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omments3.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221" codeName="{B7FE6334-C1A2-E50D-BD3D-5F4D41BBC2E3}"/>
  <workbookPr codeName="ThisWorkbook" hidePivotFieldList="1" autoCompressPictures="0"/>
  <bookViews>
    <workbookView xWindow="0" yWindow="-460" windowWidth="25600" windowHeight="16000" tabRatio="869" firstSheet="3" activeTab="5"/>
  </bookViews>
  <sheets>
    <sheet name="Holidays" sheetId="4" state="hidden" r:id="rId1"/>
    <sheet name="Workload - Charge de travai (2)" sheetId="26" r:id="rId2"/>
    <sheet name="Legend-Légende" sheetId="8" r:id="rId3"/>
    <sheet name="Definitions-Définitions" sheetId="17" r:id="rId4"/>
    <sheet name="How to complete -Comment compl." sheetId="6" r:id="rId5"/>
    <sheet name="Workload - Charge de travail" sheetId="7" r:id="rId6"/>
    <sheet name="Assistant-Adjoint" sheetId="18" state="hidden" r:id="rId7"/>
    <sheet name="Advisor-Conseiller" sheetId="16" state="hidden" r:id="rId8"/>
    <sheet name="Action-Client - Action-client" sheetId="15" r:id="rId9"/>
    <sheet name="Master List" sheetId="9" state="hidden" r:id="rId10"/>
    <sheet name="Sector-Branch" sheetId="10" state="hidden" r:id="rId11"/>
    <sheet name="Service standards" sheetId="11" state="hidden" r:id="rId12"/>
    <sheet name="Tenure-activity" sheetId="20" state="hidden" r:id="rId13"/>
    <sheet name="Group-Level" sheetId="21" state="hidden" r:id="rId14"/>
    <sheet name="Unit-Action" sheetId="22" state="hidden" r:id="rId15"/>
    <sheet name="Clearance" sheetId="23" state="hidden" r:id="rId16"/>
    <sheet name="Dashboard" sheetId="24" state="hidden" r:id="rId17"/>
    <sheet name="Sheet1" sheetId="27" r:id="rId18"/>
  </sheets>
  <externalReferences>
    <externalReference r:id="rId19"/>
  </externalReferences>
  <definedNames>
    <definedName name="_xlnm._FilterDatabase" localSheetId="3" hidden="1">'Definitions-Définitions'!$A$1:$D$1</definedName>
    <definedName name="_xlnm._FilterDatabase" localSheetId="0" hidden="1">Holidays!$A$1:$B$286</definedName>
    <definedName name="_xlnm._FilterDatabase" localSheetId="11" hidden="1">'Service standards'!$A$1:$B$30</definedName>
    <definedName name="_xlnm._FilterDatabase" localSheetId="1" hidden="1">'Workload - Charge de travai (2)'!$A$1:$AO$1063</definedName>
    <definedName name="_xlnm._FilterDatabase" localSheetId="5" hidden="1">'Workload - Charge de travail'!$A$1:$AL$1037</definedName>
    <definedName name="Acting_appointment_nomination_intérimaire">'Tenure-activity'!$G$2:$G$7</definedName>
    <definedName name="Action">'Service standards'!$A$1:$A$30</definedName>
    <definedName name="Advisors">'Master List'!$C$2:$C$39</definedName>
    <definedName name="AS">'Group-Level'!$C$2:$C$8</definedName>
    <definedName name="Assignment_Affectation">'Tenure-activity'!$H$2:$H$7</definedName>
    <definedName name="Assistants">'Master List'!$D$2:$D$39</definedName>
    <definedName name="Casual_Worker_Travailleur_occasionnel">'Tenure-activity'!$I$2:$I$3</definedName>
    <definedName name="Clearance">Clearance!$A$2:$A$4</definedName>
    <definedName name="COOP">'Tenure-activity'!$J$2:$J$7</definedName>
    <definedName name="CPR_RTC">'Sector-Branch'!$H$2:$H$7</definedName>
    <definedName name="CR">'Group-Level'!$D$2:$D$5</definedName>
    <definedName name="CS">'Group-Level'!$E$2:$E$6</definedName>
    <definedName name="CSS_SSM">'Sector-Branch'!$B$2:$B$8</definedName>
    <definedName name="Delay">'Master List'!$H$2:$H$16</definedName>
    <definedName name="Deployment_Mutation">'Tenure-activity'!$K$2:$K$8</definedName>
    <definedName name="Eastern_Est">'Sector-Branch'!$I$2:$I$5</definedName>
    <definedName name="EC">'Group-Level'!$F$2:$F$9</definedName>
    <definedName name="EE">'Master List'!$F$2:$F$6</definedName>
    <definedName name="ELS_DE">'Unit-Action'!$C$2:$C$8</definedName>
    <definedName name="EX">'Group-Level'!$G$2:$G$5</definedName>
    <definedName name="FI">'Group-Level'!$H$2:$H$5</definedName>
    <definedName name="FIN_FIN">'Sector-Branch'!$C$2:$C$4</definedName>
    <definedName name="FS">'Group-Level'!$I$2:$I$5</definedName>
    <definedName name="FSWEP_PFETE">'Tenure-activity'!$L$2:$L$7</definedName>
    <definedName name="FY">'Master List'!$A$2:$A$13</definedName>
    <definedName name="Groupe">'Group-Level'!$A$2:$A$16</definedName>
    <definedName name="GT">'Group-Level'!$J$2:$J$6</definedName>
    <definedName name="Indeterminate_appointment_nomination_indéterminée">'Tenure-activity'!$F$2</definedName>
    <definedName name="Indeterminate_Indéterminée">'Tenure-activity'!$B$2:$B$3</definedName>
    <definedName name="IS">'Group-Level'!$K$2:$K$7</definedName>
    <definedName name="IS_SI">'Sector-Branch'!$D$2:$D$7</definedName>
    <definedName name="Location">'Master List'!$E$2:$E$28</definedName>
    <definedName name="MD_MOF">'Group-Level'!$L$2:$L$5</definedName>
    <definedName name="No_Non">Clearance!$F$2:$F$4</definedName>
    <definedName name="Not_Required_Non_requis">Clearance!$E$2</definedName>
    <definedName name="NU_EMA">'Group-Level'!$M$2:$M$3</definedName>
    <definedName name="Ontario_Ontario">'Sector-Branch'!$J$2:$J$8</definedName>
    <definedName name="OPS_OPS">'Sector-Branch'!$E$2:$E$16</definedName>
    <definedName name="Part_time_Worker_Travailleur_à_temps_partiel">'Tenure-activity'!$M$2:$M$7</definedName>
    <definedName name="PE">'Group-Level'!$N$2:$N$7</definedName>
    <definedName name="PG">'Group-Level'!$O$2:$O$7</definedName>
    <definedName name="Plage">'[1]fiche site'!$B$2:$I$18</definedName>
    <definedName name="PM">'Group-Level'!$P$2:$P$7</definedName>
    <definedName name="Quarter">'Master List'!$B$2:$B$5</definedName>
    <definedName name="RAP_PAR">'Tenure-activity'!$N$2:$N$7</definedName>
    <definedName name="Secondment_Détachement">'Tenure-activity'!$O$2:$O$7</definedName>
    <definedName name="Sector">'Sector-Branch'!$A$2:$A$6</definedName>
    <definedName name="Specified_period_Période_déterminée">'Tenure-activity'!$C$2:$C$11</definedName>
    <definedName name="SPP_PSP">'Sector-Branch'!$F$2:$F$11</definedName>
    <definedName name="Status">'Master List'!$G$2:$G$7</definedName>
    <definedName name="STU">'Group-Level'!$Q$2</definedName>
    <definedName name="SURGE">'Unit-Action'!$D$2:$D$24</definedName>
    <definedName name="TenDD">'Tenure-activity'!$A$2:$A$3</definedName>
    <definedName name="Term_appointment_nomination_période_déterminée">'Tenure-activity'!$P$2:$P$7</definedName>
    <definedName name="Unit">'Unit-Action'!$A$2:$A$6</definedName>
    <definedName name="Unit_Unité_1">'Unit-Action'!$E$2:$E$24</definedName>
    <definedName name="Unit_Unité_2">'Unit-Action'!$F$2:$F$24</definedName>
    <definedName name="Unit_Unité_3">'Unit-Action'!$G$2:$G$24</definedName>
    <definedName name="Western_Ouest">'Sector-Branch'!$K$2:$K$8</definedName>
    <definedName name="Yes_Oui">Clearance!$D$2</definedName>
    <definedName name="_xlnm.Print_Area" localSheetId="4">'How to complete -Comment compl.'!$A$1:$C$17</definedName>
  </definedNames>
  <calcPr calcId="140001" calcMode="manual" concurrentCalc="0"/>
  <customWorkbookViews>
    <customWorkbookView name="evelynyukay.cheung - Affichage personnalisé" guid="{F014A9DF-A0FD-4354-88D1-EE5C9A929D2E}" mergeInterval="0" personalView="1" maximized="1" xWindow="1" yWindow="1" windowWidth="1020" windowHeight="518" activeSheetId="1"/>
    <customWorkbookView name="Lynne.Bruneault - Affichage personnalisé" guid="{8B84D11C-0C8C-4D9C-9DF4-53FAC53EB3E2}" mergeInterval="0" personalView="1" maximized="1" xWindow="1" yWindow="1" windowWidth="1020" windowHeight="548" activeSheetId="1"/>
    <customWorkbookView name="Genevieve.Beaule - Affichage personnalisé" guid="{DDDF2791-C949-41E3-8E83-DEE91639A308}" mergeInterval="0" personalView="1" maximized="1" xWindow="1" yWindow="1" windowWidth="1020" windowHeight="548" activeSheetId="1"/>
  </customWorkbookViews>
  <pivotCaches>
    <pivotCache cacheId="0" r:id="rId20"/>
  </pivotCaches>
  <extLst>
    <ext xmlns:mx="http://schemas.microsoft.com/office/mac/excel/2008/main" uri="{7523E5D3-25F3-A5E0-1632-64F254C22452}">
      <mx:ArchID Flags="2"/>
    </ext>
  </extLst>
</workbook>
</file>

<file path=xl/calcChain.xml><?xml version="1.0" encoding="utf-8"?>
<calcChain xmlns="http://schemas.openxmlformats.org/spreadsheetml/2006/main">
  <c r="B2" i="7" l="1"/>
  <c r="AO1063" i="26"/>
  <c r="AM1063" i="26"/>
  <c r="AL1063" i="26"/>
  <c r="AK1063" i="26"/>
  <c r="AO1062" i="26"/>
  <c r="AM1062" i="26"/>
  <c r="AL1062" i="26"/>
  <c r="AN1062" i="26"/>
  <c r="AK1062" i="26"/>
  <c r="AO1061" i="26"/>
  <c r="AM1061" i="26"/>
  <c r="AL1061" i="26"/>
  <c r="AN1061" i="26"/>
  <c r="AK1061" i="26"/>
  <c r="AO1060" i="26"/>
  <c r="AM1060" i="26"/>
  <c r="AL1060" i="26"/>
  <c r="AK1060" i="26"/>
  <c r="AO1059" i="26"/>
  <c r="AM1059" i="26"/>
  <c r="AL1059" i="26"/>
  <c r="AN1059" i="26"/>
  <c r="AK1059" i="26"/>
  <c r="AO1058" i="26"/>
  <c r="AM1058" i="26"/>
  <c r="AL1058" i="26"/>
  <c r="AK1058" i="26"/>
  <c r="AO1057" i="26"/>
  <c r="AM1057" i="26"/>
  <c r="AL1057" i="26"/>
  <c r="AN1057" i="26"/>
  <c r="AK1057" i="26"/>
  <c r="AO1056" i="26"/>
  <c r="AM1056" i="26"/>
  <c r="AL1056" i="26"/>
  <c r="AK1056" i="26"/>
  <c r="AO1055" i="26"/>
  <c r="AM1055" i="26"/>
  <c r="AL1055" i="26"/>
  <c r="AN1055" i="26"/>
  <c r="AK1055" i="26"/>
  <c r="AO1054" i="26"/>
  <c r="AM1054" i="26"/>
  <c r="AL1054" i="26"/>
  <c r="AK1054" i="26"/>
  <c r="AO1053" i="26"/>
  <c r="AM1053" i="26"/>
  <c r="AL1053" i="26"/>
  <c r="AN1053" i="26"/>
  <c r="AK1053" i="26"/>
  <c r="AO1052" i="26"/>
  <c r="AM1052" i="26"/>
  <c r="AL1052" i="26"/>
  <c r="AK1052" i="26"/>
  <c r="AO1051" i="26"/>
  <c r="AM1051" i="26"/>
  <c r="AL1051" i="26"/>
  <c r="AN1051" i="26"/>
  <c r="AK1051" i="26"/>
  <c r="AO1050" i="26"/>
  <c r="AM1050" i="26"/>
  <c r="AL1050" i="26"/>
  <c r="AK1050" i="26"/>
  <c r="AO1049" i="26"/>
  <c r="AM1049" i="26"/>
  <c r="AL1049" i="26"/>
  <c r="AN1049" i="26"/>
  <c r="AK1049" i="26"/>
  <c r="AO1048" i="26"/>
  <c r="AM1048" i="26"/>
  <c r="AL1048" i="26"/>
  <c r="AK1048" i="26"/>
  <c r="AO1047" i="26"/>
  <c r="AM1047" i="26"/>
  <c r="AL1047" i="26"/>
  <c r="AN1047" i="26"/>
  <c r="AK1047" i="26"/>
  <c r="AO1046" i="26"/>
  <c r="AM1046" i="26"/>
  <c r="AL1046" i="26"/>
  <c r="AK1046" i="26"/>
  <c r="AO1045" i="26"/>
  <c r="AM1045" i="26"/>
  <c r="AL1045" i="26"/>
  <c r="AN1045" i="26"/>
  <c r="AK1045" i="26"/>
  <c r="AO1044" i="26"/>
  <c r="AM1044" i="26"/>
  <c r="AL1044" i="26"/>
  <c r="AK1044" i="26"/>
  <c r="AO1043" i="26"/>
  <c r="AM1043" i="26"/>
  <c r="AL1043" i="26"/>
  <c r="AN1043" i="26"/>
  <c r="AK1043" i="26"/>
  <c r="AO1042" i="26"/>
  <c r="AM1042" i="26"/>
  <c r="AL1042" i="26"/>
  <c r="AK1042" i="26"/>
  <c r="AO1041" i="26"/>
  <c r="AM1041" i="26"/>
  <c r="AL1041" i="26"/>
  <c r="AN1041" i="26"/>
  <c r="AK1041" i="26"/>
  <c r="AO1040" i="26"/>
  <c r="AM1040" i="26"/>
  <c r="AL1040" i="26"/>
  <c r="AK1040" i="26"/>
  <c r="AO1039" i="26"/>
  <c r="AM1039" i="26"/>
  <c r="AL1039" i="26"/>
  <c r="AN1039" i="26"/>
  <c r="AK1039" i="26"/>
  <c r="AO1038" i="26"/>
  <c r="AM1038" i="26"/>
  <c r="AL1038" i="26"/>
  <c r="AK1038" i="26"/>
  <c r="AO1037" i="26"/>
  <c r="AM1037" i="26"/>
  <c r="AL1037" i="26"/>
  <c r="AN1037" i="26"/>
  <c r="AK1037" i="26"/>
  <c r="AO1036" i="26"/>
  <c r="AM1036" i="26"/>
  <c r="AL1036" i="26"/>
  <c r="AK1036" i="26"/>
  <c r="AO1035" i="26"/>
  <c r="AM1035" i="26"/>
  <c r="AL1035" i="26"/>
  <c r="AN1035" i="26"/>
  <c r="AK1035" i="26"/>
  <c r="AO1034" i="26"/>
  <c r="AM1034" i="26"/>
  <c r="AL1034" i="26"/>
  <c r="AK1034" i="26"/>
  <c r="AO1033" i="26"/>
  <c r="AM1033" i="26"/>
  <c r="AL1033" i="26"/>
  <c r="AN1033" i="26"/>
  <c r="AK1033" i="26"/>
  <c r="AO1032" i="26"/>
  <c r="AM1032" i="26"/>
  <c r="AL1032" i="26"/>
  <c r="AK1032" i="26"/>
  <c r="AO1031" i="26"/>
  <c r="AM1031" i="26"/>
  <c r="AL1031" i="26"/>
  <c r="AN1031" i="26"/>
  <c r="AK1031" i="26"/>
  <c r="AO1030" i="26"/>
  <c r="AM1030" i="26"/>
  <c r="AL1030" i="26"/>
  <c r="AK1030" i="26"/>
  <c r="AO1029" i="26"/>
  <c r="AM1029" i="26"/>
  <c r="AL1029" i="26"/>
  <c r="AN1029" i="26"/>
  <c r="AK1029" i="26"/>
  <c r="AO1028" i="26"/>
  <c r="AM1028" i="26"/>
  <c r="AL1028" i="26"/>
  <c r="AK1028" i="26"/>
  <c r="AO1027" i="26"/>
  <c r="AM1027" i="26"/>
  <c r="AL1027" i="26"/>
  <c r="AN1027" i="26"/>
  <c r="AK1027" i="26"/>
  <c r="AO1026" i="26"/>
  <c r="AM1026" i="26"/>
  <c r="AL1026" i="26"/>
  <c r="AK1026" i="26"/>
  <c r="AO1025" i="26"/>
  <c r="AM1025" i="26"/>
  <c r="AL1025" i="26"/>
  <c r="AN1025" i="26"/>
  <c r="AK1025" i="26"/>
  <c r="AO1024" i="26"/>
  <c r="AM1024" i="26"/>
  <c r="AL1024" i="26"/>
  <c r="AK1024" i="26"/>
  <c r="AO1023" i="26"/>
  <c r="AM1023" i="26"/>
  <c r="AL1023" i="26"/>
  <c r="AN1023" i="26"/>
  <c r="AK1023" i="26"/>
  <c r="AO1022" i="26"/>
  <c r="AM1022" i="26"/>
  <c r="AL1022" i="26"/>
  <c r="AK1022" i="26"/>
  <c r="AO1021" i="26"/>
  <c r="AM1021" i="26"/>
  <c r="AL1021" i="26"/>
  <c r="AN1021" i="26"/>
  <c r="AK1021" i="26"/>
  <c r="AO1020" i="26"/>
  <c r="AM1020" i="26"/>
  <c r="AL1020" i="26"/>
  <c r="AK1020" i="26"/>
  <c r="AO1019" i="26"/>
  <c r="AM1019" i="26"/>
  <c r="AL1019" i="26"/>
  <c r="AN1019" i="26"/>
  <c r="AK1019" i="26"/>
  <c r="AO1018" i="26"/>
  <c r="AM1018" i="26"/>
  <c r="AL1018" i="26"/>
  <c r="AK1018" i="26"/>
  <c r="AO1017" i="26"/>
  <c r="AM1017" i="26"/>
  <c r="AL1017" i="26"/>
  <c r="AN1017" i="26"/>
  <c r="AK1017" i="26"/>
  <c r="AO1016" i="26"/>
  <c r="AM1016" i="26"/>
  <c r="AL1016" i="26"/>
  <c r="AK1016" i="26"/>
  <c r="AO1015" i="26"/>
  <c r="AM1015" i="26"/>
  <c r="AL1015" i="26"/>
  <c r="AN1015" i="26"/>
  <c r="AK1015" i="26"/>
  <c r="AO1014" i="26"/>
  <c r="AM1014" i="26"/>
  <c r="AL1014" i="26"/>
  <c r="AK1014" i="26"/>
  <c r="AO1013" i="26"/>
  <c r="AM1013" i="26"/>
  <c r="AL1013" i="26"/>
  <c r="AN1013" i="26"/>
  <c r="AK1013" i="26"/>
  <c r="AO1012" i="26"/>
  <c r="AM1012" i="26"/>
  <c r="AL1012" i="26"/>
  <c r="AK1012" i="26"/>
  <c r="AO1011" i="26"/>
  <c r="AM1011" i="26"/>
  <c r="AL1011" i="26"/>
  <c r="AN1011" i="26"/>
  <c r="AK1011" i="26"/>
  <c r="AO1010" i="26"/>
  <c r="AM1010" i="26"/>
  <c r="AL1010" i="26"/>
  <c r="AK1010" i="26"/>
  <c r="AO1009" i="26"/>
  <c r="AM1009" i="26"/>
  <c r="AL1009" i="26"/>
  <c r="AN1009" i="26"/>
  <c r="AK1009" i="26"/>
  <c r="AO1008" i="26"/>
  <c r="AM1008" i="26"/>
  <c r="AL1008" i="26"/>
  <c r="AK1008" i="26"/>
  <c r="AO1007" i="26"/>
  <c r="AM1007" i="26"/>
  <c r="AL1007" i="26"/>
  <c r="AN1007" i="26"/>
  <c r="AK1007" i="26"/>
  <c r="AO1006" i="26"/>
  <c r="AM1006" i="26"/>
  <c r="AL1006" i="26"/>
  <c r="AK1006" i="26"/>
  <c r="AO1005" i="26"/>
  <c r="AM1005" i="26"/>
  <c r="AL1005" i="26"/>
  <c r="AN1005" i="26"/>
  <c r="AK1005" i="26"/>
  <c r="AO1004" i="26"/>
  <c r="AM1004" i="26"/>
  <c r="AL1004" i="26"/>
  <c r="AK1004" i="26"/>
  <c r="AO1003" i="26"/>
  <c r="AM1003" i="26"/>
  <c r="AL1003" i="26"/>
  <c r="AN1003" i="26"/>
  <c r="AK1003" i="26"/>
  <c r="AO1002" i="26"/>
  <c r="AM1002" i="26"/>
  <c r="AL1002" i="26"/>
  <c r="AK1002" i="26"/>
  <c r="AO1001" i="26"/>
  <c r="AM1001" i="26"/>
  <c r="AL1001" i="26"/>
  <c r="AN1001" i="26"/>
  <c r="AK1001" i="26"/>
  <c r="AO1000" i="26"/>
  <c r="AM1000" i="26"/>
  <c r="AL1000" i="26"/>
  <c r="AK1000" i="26"/>
  <c r="AO999" i="26"/>
  <c r="AM999" i="26"/>
  <c r="AL999" i="26"/>
  <c r="AN999" i="26"/>
  <c r="AK999" i="26"/>
  <c r="AO998" i="26"/>
  <c r="AM998" i="26"/>
  <c r="AL998" i="26"/>
  <c r="AK998" i="26"/>
  <c r="AO997" i="26"/>
  <c r="AM997" i="26"/>
  <c r="AL997" i="26"/>
  <c r="AN997" i="26"/>
  <c r="AK997" i="26"/>
  <c r="AO996" i="26"/>
  <c r="AM996" i="26"/>
  <c r="AL996" i="26"/>
  <c r="AK996" i="26"/>
  <c r="AO995" i="26"/>
  <c r="AM995" i="26"/>
  <c r="AL995" i="26"/>
  <c r="AN995" i="26"/>
  <c r="AK995" i="26"/>
  <c r="AO994" i="26"/>
  <c r="AM994" i="26"/>
  <c r="AL994" i="26"/>
  <c r="AK994" i="26"/>
  <c r="AO993" i="26"/>
  <c r="AM993" i="26"/>
  <c r="AL993" i="26"/>
  <c r="AN993" i="26"/>
  <c r="AK993" i="26"/>
  <c r="AO992" i="26"/>
  <c r="AM992" i="26"/>
  <c r="AL992" i="26"/>
  <c r="AK992" i="26"/>
  <c r="AO991" i="26"/>
  <c r="AM991" i="26"/>
  <c r="AL991" i="26"/>
  <c r="AN991" i="26"/>
  <c r="AK991" i="26"/>
  <c r="AO990" i="26"/>
  <c r="AM990" i="26"/>
  <c r="AL990" i="26"/>
  <c r="AK990" i="26"/>
  <c r="AO989" i="26"/>
  <c r="AM989" i="26"/>
  <c r="AL989" i="26"/>
  <c r="AN989" i="26"/>
  <c r="AK989" i="26"/>
  <c r="AO988" i="26"/>
  <c r="AM988" i="26"/>
  <c r="AL988" i="26"/>
  <c r="AK988" i="26"/>
  <c r="AO987" i="26"/>
  <c r="AM987" i="26"/>
  <c r="AL987" i="26"/>
  <c r="AN987" i="26"/>
  <c r="AK987" i="26"/>
  <c r="AO986" i="26"/>
  <c r="AM986" i="26"/>
  <c r="AL986" i="26"/>
  <c r="AK986" i="26"/>
  <c r="AO985" i="26"/>
  <c r="AM985" i="26"/>
  <c r="AL985" i="26"/>
  <c r="AN985" i="26"/>
  <c r="AK985" i="26"/>
  <c r="AO984" i="26"/>
  <c r="AM984" i="26"/>
  <c r="AL984" i="26"/>
  <c r="AK984" i="26"/>
  <c r="AO983" i="26"/>
  <c r="AM983" i="26"/>
  <c r="AL983" i="26"/>
  <c r="AN983" i="26"/>
  <c r="AK983" i="26"/>
  <c r="AO982" i="26"/>
  <c r="AM982" i="26"/>
  <c r="AL982" i="26"/>
  <c r="AK982" i="26"/>
  <c r="AO981" i="26"/>
  <c r="AM981" i="26"/>
  <c r="AL981" i="26"/>
  <c r="AN981" i="26"/>
  <c r="AK981" i="26"/>
  <c r="AO980" i="26"/>
  <c r="AM980" i="26"/>
  <c r="AL980" i="26"/>
  <c r="AK980" i="26"/>
  <c r="AO979" i="26"/>
  <c r="AM979" i="26"/>
  <c r="AL979" i="26"/>
  <c r="AN979" i="26"/>
  <c r="AK979" i="26"/>
  <c r="AO978" i="26"/>
  <c r="AM978" i="26"/>
  <c r="AL978" i="26"/>
  <c r="AK978" i="26"/>
  <c r="AO977" i="26"/>
  <c r="AM977" i="26"/>
  <c r="AL977" i="26"/>
  <c r="AN977" i="26"/>
  <c r="AK977" i="26"/>
  <c r="AO976" i="26"/>
  <c r="AM976" i="26"/>
  <c r="AL976" i="26"/>
  <c r="AK976" i="26"/>
  <c r="AO975" i="26"/>
  <c r="AM975" i="26"/>
  <c r="AL975" i="26"/>
  <c r="AN975" i="26"/>
  <c r="AK975" i="26"/>
  <c r="AO974" i="26"/>
  <c r="AM974" i="26"/>
  <c r="AL974" i="26"/>
  <c r="AK974" i="26"/>
  <c r="AO973" i="26"/>
  <c r="AM973" i="26"/>
  <c r="AL973" i="26"/>
  <c r="AN973" i="26"/>
  <c r="AK973" i="26"/>
  <c r="AO972" i="26"/>
  <c r="AM972" i="26"/>
  <c r="AL972" i="26"/>
  <c r="AK972" i="26"/>
  <c r="AO971" i="26"/>
  <c r="AM971" i="26"/>
  <c r="AL971" i="26"/>
  <c r="AN971" i="26"/>
  <c r="AK971" i="26"/>
  <c r="AO970" i="26"/>
  <c r="AM970" i="26"/>
  <c r="AL970" i="26"/>
  <c r="AK970" i="26"/>
  <c r="AO969" i="26"/>
  <c r="AM969" i="26"/>
  <c r="AL969" i="26"/>
  <c r="AN969" i="26"/>
  <c r="AK969" i="26"/>
  <c r="AO968" i="26"/>
  <c r="AM968" i="26"/>
  <c r="AL968" i="26"/>
  <c r="AK968" i="26"/>
  <c r="AO967" i="26"/>
  <c r="AM967" i="26"/>
  <c r="AL967" i="26"/>
  <c r="AN967" i="26"/>
  <c r="AK967" i="26"/>
  <c r="AO966" i="26"/>
  <c r="AM966" i="26"/>
  <c r="AL966" i="26"/>
  <c r="AK966" i="26"/>
  <c r="AO965" i="26"/>
  <c r="AM965" i="26"/>
  <c r="AL965" i="26"/>
  <c r="AN965" i="26"/>
  <c r="AK965" i="26"/>
  <c r="AO964" i="26"/>
  <c r="AM964" i="26"/>
  <c r="AL964" i="26"/>
  <c r="AK964" i="26"/>
  <c r="AO963" i="26"/>
  <c r="AM963" i="26"/>
  <c r="AL963" i="26"/>
  <c r="AN963" i="26"/>
  <c r="AK963" i="26"/>
  <c r="AO962" i="26"/>
  <c r="AM962" i="26"/>
  <c r="AL962" i="26"/>
  <c r="AK962" i="26"/>
  <c r="AO961" i="26"/>
  <c r="AM961" i="26"/>
  <c r="AL961" i="26"/>
  <c r="AN961" i="26"/>
  <c r="AK961" i="26"/>
  <c r="AO960" i="26"/>
  <c r="AM960" i="26"/>
  <c r="AL960" i="26"/>
  <c r="AK960" i="26"/>
  <c r="AO959" i="26"/>
  <c r="AM959" i="26"/>
  <c r="AL959" i="26"/>
  <c r="AN959" i="26"/>
  <c r="AK959" i="26"/>
  <c r="AO958" i="26"/>
  <c r="AM958" i="26"/>
  <c r="AL958" i="26"/>
  <c r="AK958" i="26"/>
  <c r="AO957" i="26"/>
  <c r="AM957" i="26"/>
  <c r="AL957" i="26"/>
  <c r="AN957" i="26"/>
  <c r="AK957" i="26"/>
  <c r="AO956" i="26"/>
  <c r="AM956" i="26"/>
  <c r="AL956" i="26"/>
  <c r="AK956" i="26"/>
  <c r="AO955" i="26"/>
  <c r="AM955" i="26"/>
  <c r="AL955" i="26"/>
  <c r="AN955" i="26"/>
  <c r="AK955" i="26"/>
  <c r="AO954" i="26"/>
  <c r="AM954" i="26"/>
  <c r="AL954" i="26"/>
  <c r="AK954" i="26"/>
  <c r="AO953" i="26"/>
  <c r="AM953" i="26"/>
  <c r="AL953" i="26"/>
  <c r="AN953" i="26"/>
  <c r="AK953" i="26"/>
  <c r="AO952" i="26"/>
  <c r="AM952" i="26"/>
  <c r="AL952" i="26"/>
  <c r="AK952" i="26"/>
  <c r="AO951" i="26"/>
  <c r="AM951" i="26"/>
  <c r="AL951" i="26"/>
  <c r="AN951" i="26"/>
  <c r="AK951" i="26"/>
  <c r="AO950" i="26"/>
  <c r="AM950" i="26"/>
  <c r="AL950" i="26"/>
  <c r="AK950" i="26"/>
  <c r="AO949" i="26"/>
  <c r="AM949" i="26"/>
  <c r="AL949" i="26"/>
  <c r="AN949" i="26"/>
  <c r="AK949" i="26"/>
  <c r="AO948" i="26"/>
  <c r="AM948" i="26"/>
  <c r="AL948" i="26"/>
  <c r="AK948" i="26"/>
  <c r="AO947" i="26"/>
  <c r="AM947" i="26"/>
  <c r="AL947" i="26"/>
  <c r="AN947" i="26"/>
  <c r="AK947" i="26"/>
  <c r="AO946" i="26"/>
  <c r="AM946" i="26"/>
  <c r="AL946" i="26"/>
  <c r="AK946" i="26"/>
  <c r="AO945" i="26"/>
  <c r="AM945" i="26"/>
  <c r="AL945" i="26"/>
  <c r="AN945" i="26"/>
  <c r="AK945" i="26"/>
  <c r="AO944" i="26"/>
  <c r="AM944" i="26"/>
  <c r="AL944" i="26"/>
  <c r="AK944" i="26"/>
  <c r="AO943" i="26"/>
  <c r="AM943" i="26"/>
  <c r="AL943" i="26"/>
  <c r="AN943" i="26"/>
  <c r="AK943" i="26"/>
  <c r="AO942" i="26"/>
  <c r="AM942" i="26"/>
  <c r="AL942" i="26"/>
  <c r="AK942" i="26"/>
  <c r="AO941" i="26"/>
  <c r="AM941" i="26"/>
  <c r="AL941" i="26"/>
  <c r="AN941" i="26"/>
  <c r="AK941" i="26"/>
  <c r="AO940" i="26"/>
  <c r="AM940" i="26"/>
  <c r="AL940" i="26"/>
  <c r="AK940" i="26"/>
  <c r="AO939" i="26"/>
  <c r="AM939" i="26"/>
  <c r="AL939" i="26"/>
  <c r="AN939" i="26"/>
  <c r="AK939" i="26"/>
  <c r="AO938" i="26"/>
  <c r="AM938" i="26"/>
  <c r="AL938" i="26"/>
  <c r="AK938" i="26"/>
  <c r="AO937" i="26"/>
  <c r="AM937" i="26"/>
  <c r="AL937" i="26"/>
  <c r="AN937" i="26"/>
  <c r="AK937" i="26"/>
  <c r="AO936" i="26"/>
  <c r="AM936" i="26"/>
  <c r="AL936" i="26"/>
  <c r="AK936" i="26"/>
  <c r="AO935" i="26"/>
  <c r="AM935" i="26"/>
  <c r="AL935" i="26"/>
  <c r="AN935" i="26"/>
  <c r="AK935" i="26"/>
  <c r="AO934" i="26"/>
  <c r="AM934" i="26"/>
  <c r="AL934" i="26"/>
  <c r="AK934" i="26"/>
  <c r="AO933" i="26"/>
  <c r="AM933" i="26"/>
  <c r="AL933" i="26"/>
  <c r="AN933" i="26"/>
  <c r="AK933" i="26"/>
  <c r="AO932" i="26"/>
  <c r="AM932" i="26"/>
  <c r="AL932" i="26"/>
  <c r="AK932" i="26"/>
  <c r="AO931" i="26"/>
  <c r="AM931" i="26"/>
  <c r="AL931" i="26"/>
  <c r="AN931" i="26"/>
  <c r="AK931" i="26"/>
  <c r="AO930" i="26"/>
  <c r="AM930" i="26"/>
  <c r="AL930" i="26"/>
  <c r="AK930" i="26"/>
  <c r="AO929" i="26"/>
  <c r="AM929" i="26"/>
  <c r="AL929" i="26"/>
  <c r="AN929" i="26"/>
  <c r="AK929" i="26"/>
  <c r="AO928" i="26"/>
  <c r="AM928" i="26"/>
  <c r="AL928" i="26"/>
  <c r="AK928" i="26"/>
  <c r="AO927" i="26"/>
  <c r="AM927" i="26"/>
  <c r="AL927" i="26"/>
  <c r="AN927" i="26"/>
  <c r="AK927" i="26"/>
  <c r="AO926" i="26"/>
  <c r="AM926" i="26"/>
  <c r="AL926" i="26"/>
  <c r="AK926" i="26"/>
  <c r="AO925" i="26"/>
  <c r="AM925" i="26"/>
  <c r="AL925" i="26"/>
  <c r="AN925" i="26"/>
  <c r="AK925" i="26"/>
  <c r="AO924" i="26"/>
  <c r="AM924" i="26"/>
  <c r="AL924" i="26"/>
  <c r="AK924" i="26"/>
  <c r="AO923" i="26"/>
  <c r="AM923" i="26"/>
  <c r="AL923" i="26"/>
  <c r="AN923" i="26"/>
  <c r="AK923" i="26"/>
  <c r="AO922" i="26"/>
  <c r="AM922" i="26"/>
  <c r="AL922" i="26"/>
  <c r="AK922" i="26"/>
  <c r="AO921" i="26"/>
  <c r="AM921" i="26"/>
  <c r="AL921" i="26"/>
  <c r="AN921" i="26"/>
  <c r="AK921" i="26"/>
  <c r="AO920" i="26"/>
  <c r="AM920" i="26"/>
  <c r="AL920" i="26"/>
  <c r="AK920" i="26"/>
  <c r="AO919" i="26"/>
  <c r="AM919" i="26"/>
  <c r="AL919" i="26"/>
  <c r="AN919" i="26"/>
  <c r="AK919" i="26"/>
  <c r="AO918" i="26"/>
  <c r="AM918" i="26"/>
  <c r="AL918" i="26"/>
  <c r="AK918" i="26"/>
  <c r="AO917" i="26"/>
  <c r="AM917" i="26"/>
  <c r="AL917" i="26"/>
  <c r="AN917" i="26"/>
  <c r="AK917" i="26"/>
  <c r="AO916" i="26"/>
  <c r="AM916" i="26"/>
  <c r="AL916" i="26"/>
  <c r="AK916" i="26"/>
  <c r="AO915" i="26"/>
  <c r="AM915" i="26"/>
  <c r="AL915" i="26"/>
  <c r="AN915" i="26"/>
  <c r="AK915" i="26"/>
  <c r="AO914" i="26"/>
  <c r="AM914" i="26"/>
  <c r="AL914" i="26"/>
  <c r="AK914" i="26"/>
  <c r="AO913" i="26"/>
  <c r="AM913" i="26"/>
  <c r="AL913" i="26"/>
  <c r="AN913" i="26"/>
  <c r="AK913" i="26"/>
  <c r="AO912" i="26"/>
  <c r="AM912" i="26"/>
  <c r="AL912" i="26"/>
  <c r="AK912" i="26"/>
  <c r="AO911" i="26"/>
  <c r="AM911" i="26"/>
  <c r="AL911" i="26"/>
  <c r="AN911" i="26"/>
  <c r="AK911" i="26"/>
  <c r="AO910" i="26"/>
  <c r="AM910" i="26"/>
  <c r="AL910" i="26"/>
  <c r="AK910" i="26"/>
  <c r="AO909" i="26"/>
  <c r="AM909" i="26"/>
  <c r="AL909" i="26"/>
  <c r="AN909" i="26"/>
  <c r="AK909" i="26"/>
  <c r="AO908" i="26"/>
  <c r="AM908" i="26"/>
  <c r="AL908" i="26"/>
  <c r="AK908" i="26"/>
  <c r="AO907" i="26"/>
  <c r="AM907" i="26"/>
  <c r="AL907" i="26"/>
  <c r="AN907" i="26"/>
  <c r="AK907" i="26"/>
  <c r="AO906" i="26"/>
  <c r="AM906" i="26"/>
  <c r="AL906" i="26"/>
  <c r="AK906" i="26"/>
  <c r="AO905" i="26"/>
  <c r="AM905" i="26"/>
  <c r="AL905" i="26"/>
  <c r="AN905" i="26"/>
  <c r="AK905" i="26"/>
  <c r="AO904" i="26"/>
  <c r="AM904" i="26"/>
  <c r="AL904" i="26"/>
  <c r="AK904" i="26"/>
  <c r="AO903" i="26"/>
  <c r="AM903" i="26"/>
  <c r="AL903" i="26"/>
  <c r="AN903" i="26"/>
  <c r="AK903" i="26"/>
  <c r="AO902" i="26"/>
  <c r="AM902" i="26"/>
  <c r="AL902" i="26"/>
  <c r="AK902" i="26"/>
  <c r="AO901" i="26"/>
  <c r="AM901" i="26"/>
  <c r="AL901" i="26"/>
  <c r="AN901" i="26"/>
  <c r="AK901" i="26"/>
  <c r="AO900" i="26"/>
  <c r="AM900" i="26"/>
  <c r="AL900" i="26"/>
  <c r="AK900" i="26"/>
  <c r="AO899" i="26"/>
  <c r="AM899" i="26"/>
  <c r="AL899" i="26"/>
  <c r="AN899" i="26"/>
  <c r="AK899" i="26"/>
  <c r="AO898" i="26"/>
  <c r="AM898" i="26"/>
  <c r="AL898" i="26"/>
  <c r="AK898" i="26"/>
  <c r="AO897" i="26"/>
  <c r="AM897" i="26"/>
  <c r="AL897" i="26"/>
  <c r="AN897" i="26"/>
  <c r="AK897" i="26"/>
  <c r="AO896" i="26"/>
  <c r="AM896" i="26"/>
  <c r="AL896" i="26"/>
  <c r="AK896" i="26"/>
  <c r="AO895" i="26"/>
  <c r="AM895" i="26"/>
  <c r="AL895" i="26"/>
  <c r="AN895" i="26"/>
  <c r="AK895" i="26"/>
  <c r="AO894" i="26"/>
  <c r="AM894" i="26"/>
  <c r="AL894" i="26"/>
  <c r="AK894" i="26"/>
  <c r="AO893" i="26"/>
  <c r="AM893" i="26"/>
  <c r="AL893" i="26"/>
  <c r="AN893" i="26"/>
  <c r="AK893" i="26"/>
  <c r="AO892" i="26"/>
  <c r="AM892" i="26"/>
  <c r="AL892" i="26"/>
  <c r="AK892" i="26"/>
  <c r="AO891" i="26"/>
  <c r="AM891" i="26"/>
  <c r="AL891" i="26"/>
  <c r="AN891" i="26"/>
  <c r="AK891" i="26"/>
  <c r="AO890" i="26"/>
  <c r="AM890" i="26"/>
  <c r="AL890" i="26"/>
  <c r="AK890" i="26"/>
  <c r="AO889" i="26"/>
  <c r="AM889" i="26"/>
  <c r="AL889" i="26"/>
  <c r="AN889" i="26"/>
  <c r="AK889" i="26"/>
  <c r="AO888" i="26"/>
  <c r="AM888" i="26"/>
  <c r="AL888" i="26"/>
  <c r="AK888" i="26"/>
  <c r="AO887" i="26"/>
  <c r="AM887" i="26"/>
  <c r="AL887" i="26"/>
  <c r="AN887" i="26"/>
  <c r="AK887" i="26"/>
  <c r="AO886" i="26"/>
  <c r="AM886" i="26"/>
  <c r="AL886" i="26"/>
  <c r="AK886" i="26"/>
  <c r="AO885" i="26"/>
  <c r="AM885" i="26"/>
  <c r="AL885" i="26"/>
  <c r="AN885" i="26"/>
  <c r="AK885" i="26"/>
  <c r="AO884" i="26"/>
  <c r="AM884" i="26"/>
  <c r="AL884" i="26"/>
  <c r="AK884" i="26"/>
  <c r="AO883" i="26"/>
  <c r="AM883" i="26"/>
  <c r="AL883" i="26"/>
  <c r="AN883" i="26"/>
  <c r="AK883" i="26"/>
  <c r="AO882" i="26"/>
  <c r="AM882" i="26"/>
  <c r="AL882" i="26"/>
  <c r="AK882" i="26"/>
  <c r="AO881" i="26"/>
  <c r="AM881" i="26"/>
  <c r="AL881" i="26"/>
  <c r="AN881" i="26"/>
  <c r="AK881" i="26"/>
  <c r="AO880" i="26"/>
  <c r="AM880" i="26"/>
  <c r="AL880" i="26"/>
  <c r="AK880" i="26"/>
  <c r="AO879" i="26"/>
  <c r="AM879" i="26"/>
  <c r="AL879" i="26"/>
  <c r="AN879" i="26"/>
  <c r="AK879" i="26"/>
  <c r="AO878" i="26"/>
  <c r="AM878" i="26"/>
  <c r="AL878" i="26"/>
  <c r="AK878" i="26"/>
  <c r="AO877" i="26"/>
  <c r="AM877" i="26"/>
  <c r="AL877" i="26"/>
  <c r="AN877" i="26"/>
  <c r="AK877" i="26"/>
  <c r="AO876" i="26"/>
  <c r="AM876" i="26"/>
  <c r="AL876" i="26"/>
  <c r="AK876" i="26"/>
  <c r="AO875" i="26"/>
  <c r="AM875" i="26"/>
  <c r="AL875" i="26"/>
  <c r="AN875" i="26"/>
  <c r="AK875" i="26"/>
  <c r="AO874" i="26"/>
  <c r="AM874" i="26"/>
  <c r="AL874" i="26"/>
  <c r="AK874" i="26"/>
  <c r="AO873" i="26"/>
  <c r="AM873" i="26"/>
  <c r="AL873" i="26"/>
  <c r="AN873" i="26"/>
  <c r="AK873" i="26"/>
  <c r="AO872" i="26"/>
  <c r="AM872" i="26"/>
  <c r="AL872" i="26"/>
  <c r="AK872" i="26"/>
  <c r="AO871" i="26"/>
  <c r="AM871" i="26"/>
  <c r="AL871" i="26"/>
  <c r="AN871" i="26"/>
  <c r="AK871" i="26"/>
  <c r="AO870" i="26"/>
  <c r="AM870" i="26"/>
  <c r="AL870" i="26"/>
  <c r="AK870" i="26"/>
  <c r="AO869" i="26"/>
  <c r="AM869" i="26"/>
  <c r="AL869" i="26"/>
  <c r="AN869" i="26"/>
  <c r="AK869" i="26"/>
  <c r="AO868" i="26"/>
  <c r="AM868" i="26"/>
  <c r="AL868" i="26"/>
  <c r="AK868" i="26"/>
  <c r="AO867" i="26"/>
  <c r="AM867" i="26"/>
  <c r="AL867" i="26"/>
  <c r="AN867" i="26"/>
  <c r="AK867" i="26"/>
  <c r="AO866" i="26"/>
  <c r="AM866" i="26"/>
  <c r="AL866" i="26"/>
  <c r="AK866" i="26"/>
  <c r="AO865" i="26"/>
  <c r="AM865" i="26"/>
  <c r="AL865" i="26"/>
  <c r="AN865" i="26"/>
  <c r="AK865" i="26"/>
  <c r="AO864" i="26"/>
  <c r="AM864" i="26"/>
  <c r="AL864" i="26"/>
  <c r="AK864" i="26"/>
  <c r="AO863" i="26"/>
  <c r="AM863" i="26"/>
  <c r="AL863" i="26"/>
  <c r="AN863" i="26"/>
  <c r="AK863" i="26"/>
  <c r="AO862" i="26"/>
  <c r="AM862" i="26"/>
  <c r="AL862" i="26"/>
  <c r="AK862" i="26"/>
  <c r="AO861" i="26"/>
  <c r="AM861" i="26"/>
  <c r="AL861" i="26"/>
  <c r="AN861" i="26"/>
  <c r="AK861" i="26"/>
  <c r="AO860" i="26"/>
  <c r="AM860" i="26"/>
  <c r="AL860" i="26"/>
  <c r="AK860" i="26"/>
  <c r="AO859" i="26"/>
  <c r="AM859" i="26"/>
  <c r="AL859" i="26"/>
  <c r="AN859" i="26"/>
  <c r="AK859" i="26"/>
  <c r="AO858" i="26"/>
  <c r="AM858" i="26"/>
  <c r="AL858" i="26"/>
  <c r="AK858" i="26"/>
  <c r="AO857" i="26"/>
  <c r="AM857" i="26"/>
  <c r="AL857" i="26"/>
  <c r="AN857" i="26"/>
  <c r="AK857" i="26"/>
  <c r="AO856" i="26"/>
  <c r="AM856" i="26"/>
  <c r="AL856" i="26"/>
  <c r="AK856" i="26"/>
  <c r="AO855" i="26"/>
  <c r="AM855" i="26"/>
  <c r="AL855" i="26"/>
  <c r="AN855" i="26"/>
  <c r="AK855" i="26"/>
  <c r="AO854" i="26"/>
  <c r="AM854" i="26"/>
  <c r="AL854" i="26"/>
  <c r="AK854" i="26"/>
  <c r="AO853" i="26"/>
  <c r="AM853" i="26"/>
  <c r="AL853" i="26"/>
  <c r="AN853" i="26"/>
  <c r="AK853" i="26"/>
  <c r="AO852" i="26"/>
  <c r="AM852" i="26"/>
  <c r="AL852" i="26"/>
  <c r="AK852" i="26"/>
  <c r="AO851" i="26"/>
  <c r="AM851" i="26"/>
  <c r="AL851" i="26"/>
  <c r="AN851" i="26"/>
  <c r="AK851" i="26"/>
  <c r="AO850" i="26"/>
  <c r="AM850" i="26"/>
  <c r="AL850" i="26"/>
  <c r="AK850" i="26"/>
  <c r="AO849" i="26"/>
  <c r="AM849" i="26"/>
  <c r="AL849" i="26"/>
  <c r="AN849" i="26"/>
  <c r="AK849" i="26"/>
  <c r="AO848" i="26"/>
  <c r="AM848" i="26"/>
  <c r="AL848" i="26"/>
  <c r="AK848" i="26"/>
  <c r="AO847" i="26"/>
  <c r="AM847" i="26"/>
  <c r="AL847" i="26"/>
  <c r="AN847" i="26"/>
  <c r="AK847" i="26"/>
  <c r="AO846" i="26"/>
  <c r="AM846" i="26"/>
  <c r="AL846" i="26"/>
  <c r="AK846" i="26"/>
  <c r="AO845" i="26"/>
  <c r="AM845" i="26"/>
  <c r="AL845" i="26"/>
  <c r="AN845" i="26"/>
  <c r="AK845" i="26"/>
  <c r="AO844" i="26"/>
  <c r="AM844" i="26"/>
  <c r="AL844" i="26"/>
  <c r="AK844" i="26"/>
  <c r="AO843" i="26"/>
  <c r="AM843" i="26"/>
  <c r="AL843" i="26"/>
  <c r="AN843" i="26"/>
  <c r="AK843" i="26"/>
  <c r="AO842" i="26"/>
  <c r="AM842" i="26"/>
  <c r="AL842" i="26"/>
  <c r="AK842" i="26"/>
  <c r="AO841" i="26"/>
  <c r="AM841" i="26"/>
  <c r="AL841" i="26"/>
  <c r="AN841" i="26"/>
  <c r="AK841" i="26"/>
  <c r="AO840" i="26"/>
  <c r="AM840" i="26"/>
  <c r="AL840" i="26"/>
  <c r="AK840" i="26"/>
  <c r="AO839" i="26"/>
  <c r="AM839" i="26"/>
  <c r="AL839" i="26"/>
  <c r="AN839" i="26"/>
  <c r="AK839" i="26"/>
  <c r="AO838" i="26"/>
  <c r="AM838" i="26"/>
  <c r="AL838" i="26"/>
  <c r="AK838" i="26"/>
  <c r="AO837" i="26"/>
  <c r="AM837" i="26"/>
  <c r="AL837" i="26"/>
  <c r="AN837" i="26"/>
  <c r="AK837" i="26"/>
  <c r="AO836" i="26"/>
  <c r="AM836" i="26"/>
  <c r="AL836" i="26"/>
  <c r="AK836" i="26"/>
  <c r="AO835" i="26"/>
  <c r="AM835" i="26"/>
  <c r="AL835" i="26"/>
  <c r="AN835" i="26"/>
  <c r="AK835" i="26"/>
  <c r="AO834" i="26"/>
  <c r="AM834" i="26"/>
  <c r="AL834" i="26"/>
  <c r="AK834" i="26"/>
  <c r="AO833" i="26"/>
  <c r="AM833" i="26"/>
  <c r="AL833" i="26"/>
  <c r="AN833" i="26"/>
  <c r="AK833" i="26"/>
  <c r="AO832" i="26"/>
  <c r="AM832" i="26"/>
  <c r="AL832" i="26"/>
  <c r="AK832" i="26"/>
  <c r="AO831" i="26"/>
  <c r="AM831" i="26"/>
  <c r="AL831" i="26"/>
  <c r="AN831" i="26"/>
  <c r="AK831" i="26"/>
  <c r="AO830" i="26"/>
  <c r="AM830" i="26"/>
  <c r="AL830" i="26"/>
  <c r="AK830" i="26"/>
  <c r="AO829" i="26"/>
  <c r="AM829" i="26"/>
  <c r="AL829" i="26"/>
  <c r="AN829" i="26"/>
  <c r="AK829" i="26"/>
  <c r="AO828" i="26"/>
  <c r="AM828" i="26"/>
  <c r="AL828" i="26"/>
  <c r="AK828" i="26"/>
  <c r="AO827" i="26"/>
  <c r="AM827" i="26"/>
  <c r="AL827" i="26"/>
  <c r="AN827" i="26"/>
  <c r="AK827" i="26"/>
  <c r="AO826" i="26"/>
  <c r="AM826" i="26"/>
  <c r="AL826" i="26"/>
  <c r="AK826" i="26"/>
  <c r="AO825" i="26"/>
  <c r="AM825" i="26"/>
  <c r="AL825" i="26"/>
  <c r="AN825" i="26"/>
  <c r="AK825" i="26"/>
  <c r="AO824" i="26"/>
  <c r="AM824" i="26"/>
  <c r="AL824" i="26"/>
  <c r="AK824" i="26"/>
  <c r="AO823" i="26"/>
  <c r="AM823" i="26"/>
  <c r="AL823" i="26"/>
  <c r="AN823" i="26"/>
  <c r="AK823" i="26"/>
  <c r="AO822" i="26"/>
  <c r="AM822" i="26"/>
  <c r="AL822" i="26"/>
  <c r="AK822" i="26"/>
  <c r="AO821" i="26"/>
  <c r="AM821" i="26"/>
  <c r="AL821" i="26"/>
  <c r="AN821" i="26"/>
  <c r="AK821" i="26"/>
  <c r="AO820" i="26"/>
  <c r="AM820" i="26"/>
  <c r="AL820" i="26"/>
  <c r="AK820" i="26"/>
  <c r="AO819" i="26"/>
  <c r="AM819" i="26"/>
  <c r="AL819" i="26"/>
  <c r="AN819" i="26"/>
  <c r="AK819" i="26"/>
  <c r="AO818" i="26"/>
  <c r="AM818" i="26"/>
  <c r="AL818" i="26"/>
  <c r="AK818" i="26"/>
  <c r="AO817" i="26"/>
  <c r="AM817" i="26"/>
  <c r="AL817" i="26"/>
  <c r="AN817" i="26"/>
  <c r="AK817" i="26"/>
  <c r="AO816" i="26"/>
  <c r="AM816" i="26"/>
  <c r="AL816" i="26"/>
  <c r="AK816" i="26"/>
  <c r="AO815" i="26"/>
  <c r="AM815" i="26"/>
  <c r="AL815" i="26"/>
  <c r="AN815" i="26"/>
  <c r="AK815" i="26"/>
  <c r="AO814" i="26"/>
  <c r="AM814" i="26"/>
  <c r="AL814" i="26"/>
  <c r="AK814" i="26"/>
  <c r="AO813" i="26"/>
  <c r="AM813" i="26"/>
  <c r="AL813" i="26"/>
  <c r="AN813" i="26"/>
  <c r="AK813" i="26"/>
  <c r="AO812" i="26"/>
  <c r="AM812" i="26"/>
  <c r="AL812" i="26"/>
  <c r="AK812" i="26"/>
  <c r="AO811" i="26"/>
  <c r="AM811" i="26"/>
  <c r="AL811" i="26"/>
  <c r="AN811" i="26"/>
  <c r="AK811" i="26"/>
  <c r="AO810" i="26"/>
  <c r="AM810" i="26"/>
  <c r="AL810" i="26"/>
  <c r="AK810" i="26"/>
  <c r="AO809" i="26"/>
  <c r="AM809" i="26"/>
  <c r="AL809" i="26"/>
  <c r="AN809" i="26"/>
  <c r="AK809" i="26"/>
  <c r="AO808" i="26"/>
  <c r="AM808" i="26"/>
  <c r="AL808" i="26"/>
  <c r="AK808" i="26"/>
  <c r="AO807" i="26"/>
  <c r="AM807" i="26"/>
  <c r="AL807" i="26"/>
  <c r="AN807" i="26"/>
  <c r="AK807" i="26"/>
  <c r="AO806" i="26"/>
  <c r="AM806" i="26"/>
  <c r="AL806" i="26"/>
  <c r="AK806" i="26"/>
  <c r="AO805" i="26"/>
  <c r="AM805" i="26"/>
  <c r="AL805" i="26"/>
  <c r="AN805" i="26"/>
  <c r="AK805" i="26"/>
  <c r="AO804" i="26"/>
  <c r="AM804" i="26"/>
  <c r="AL804" i="26"/>
  <c r="AK804" i="26"/>
  <c r="AO803" i="26"/>
  <c r="AM803" i="26"/>
  <c r="AL803" i="26"/>
  <c r="AN803" i="26"/>
  <c r="AK803" i="26"/>
  <c r="AO802" i="26"/>
  <c r="AM802" i="26"/>
  <c r="AL802" i="26"/>
  <c r="AK802" i="26"/>
  <c r="AO801" i="26"/>
  <c r="AM801" i="26"/>
  <c r="AL801" i="26"/>
  <c r="AN801" i="26"/>
  <c r="AK801" i="26"/>
  <c r="AO800" i="26"/>
  <c r="AM800" i="26"/>
  <c r="AL800" i="26"/>
  <c r="AK800" i="26"/>
  <c r="AO799" i="26"/>
  <c r="AM799" i="26"/>
  <c r="AL799" i="26"/>
  <c r="AN799" i="26"/>
  <c r="AK799" i="26"/>
  <c r="AO798" i="26"/>
  <c r="AM798" i="26"/>
  <c r="AL798" i="26"/>
  <c r="AK798" i="26"/>
  <c r="AO797" i="26"/>
  <c r="AM797" i="26"/>
  <c r="AL797" i="26"/>
  <c r="AN797" i="26"/>
  <c r="AK797" i="26"/>
  <c r="AO796" i="26"/>
  <c r="AM796" i="26"/>
  <c r="AL796" i="26"/>
  <c r="AK796" i="26"/>
  <c r="AO795" i="26"/>
  <c r="AM795" i="26"/>
  <c r="AL795" i="26"/>
  <c r="AN795" i="26"/>
  <c r="AK795" i="26"/>
  <c r="AO794" i="26"/>
  <c r="AM794" i="26"/>
  <c r="AL794" i="26"/>
  <c r="AK794" i="26"/>
  <c r="AO793" i="26"/>
  <c r="AM793" i="26"/>
  <c r="AL793" i="26"/>
  <c r="AN793" i="26"/>
  <c r="AK793" i="26"/>
  <c r="AO792" i="26"/>
  <c r="AM792" i="26"/>
  <c r="AL792" i="26"/>
  <c r="AK792" i="26"/>
  <c r="AO791" i="26"/>
  <c r="AM791" i="26"/>
  <c r="AL791" i="26"/>
  <c r="AN791" i="26"/>
  <c r="AK791" i="26"/>
  <c r="AO790" i="26"/>
  <c r="AM790" i="26"/>
  <c r="AL790" i="26"/>
  <c r="AK790" i="26"/>
  <c r="AO789" i="26"/>
  <c r="AM789" i="26"/>
  <c r="AL789" i="26"/>
  <c r="AN789" i="26"/>
  <c r="AK789" i="26"/>
  <c r="AO788" i="26"/>
  <c r="AM788" i="26"/>
  <c r="AL788" i="26"/>
  <c r="AK788" i="26"/>
  <c r="AO787" i="26"/>
  <c r="AM787" i="26"/>
  <c r="AL787" i="26"/>
  <c r="AN787" i="26"/>
  <c r="AK787" i="26"/>
  <c r="AO786" i="26"/>
  <c r="AM786" i="26"/>
  <c r="AL786" i="26"/>
  <c r="AK786" i="26"/>
  <c r="AO785" i="26"/>
  <c r="AM785" i="26"/>
  <c r="AL785" i="26"/>
  <c r="AN785" i="26"/>
  <c r="AK785" i="26"/>
  <c r="AO784" i="26"/>
  <c r="AM784" i="26"/>
  <c r="AL784" i="26"/>
  <c r="AK784" i="26"/>
  <c r="AO783" i="26"/>
  <c r="AM783" i="26"/>
  <c r="AL783" i="26"/>
  <c r="AN783" i="26"/>
  <c r="AK783" i="26"/>
  <c r="AO782" i="26"/>
  <c r="AM782" i="26"/>
  <c r="AL782" i="26"/>
  <c r="AK782" i="26"/>
  <c r="AO781" i="26"/>
  <c r="AM781" i="26"/>
  <c r="AL781" i="26"/>
  <c r="AN781" i="26"/>
  <c r="AK781" i="26"/>
  <c r="AO780" i="26"/>
  <c r="AM780" i="26"/>
  <c r="AL780" i="26"/>
  <c r="AK780" i="26"/>
  <c r="AO779" i="26"/>
  <c r="AM779" i="26"/>
  <c r="AL779" i="26"/>
  <c r="AN779" i="26"/>
  <c r="AK779" i="26"/>
  <c r="AO778" i="26"/>
  <c r="AM778" i="26"/>
  <c r="AL778" i="26"/>
  <c r="AK778" i="26"/>
  <c r="AO777" i="26"/>
  <c r="AM777" i="26"/>
  <c r="AL777" i="26"/>
  <c r="AN777" i="26"/>
  <c r="AK777" i="26"/>
  <c r="AO776" i="26"/>
  <c r="AM776" i="26"/>
  <c r="AL776" i="26"/>
  <c r="AK776" i="26"/>
  <c r="AO775" i="26"/>
  <c r="AM775" i="26"/>
  <c r="AL775" i="26"/>
  <c r="AN775" i="26"/>
  <c r="AK775" i="26"/>
  <c r="AO774" i="26"/>
  <c r="AM774" i="26"/>
  <c r="AL774" i="26"/>
  <c r="AK774" i="26"/>
  <c r="AO773" i="26"/>
  <c r="AM773" i="26"/>
  <c r="AL773" i="26"/>
  <c r="AN773" i="26"/>
  <c r="AK773" i="26"/>
  <c r="AO772" i="26"/>
  <c r="AM772" i="26"/>
  <c r="AL772" i="26"/>
  <c r="AK772" i="26"/>
  <c r="AO771" i="26"/>
  <c r="AM771" i="26"/>
  <c r="AL771" i="26"/>
  <c r="AN771" i="26"/>
  <c r="AK771" i="26"/>
  <c r="AO770" i="26"/>
  <c r="AM770" i="26"/>
  <c r="AL770" i="26"/>
  <c r="AK770" i="26"/>
  <c r="AO769" i="26"/>
  <c r="AM769" i="26"/>
  <c r="AL769" i="26"/>
  <c r="AN769" i="26"/>
  <c r="AK769" i="26"/>
  <c r="AO768" i="26"/>
  <c r="AM768" i="26"/>
  <c r="AL768" i="26"/>
  <c r="AK768" i="26"/>
  <c r="AO767" i="26"/>
  <c r="AM767" i="26"/>
  <c r="AL767" i="26"/>
  <c r="AN767" i="26"/>
  <c r="AK767" i="26"/>
  <c r="AO766" i="26"/>
  <c r="AM766" i="26"/>
  <c r="AL766" i="26"/>
  <c r="AK766" i="26"/>
  <c r="AO765" i="26"/>
  <c r="AM765" i="26"/>
  <c r="AL765" i="26"/>
  <c r="AN765" i="26"/>
  <c r="AK765" i="26"/>
  <c r="AO764" i="26"/>
  <c r="AM764" i="26"/>
  <c r="AL764" i="26"/>
  <c r="AK764" i="26"/>
  <c r="AO763" i="26"/>
  <c r="AM763" i="26"/>
  <c r="AL763" i="26"/>
  <c r="AN763" i="26"/>
  <c r="AK763" i="26"/>
  <c r="AO762" i="26"/>
  <c r="AM762" i="26"/>
  <c r="AL762" i="26"/>
  <c r="AK762" i="26"/>
  <c r="AO761" i="26"/>
  <c r="AM761" i="26"/>
  <c r="AL761" i="26"/>
  <c r="AN761" i="26"/>
  <c r="AK761" i="26"/>
  <c r="AO760" i="26"/>
  <c r="AM760" i="26"/>
  <c r="AL760" i="26"/>
  <c r="AK760" i="26"/>
  <c r="AO759" i="26"/>
  <c r="AM759" i="26"/>
  <c r="AL759" i="26"/>
  <c r="AN759" i="26"/>
  <c r="AK759" i="26"/>
  <c r="AO758" i="26"/>
  <c r="AM758" i="26"/>
  <c r="AL758" i="26"/>
  <c r="AK758" i="26"/>
  <c r="AO757" i="26"/>
  <c r="AM757" i="26"/>
  <c r="AL757" i="26"/>
  <c r="AN757" i="26"/>
  <c r="AK757" i="26"/>
  <c r="AO756" i="26"/>
  <c r="AM756" i="26"/>
  <c r="AL756" i="26"/>
  <c r="AK756" i="26"/>
  <c r="AO755" i="26"/>
  <c r="AM755" i="26"/>
  <c r="AL755" i="26"/>
  <c r="AN755" i="26"/>
  <c r="AK755" i="26"/>
  <c r="AO754" i="26"/>
  <c r="AM754" i="26"/>
  <c r="AL754" i="26"/>
  <c r="AK754" i="26"/>
  <c r="AO753" i="26"/>
  <c r="AM753" i="26"/>
  <c r="AL753" i="26"/>
  <c r="AN753" i="26"/>
  <c r="AK753" i="26"/>
  <c r="AO752" i="26"/>
  <c r="AM752" i="26"/>
  <c r="AL752" i="26"/>
  <c r="AK752" i="26"/>
  <c r="AO751" i="26"/>
  <c r="AM751" i="26"/>
  <c r="AL751" i="26"/>
  <c r="AN751" i="26"/>
  <c r="AK751" i="26"/>
  <c r="AO750" i="26"/>
  <c r="AM750" i="26"/>
  <c r="AL750" i="26"/>
  <c r="AK750" i="26"/>
  <c r="AO749" i="26"/>
  <c r="AM749" i="26"/>
  <c r="AL749" i="26"/>
  <c r="AN749" i="26"/>
  <c r="AK749" i="26"/>
  <c r="AO748" i="26"/>
  <c r="AM748" i="26"/>
  <c r="AL748" i="26"/>
  <c r="AK748" i="26"/>
  <c r="AO747" i="26"/>
  <c r="AM747" i="26"/>
  <c r="AL747" i="26"/>
  <c r="AN747" i="26"/>
  <c r="AK747" i="26"/>
  <c r="AO746" i="26"/>
  <c r="AM746" i="26"/>
  <c r="AL746" i="26"/>
  <c r="AK746" i="26"/>
  <c r="AO745" i="26"/>
  <c r="AM745" i="26"/>
  <c r="AL745" i="26"/>
  <c r="AN745" i="26"/>
  <c r="AK745" i="26"/>
  <c r="AO744" i="26"/>
  <c r="AM744" i="26"/>
  <c r="AL744" i="26"/>
  <c r="AK744" i="26"/>
  <c r="AO743" i="26"/>
  <c r="AM743" i="26"/>
  <c r="AL743" i="26"/>
  <c r="AN743" i="26"/>
  <c r="AK743" i="26"/>
  <c r="AO742" i="26"/>
  <c r="AM742" i="26"/>
  <c r="AL742" i="26"/>
  <c r="AK742" i="26"/>
  <c r="AO741" i="26"/>
  <c r="AM741" i="26"/>
  <c r="AL741" i="26"/>
  <c r="AN741" i="26"/>
  <c r="AK741" i="26"/>
  <c r="AO740" i="26"/>
  <c r="AM740" i="26"/>
  <c r="AL740" i="26"/>
  <c r="AK740" i="26"/>
  <c r="AO739" i="26"/>
  <c r="AM739" i="26"/>
  <c r="AL739" i="26"/>
  <c r="AN739" i="26"/>
  <c r="AK739" i="26"/>
  <c r="AO738" i="26"/>
  <c r="AM738" i="26"/>
  <c r="AL738" i="26"/>
  <c r="AK738" i="26"/>
  <c r="AO737" i="26"/>
  <c r="AM737" i="26"/>
  <c r="AL737" i="26"/>
  <c r="AN737" i="26"/>
  <c r="AK737" i="26"/>
  <c r="AO736" i="26"/>
  <c r="AM736" i="26"/>
  <c r="AL736" i="26"/>
  <c r="AK736" i="26"/>
  <c r="AO735" i="26"/>
  <c r="AM735" i="26"/>
  <c r="AL735" i="26"/>
  <c r="AN735" i="26"/>
  <c r="AK735" i="26"/>
  <c r="AO734" i="26"/>
  <c r="AM734" i="26"/>
  <c r="AL734" i="26"/>
  <c r="AK734" i="26"/>
  <c r="AO733" i="26"/>
  <c r="AM733" i="26"/>
  <c r="AL733" i="26"/>
  <c r="AN733" i="26"/>
  <c r="AK733" i="26"/>
  <c r="AO732" i="26"/>
  <c r="AM732" i="26"/>
  <c r="AL732" i="26"/>
  <c r="AK732" i="26"/>
  <c r="AO731" i="26"/>
  <c r="AM731" i="26"/>
  <c r="AL731" i="26"/>
  <c r="AN731" i="26"/>
  <c r="AK731" i="26"/>
  <c r="AO730" i="26"/>
  <c r="AM730" i="26"/>
  <c r="AL730" i="26"/>
  <c r="AK730" i="26"/>
  <c r="AO729" i="26"/>
  <c r="AM729" i="26"/>
  <c r="AL729" i="26"/>
  <c r="AN729" i="26"/>
  <c r="AK729" i="26"/>
  <c r="AO728" i="26"/>
  <c r="AM728" i="26"/>
  <c r="AL728" i="26"/>
  <c r="AK728" i="26"/>
  <c r="AO727" i="26"/>
  <c r="AM727" i="26"/>
  <c r="AL727" i="26"/>
  <c r="AN727" i="26"/>
  <c r="AK727" i="26"/>
  <c r="AO726" i="26"/>
  <c r="AM726" i="26"/>
  <c r="AL726" i="26"/>
  <c r="AK726" i="26"/>
  <c r="AO725" i="26"/>
  <c r="AM725" i="26"/>
  <c r="AL725" i="26"/>
  <c r="AN725" i="26"/>
  <c r="AK725" i="26"/>
  <c r="AO724" i="26"/>
  <c r="AM724" i="26"/>
  <c r="AL724" i="26"/>
  <c r="AK724" i="26"/>
  <c r="AO723" i="26"/>
  <c r="AM723" i="26"/>
  <c r="AL723" i="26"/>
  <c r="AN723" i="26"/>
  <c r="AK723" i="26"/>
  <c r="AO722" i="26"/>
  <c r="AM722" i="26"/>
  <c r="AL722" i="26"/>
  <c r="AK722" i="26"/>
  <c r="AO721" i="26"/>
  <c r="AM721" i="26"/>
  <c r="AL721" i="26"/>
  <c r="AN721" i="26"/>
  <c r="AK721" i="26"/>
  <c r="AO720" i="26"/>
  <c r="AM720" i="26"/>
  <c r="AL720" i="26"/>
  <c r="AK720" i="26"/>
  <c r="AO719" i="26"/>
  <c r="AM719" i="26"/>
  <c r="AL719" i="26"/>
  <c r="AN719" i="26"/>
  <c r="AK719" i="26"/>
  <c r="AO718" i="26"/>
  <c r="AM718" i="26"/>
  <c r="AL718" i="26"/>
  <c r="AK718" i="26"/>
  <c r="AO717" i="26"/>
  <c r="AM717" i="26"/>
  <c r="AL717" i="26"/>
  <c r="AN717" i="26"/>
  <c r="AK717" i="26"/>
  <c r="AO716" i="26"/>
  <c r="AM716" i="26"/>
  <c r="AL716" i="26"/>
  <c r="AK716" i="26"/>
  <c r="AO715" i="26"/>
  <c r="AM715" i="26"/>
  <c r="AL715" i="26"/>
  <c r="AN715" i="26"/>
  <c r="AK715" i="26"/>
  <c r="AO714" i="26"/>
  <c r="AM714" i="26"/>
  <c r="AL714" i="26"/>
  <c r="AK714" i="26"/>
  <c r="AO713" i="26"/>
  <c r="AM713" i="26"/>
  <c r="AL713" i="26"/>
  <c r="AN713" i="26"/>
  <c r="AK713" i="26"/>
  <c r="AO712" i="26"/>
  <c r="AM712" i="26"/>
  <c r="AL712" i="26"/>
  <c r="AK712" i="26"/>
  <c r="AO711" i="26"/>
  <c r="AM711" i="26"/>
  <c r="AL711" i="26"/>
  <c r="AN711" i="26"/>
  <c r="AK711" i="26"/>
  <c r="AO710" i="26"/>
  <c r="AM710" i="26"/>
  <c r="AL710" i="26"/>
  <c r="AK710" i="26"/>
  <c r="AO709" i="26"/>
  <c r="AM709" i="26"/>
  <c r="AL709" i="26"/>
  <c r="AN709" i="26"/>
  <c r="AK709" i="26"/>
  <c r="AO708" i="26"/>
  <c r="AM708" i="26"/>
  <c r="AL708" i="26"/>
  <c r="AK708" i="26"/>
  <c r="AO707" i="26"/>
  <c r="AM707" i="26"/>
  <c r="AL707" i="26"/>
  <c r="AN707" i="26"/>
  <c r="AK707" i="26"/>
  <c r="AO706" i="26"/>
  <c r="AM706" i="26"/>
  <c r="AL706" i="26"/>
  <c r="AK706" i="26"/>
  <c r="AO705" i="26"/>
  <c r="AM705" i="26"/>
  <c r="AL705" i="26"/>
  <c r="AN705" i="26"/>
  <c r="AK705" i="26"/>
  <c r="AO704" i="26"/>
  <c r="AM704" i="26"/>
  <c r="AL704" i="26"/>
  <c r="AK704" i="26"/>
  <c r="AO703" i="26"/>
  <c r="AM703" i="26"/>
  <c r="AL703" i="26"/>
  <c r="AN703" i="26"/>
  <c r="AK703" i="26"/>
  <c r="AO702" i="26"/>
  <c r="AM702" i="26"/>
  <c r="AL702" i="26"/>
  <c r="AK702" i="26"/>
  <c r="AO701" i="26"/>
  <c r="AM701" i="26"/>
  <c r="AL701" i="26"/>
  <c r="AN701" i="26"/>
  <c r="AK701" i="26"/>
  <c r="AO700" i="26"/>
  <c r="AM700" i="26"/>
  <c r="AL700" i="26"/>
  <c r="AK700" i="26"/>
  <c r="AO699" i="26"/>
  <c r="AM699" i="26"/>
  <c r="AL699" i="26"/>
  <c r="AN699" i="26"/>
  <c r="AK699" i="26"/>
  <c r="AO698" i="26"/>
  <c r="AM698" i="26"/>
  <c r="AL698" i="26"/>
  <c r="AK698" i="26"/>
  <c r="AO697" i="26"/>
  <c r="AM697" i="26"/>
  <c r="AL697" i="26"/>
  <c r="AN697" i="26"/>
  <c r="AK697" i="26"/>
  <c r="AO696" i="26"/>
  <c r="AM696" i="26"/>
  <c r="AL696" i="26"/>
  <c r="AK696" i="26"/>
  <c r="AO695" i="26"/>
  <c r="AM695" i="26"/>
  <c r="AL695" i="26"/>
  <c r="AN695" i="26"/>
  <c r="AK695" i="26"/>
  <c r="AO694" i="26"/>
  <c r="AM694" i="26"/>
  <c r="AL694" i="26"/>
  <c r="AK694" i="26"/>
  <c r="AO693" i="26"/>
  <c r="AM693" i="26"/>
  <c r="AL693" i="26"/>
  <c r="AN693" i="26"/>
  <c r="AK693" i="26"/>
  <c r="AO692" i="26"/>
  <c r="AM692" i="26"/>
  <c r="AL692" i="26"/>
  <c r="AK692" i="26"/>
  <c r="AO691" i="26"/>
  <c r="AM691" i="26"/>
  <c r="AL691" i="26"/>
  <c r="AN691" i="26"/>
  <c r="AK691" i="26"/>
  <c r="AO690" i="26"/>
  <c r="AM690" i="26"/>
  <c r="AL690" i="26"/>
  <c r="AK690" i="26"/>
  <c r="AO689" i="26"/>
  <c r="AM689" i="26"/>
  <c r="AL689" i="26"/>
  <c r="AN689" i="26"/>
  <c r="AK689" i="26"/>
  <c r="AO688" i="26"/>
  <c r="AM688" i="26"/>
  <c r="AL688" i="26"/>
  <c r="AK688" i="26"/>
  <c r="AO687" i="26"/>
  <c r="AM687" i="26"/>
  <c r="AL687" i="26"/>
  <c r="AN687" i="26"/>
  <c r="AK687" i="26"/>
  <c r="AO686" i="26"/>
  <c r="AM686" i="26"/>
  <c r="AL686" i="26"/>
  <c r="AK686" i="26"/>
  <c r="AO685" i="26"/>
  <c r="AM685" i="26"/>
  <c r="AL685" i="26"/>
  <c r="AN685" i="26"/>
  <c r="AK685" i="26"/>
  <c r="AO684" i="26"/>
  <c r="AM684" i="26"/>
  <c r="AL684" i="26"/>
  <c r="AK684" i="26"/>
  <c r="AO683" i="26"/>
  <c r="AM683" i="26"/>
  <c r="AL683" i="26"/>
  <c r="AN683" i="26"/>
  <c r="AK683" i="26"/>
  <c r="AO682" i="26"/>
  <c r="AM682" i="26"/>
  <c r="AL682" i="26"/>
  <c r="AK682" i="26"/>
  <c r="AO681" i="26"/>
  <c r="AM681" i="26"/>
  <c r="AL681" i="26"/>
  <c r="AN681" i="26"/>
  <c r="AK681" i="26"/>
  <c r="AO680" i="26"/>
  <c r="AM680" i="26"/>
  <c r="AL680" i="26"/>
  <c r="AK680" i="26"/>
  <c r="AO679" i="26"/>
  <c r="AM679" i="26"/>
  <c r="AL679" i="26"/>
  <c r="AN679" i="26"/>
  <c r="AK679" i="26"/>
  <c r="AO678" i="26"/>
  <c r="AM678" i="26"/>
  <c r="AL678" i="26"/>
  <c r="AK678" i="26"/>
  <c r="AO677" i="26"/>
  <c r="AM677" i="26"/>
  <c r="AL677" i="26"/>
  <c r="AN677" i="26"/>
  <c r="AK677" i="26"/>
  <c r="AO676" i="26"/>
  <c r="AM676" i="26"/>
  <c r="AL676" i="26"/>
  <c r="AK676" i="26"/>
  <c r="AO675" i="26"/>
  <c r="AM675" i="26"/>
  <c r="AL675" i="26"/>
  <c r="AN675" i="26"/>
  <c r="AK675" i="26"/>
  <c r="AO674" i="26"/>
  <c r="AM674" i="26"/>
  <c r="AL674" i="26"/>
  <c r="AK674" i="26"/>
  <c r="AO673" i="26"/>
  <c r="AM673" i="26"/>
  <c r="AL673" i="26"/>
  <c r="AN673" i="26"/>
  <c r="AK673" i="26"/>
  <c r="AO672" i="26"/>
  <c r="AM672" i="26"/>
  <c r="AL672" i="26"/>
  <c r="AK672" i="26"/>
  <c r="AO671" i="26"/>
  <c r="AM671" i="26"/>
  <c r="AL671" i="26"/>
  <c r="AN671" i="26"/>
  <c r="AK671" i="26"/>
  <c r="AO670" i="26"/>
  <c r="AM670" i="26"/>
  <c r="AL670" i="26"/>
  <c r="AK670" i="26"/>
  <c r="AO669" i="26"/>
  <c r="AM669" i="26"/>
  <c r="AL669" i="26"/>
  <c r="AN669" i="26"/>
  <c r="AK669" i="26"/>
  <c r="AO668" i="26"/>
  <c r="AM668" i="26"/>
  <c r="AL668" i="26"/>
  <c r="AK668" i="26"/>
  <c r="AO667" i="26"/>
  <c r="AM667" i="26"/>
  <c r="AL667" i="26"/>
  <c r="AN667" i="26"/>
  <c r="AK667" i="26"/>
  <c r="AO666" i="26"/>
  <c r="AM666" i="26"/>
  <c r="AL666" i="26"/>
  <c r="AK666" i="26"/>
  <c r="AO665" i="26"/>
  <c r="AM665" i="26"/>
  <c r="AL665" i="26"/>
  <c r="AN665" i="26"/>
  <c r="AK665" i="26"/>
  <c r="AO664" i="26"/>
  <c r="AM664" i="26"/>
  <c r="AL664" i="26"/>
  <c r="AK664" i="26"/>
  <c r="AO663" i="26"/>
  <c r="AM663" i="26"/>
  <c r="AL663" i="26"/>
  <c r="AN663" i="26"/>
  <c r="AK663" i="26"/>
  <c r="AO662" i="26"/>
  <c r="AM662" i="26"/>
  <c r="AL662" i="26"/>
  <c r="AK662" i="26"/>
  <c r="AO661" i="26"/>
  <c r="AM661" i="26"/>
  <c r="AL661" i="26"/>
  <c r="AN661" i="26"/>
  <c r="AK661" i="26"/>
  <c r="AO660" i="26"/>
  <c r="AM660" i="26"/>
  <c r="AL660" i="26"/>
  <c r="AK660" i="26"/>
  <c r="AO659" i="26"/>
  <c r="AM659" i="26"/>
  <c r="AL659" i="26"/>
  <c r="AN659" i="26"/>
  <c r="AK659" i="26"/>
  <c r="AO658" i="26"/>
  <c r="AM658" i="26"/>
  <c r="AL658" i="26"/>
  <c r="AK658" i="26"/>
  <c r="AO657" i="26"/>
  <c r="AM657" i="26"/>
  <c r="AL657" i="26"/>
  <c r="AN657" i="26"/>
  <c r="AK657" i="26"/>
  <c r="AO656" i="26"/>
  <c r="AM656" i="26"/>
  <c r="AL656" i="26"/>
  <c r="AK656" i="26"/>
  <c r="AO655" i="26"/>
  <c r="AM655" i="26"/>
  <c r="AL655" i="26"/>
  <c r="AN655" i="26"/>
  <c r="AK655" i="26"/>
  <c r="AO654" i="26"/>
  <c r="AM654" i="26"/>
  <c r="AL654" i="26"/>
  <c r="AK654" i="26"/>
  <c r="AO653" i="26"/>
  <c r="AM653" i="26"/>
  <c r="AL653" i="26"/>
  <c r="AN653" i="26"/>
  <c r="AK653" i="26"/>
  <c r="AO652" i="26"/>
  <c r="AM652" i="26"/>
  <c r="AL652" i="26"/>
  <c r="AK652" i="26"/>
  <c r="AO651" i="26"/>
  <c r="AM651" i="26"/>
  <c r="AL651" i="26"/>
  <c r="AN651" i="26"/>
  <c r="AK651" i="26"/>
  <c r="AO650" i="26"/>
  <c r="AM650" i="26"/>
  <c r="AL650" i="26"/>
  <c r="AK650" i="26"/>
  <c r="AO649" i="26"/>
  <c r="AM649" i="26"/>
  <c r="AL649" i="26"/>
  <c r="AN649" i="26"/>
  <c r="AK649" i="26"/>
  <c r="AO648" i="26"/>
  <c r="AM648" i="26"/>
  <c r="AL648" i="26"/>
  <c r="AK648" i="26"/>
  <c r="AO647" i="26"/>
  <c r="AM647" i="26"/>
  <c r="AL647" i="26"/>
  <c r="AN647" i="26"/>
  <c r="AK647" i="26"/>
  <c r="AO646" i="26"/>
  <c r="AM646" i="26"/>
  <c r="AL646" i="26"/>
  <c r="AK646" i="26"/>
  <c r="AO645" i="26"/>
  <c r="AM645" i="26"/>
  <c r="AL645" i="26"/>
  <c r="AN645" i="26"/>
  <c r="AK645" i="26"/>
  <c r="AO644" i="26"/>
  <c r="AM644" i="26"/>
  <c r="AL644" i="26"/>
  <c r="AK644" i="26"/>
  <c r="AO643" i="26"/>
  <c r="AM643" i="26"/>
  <c r="AL643" i="26"/>
  <c r="AN643" i="26"/>
  <c r="AK643" i="26"/>
  <c r="AO642" i="26"/>
  <c r="AM642" i="26"/>
  <c r="AL642" i="26"/>
  <c r="AK642" i="26"/>
  <c r="AO641" i="26"/>
  <c r="AM641" i="26"/>
  <c r="AL641" i="26"/>
  <c r="AN641" i="26"/>
  <c r="AK641" i="26"/>
  <c r="AO640" i="26"/>
  <c r="AM640" i="26"/>
  <c r="AL640" i="26"/>
  <c r="AK640" i="26"/>
  <c r="AO639" i="26"/>
  <c r="AM639" i="26"/>
  <c r="AL639" i="26"/>
  <c r="AN639" i="26"/>
  <c r="AK639" i="26"/>
  <c r="AO638" i="26"/>
  <c r="AM638" i="26"/>
  <c r="AL638" i="26"/>
  <c r="AK638" i="26"/>
  <c r="AO637" i="26"/>
  <c r="AM637" i="26"/>
  <c r="AL637" i="26"/>
  <c r="AN637" i="26"/>
  <c r="AK637" i="26"/>
  <c r="AO636" i="26"/>
  <c r="AM636" i="26"/>
  <c r="AL636" i="26"/>
  <c r="AK636" i="26"/>
  <c r="AO635" i="26"/>
  <c r="AM635" i="26"/>
  <c r="AL635" i="26"/>
  <c r="AN635" i="26"/>
  <c r="AK635" i="26"/>
  <c r="AO634" i="26"/>
  <c r="AM634" i="26"/>
  <c r="AL634" i="26"/>
  <c r="AK634" i="26"/>
  <c r="AO633" i="26"/>
  <c r="AM633" i="26"/>
  <c r="AL633" i="26"/>
  <c r="AN633" i="26"/>
  <c r="AK633" i="26"/>
  <c r="AO632" i="26"/>
  <c r="AM632" i="26"/>
  <c r="AL632" i="26"/>
  <c r="AK632" i="26"/>
  <c r="AO631" i="26"/>
  <c r="AM631" i="26"/>
  <c r="AL631" i="26"/>
  <c r="AN631" i="26"/>
  <c r="AK631" i="26"/>
  <c r="AO630" i="26"/>
  <c r="AM630" i="26"/>
  <c r="AL630" i="26"/>
  <c r="AK630" i="26"/>
  <c r="AO629" i="26"/>
  <c r="AM629" i="26"/>
  <c r="AL629" i="26"/>
  <c r="AN629" i="26"/>
  <c r="AK629" i="26"/>
  <c r="AO628" i="26"/>
  <c r="AM628" i="26"/>
  <c r="AL628" i="26"/>
  <c r="AK628" i="26"/>
  <c r="AO627" i="26"/>
  <c r="AM627" i="26"/>
  <c r="AL627" i="26"/>
  <c r="AN627" i="26"/>
  <c r="AK627" i="26"/>
  <c r="AO626" i="26"/>
  <c r="AM626" i="26"/>
  <c r="AL626" i="26"/>
  <c r="AK626" i="26"/>
  <c r="AO625" i="26"/>
  <c r="AM625" i="26"/>
  <c r="AL625" i="26"/>
  <c r="AN625" i="26"/>
  <c r="AK625" i="26"/>
  <c r="AO624" i="26"/>
  <c r="AM624" i="26"/>
  <c r="AL624" i="26"/>
  <c r="AK624" i="26"/>
  <c r="AO623" i="26"/>
  <c r="AM623" i="26"/>
  <c r="AL623" i="26"/>
  <c r="AN623" i="26"/>
  <c r="AK623" i="26"/>
  <c r="AO622" i="26"/>
  <c r="AM622" i="26"/>
  <c r="AL622" i="26"/>
  <c r="AK622" i="26"/>
  <c r="AO621" i="26"/>
  <c r="AM621" i="26"/>
  <c r="AL621" i="26"/>
  <c r="AN621" i="26"/>
  <c r="AK621" i="26"/>
  <c r="AO620" i="26"/>
  <c r="AM620" i="26"/>
  <c r="AL620" i="26"/>
  <c r="AK620" i="26"/>
  <c r="AO619" i="26"/>
  <c r="AM619" i="26"/>
  <c r="AL619" i="26"/>
  <c r="AN619" i="26"/>
  <c r="AK619" i="26"/>
  <c r="AO618" i="26"/>
  <c r="AM618" i="26"/>
  <c r="AL618" i="26"/>
  <c r="AK618" i="26"/>
  <c r="AO617" i="26"/>
  <c r="AM617" i="26"/>
  <c r="AL617" i="26"/>
  <c r="AN617" i="26"/>
  <c r="AK617" i="26"/>
  <c r="AO616" i="26"/>
  <c r="AM616" i="26"/>
  <c r="AL616" i="26"/>
  <c r="AK616" i="26"/>
  <c r="AO615" i="26"/>
  <c r="AM615" i="26"/>
  <c r="AL615" i="26"/>
  <c r="AN615" i="26"/>
  <c r="AK615" i="26"/>
  <c r="AO614" i="26"/>
  <c r="AM614" i="26"/>
  <c r="AL614" i="26"/>
  <c r="AK614" i="26"/>
  <c r="AO613" i="26"/>
  <c r="AM613" i="26"/>
  <c r="AL613" i="26"/>
  <c r="AN613" i="26"/>
  <c r="AK613" i="26"/>
  <c r="AO612" i="26"/>
  <c r="AM612" i="26"/>
  <c r="AL612" i="26"/>
  <c r="AK612" i="26"/>
  <c r="AO611" i="26"/>
  <c r="AM611" i="26"/>
  <c r="AL611" i="26"/>
  <c r="AN611" i="26"/>
  <c r="AK611" i="26"/>
  <c r="AO610" i="26"/>
  <c r="AM610" i="26"/>
  <c r="AL610" i="26"/>
  <c r="AK610" i="26"/>
  <c r="AO609" i="26"/>
  <c r="AM609" i="26"/>
  <c r="AL609" i="26"/>
  <c r="AN609" i="26"/>
  <c r="AK609" i="26"/>
  <c r="AO608" i="26"/>
  <c r="AM608" i="26"/>
  <c r="AL608" i="26"/>
  <c r="AK608" i="26"/>
  <c r="AO607" i="26"/>
  <c r="AM607" i="26"/>
  <c r="AL607" i="26"/>
  <c r="AN607" i="26"/>
  <c r="AK607" i="26"/>
  <c r="AO606" i="26"/>
  <c r="AM606" i="26"/>
  <c r="AL606" i="26"/>
  <c r="AK606" i="26"/>
  <c r="AO605" i="26"/>
  <c r="AM605" i="26"/>
  <c r="AL605" i="26"/>
  <c r="AN605" i="26"/>
  <c r="AK605" i="26"/>
  <c r="AO604" i="26"/>
  <c r="AM604" i="26"/>
  <c r="AL604" i="26"/>
  <c r="AK604" i="26"/>
  <c r="AO603" i="26"/>
  <c r="AM603" i="26"/>
  <c r="AL603" i="26"/>
  <c r="AN603" i="26"/>
  <c r="AK603" i="26"/>
  <c r="AO602" i="26"/>
  <c r="AM602" i="26"/>
  <c r="AL602" i="26"/>
  <c r="AK602" i="26"/>
  <c r="AO601" i="26"/>
  <c r="AM601" i="26"/>
  <c r="AL601" i="26"/>
  <c r="AN601" i="26"/>
  <c r="AK601" i="26"/>
  <c r="AO600" i="26"/>
  <c r="AM600" i="26"/>
  <c r="AL600" i="26"/>
  <c r="AK600" i="26"/>
  <c r="AO599" i="26"/>
  <c r="AM599" i="26"/>
  <c r="AL599" i="26"/>
  <c r="AN599" i="26"/>
  <c r="AK599" i="26"/>
  <c r="AO598" i="26"/>
  <c r="AM598" i="26"/>
  <c r="AL598" i="26"/>
  <c r="AK598" i="26"/>
  <c r="AO597" i="26"/>
  <c r="AM597" i="26"/>
  <c r="AL597" i="26"/>
  <c r="AN597" i="26"/>
  <c r="AK597" i="26"/>
  <c r="AO596" i="26"/>
  <c r="AM596" i="26"/>
  <c r="AL596" i="26"/>
  <c r="AK596" i="26"/>
  <c r="AO595" i="26"/>
  <c r="AM595" i="26"/>
  <c r="AL595" i="26"/>
  <c r="AN595" i="26"/>
  <c r="AK595" i="26"/>
  <c r="AO594" i="26"/>
  <c r="AM594" i="26"/>
  <c r="AL594" i="26"/>
  <c r="AK594" i="26"/>
  <c r="AO593" i="26"/>
  <c r="AM593" i="26"/>
  <c r="AL593" i="26"/>
  <c r="AN593" i="26"/>
  <c r="AK593" i="26"/>
  <c r="AO592" i="26"/>
  <c r="AM592" i="26"/>
  <c r="AL592" i="26"/>
  <c r="AK592" i="26"/>
  <c r="AO591" i="26"/>
  <c r="AM591" i="26"/>
  <c r="AL591" i="26"/>
  <c r="AN591" i="26"/>
  <c r="AK591" i="26"/>
  <c r="AO590" i="26"/>
  <c r="AM590" i="26"/>
  <c r="AL590" i="26"/>
  <c r="AK590" i="26"/>
  <c r="AO589" i="26"/>
  <c r="AM589" i="26"/>
  <c r="AL589" i="26"/>
  <c r="AN589" i="26"/>
  <c r="AK589" i="26"/>
  <c r="AO588" i="26"/>
  <c r="AM588" i="26"/>
  <c r="AL588" i="26"/>
  <c r="AK588" i="26"/>
  <c r="AO587" i="26"/>
  <c r="AM587" i="26"/>
  <c r="AL587" i="26"/>
  <c r="AN587" i="26"/>
  <c r="AK587" i="26"/>
  <c r="AO586" i="26"/>
  <c r="AM586" i="26"/>
  <c r="AL586" i="26"/>
  <c r="AK586" i="26"/>
  <c r="AO585" i="26"/>
  <c r="AM585" i="26"/>
  <c r="AL585" i="26"/>
  <c r="AN585" i="26"/>
  <c r="AK585" i="26"/>
  <c r="AO584" i="26"/>
  <c r="AM584" i="26"/>
  <c r="AL584" i="26"/>
  <c r="AK584" i="26"/>
  <c r="AO583" i="26"/>
  <c r="AM583" i="26"/>
  <c r="AL583" i="26"/>
  <c r="AN583" i="26"/>
  <c r="AK583" i="26"/>
  <c r="AO582" i="26"/>
  <c r="AM582" i="26"/>
  <c r="AL582" i="26"/>
  <c r="AK582" i="26"/>
  <c r="AO581" i="26"/>
  <c r="AM581" i="26"/>
  <c r="AL581" i="26"/>
  <c r="AN581" i="26"/>
  <c r="AK581" i="26"/>
  <c r="AO580" i="26"/>
  <c r="AM580" i="26"/>
  <c r="AL580" i="26"/>
  <c r="AK580" i="26"/>
  <c r="AO579" i="26"/>
  <c r="AM579" i="26"/>
  <c r="AL579" i="26"/>
  <c r="AN579" i="26"/>
  <c r="AK579" i="26"/>
  <c r="AO578" i="26"/>
  <c r="AM578" i="26"/>
  <c r="AL578" i="26"/>
  <c r="AK578" i="26"/>
  <c r="AO577" i="26"/>
  <c r="AM577" i="26"/>
  <c r="AL577" i="26"/>
  <c r="AN577" i="26"/>
  <c r="AK577" i="26"/>
  <c r="AO576" i="26"/>
  <c r="AM576" i="26"/>
  <c r="AL576" i="26"/>
  <c r="AK576" i="26"/>
  <c r="AO575" i="26"/>
  <c r="AM575" i="26"/>
  <c r="AL575" i="26"/>
  <c r="AN575" i="26"/>
  <c r="AK575" i="26"/>
  <c r="AO574" i="26"/>
  <c r="AM574" i="26"/>
  <c r="AL574" i="26"/>
  <c r="AK574" i="26"/>
  <c r="AO573" i="26"/>
  <c r="AM573" i="26"/>
  <c r="AL573" i="26"/>
  <c r="AN573" i="26"/>
  <c r="AK573" i="26"/>
  <c r="AO572" i="26"/>
  <c r="AM572" i="26"/>
  <c r="AL572" i="26"/>
  <c r="AK572" i="26"/>
  <c r="AO571" i="26"/>
  <c r="AM571" i="26"/>
  <c r="AL571" i="26"/>
  <c r="AN571" i="26"/>
  <c r="AK571" i="26"/>
  <c r="AO570" i="26"/>
  <c r="AM570" i="26"/>
  <c r="AL570" i="26"/>
  <c r="AK570" i="26"/>
  <c r="AO569" i="26"/>
  <c r="AM569" i="26"/>
  <c r="AL569" i="26"/>
  <c r="AN569" i="26"/>
  <c r="AK569" i="26"/>
  <c r="AO568" i="26"/>
  <c r="AM568" i="26"/>
  <c r="AL568" i="26"/>
  <c r="AK568" i="26"/>
  <c r="AO567" i="26"/>
  <c r="AM567" i="26"/>
  <c r="AL567" i="26"/>
  <c r="AN567" i="26"/>
  <c r="AK567" i="26"/>
  <c r="AO566" i="26"/>
  <c r="AM566" i="26"/>
  <c r="AL566" i="26"/>
  <c r="AK566" i="26"/>
  <c r="AO565" i="26"/>
  <c r="AM565" i="26"/>
  <c r="AL565" i="26"/>
  <c r="AN565" i="26"/>
  <c r="AK565" i="26"/>
  <c r="AO564" i="26"/>
  <c r="AM564" i="26"/>
  <c r="AL564" i="26"/>
  <c r="AK564" i="26"/>
  <c r="AO563" i="26"/>
  <c r="AM563" i="26"/>
  <c r="AL563" i="26"/>
  <c r="AN563" i="26"/>
  <c r="AK563" i="26"/>
  <c r="AO562" i="26"/>
  <c r="AM562" i="26"/>
  <c r="AL562" i="26"/>
  <c r="AK562" i="26"/>
  <c r="AO561" i="26"/>
  <c r="AM561" i="26"/>
  <c r="AL561" i="26"/>
  <c r="AN561" i="26"/>
  <c r="AK561" i="26"/>
  <c r="AO560" i="26"/>
  <c r="AM560" i="26"/>
  <c r="AL560" i="26"/>
  <c r="AK560" i="26"/>
  <c r="AO559" i="26"/>
  <c r="AM559" i="26"/>
  <c r="AL559" i="26"/>
  <c r="AN559" i="26"/>
  <c r="AK559" i="26"/>
  <c r="AO558" i="26"/>
  <c r="AM558" i="26"/>
  <c r="AL558" i="26"/>
  <c r="AK558" i="26"/>
  <c r="AO557" i="26"/>
  <c r="AM557" i="26"/>
  <c r="AL557" i="26"/>
  <c r="AN557" i="26"/>
  <c r="AK557" i="26"/>
  <c r="AO556" i="26"/>
  <c r="AM556" i="26"/>
  <c r="AL556" i="26"/>
  <c r="AK556" i="26"/>
  <c r="AO555" i="26"/>
  <c r="AM555" i="26"/>
  <c r="AL555" i="26"/>
  <c r="AN555" i="26"/>
  <c r="AK555" i="26"/>
  <c r="AO554" i="26"/>
  <c r="AM554" i="26"/>
  <c r="AL554" i="26"/>
  <c r="AK554" i="26"/>
  <c r="AO553" i="26"/>
  <c r="AM553" i="26"/>
  <c r="AL553" i="26"/>
  <c r="AN553" i="26"/>
  <c r="AK553" i="26"/>
  <c r="AO552" i="26"/>
  <c r="AM552" i="26"/>
  <c r="AL552" i="26"/>
  <c r="AK552" i="26"/>
  <c r="AO551" i="26"/>
  <c r="AM551" i="26"/>
  <c r="AL551" i="26"/>
  <c r="AN551" i="26"/>
  <c r="AK551" i="26"/>
  <c r="AO550" i="26"/>
  <c r="AM550" i="26"/>
  <c r="AL550" i="26"/>
  <c r="AK550" i="26"/>
  <c r="AO549" i="26"/>
  <c r="AM549" i="26"/>
  <c r="AL549" i="26"/>
  <c r="AN549" i="26"/>
  <c r="AK549" i="26"/>
  <c r="AO548" i="26"/>
  <c r="AM548" i="26"/>
  <c r="AL548" i="26"/>
  <c r="AK548" i="26"/>
  <c r="AO547" i="26"/>
  <c r="AM547" i="26"/>
  <c r="AL547" i="26"/>
  <c r="AN547" i="26"/>
  <c r="AK547" i="26"/>
  <c r="AO546" i="26"/>
  <c r="AM546" i="26"/>
  <c r="AL546" i="26"/>
  <c r="AK546" i="26"/>
  <c r="AO545" i="26"/>
  <c r="AM545" i="26"/>
  <c r="AL545" i="26"/>
  <c r="AN545" i="26"/>
  <c r="AK545" i="26"/>
  <c r="AO544" i="26"/>
  <c r="AM544" i="26"/>
  <c r="AL544" i="26"/>
  <c r="AK544" i="26"/>
  <c r="AO543" i="26"/>
  <c r="AM543" i="26"/>
  <c r="AL543" i="26"/>
  <c r="AN543" i="26"/>
  <c r="AK543" i="26"/>
  <c r="AO542" i="26"/>
  <c r="AM542" i="26"/>
  <c r="AL542" i="26"/>
  <c r="AK542" i="26"/>
  <c r="AO541" i="26"/>
  <c r="AM541" i="26"/>
  <c r="AL541" i="26"/>
  <c r="AN541" i="26"/>
  <c r="AK541" i="26"/>
  <c r="AO540" i="26"/>
  <c r="AM540" i="26"/>
  <c r="AL540" i="26"/>
  <c r="AK540" i="26"/>
  <c r="AO539" i="26"/>
  <c r="AM539" i="26"/>
  <c r="AL539" i="26"/>
  <c r="AN539" i="26"/>
  <c r="AK539" i="26"/>
  <c r="AO538" i="26"/>
  <c r="AM538" i="26"/>
  <c r="AL538" i="26"/>
  <c r="AK538" i="26"/>
  <c r="AO537" i="26"/>
  <c r="AM537" i="26"/>
  <c r="AL537" i="26"/>
  <c r="AN537" i="26"/>
  <c r="AK537" i="26"/>
  <c r="AO536" i="26"/>
  <c r="AM536" i="26"/>
  <c r="AL536" i="26"/>
  <c r="AK536" i="26"/>
  <c r="AO535" i="26"/>
  <c r="AM535" i="26"/>
  <c r="AL535" i="26"/>
  <c r="AN535" i="26"/>
  <c r="AK535" i="26"/>
  <c r="AO534" i="26"/>
  <c r="AM534" i="26"/>
  <c r="AL534" i="26"/>
  <c r="AK534" i="26"/>
  <c r="AO533" i="26"/>
  <c r="AM533" i="26"/>
  <c r="AL533" i="26"/>
  <c r="AN533" i="26"/>
  <c r="AK533" i="26"/>
  <c r="AO532" i="26"/>
  <c r="AM532" i="26"/>
  <c r="AL532" i="26"/>
  <c r="AK532" i="26"/>
  <c r="AO531" i="26"/>
  <c r="AM531" i="26"/>
  <c r="AL531" i="26"/>
  <c r="AN531" i="26"/>
  <c r="AK531" i="26"/>
  <c r="AO530" i="26"/>
  <c r="AM530" i="26"/>
  <c r="AL530" i="26"/>
  <c r="AK530" i="26"/>
  <c r="AO529" i="26"/>
  <c r="AM529" i="26"/>
  <c r="AL529" i="26"/>
  <c r="AN529" i="26"/>
  <c r="AK529" i="26"/>
  <c r="AO528" i="26"/>
  <c r="AM528" i="26"/>
  <c r="AL528" i="26"/>
  <c r="AK528" i="26"/>
  <c r="AO527" i="26"/>
  <c r="AM527" i="26"/>
  <c r="AL527" i="26"/>
  <c r="AN527" i="26"/>
  <c r="AK527" i="26"/>
  <c r="AO526" i="26"/>
  <c r="AM526" i="26"/>
  <c r="AL526" i="26"/>
  <c r="AK526" i="26"/>
  <c r="AO525" i="26"/>
  <c r="AM525" i="26"/>
  <c r="AL525" i="26"/>
  <c r="AN525" i="26"/>
  <c r="AK525" i="26"/>
  <c r="AO524" i="26"/>
  <c r="AM524" i="26"/>
  <c r="AL524" i="26"/>
  <c r="AK524" i="26"/>
  <c r="AO523" i="26"/>
  <c r="AM523" i="26"/>
  <c r="AL523" i="26"/>
  <c r="AN523" i="26"/>
  <c r="AK523" i="26"/>
  <c r="AO522" i="26"/>
  <c r="AM522" i="26"/>
  <c r="AL522" i="26"/>
  <c r="AK522" i="26"/>
  <c r="AO521" i="26"/>
  <c r="AM521" i="26"/>
  <c r="AL521" i="26"/>
  <c r="AN521" i="26"/>
  <c r="AK521" i="26"/>
  <c r="AO520" i="26"/>
  <c r="AM520" i="26"/>
  <c r="AL520" i="26"/>
  <c r="AK520" i="26"/>
  <c r="AO519" i="26"/>
  <c r="AM519" i="26"/>
  <c r="AL519" i="26"/>
  <c r="AN519" i="26"/>
  <c r="AK519" i="26"/>
  <c r="AO518" i="26"/>
  <c r="AM518" i="26"/>
  <c r="AL518" i="26"/>
  <c r="AK518" i="26"/>
  <c r="AO517" i="26"/>
  <c r="AM517" i="26"/>
  <c r="AL517" i="26"/>
  <c r="AN517" i="26"/>
  <c r="AK517" i="26"/>
  <c r="AO516" i="26"/>
  <c r="AM516" i="26"/>
  <c r="AL516" i="26"/>
  <c r="AK516" i="26"/>
  <c r="AO515" i="26"/>
  <c r="AM515" i="26"/>
  <c r="AL515" i="26"/>
  <c r="AN515" i="26"/>
  <c r="AK515" i="26"/>
  <c r="AO514" i="26"/>
  <c r="AM514" i="26"/>
  <c r="AL514" i="26"/>
  <c r="AK514" i="26"/>
  <c r="AO513" i="26"/>
  <c r="AM513" i="26"/>
  <c r="AL513" i="26"/>
  <c r="AN513" i="26"/>
  <c r="AK513" i="26"/>
  <c r="AO512" i="26"/>
  <c r="AM512" i="26"/>
  <c r="AL512" i="26"/>
  <c r="AK512" i="26"/>
  <c r="AO511" i="26"/>
  <c r="AM511" i="26"/>
  <c r="AL511" i="26"/>
  <c r="AN511" i="26"/>
  <c r="AK511" i="26"/>
  <c r="AO510" i="26"/>
  <c r="AM510" i="26"/>
  <c r="AL510" i="26"/>
  <c r="AK510" i="26"/>
  <c r="AO509" i="26"/>
  <c r="AM509" i="26"/>
  <c r="AL509" i="26"/>
  <c r="AN509" i="26"/>
  <c r="AK509" i="26"/>
  <c r="AO508" i="26"/>
  <c r="AM508" i="26"/>
  <c r="AL508" i="26"/>
  <c r="AK508" i="26"/>
  <c r="AO507" i="26"/>
  <c r="AM507" i="26"/>
  <c r="AL507" i="26"/>
  <c r="AN507" i="26"/>
  <c r="AK507" i="26"/>
  <c r="AO506" i="26"/>
  <c r="AM506" i="26"/>
  <c r="AL506" i="26"/>
  <c r="AK506" i="26"/>
  <c r="AO505" i="26"/>
  <c r="AM505" i="26"/>
  <c r="AL505" i="26"/>
  <c r="AN505" i="26"/>
  <c r="AK505" i="26"/>
  <c r="AO504" i="26"/>
  <c r="AM504" i="26"/>
  <c r="AL504" i="26"/>
  <c r="AK504" i="26"/>
  <c r="AO503" i="26"/>
  <c r="AM503" i="26"/>
  <c r="AL503" i="26"/>
  <c r="AN503" i="26"/>
  <c r="AK503" i="26"/>
  <c r="AO502" i="26"/>
  <c r="AM502" i="26"/>
  <c r="AL502" i="26"/>
  <c r="AK502" i="26"/>
  <c r="AO501" i="26"/>
  <c r="AM501" i="26"/>
  <c r="AL501" i="26"/>
  <c r="AN501" i="26"/>
  <c r="AK501" i="26"/>
  <c r="AO500" i="26"/>
  <c r="AM500" i="26"/>
  <c r="AL500" i="26"/>
  <c r="AK500" i="26"/>
  <c r="AO499" i="26"/>
  <c r="AM499" i="26"/>
  <c r="AL499" i="26"/>
  <c r="AN499" i="26"/>
  <c r="AK499" i="26"/>
  <c r="AO498" i="26"/>
  <c r="AM498" i="26"/>
  <c r="AL498" i="26"/>
  <c r="AK498" i="26"/>
  <c r="AO497" i="26"/>
  <c r="AM497" i="26"/>
  <c r="AL497" i="26"/>
  <c r="AN497" i="26"/>
  <c r="AK497" i="26"/>
  <c r="AO496" i="26"/>
  <c r="AM496" i="26"/>
  <c r="AL496" i="26"/>
  <c r="AK496" i="26"/>
  <c r="AO495" i="26"/>
  <c r="AM495" i="26"/>
  <c r="AL495" i="26"/>
  <c r="AN495" i="26"/>
  <c r="AK495" i="26"/>
  <c r="AO494" i="26"/>
  <c r="AM494" i="26"/>
  <c r="AL494" i="26"/>
  <c r="AK494" i="26"/>
  <c r="AO493" i="26"/>
  <c r="AM493" i="26"/>
  <c r="AL493" i="26"/>
  <c r="AN493" i="26"/>
  <c r="AK493" i="26"/>
  <c r="AO492" i="26"/>
  <c r="AM492" i="26"/>
  <c r="AL492" i="26"/>
  <c r="AK492" i="26"/>
  <c r="AO491" i="26"/>
  <c r="AM491" i="26"/>
  <c r="AL491" i="26"/>
  <c r="AN491" i="26"/>
  <c r="AK491" i="26"/>
  <c r="AO490" i="26"/>
  <c r="AM490" i="26"/>
  <c r="AL490" i="26"/>
  <c r="AK490" i="26"/>
  <c r="AO489" i="26"/>
  <c r="AM489" i="26"/>
  <c r="AL489" i="26"/>
  <c r="AN489" i="26"/>
  <c r="AK489" i="26"/>
  <c r="AO488" i="26"/>
  <c r="AM488" i="26"/>
  <c r="AL488" i="26"/>
  <c r="AK488" i="26"/>
  <c r="AO487" i="26"/>
  <c r="AM487" i="26"/>
  <c r="AL487" i="26"/>
  <c r="AN487" i="26"/>
  <c r="AK487" i="26"/>
  <c r="AO486" i="26"/>
  <c r="AM486" i="26"/>
  <c r="AL486" i="26"/>
  <c r="AK486" i="26"/>
  <c r="AO485" i="26"/>
  <c r="AM485" i="26"/>
  <c r="AL485" i="26"/>
  <c r="AN485" i="26"/>
  <c r="AK485" i="26"/>
  <c r="AO484" i="26"/>
  <c r="AM484" i="26"/>
  <c r="AL484" i="26"/>
  <c r="AK484" i="26"/>
  <c r="AO483" i="26"/>
  <c r="AM483" i="26"/>
  <c r="AL483" i="26"/>
  <c r="AN483" i="26"/>
  <c r="AK483" i="26"/>
  <c r="AO482" i="26"/>
  <c r="AM482" i="26"/>
  <c r="AL482" i="26"/>
  <c r="AK482" i="26"/>
  <c r="AO481" i="26"/>
  <c r="AM481" i="26"/>
  <c r="AL481" i="26"/>
  <c r="AN481" i="26"/>
  <c r="AK481" i="26"/>
  <c r="AO480" i="26"/>
  <c r="AM480" i="26"/>
  <c r="AL480" i="26"/>
  <c r="AK480" i="26"/>
  <c r="AO479" i="26"/>
  <c r="AM479" i="26"/>
  <c r="AL479" i="26"/>
  <c r="AN479" i="26"/>
  <c r="AK479" i="26"/>
  <c r="AO478" i="26"/>
  <c r="AM478" i="26"/>
  <c r="AL478" i="26"/>
  <c r="AK478" i="26"/>
  <c r="AO477" i="26"/>
  <c r="AM477" i="26"/>
  <c r="AL477" i="26"/>
  <c r="AN477" i="26"/>
  <c r="AK477" i="26"/>
  <c r="AO476" i="26"/>
  <c r="AM476" i="26"/>
  <c r="AL476" i="26"/>
  <c r="AK476" i="26"/>
  <c r="AO475" i="26"/>
  <c r="AM475" i="26"/>
  <c r="AL475" i="26"/>
  <c r="AN475" i="26"/>
  <c r="AK475" i="26"/>
  <c r="AO474" i="26"/>
  <c r="AM474" i="26"/>
  <c r="AL474" i="26"/>
  <c r="AK474" i="26"/>
  <c r="AO473" i="26"/>
  <c r="AM473" i="26"/>
  <c r="AL473" i="26"/>
  <c r="AN473" i="26"/>
  <c r="AK473" i="26"/>
  <c r="AO472" i="26"/>
  <c r="AM472" i="26"/>
  <c r="AL472" i="26"/>
  <c r="AK472" i="26"/>
  <c r="AO471" i="26"/>
  <c r="AM471" i="26"/>
  <c r="AL471" i="26"/>
  <c r="AN471" i="26"/>
  <c r="AK471" i="26"/>
  <c r="AO470" i="26"/>
  <c r="AM470" i="26"/>
  <c r="AL470" i="26"/>
  <c r="AK470" i="26"/>
  <c r="AO469" i="26"/>
  <c r="AM469" i="26"/>
  <c r="AL469" i="26"/>
  <c r="AN469" i="26"/>
  <c r="AK469" i="26"/>
  <c r="AO468" i="26"/>
  <c r="AM468" i="26"/>
  <c r="AL468" i="26"/>
  <c r="AK468" i="26"/>
  <c r="AO467" i="26"/>
  <c r="AM467" i="26"/>
  <c r="AL467" i="26"/>
  <c r="AN467" i="26"/>
  <c r="AK467" i="26"/>
  <c r="AO466" i="26"/>
  <c r="AM466" i="26"/>
  <c r="AL466" i="26"/>
  <c r="AK466" i="26"/>
  <c r="AO465" i="26"/>
  <c r="AM465" i="26"/>
  <c r="AL465" i="26"/>
  <c r="AN465" i="26"/>
  <c r="AK465" i="26"/>
  <c r="AO464" i="26"/>
  <c r="AM464" i="26"/>
  <c r="AL464" i="26"/>
  <c r="AK464" i="26"/>
  <c r="AO463" i="26"/>
  <c r="AM463" i="26"/>
  <c r="AL463" i="26"/>
  <c r="AN463" i="26"/>
  <c r="AK463" i="26"/>
  <c r="AO462" i="26"/>
  <c r="AM462" i="26"/>
  <c r="AL462" i="26"/>
  <c r="AK462" i="26"/>
  <c r="AO461" i="26"/>
  <c r="AM461" i="26"/>
  <c r="AL461" i="26"/>
  <c r="AN461" i="26"/>
  <c r="AK461" i="26"/>
  <c r="AO460" i="26"/>
  <c r="AM460" i="26"/>
  <c r="AL460" i="26"/>
  <c r="AK460" i="26"/>
  <c r="AO459" i="26"/>
  <c r="AM459" i="26"/>
  <c r="AL459" i="26"/>
  <c r="AN459" i="26"/>
  <c r="AK459" i="26"/>
  <c r="AO458" i="26"/>
  <c r="AM458" i="26"/>
  <c r="AL458" i="26"/>
  <c r="AK458" i="26"/>
  <c r="AO457" i="26"/>
  <c r="AM457" i="26"/>
  <c r="AL457" i="26"/>
  <c r="AN457" i="26"/>
  <c r="AK457" i="26"/>
  <c r="AO456" i="26"/>
  <c r="AM456" i="26"/>
  <c r="AL456" i="26"/>
  <c r="AK456" i="26"/>
  <c r="AO455" i="26"/>
  <c r="AM455" i="26"/>
  <c r="AL455" i="26"/>
  <c r="AN455" i="26"/>
  <c r="AK455" i="26"/>
  <c r="AO454" i="26"/>
  <c r="AM454" i="26"/>
  <c r="AL454" i="26"/>
  <c r="AK454" i="26"/>
  <c r="AO453" i="26"/>
  <c r="AM453" i="26"/>
  <c r="AL453" i="26"/>
  <c r="AN453" i="26"/>
  <c r="AK453" i="26"/>
  <c r="AO452" i="26"/>
  <c r="AM452" i="26"/>
  <c r="AL452" i="26"/>
  <c r="AK452" i="26"/>
  <c r="AO451" i="26"/>
  <c r="AM451" i="26"/>
  <c r="AL451" i="26"/>
  <c r="AN451" i="26"/>
  <c r="AK451" i="26"/>
  <c r="AO450" i="26"/>
  <c r="AM450" i="26"/>
  <c r="AL450" i="26"/>
  <c r="AK450" i="26"/>
  <c r="AO449" i="26"/>
  <c r="AM449" i="26"/>
  <c r="AL449" i="26"/>
  <c r="AN449" i="26"/>
  <c r="AK449" i="26"/>
  <c r="AO448" i="26"/>
  <c r="AM448" i="26"/>
  <c r="AL448" i="26"/>
  <c r="AK448" i="26"/>
  <c r="AO447" i="26"/>
  <c r="AM447" i="26"/>
  <c r="AL447" i="26"/>
  <c r="AN447" i="26"/>
  <c r="AK447" i="26"/>
  <c r="AO446" i="26"/>
  <c r="AM446" i="26"/>
  <c r="AL446" i="26"/>
  <c r="AK446" i="26"/>
  <c r="AO445" i="26"/>
  <c r="AM445" i="26"/>
  <c r="AL445" i="26"/>
  <c r="AN445" i="26"/>
  <c r="AK445" i="26"/>
  <c r="AO444" i="26"/>
  <c r="AM444" i="26"/>
  <c r="AL444" i="26"/>
  <c r="AK444" i="26"/>
  <c r="AO443" i="26"/>
  <c r="AM443" i="26"/>
  <c r="AL443" i="26"/>
  <c r="AN443" i="26"/>
  <c r="AK443" i="26"/>
  <c r="AO442" i="26"/>
  <c r="AM442" i="26"/>
  <c r="AL442" i="26"/>
  <c r="AK442" i="26"/>
  <c r="AO441" i="26"/>
  <c r="AM441" i="26"/>
  <c r="AL441" i="26"/>
  <c r="AN441" i="26"/>
  <c r="AK441" i="26"/>
  <c r="AO440" i="26"/>
  <c r="AM440" i="26"/>
  <c r="AL440" i="26"/>
  <c r="AK440" i="26"/>
  <c r="AO439" i="26"/>
  <c r="AM439" i="26"/>
  <c r="AL439" i="26"/>
  <c r="AN439" i="26"/>
  <c r="AK439" i="26"/>
  <c r="AO438" i="26"/>
  <c r="AM438" i="26"/>
  <c r="AL438" i="26"/>
  <c r="AK438" i="26"/>
  <c r="AO437" i="26"/>
  <c r="AM437" i="26"/>
  <c r="AL437" i="26"/>
  <c r="AN437" i="26"/>
  <c r="AK437" i="26"/>
  <c r="AO436" i="26"/>
  <c r="AM436" i="26"/>
  <c r="AL436" i="26"/>
  <c r="AK436" i="26"/>
  <c r="AO435" i="26"/>
  <c r="AM435" i="26"/>
  <c r="AL435" i="26"/>
  <c r="AN435" i="26"/>
  <c r="AK435" i="26"/>
  <c r="AO434" i="26"/>
  <c r="AM434" i="26"/>
  <c r="AL434" i="26"/>
  <c r="AK434" i="26"/>
  <c r="AO433" i="26"/>
  <c r="AM433" i="26"/>
  <c r="AL433" i="26"/>
  <c r="AN433" i="26"/>
  <c r="AK433" i="26"/>
  <c r="AO432" i="26"/>
  <c r="AM432" i="26"/>
  <c r="AL432" i="26"/>
  <c r="AK432" i="26"/>
  <c r="AO431" i="26"/>
  <c r="AM431" i="26"/>
  <c r="AL431" i="26"/>
  <c r="AN431" i="26"/>
  <c r="AK431" i="26"/>
  <c r="AO430" i="26"/>
  <c r="AM430" i="26"/>
  <c r="AL430" i="26"/>
  <c r="AK430" i="26"/>
  <c r="AO429" i="26"/>
  <c r="AM429" i="26"/>
  <c r="AL429" i="26"/>
  <c r="AN429" i="26"/>
  <c r="AK429" i="26"/>
  <c r="AO428" i="26"/>
  <c r="AM428" i="26"/>
  <c r="AL428" i="26"/>
  <c r="AK428" i="26"/>
  <c r="AO427" i="26"/>
  <c r="AM427" i="26"/>
  <c r="AL427" i="26"/>
  <c r="AN427" i="26"/>
  <c r="AK427" i="26"/>
  <c r="AO426" i="26"/>
  <c r="AM426" i="26"/>
  <c r="AL426" i="26"/>
  <c r="AK426" i="26"/>
  <c r="AO425" i="26"/>
  <c r="AM425" i="26"/>
  <c r="AL425" i="26"/>
  <c r="AN425" i="26"/>
  <c r="AK425" i="26"/>
  <c r="AO424" i="26"/>
  <c r="AM424" i="26"/>
  <c r="AL424" i="26"/>
  <c r="AK424" i="26"/>
  <c r="AO423" i="26"/>
  <c r="AM423" i="26"/>
  <c r="AL423" i="26"/>
  <c r="AN423" i="26"/>
  <c r="AK423" i="26"/>
  <c r="AO422" i="26"/>
  <c r="AM422" i="26"/>
  <c r="AL422" i="26"/>
  <c r="AK422" i="26"/>
  <c r="AO421" i="26"/>
  <c r="AM421" i="26"/>
  <c r="AL421" i="26"/>
  <c r="AN421" i="26"/>
  <c r="AK421" i="26"/>
  <c r="AO420" i="26"/>
  <c r="AM420" i="26"/>
  <c r="AL420" i="26"/>
  <c r="AK420" i="26"/>
  <c r="AO419" i="26"/>
  <c r="AM419" i="26"/>
  <c r="AL419" i="26"/>
  <c r="AN419" i="26"/>
  <c r="AK419" i="26"/>
  <c r="AO418" i="26"/>
  <c r="AM418" i="26"/>
  <c r="AL418" i="26"/>
  <c r="AK418" i="26"/>
  <c r="AO417" i="26"/>
  <c r="AM417" i="26"/>
  <c r="AL417" i="26"/>
  <c r="AN417" i="26"/>
  <c r="AK417" i="26"/>
  <c r="AO416" i="26"/>
  <c r="AM416" i="26"/>
  <c r="AL416" i="26"/>
  <c r="AK416" i="26"/>
  <c r="AO415" i="26"/>
  <c r="AM415" i="26"/>
  <c r="AL415" i="26"/>
  <c r="AN415" i="26"/>
  <c r="AK415" i="26"/>
  <c r="AO414" i="26"/>
  <c r="AM414" i="26"/>
  <c r="AL414" i="26"/>
  <c r="AK414" i="26"/>
  <c r="AO413" i="26"/>
  <c r="AM413" i="26"/>
  <c r="AL413" i="26"/>
  <c r="AN413" i="26"/>
  <c r="AK413" i="26"/>
  <c r="AO412" i="26"/>
  <c r="AM412" i="26"/>
  <c r="AL412" i="26"/>
  <c r="AK412" i="26"/>
  <c r="AO411" i="26"/>
  <c r="AM411" i="26"/>
  <c r="AL411" i="26"/>
  <c r="AN411" i="26"/>
  <c r="AK411" i="26"/>
  <c r="AO410" i="26"/>
  <c r="AM410" i="26"/>
  <c r="AL410" i="26"/>
  <c r="AK410" i="26"/>
  <c r="AO409" i="26"/>
  <c r="AM409" i="26"/>
  <c r="AL409" i="26"/>
  <c r="AN409" i="26"/>
  <c r="AK409" i="26"/>
  <c r="AO408" i="26"/>
  <c r="AM408" i="26"/>
  <c r="AL408" i="26"/>
  <c r="AK408" i="26"/>
  <c r="AO407" i="26"/>
  <c r="AM407" i="26"/>
  <c r="AL407" i="26"/>
  <c r="AN407" i="26"/>
  <c r="AK407" i="26"/>
  <c r="AO406" i="26"/>
  <c r="AM406" i="26"/>
  <c r="AL406" i="26"/>
  <c r="AK406" i="26"/>
  <c r="AO405" i="26"/>
  <c r="AM405" i="26"/>
  <c r="AL405" i="26"/>
  <c r="AN405" i="26"/>
  <c r="AK405" i="26"/>
  <c r="AO404" i="26"/>
  <c r="AM404" i="26"/>
  <c r="AL404" i="26"/>
  <c r="AK404" i="26"/>
  <c r="AO403" i="26"/>
  <c r="AM403" i="26"/>
  <c r="AL403" i="26"/>
  <c r="AN403" i="26"/>
  <c r="AK403" i="26"/>
  <c r="AO402" i="26"/>
  <c r="AM402" i="26"/>
  <c r="AL402" i="26"/>
  <c r="AK402" i="26"/>
  <c r="AO401" i="26"/>
  <c r="AM401" i="26"/>
  <c r="AL401" i="26"/>
  <c r="AN401" i="26"/>
  <c r="AK401" i="26"/>
  <c r="AO400" i="26"/>
  <c r="AM400" i="26"/>
  <c r="AL400" i="26"/>
  <c r="AK400" i="26"/>
  <c r="AO399" i="26"/>
  <c r="AM399" i="26"/>
  <c r="AL399" i="26"/>
  <c r="AN399" i="26"/>
  <c r="AK399" i="26"/>
  <c r="AO398" i="26"/>
  <c r="AM398" i="26"/>
  <c r="AL398" i="26"/>
  <c r="AK398" i="26"/>
  <c r="AO397" i="26"/>
  <c r="AM397" i="26"/>
  <c r="AL397" i="26"/>
  <c r="AN397" i="26"/>
  <c r="AK397" i="26"/>
  <c r="AO396" i="26"/>
  <c r="AM396" i="26"/>
  <c r="AL396" i="26"/>
  <c r="AK396" i="26"/>
  <c r="AO395" i="26"/>
  <c r="AM395" i="26"/>
  <c r="AL395" i="26"/>
  <c r="AN395" i="26"/>
  <c r="AK395" i="26"/>
  <c r="AO394" i="26"/>
  <c r="AM394" i="26"/>
  <c r="AL394" i="26"/>
  <c r="AK394" i="26"/>
  <c r="AO393" i="26"/>
  <c r="AM393" i="26"/>
  <c r="AL393" i="26"/>
  <c r="AN393" i="26"/>
  <c r="AK393" i="26"/>
  <c r="AO392" i="26"/>
  <c r="AM392" i="26"/>
  <c r="AL392" i="26"/>
  <c r="AK392" i="26"/>
  <c r="AO391" i="26"/>
  <c r="AM391" i="26"/>
  <c r="AL391" i="26"/>
  <c r="AN391" i="26"/>
  <c r="AK391" i="26"/>
  <c r="AO390" i="26"/>
  <c r="AM390" i="26"/>
  <c r="AL390" i="26"/>
  <c r="AK390" i="26"/>
  <c r="AO389" i="26"/>
  <c r="AM389" i="26"/>
  <c r="AL389" i="26"/>
  <c r="AN389" i="26"/>
  <c r="AK389" i="26"/>
  <c r="AO388" i="26"/>
  <c r="AM388" i="26"/>
  <c r="AL388" i="26"/>
  <c r="AK388" i="26"/>
  <c r="AO387" i="26"/>
  <c r="AM387" i="26"/>
  <c r="AL387" i="26"/>
  <c r="AN387" i="26"/>
  <c r="AK387" i="26"/>
  <c r="AO386" i="26"/>
  <c r="AM386" i="26"/>
  <c r="AL386" i="26"/>
  <c r="AK386" i="26"/>
  <c r="AO385" i="26"/>
  <c r="AM385" i="26"/>
  <c r="AL385" i="26"/>
  <c r="AN385" i="26"/>
  <c r="AK385" i="26"/>
  <c r="AO384" i="26"/>
  <c r="AM384" i="26"/>
  <c r="AL384" i="26"/>
  <c r="AK384" i="26"/>
  <c r="AO383" i="26"/>
  <c r="AM383" i="26"/>
  <c r="AL383" i="26"/>
  <c r="AN383" i="26"/>
  <c r="AK383" i="26"/>
  <c r="AO382" i="26"/>
  <c r="AM382" i="26"/>
  <c r="AL382" i="26"/>
  <c r="AK382" i="26"/>
  <c r="AO381" i="26"/>
  <c r="AM381" i="26"/>
  <c r="AL381" i="26"/>
  <c r="AN381" i="26"/>
  <c r="AK381" i="26"/>
  <c r="AO380" i="26"/>
  <c r="AM380" i="26"/>
  <c r="AL380" i="26"/>
  <c r="AK380" i="26"/>
  <c r="AO379" i="26"/>
  <c r="AM379" i="26"/>
  <c r="AL379" i="26"/>
  <c r="AN379" i="26"/>
  <c r="AK379" i="26"/>
  <c r="AO378" i="26"/>
  <c r="AM378" i="26"/>
  <c r="AL378" i="26"/>
  <c r="AK378" i="26"/>
  <c r="AO377" i="26"/>
  <c r="AM377" i="26"/>
  <c r="AL377" i="26"/>
  <c r="AN377" i="26"/>
  <c r="AK377" i="26"/>
  <c r="AO376" i="26"/>
  <c r="AM376" i="26"/>
  <c r="AL376" i="26"/>
  <c r="AK376" i="26"/>
  <c r="AO375" i="26"/>
  <c r="AM375" i="26"/>
  <c r="AL375" i="26"/>
  <c r="AN375" i="26"/>
  <c r="AK375" i="26"/>
  <c r="AO374" i="26"/>
  <c r="AM374" i="26"/>
  <c r="AL374" i="26"/>
  <c r="AK374" i="26"/>
  <c r="AO373" i="26"/>
  <c r="AM373" i="26"/>
  <c r="AL373" i="26"/>
  <c r="AN373" i="26"/>
  <c r="AK373" i="26"/>
  <c r="AO372" i="26"/>
  <c r="AM372" i="26"/>
  <c r="AL372" i="26"/>
  <c r="AK372" i="26"/>
  <c r="AO371" i="26"/>
  <c r="AM371" i="26"/>
  <c r="AL371" i="26"/>
  <c r="AN371" i="26"/>
  <c r="AK371" i="26"/>
  <c r="AO370" i="26"/>
  <c r="AM370" i="26"/>
  <c r="AL370" i="26"/>
  <c r="AK370" i="26"/>
  <c r="AO369" i="26"/>
  <c r="AM369" i="26"/>
  <c r="AL369" i="26"/>
  <c r="AN369" i="26"/>
  <c r="AK369" i="26"/>
  <c r="AO368" i="26"/>
  <c r="AM368" i="26"/>
  <c r="AL368" i="26"/>
  <c r="AK368" i="26"/>
  <c r="AO367" i="26"/>
  <c r="AM367" i="26"/>
  <c r="AL367" i="26"/>
  <c r="AN367" i="26"/>
  <c r="AK367" i="26"/>
  <c r="AO366" i="26"/>
  <c r="AM366" i="26"/>
  <c r="AL366" i="26"/>
  <c r="AK366" i="26"/>
  <c r="AO365" i="26"/>
  <c r="AM365" i="26"/>
  <c r="AL365" i="26"/>
  <c r="AN365" i="26"/>
  <c r="AK365" i="26"/>
  <c r="AO364" i="26"/>
  <c r="AM364" i="26"/>
  <c r="AL364" i="26"/>
  <c r="AK364" i="26"/>
  <c r="AO363" i="26"/>
  <c r="AM363" i="26"/>
  <c r="AL363" i="26"/>
  <c r="AN363" i="26"/>
  <c r="AK363" i="26"/>
  <c r="AO362" i="26"/>
  <c r="AM362" i="26"/>
  <c r="AL362" i="26"/>
  <c r="AK362" i="26"/>
  <c r="AO361" i="26"/>
  <c r="AM361" i="26"/>
  <c r="AL361" i="26"/>
  <c r="AN361" i="26"/>
  <c r="AK361" i="26"/>
  <c r="AO360" i="26"/>
  <c r="AM360" i="26"/>
  <c r="AL360" i="26"/>
  <c r="AK360" i="26"/>
  <c r="AO359" i="26"/>
  <c r="AM359" i="26"/>
  <c r="AL359" i="26"/>
  <c r="AN359" i="26"/>
  <c r="AK359" i="26"/>
  <c r="AO358" i="26"/>
  <c r="AM358" i="26"/>
  <c r="AL358" i="26"/>
  <c r="AK358" i="26"/>
  <c r="AO357" i="26"/>
  <c r="AM357" i="26"/>
  <c r="AL357" i="26"/>
  <c r="AN357" i="26"/>
  <c r="AK357" i="26"/>
  <c r="AO356" i="26"/>
  <c r="AM356" i="26"/>
  <c r="AL356" i="26"/>
  <c r="AK356" i="26"/>
  <c r="AO355" i="26"/>
  <c r="AM355" i="26"/>
  <c r="AL355" i="26"/>
  <c r="AN355" i="26"/>
  <c r="AK355" i="26"/>
  <c r="AO354" i="26"/>
  <c r="AM354" i="26"/>
  <c r="AL354" i="26"/>
  <c r="AK354" i="26"/>
  <c r="AO353" i="26"/>
  <c r="AM353" i="26"/>
  <c r="AL353" i="26"/>
  <c r="AN353" i="26"/>
  <c r="AK353" i="26"/>
  <c r="AO352" i="26"/>
  <c r="AM352" i="26"/>
  <c r="AL352" i="26"/>
  <c r="AK352" i="26"/>
  <c r="AO351" i="26"/>
  <c r="AM351" i="26"/>
  <c r="AL351" i="26"/>
  <c r="AN351" i="26"/>
  <c r="AK351" i="26"/>
  <c r="AO42" i="26"/>
  <c r="AM42" i="26"/>
  <c r="AL42" i="26"/>
  <c r="AK42" i="26"/>
  <c r="B42" i="26"/>
  <c r="A42" i="26"/>
  <c r="AO41" i="26"/>
  <c r="AM41" i="26"/>
  <c r="AL41" i="26"/>
  <c r="AK41" i="26"/>
  <c r="B41" i="26"/>
  <c r="A41" i="26"/>
  <c r="AO40" i="26"/>
  <c r="AM40" i="26"/>
  <c r="AL40" i="26"/>
  <c r="AK40" i="26"/>
  <c r="B40" i="26"/>
  <c r="A40" i="26"/>
  <c r="AO39" i="26"/>
  <c r="AM39" i="26"/>
  <c r="AL39" i="26"/>
  <c r="AK39" i="26"/>
  <c r="B39" i="26"/>
  <c r="A39" i="26"/>
  <c r="AO38" i="26"/>
  <c r="AM38" i="26"/>
  <c r="AL38" i="26"/>
  <c r="AK38" i="26"/>
  <c r="AG38" i="26"/>
  <c r="AF38" i="26"/>
  <c r="B38" i="26"/>
  <c r="A38" i="26"/>
  <c r="AO37" i="26"/>
  <c r="AM37" i="26"/>
  <c r="AL37" i="26"/>
  <c r="AK37" i="26"/>
  <c r="B37" i="26"/>
  <c r="A37" i="26"/>
  <c r="AO36" i="26"/>
  <c r="AM36" i="26"/>
  <c r="AL36" i="26"/>
  <c r="AK36" i="26"/>
  <c r="B36" i="26"/>
  <c r="A36" i="26"/>
  <c r="AO35" i="26"/>
  <c r="AM35" i="26"/>
  <c r="AL35" i="26"/>
  <c r="AN35" i="26"/>
  <c r="AK35" i="26"/>
  <c r="B35" i="26"/>
  <c r="A35" i="26"/>
  <c r="AO34" i="26"/>
  <c r="AM34" i="26"/>
  <c r="AL34" i="26"/>
  <c r="AK34" i="26"/>
  <c r="B34" i="26"/>
  <c r="A34" i="26"/>
  <c r="AO33" i="26"/>
  <c r="AM33" i="26"/>
  <c r="AL33" i="26"/>
  <c r="AK33" i="26"/>
  <c r="B33" i="26"/>
  <c r="A33" i="26"/>
  <c r="AO32" i="26"/>
  <c r="AM32" i="26"/>
  <c r="AL32" i="26"/>
  <c r="AK32" i="26"/>
  <c r="B32" i="26"/>
  <c r="A32" i="26"/>
  <c r="AO31" i="26"/>
  <c r="AM31" i="26"/>
  <c r="AL31" i="26"/>
  <c r="AN31" i="26"/>
  <c r="AK31" i="26"/>
  <c r="AG31" i="26"/>
  <c r="AF31" i="26"/>
  <c r="B31" i="26"/>
  <c r="A31" i="26"/>
  <c r="AO30" i="26"/>
  <c r="AM30" i="26"/>
  <c r="AL30" i="26"/>
  <c r="AK30" i="26"/>
  <c r="AG30" i="26"/>
  <c r="AF30" i="26"/>
  <c r="AO29" i="26"/>
  <c r="AM29" i="26"/>
  <c r="AL29" i="26"/>
  <c r="AK29" i="26"/>
  <c r="AO28" i="26"/>
  <c r="AM28" i="26"/>
  <c r="AL28" i="26"/>
  <c r="AK28" i="26"/>
  <c r="AO27" i="26"/>
  <c r="AM27" i="26"/>
  <c r="AL27" i="26"/>
  <c r="AK27" i="26"/>
  <c r="AO26" i="26"/>
  <c r="AM26" i="26"/>
  <c r="AL26" i="26"/>
  <c r="AK26" i="26"/>
  <c r="AO25" i="26"/>
  <c r="AM25" i="26"/>
  <c r="AL25" i="26"/>
  <c r="AK25" i="26"/>
  <c r="AO24" i="26"/>
  <c r="AM24" i="26"/>
  <c r="AL24" i="26"/>
  <c r="AK24" i="26"/>
  <c r="AO23" i="26"/>
  <c r="AM23" i="26"/>
  <c r="AL23" i="26"/>
  <c r="AK23" i="26"/>
  <c r="AO22" i="26"/>
  <c r="AM22" i="26"/>
  <c r="AL22" i="26"/>
  <c r="AK22" i="26"/>
  <c r="AO21" i="26"/>
  <c r="AM21" i="26"/>
  <c r="AL21" i="26"/>
  <c r="AK21" i="26"/>
  <c r="AO20" i="26"/>
  <c r="AM20" i="26"/>
  <c r="AL20" i="26"/>
  <c r="AK20" i="26"/>
  <c r="AG20" i="26"/>
  <c r="AF20" i="26"/>
  <c r="AO19" i="26"/>
  <c r="AM19" i="26"/>
  <c r="AL19" i="26"/>
  <c r="AN19" i="26"/>
  <c r="AK19" i="26"/>
  <c r="AO17" i="26"/>
  <c r="AM17" i="26"/>
  <c r="AL17" i="26"/>
  <c r="AK17" i="26"/>
  <c r="AO16" i="26"/>
  <c r="AM16" i="26"/>
  <c r="AL16" i="26"/>
  <c r="AN16" i="26"/>
  <c r="AK16" i="26"/>
  <c r="AO15" i="26"/>
  <c r="AM15" i="26"/>
  <c r="AL15" i="26"/>
  <c r="AK15" i="26"/>
  <c r="AO14" i="26"/>
  <c r="AM14" i="26"/>
  <c r="AL14" i="26"/>
  <c r="AN14" i="26"/>
  <c r="AK14" i="26"/>
  <c r="AG14" i="26"/>
  <c r="AF14" i="26"/>
  <c r="AO13" i="26"/>
  <c r="AM13" i="26"/>
  <c r="AL13" i="26"/>
  <c r="AK13" i="26"/>
  <c r="AG13" i="26"/>
  <c r="AF13" i="26"/>
  <c r="AO12" i="26"/>
  <c r="AM12" i="26"/>
  <c r="AL12" i="26"/>
  <c r="AK12" i="26"/>
  <c r="AG12" i="26"/>
  <c r="AF12" i="26"/>
  <c r="AO11" i="26"/>
  <c r="AM11" i="26"/>
  <c r="AL11" i="26"/>
  <c r="AK11" i="26"/>
  <c r="AG11" i="26"/>
  <c r="AF11" i="26"/>
  <c r="AO10" i="26"/>
  <c r="AM10" i="26"/>
  <c r="AL10" i="26"/>
  <c r="AN10" i="26"/>
  <c r="AK10" i="26"/>
  <c r="AG10" i="26"/>
  <c r="AF10" i="26"/>
  <c r="AO9" i="26"/>
  <c r="AM9" i="26"/>
  <c r="AL9" i="26"/>
  <c r="AK9" i="26"/>
  <c r="AG9" i="26"/>
  <c r="AF9" i="26"/>
  <c r="AO8" i="26"/>
  <c r="AM8" i="26"/>
  <c r="AL8" i="26"/>
  <c r="AK8" i="26"/>
  <c r="AG8" i="26"/>
  <c r="AF8" i="26"/>
  <c r="AO7" i="26"/>
  <c r="AM7" i="26"/>
  <c r="AL7" i="26"/>
  <c r="AK7" i="26"/>
  <c r="AG7" i="26"/>
  <c r="AF7" i="26"/>
  <c r="AO6" i="26"/>
  <c r="AM6" i="26"/>
  <c r="AL6" i="26"/>
  <c r="AK6" i="26"/>
  <c r="AO5" i="26"/>
  <c r="AM5" i="26"/>
  <c r="AL5" i="26"/>
  <c r="AK5" i="26"/>
  <c r="AO4" i="26"/>
  <c r="AM4" i="26"/>
  <c r="AL4" i="26"/>
  <c r="AK4" i="26"/>
  <c r="AO3" i="26"/>
  <c r="AM3" i="26"/>
  <c r="AL3" i="26"/>
  <c r="AK3" i="26"/>
  <c r="AO2" i="26"/>
  <c r="AM2" i="26"/>
  <c r="AL2" i="26"/>
  <c r="AK2" i="26"/>
  <c r="B2" i="26"/>
  <c r="A2" i="26"/>
  <c r="AH6" i="7"/>
  <c r="AI6" i="7"/>
  <c r="AJ6" i="7"/>
  <c r="AL6" i="7"/>
  <c r="A6" i="7"/>
  <c r="B6" i="7"/>
  <c r="AH5" i="7"/>
  <c r="AI5" i="7"/>
  <c r="AJ5" i="7"/>
  <c r="AL5" i="7"/>
  <c r="A5" i="7"/>
  <c r="B5" i="7"/>
  <c r="AC20" i="7"/>
  <c r="AD20" i="7"/>
  <c r="AC10" i="7"/>
  <c r="AD10" i="7"/>
  <c r="AC11" i="7"/>
  <c r="AD11" i="7"/>
  <c r="AC12" i="7"/>
  <c r="AD12" i="7"/>
  <c r="AC8" i="7"/>
  <c r="AD8" i="7"/>
  <c r="AD9" i="7"/>
  <c r="AC9" i="7"/>
  <c r="AC13" i="7"/>
  <c r="AD13" i="7"/>
  <c r="AH3" i="7"/>
  <c r="AI3" i="7"/>
  <c r="AJ3" i="7"/>
  <c r="AL3" i="7"/>
  <c r="A3" i="7"/>
  <c r="B3" i="7"/>
  <c r="AH8" i="7"/>
  <c r="AI8" i="7"/>
  <c r="AJ8" i="7"/>
  <c r="AL8" i="7"/>
  <c r="A8" i="7"/>
  <c r="B8" i="7"/>
  <c r="AL14" i="7"/>
  <c r="AJ14" i="7"/>
  <c r="AI14" i="7"/>
  <c r="AH14" i="7"/>
  <c r="AL13" i="7"/>
  <c r="AJ13" i="7"/>
  <c r="AI13" i="7"/>
  <c r="AH13" i="7"/>
  <c r="AL11" i="7"/>
  <c r="AJ11" i="7"/>
  <c r="AI11" i="7"/>
  <c r="AH11" i="7"/>
  <c r="B14" i="7"/>
  <c r="A14" i="7"/>
  <c r="B13" i="7"/>
  <c r="A13" i="7"/>
  <c r="B11" i="7"/>
  <c r="A11" i="7"/>
  <c r="AD7" i="7"/>
  <c r="AC7" i="7"/>
  <c r="AD14" i="7"/>
  <c r="AC14" i="7"/>
  <c r="AH4" i="7"/>
  <c r="AI4" i="7"/>
  <c r="AJ4" i="7"/>
  <c r="AL4" i="7"/>
  <c r="A4" i="7"/>
  <c r="B4" i="7"/>
  <c r="AH7" i="7"/>
  <c r="AI7" i="7"/>
  <c r="AJ7" i="7"/>
  <c r="AL7" i="7"/>
  <c r="A7" i="7"/>
  <c r="B7" i="7"/>
  <c r="AN27" i="26"/>
  <c r="AN5" i="26"/>
  <c r="AN21" i="26"/>
  <c r="AN29" i="26"/>
  <c r="AN9" i="26"/>
  <c r="AN23" i="26"/>
  <c r="AN39" i="26"/>
  <c r="AN3" i="26"/>
  <c r="AN12" i="26"/>
  <c r="AN33" i="26"/>
  <c r="AN37" i="26"/>
  <c r="AN7" i="26"/>
  <c r="AN41" i="26"/>
  <c r="AN25" i="26"/>
  <c r="AN2" i="26"/>
  <c r="AN4" i="26"/>
  <c r="AN6" i="26"/>
  <c r="AN8" i="26"/>
  <c r="AN11" i="26"/>
  <c r="AN13" i="26"/>
  <c r="AN15" i="26"/>
  <c r="AN17" i="26"/>
  <c r="AN20" i="26"/>
  <c r="AN22" i="26"/>
  <c r="AN24" i="26"/>
  <c r="AN26" i="26"/>
  <c r="AN28" i="26"/>
  <c r="AN30" i="26"/>
  <c r="AN32" i="26"/>
  <c r="AN34" i="26"/>
  <c r="AN36" i="26"/>
  <c r="AN38" i="26"/>
  <c r="AN40" i="26"/>
  <c r="AN42" i="26"/>
  <c r="AN352" i="26"/>
  <c r="AN354" i="26"/>
  <c r="AN356" i="26"/>
  <c r="AN358" i="26"/>
  <c r="AN360" i="26"/>
  <c r="AN362" i="26"/>
  <c r="AN364" i="26"/>
  <c r="AN366" i="26"/>
  <c r="AN368" i="26"/>
  <c r="AN370" i="26"/>
  <c r="AN372" i="26"/>
  <c r="AN374" i="26"/>
  <c r="AN376" i="26"/>
  <c r="AN378" i="26"/>
  <c r="AN380" i="26"/>
  <c r="AN382" i="26"/>
  <c r="AN384" i="26"/>
  <c r="AN386" i="26"/>
  <c r="AN388" i="26"/>
  <c r="AN390" i="26"/>
  <c r="AN392" i="26"/>
  <c r="AN394" i="26"/>
  <c r="AN396" i="26"/>
  <c r="AN398" i="26"/>
  <c r="AN400" i="26"/>
  <c r="AN402" i="26"/>
  <c r="AN404" i="26"/>
  <c r="AN406" i="26"/>
  <c r="AN408" i="26"/>
  <c r="AN410" i="26"/>
  <c r="AN412" i="26"/>
  <c r="AN414" i="26"/>
  <c r="AN416" i="26"/>
  <c r="AN418" i="26"/>
  <c r="AN420" i="26"/>
  <c r="AN422" i="26"/>
  <c r="AN424" i="26"/>
  <c r="AN426" i="26"/>
  <c r="AN428" i="26"/>
  <c r="AN430" i="26"/>
  <c r="AN432" i="26"/>
  <c r="AN434" i="26"/>
  <c r="AN436" i="26"/>
  <c r="AN438" i="26"/>
  <c r="AN440" i="26"/>
  <c r="AN442" i="26"/>
  <c r="AN444" i="26"/>
  <c r="AN446" i="26"/>
  <c r="AN448" i="26"/>
  <c r="AN450" i="26"/>
  <c r="AN452" i="26"/>
  <c r="AN454" i="26"/>
  <c r="AN456" i="26"/>
  <c r="AN458" i="26"/>
  <c r="AN460" i="26"/>
  <c r="AN462" i="26"/>
  <c r="AN464" i="26"/>
  <c r="AN466" i="26"/>
  <c r="AN468" i="26"/>
  <c r="AN470" i="26"/>
  <c r="AN472" i="26"/>
  <c r="AN474" i="26"/>
  <c r="AN476" i="26"/>
  <c r="AN478" i="26"/>
  <c r="AN480" i="26"/>
  <c r="AN482" i="26"/>
  <c r="AN484" i="26"/>
  <c r="AN486" i="26"/>
  <c r="AN488" i="26"/>
  <c r="AN490" i="26"/>
  <c r="AN492" i="26"/>
  <c r="AN494" i="26"/>
  <c r="AN496" i="26"/>
  <c r="AN498" i="26"/>
  <c r="AN500" i="26"/>
  <c r="AN502" i="26"/>
  <c r="AN504" i="26"/>
  <c r="AN506" i="26"/>
  <c r="AN508" i="26"/>
  <c r="AN510" i="26"/>
  <c r="AN512" i="26"/>
  <c r="AN514" i="26"/>
  <c r="AN516" i="26"/>
  <c r="AN518" i="26"/>
  <c r="AN520" i="26"/>
  <c r="AN522" i="26"/>
  <c r="AN524" i="26"/>
  <c r="AN526" i="26"/>
  <c r="AN528" i="26"/>
  <c r="AN530" i="26"/>
  <c r="AN532" i="26"/>
  <c r="AN534" i="26"/>
  <c r="AN536" i="26"/>
  <c r="AN538" i="26"/>
  <c r="AN540" i="26"/>
  <c r="AN542" i="26"/>
  <c r="AN544" i="26"/>
  <c r="AN546" i="26"/>
  <c r="AN548" i="26"/>
  <c r="AN550" i="26"/>
  <c r="AN552" i="26"/>
  <c r="AN554" i="26"/>
  <c r="AN556" i="26"/>
  <c r="AN558" i="26"/>
  <c r="AN560" i="26"/>
  <c r="AN562" i="26"/>
  <c r="AN564" i="26"/>
  <c r="AN566" i="26"/>
  <c r="AN568" i="26"/>
  <c r="AN570" i="26"/>
  <c r="AN572" i="26"/>
  <c r="AN574" i="26"/>
  <c r="AN576" i="26"/>
  <c r="AN578" i="26"/>
  <c r="AN580" i="26"/>
  <c r="AN582" i="26"/>
  <c r="AN584" i="26"/>
  <c r="AN586" i="26"/>
  <c r="AN588" i="26"/>
  <c r="AN590" i="26"/>
  <c r="AN592" i="26"/>
  <c r="AN594" i="26"/>
  <c r="AN596" i="26"/>
  <c r="AN598" i="26"/>
  <c r="AN600" i="26"/>
  <c r="AN602" i="26"/>
  <c r="AN604" i="26"/>
  <c r="AN606" i="26"/>
  <c r="AN608" i="26"/>
  <c r="AN610" i="26"/>
  <c r="AN612" i="26"/>
  <c r="AN614" i="26"/>
  <c r="AN616" i="26"/>
  <c r="AN618" i="26"/>
  <c r="AN620" i="26"/>
  <c r="AN622" i="26"/>
  <c r="AN624" i="26"/>
  <c r="AN626" i="26"/>
  <c r="AN628" i="26"/>
  <c r="AN630" i="26"/>
  <c r="AN632" i="26"/>
  <c r="AN634" i="26"/>
  <c r="AN636" i="26"/>
  <c r="AN638" i="26"/>
  <c r="AN640" i="26"/>
  <c r="AN642" i="26"/>
  <c r="AN644" i="26"/>
  <c r="AN646" i="26"/>
  <c r="AN648" i="26"/>
  <c r="AN650" i="26"/>
  <c r="AN652" i="26"/>
  <c r="AN654" i="26"/>
  <c r="AN656" i="26"/>
  <c r="AN658" i="26"/>
  <c r="AN660" i="26"/>
  <c r="AN662" i="26"/>
  <c r="AN664" i="26"/>
  <c r="AN666" i="26"/>
  <c r="AN668" i="26"/>
  <c r="AN670" i="26"/>
  <c r="AN672" i="26"/>
  <c r="AN674" i="26"/>
  <c r="AN676" i="26"/>
  <c r="AN678" i="26"/>
  <c r="AN680" i="26"/>
  <c r="AN682" i="26"/>
  <c r="AN684" i="26"/>
  <c r="AN686" i="26"/>
  <c r="AN688" i="26"/>
  <c r="AN690" i="26"/>
  <c r="AN692" i="26"/>
  <c r="AN694" i="26"/>
  <c r="AN696" i="26"/>
  <c r="AN698" i="26"/>
  <c r="AN700" i="26"/>
  <c r="AN702" i="26"/>
  <c r="AN704" i="26"/>
  <c r="AN706" i="26"/>
  <c r="AN708" i="26"/>
  <c r="AN710" i="26"/>
  <c r="AN712" i="26"/>
  <c r="AN714" i="26"/>
  <c r="AN716" i="26"/>
  <c r="AN718" i="26"/>
  <c r="AN720" i="26"/>
  <c r="AN722" i="26"/>
  <c r="AN724" i="26"/>
  <c r="AN726" i="26"/>
  <c r="AN728" i="26"/>
  <c r="AN730" i="26"/>
  <c r="AN732" i="26"/>
  <c r="AN734" i="26"/>
  <c r="AN736" i="26"/>
  <c r="AN738" i="26"/>
  <c r="AN740" i="26"/>
  <c r="AN742" i="26"/>
  <c r="AN744" i="26"/>
  <c r="AN746" i="26"/>
  <c r="AN748" i="26"/>
  <c r="AN750" i="26"/>
  <c r="AN752" i="26"/>
  <c r="AN754" i="26"/>
  <c r="AN756" i="26"/>
  <c r="AN758" i="26"/>
  <c r="AN760" i="26"/>
  <c r="AN762" i="26"/>
  <c r="AN764" i="26"/>
  <c r="AN766" i="26"/>
  <c r="AN768" i="26"/>
  <c r="AN770" i="26"/>
  <c r="AN772" i="26"/>
  <c r="AN774" i="26"/>
  <c r="AN776" i="26"/>
  <c r="AN778" i="26"/>
  <c r="AN780" i="26"/>
  <c r="AN782" i="26"/>
  <c r="AN784" i="26"/>
  <c r="AN786" i="26"/>
  <c r="AN788" i="26"/>
  <c r="AN790" i="26"/>
  <c r="AN792" i="26"/>
  <c r="AN794" i="26"/>
  <c r="AN796" i="26"/>
  <c r="AN798" i="26"/>
  <c r="AN800" i="26"/>
  <c r="AN802" i="26"/>
  <c r="AN804" i="26"/>
  <c r="AN806" i="26"/>
  <c r="AN808" i="26"/>
  <c r="AN810" i="26"/>
  <c r="AN812" i="26"/>
  <c r="AN814" i="26"/>
  <c r="AN816" i="26"/>
  <c r="AN818" i="26"/>
  <c r="AN820" i="26"/>
  <c r="AN822" i="26"/>
  <c r="AN824" i="26"/>
  <c r="AN826" i="26"/>
  <c r="AN828" i="26"/>
  <c r="AN830" i="26"/>
  <c r="AN832" i="26"/>
  <c r="AN834" i="26"/>
  <c r="AN836" i="26"/>
  <c r="AN838" i="26"/>
  <c r="AN840" i="26"/>
  <c r="AN842" i="26"/>
  <c r="AN844" i="26"/>
  <c r="AN846" i="26"/>
  <c r="AN848" i="26"/>
  <c r="AN850" i="26"/>
  <c r="AN852" i="26"/>
  <c r="AN854" i="26"/>
  <c r="AN856" i="26"/>
  <c r="AN858" i="26"/>
  <c r="AN860" i="26"/>
  <c r="AN862" i="26"/>
  <c r="AN864" i="26"/>
  <c r="AN866" i="26"/>
  <c r="AN868" i="26"/>
  <c r="AN870" i="26"/>
  <c r="AN872" i="26"/>
  <c r="AN874" i="26"/>
  <c r="AN876" i="26"/>
  <c r="AN878" i="26"/>
  <c r="AN880" i="26"/>
  <c r="AN882" i="26"/>
  <c r="AN884" i="26"/>
  <c r="AN886" i="26"/>
  <c r="AN888" i="26"/>
  <c r="AN890" i="26"/>
  <c r="AN892" i="26"/>
  <c r="AN894" i="26"/>
  <c r="AN896" i="26"/>
  <c r="AN898" i="26"/>
  <c r="AN900" i="26"/>
  <c r="AN902" i="26"/>
  <c r="AN904" i="26"/>
  <c r="AN906" i="26"/>
  <c r="AN908" i="26"/>
  <c r="AN910" i="26"/>
  <c r="AN912" i="26"/>
  <c r="AN914" i="26"/>
  <c r="AN916" i="26"/>
  <c r="AN918" i="26"/>
  <c r="AN920" i="26"/>
  <c r="AN922" i="26"/>
  <c r="AN924" i="26"/>
  <c r="AN926" i="26"/>
  <c r="AN928" i="26"/>
  <c r="AN930" i="26"/>
  <c r="AN932" i="26"/>
  <c r="AN934" i="26"/>
  <c r="AN936" i="26"/>
  <c r="AN938" i="26"/>
  <c r="AN940" i="26"/>
  <c r="AN942" i="26"/>
  <c r="AN944" i="26"/>
  <c r="AN946" i="26"/>
  <c r="AN948" i="26"/>
  <c r="AN950" i="26"/>
  <c r="AN952" i="26"/>
  <c r="AN954" i="26"/>
  <c r="AN956" i="26"/>
  <c r="AN958" i="26"/>
  <c r="AN960" i="26"/>
  <c r="AN962" i="26"/>
  <c r="AN964" i="26"/>
  <c r="AN966" i="26"/>
  <c r="AN968" i="26"/>
  <c r="AN970" i="26"/>
  <c r="AN972" i="26"/>
  <c r="AN974" i="26"/>
  <c r="AN976" i="26"/>
  <c r="AN978" i="26"/>
  <c r="AN980" i="26"/>
  <c r="AN982" i="26"/>
  <c r="AN984" i="26"/>
  <c r="AN986" i="26"/>
  <c r="AN988" i="26"/>
  <c r="AN990" i="26"/>
  <c r="AN992" i="26"/>
  <c r="AN994" i="26"/>
  <c r="AN996" i="26"/>
  <c r="AN998" i="26"/>
  <c r="AN1000" i="26"/>
  <c r="AN1002" i="26"/>
  <c r="AN1004" i="26"/>
  <c r="AN1006" i="26"/>
  <c r="AN1008" i="26"/>
  <c r="AN1010" i="26"/>
  <c r="AN1012" i="26"/>
  <c r="AN1014" i="26"/>
  <c r="AN1016" i="26"/>
  <c r="AN1018" i="26"/>
  <c r="AN1020" i="26"/>
  <c r="AN1022" i="26"/>
  <c r="AN1024" i="26"/>
  <c r="AN1026" i="26"/>
  <c r="AN1028" i="26"/>
  <c r="AN1030" i="26"/>
  <c r="AN1032" i="26"/>
  <c r="AN1034" i="26"/>
  <c r="AN1036" i="26"/>
  <c r="AN1038" i="26"/>
  <c r="AN1040" i="26"/>
  <c r="AN1042" i="26"/>
  <c r="AN1044" i="26"/>
  <c r="AN1046" i="26"/>
  <c r="AN1048" i="26"/>
  <c r="AN1050" i="26"/>
  <c r="AN1052" i="26"/>
  <c r="AN1054" i="26"/>
  <c r="AN1056" i="26"/>
  <c r="AN1058" i="26"/>
  <c r="AN1060" i="26"/>
  <c r="AN1063" i="26"/>
  <c r="AK6" i="7"/>
  <c r="AK5" i="7"/>
  <c r="AK3" i="7"/>
  <c r="AK8" i="7"/>
  <c r="AK13" i="7"/>
  <c r="AK11" i="7"/>
  <c r="AK14" i="7"/>
  <c r="AK7" i="7"/>
  <c r="AK4" i="7"/>
  <c r="AH2" i="7"/>
  <c r="AI2" i="7"/>
  <c r="AJ2" i="7"/>
  <c r="AL2" i="7"/>
  <c r="A2" i="7"/>
  <c r="AH9" i="7"/>
  <c r="AI9" i="7"/>
  <c r="AJ9" i="7"/>
  <c r="AL9" i="7"/>
  <c r="AH10" i="7"/>
  <c r="AI10" i="7"/>
  <c r="AJ10" i="7"/>
  <c r="AL10" i="7"/>
  <c r="AH12" i="7"/>
  <c r="AI12" i="7"/>
  <c r="AJ12" i="7"/>
  <c r="AL12" i="7"/>
  <c r="AH15" i="7"/>
  <c r="AI15" i="7"/>
  <c r="AJ15" i="7"/>
  <c r="AL15" i="7"/>
  <c r="AH16" i="7"/>
  <c r="AI16" i="7"/>
  <c r="AJ16" i="7"/>
  <c r="AL16" i="7"/>
  <c r="AH17" i="7"/>
  <c r="AI17" i="7"/>
  <c r="AJ17" i="7"/>
  <c r="AL17" i="7"/>
  <c r="AH19" i="7"/>
  <c r="AI19" i="7"/>
  <c r="AJ19" i="7"/>
  <c r="AL19" i="7"/>
  <c r="AH20" i="7"/>
  <c r="AI20" i="7"/>
  <c r="AJ20" i="7"/>
  <c r="AL20" i="7"/>
  <c r="AH21" i="7"/>
  <c r="AI21" i="7"/>
  <c r="AJ21" i="7"/>
  <c r="AL21" i="7"/>
  <c r="AH325" i="7"/>
  <c r="AI325" i="7"/>
  <c r="AJ325" i="7"/>
  <c r="AL325" i="7"/>
  <c r="AH326" i="7"/>
  <c r="AI326" i="7"/>
  <c r="AJ326" i="7"/>
  <c r="AL326" i="7"/>
  <c r="AH327" i="7"/>
  <c r="AI327" i="7"/>
  <c r="AJ327" i="7"/>
  <c r="AL327" i="7"/>
  <c r="AH328" i="7"/>
  <c r="AI328" i="7"/>
  <c r="AJ328" i="7"/>
  <c r="AL328" i="7"/>
  <c r="AH329" i="7"/>
  <c r="AI329" i="7"/>
  <c r="AJ329" i="7"/>
  <c r="AL329" i="7"/>
  <c r="AH330" i="7"/>
  <c r="AI330" i="7"/>
  <c r="AJ330" i="7"/>
  <c r="AL330" i="7"/>
  <c r="AH331" i="7"/>
  <c r="AI331" i="7"/>
  <c r="AJ331" i="7"/>
  <c r="AL331" i="7"/>
  <c r="AH332" i="7"/>
  <c r="AI332" i="7"/>
  <c r="AJ332" i="7"/>
  <c r="AL332" i="7"/>
  <c r="AH333" i="7"/>
  <c r="AI333" i="7"/>
  <c r="AJ333" i="7"/>
  <c r="AL333" i="7"/>
  <c r="AH334" i="7"/>
  <c r="AI334" i="7"/>
  <c r="AJ334" i="7"/>
  <c r="AL334" i="7"/>
  <c r="AH335" i="7"/>
  <c r="AI335" i="7"/>
  <c r="AJ335" i="7"/>
  <c r="AL335" i="7"/>
  <c r="AH336" i="7"/>
  <c r="AI336" i="7"/>
  <c r="AJ336" i="7"/>
  <c r="AL336" i="7"/>
  <c r="AH337" i="7"/>
  <c r="AI337" i="7"/>
  <c r="AJ337" i="7"/>
  <c r="AL337" i="7"/>
  <c r="AH338" i="7"/>
  <c r="AI338" i="7"/>
  <c r="AJ338" i="7"/>
  <c r="AL338" i="7"/>
  <c r="AH339" i="7"/>
  <c r="AI339" i="7"/>
  <c r="AJ339" i="7"/>
  <c r="AL339" i="7"/>
  <c r="AH340" i="7"/>
  <c r="AI340" i="7"/>
  <c r="AJ340" i="7"/>
  <c r="AL340" i="7"/>
  <c r="AH341" i="7"/>
  <c r="AI341" i="7"/>
  <c r="AJ341" i="7"/>
  <c r="AL341" i="7"/>
  <c r="AH342" i="7"/>
  <c r="AI342" i="7"/>
  <c r="AJ342" i="7"/>
  <c r="AL342" i="7"/>
  <c r="AH343" i="7"/>
  <c r="AI343" i="7"/>
  <c r="AJ343" i="7"/>
  <c r="AL343" i="7"/>
  <c r="AH344" i="7"/>
  <c r="AI344" i="7"/>
  <c r="AJ344" i="7"/>
  <c r="AL344" i="7"/>
  <c r="AH345" i="7"/>
  <c r="AI345" i="7"/>
  <c r="AJ345" i="7"/>
  <c r="AL345" i="7"/>
  <c r="AH346" i="7"/>
  <c r="AI346" i="7"/>
  <c r="AJ346" i="7"/>
  <c r="AL346" i="7"/>
  <c r="AH347" i="7"/>
  <c r="AI347" i="7"/>
  <c r="AJ347" i="7"/>
  <c r="AL347" i="7"/>
  <c r="AH348" i="7"/>
  <c r="AI348" i="7"/>
  <c r="AJ348" i="7"/>
  <c r="AL348" i="7"/>
  <c r="AH349" i="7"/>
  <c r="AI349" i="7"/>
  <c r="AJ349" i="7"/>
  <c r="AL349" i="7"/>
  <c r="AH350" i="7"/>
  <c r="AI350" i="7"/>
  <c r="AJ350" i="7"/>
  <c r="AL350" i="7"/>
  <c r="AH351" i="7"/>
  <c r="AI351" i="7"/>
  <c r="AJ351" i="7"/>
  <c r="AL351" i="7"/>
  <c r="AH352" i="7"/>
  <c r="AI352" i="7"/>
  <c r="AJ352" i="7"/>
  <c r="AL352" i="7"/>
  <c r="AH353" i="7"/>
  <c r="AI353" i="7"/>
  <c r="AJ353" i="7"/>
  <c r="AL353" i="7"/>
  <c r="AH354" i="7"/>
  <c r="AI354" i="7"/>
  <c r="AJ354" i="7"/>
  <c r="AL354" i="7"/>
  <c r="AH355" i="7"/>
  <c r="AI355" i="7"/>
  <c r="AJ355" i="7"/>
  <c r="AL355" i="7"/>
  <c r="AH356" i="7"/>
  <c r="AI356" i="7"/>
  <c r="AJ356" i="7"/>
  <c r="AL356" i="7"/>
  <c r="AH357" i="7"/>
  <c r="AI357" i="7"/>
  <c r="AJ357" i="7"/>
  <c r="AL357" i="7"/>
  <c r="AH358" i="7"/>
  <c r="AI358" i="7"/>
  <c r="AJ358" i="7"/>
  <c r="AL358" i="7"/>
  <c r="AH359" i="7"/>
  <c r="AI359" i="7"/>
  <c r="AJ359" i="7"/>
  <c r="AL359" i="7"/>
  <c r="AH360" i="7"/>
  <c r="AI360" i="7"/>
  <c r="AJ360" i="7"/>
  <c r="AL360" i="7"/>
  <c r="AH361" i="7"/>
  <c r="AI361" i="7"/>
  <c r="AJ361" i="7"/>
  <c r="AL361" i="7"/>
  <c r="AH362" i="7"/>
  <c r="AI362" i="7"/>
  <c r="AJ362" i="7"/>
  <c r="AL362" i="7"/>
  <c r="AH363" i="7"/>
  <c r="AI363" i="7"/>
  <c r="AJ363" i="7"/>
  <c r="AL363" i="7"/>
  <c r="AH364" i="7"/>
  <c r="AI364" i="7"/>
  <c r="AJ364" i="7"/>
  <c r="AL364" i="7"/>
  <c r="AH365" i="7"/>
  <c r="AI365" i="7"/>
  <c r="AJ365" i="7"/>
  <c r="AL365" i="7"/>
  <c r="AH366" i="7"/>
  <c r="AI366" i="7"/>
  <c r="AJ366" i="7"/>
  <c r="AL366" i="7"/>
  <c r="AH367" i="7"/>
  <c r="AI367" i="7"/>
  <c r="AJ367" i="7"/>
  <c r="AL367" i="7"/>
  <c r="AH368" i="7"/>
  <c r="AI368" i="7"/>
  <c r="AJ368" i="7"/>
  <c r="AL368" i="7"/>
  <c r="AH369" i="7"/>
  <c r="AI369" i="7"/>
  <c r="AJ369" i="7"/>
  <c r="AL369" i="7"/>
  <c r="AH370" i="7"/>
  <c r="AI370" i="7"/>
  <c r="AJ370" i="7"/>
  <c r="AL370" i="7"/>
  <c r="AH371" i="7"/>
  <c r="AI371" i="7"/>
  <c r="AJ371" i="7"/>
  <c r="AL371" i="7"/>
  <c r="AH372" i="7"/>
  <c r="AI372" i="7"/>
  <c r="AJ372" i="7"/>
  <c r="AL372" i="7"/>
  <c r="AH373" i="7"/>
  <c r="AI373" i="7"/>
  <c r="AJ373" i="7"/>
  <c r="AL373" i="7"/>
  <c r="AH374" i="7"/>
  <c r="AI374" i="7"/>
  <c r="AJ374" i="7"/>
  <c r="AL374" i="7"/>
  <c r="AH375" i="7"/>
  <c r="AI375" i="7"/>
  <c r="AJ375" i="7"/>
  <c r="AL375" i="7"/>
  <c r="AH376" i="7"/>
  <c r="AI376" i="7"/>
  <c r="AJ376" i="7"/>
  <c r="AL376" i="7"/>
  <c r="AH377" i="7"/>
  <c r="AI377" i="7"/>
  <c r="AJ377" i="7"/>
  <c r="AL377" i="7"/>
  <c r="AH378" i="7"/>
  <c r="AI378" i="7"/>
  <c r="AJ378" i="7"/>
  <c r="AL378" i="7"/>
  <c r="AH379" i="7"/>
  <c r="AI379" i="7"/>
  <c r="AJ379" i="7"/>
  <c r="AL379" i="7"/>
  <c r="AH380" i="7"/>
  <c r="AI380" i="7"/>
  <c r="AJ380" i="7"/>
  <c r="AL380" i="7"/>
  <c r="AH381" i="7"/>
  <c r="AI381" i="7"/>
  <c r="AJ381" i="7"/>
  <c r="AL381" i="7"/>
  <c r="AH382" i="7"/>
  <c r="AI382" i="7"/>
  <c r="AJ382" i="7"/>
  <c r="AL382" i="7"/>
  <c r="AH383" i="7"/>
  <c r="AI383" i="7"/>
  <c r="AJ383" i="7"/>
  <c r="AL383" i="7"/>
  <c r="AH384" i="7"/>
  <c r="AI384" i="7"/>
  <c r="AJ384" i="7"/>
  <c r="AL384" i="7"/>
  <c r="AH385" i="7"/>
  <c r="AI385" i="7"/>
  <c r="AJ385" i="7"/>
  <c r="AL385" i="7"/>
  <c r="AH386" i="7"/>
  <c r="AI386" i="7"/>
  <c r="AJ386" i="7"/>
  <c r="AL386" i="7"/>
  <c r="AH387" i="7"/>
  <c r="AI387" i="7"/>
  <c r="AJ387" i="7"/>
  <c r="AL387" i="7"/>
  <c r="AH388" i="7"/>
  <c r="AI388" i="7"/>
  <c r="AJ388" i="7"/>
  <c r="AL388" i="7"/>
  <c r="AH389" i="7"/>
  <c r="AI389" i="7"/>
  <c r="AJ389" i="7"/>
  <c r="AL389" i="7"/>
  <c r="AH390" i="7"/>
  <c r="AI390" i="7"/>
  <c r="AJ390" i="7"/>
  <c r="AL390" i="7"/>
  <c r="AH391" i="7"/>
  <c r="AI391" i="7"/>
  <c r="AJ391" i="7"/>
  <c r="AL391" i="7"/>
  <c r="AH392" i="7"/>
  <c r="AI392" i="7"/>
  <c r="AJ392" i="7"/>
  <c r="AL392" i="7"/>
  <c r="AH393" i="7"/>
  <c r="AI393" i="7"/>
  <c r="AJ393" i="7"/>
  <c r="AL393" i="7"/>
  <c r="AH394" i="7"/>
  <c r="AI394" i="7"/>
  <c r="AJ394" i="7"/>
  <c r="AL394" i="7"/>
  <c r="AH395" i="7"/>
  <c r="AI395" i="7"/>
  <c r="AJ395" i="7"/>
  <c r="AL395" i="7"/>
  <c r="AH396" i="7"/>
  <c r="AI396" i="7"/>
  <c r="AJ396" i="7"/>
  <c r="AL396" i="7"/>
  <c r="AH397" i="7"/>
  <c r="AI397" i="7"/>
  <c r="AJ397" i="7"/>
  <c r="AL397" i="7"/>
  <c r="AH398" i="7"/>
  <c r="AI398" i="7"/>
  <c r="AJ398" i="7"/>
  <c r="AL398" i="7"/>
  <c r="AH399" i="7"/>
  <c r="AI399" i="7"/>
  <c r="AJ399" i="7"/>
  <c r="AL399" i="7"/>
  <c r="AH400" i="7"/>
  <c r="AI400" i="7"/>
  <c r="AJ400" i="7"/>
  <c r="AL400" i="7"/>
  <c r="AH401" i="7"/>
  <c r="AI401" i="7"/>
  <c r="AJ401" i="7"/>
  <c r="AL401" i="7"/>
  <c r="AH402" i="7"/>
  <c r="AI402" i="7"/>
  <c r="AJ402" i="7"/>
  <c r="AL402" i="7"/>
  <c r="AH403" i="7"/>
  <c r="AI403" i="7"/>
  <c r="AJ403" i="7"/>
  <c r="AL403" i="7"/>
  <c r="AH404" i="7"/>
  <c r="AI404" i="7"/>
  <c r="AJ404" i="7"/>
  <c r="AL404" i="7"/>
  <c r="AH405" i="7"/>
  <c r="AI405" i="7"/>
  <c r="AJ405" i="7"/>
  <c r="AL405" i="7"/>
  <c r="AH406" i="7"/>
  <c r="AI406" i="7"/>
  <c r="AJ406" i="7"/>
  <c r="AL406" i="7"/>
  <c r="AH407" i="7"/>
  <c r="AI407" i="7"/>
  <c r="AJ407" i="7"/>
  <c r="AL407" i="7"/>
  <c r="AH408" i="7"/>
  <c r="AI408" i="7"/>
  <c r="AJ408" i="7"/>
  <c r="AL408" i="7"/>
  <c r="AH409" i="7"/>
  <c r="AI409" i="7"/>
  <c r="AJ409" i="7"/>
  <c r="AL409" i="7"/>
  <c r="AH410" i="7"/>
  <c r="AI410" i="7"/>
  <c r="AJ410" i="7"/>
  <c r="AL410" i="7"/>
  <c r="AH411" i="7"/>
  <c r="AI411" i="7"/>
  <c r="AJ411" i="7"/>
  <c r="AL411" i="7"/>
  <c r="AH412" i="7"/>
  <c r="AI412" i="7"/>
  <c r="AJ412" i="7"/>
  <c r="AL412" i="7"/>
  <c r="AH413" i="7"/>
  <c r="AI413" i="7"/>
  <c r="AJ413" i="7"/>
  <c r="AL413" i="7"/>
  <c r="AH414" i="7"/>
  <c r="AI414" i="7"/>
  <c r="AJ414" i="7"/>
  <c r="AL414" i="7"/>
  <c r="AH415" i="7"/>
  <c r="AI415" i="7"/>
  <c r="AJ415" i="7"/>
  <c r="AL415" i="7"/>
  <c r="AH416" i="7"/>
  <c r="AI416" i="7"/>
  <c r="AJ416" i="7"/>
  <c r="AL416" i="7"/>
  <c r="AH417" i="7"/>
  <c r="AI417" i="7"/>
  <c r="AJ417" i="7"/>
  <c r="AL417" i="7"/>
  <c r="AH418" i="7"/>
  <c r="AI418" i="7"/>
  <c r="AJ418" i="7"/>
  <c r="AL418" i="7"/>
  <c r="AH419" i="7"/>
  <c r="AI419" i="7"/>
  <c r="AJ419" i="7"/>
  <c r="AL419" i="7"/>
  <c r="AH420" i="7"/>
  <c r="AI420" i="7"/>
  <c r="AJ420" i="7"/>
  <c r="AL420" i="7"/>
  <c r="AH421" i="7"/>
  <c r="AI421" i="7"/>
  <c r="AJ421" i="7"/>
  <c r="AL421" i="7"/>
  <c r="AH422" i="7"/>
  <c r="AI422" i="7"/>
  <c r="AJ422" i="7"/>
  <c r="AL422" i="7"/>
  <c r="AH423" i="7"/>
  <c r="AI423" i="7"/>
  <c r="AJ423" i="7"/>
  <c r="AL423" i="7"/>
  <c r="AH424" i="7"/>
  <c r="AI424" i="7"/>
  <c r="AJ424" i="7"/>
  <c r="AL424" i="7"/>
  <c r="AH425" i="7"/>
  <c r="AI425" i="7"/>
  <c r="AJ425" i="7"/>
  <c r="AL425" i="7"/>
  <c r="AH426" i="7"/>
  <c r="AI426" i="7"/>
  <c r="AJ426" i="7"/>
  <c r="AL426" i="7"/>
  <c r="AH427" i="7"/>
  <c r="AI427" i="7"/>
  <c r="AJ427" i="7"/>
  <c r="AL427" i="7"/>
  <c r="AH428" i="7"/>
  <c r="AI428" i="7"/>
  <c r="AJ428" i="7"/>
  <c r="AL428" i="7"/>
  <c r="AH429" i="7"/>
  <c r="AI429" i="7"/>
  <c r="AJ429" i="7"/>
  <c r="AL429" i="7"/>
  <c r="AH430" i="7"/>
  <c r="AI430" i="7"/>
  <c r="AJ430" i="7"/>
  <c r="AL430" i="7"/>
  <c r="AH431" i="7"/>
  <c r="AI431" i="7"/>
  <c r="AJ431" i="7"/>
  <c r="AL431" i="7"/>
  <c r="AH432" i="7"/>
  <c r="AI432" i="7"/>
  <c r="AJ432" i="7"/>
  <c r="AL432" i="7"/>
  <c r="AH433" i="7"/>
  <c r="AI433" i="7"/>
  <c r="AJ433" i="7"/>
  <c r="AL433" i="7"/>
  <c r="AH434" i="7"/>
  <c r="AI434" i="7"/>
  <c r="AJ434" i="7"/>
  <c r="AL434" i="7"/>
  <c r="AH435" i="7"/>
  <c r="AI435" i="7"/>
  <c r="AJ435" i="7"/>
  <c r="AL435" i="7"/>
  <c r="AH436" i="7"/>
  <c r="AI436" i="7"/>
  <c r="AJ436" i="7"/>
  <c r="AL436" i="7"/>
  <c r="AH437" i="7"/>
  <c r="AI437" i="7"/>
  <c r="AJ437" i="7"/>
  <c r="AL437" i="7"/>
  <c r="AH438" i="7"/>
  <c r="AI438" i="7"/>
  <c r="AJ438" i="7"/>
  <c r="AL438" i="7"/>
  <c r="AH439" i="7"/>
  <c r="AI439" i="7"/>
  <c r="AJ439" i="7"/>
  <c r="AL439" i="7"/>
  <c r="AH440" i="7"/>
  <c r="AI440" i="7"/>
  <c r="AJ440" i="7"/>
  <c r="AL440" i="7"/>
  <c r="AH441" i="7"/>
  <c r="AI441" i="7"/>
  <c r="AJ441" i="7"/>
  <c r="AL441" i="7"/>
  <c r="AH442" i="7"/>
  <c r="AI442" i="7"/>
  <c r="AJ442" i="7"/>
  <c r="AL442" i="7"/>
  <c r="AH443" i="7"/>
  <c r="AI443" i="7"/>
  <c r="AJ443" i="7"/>
  <c r="AL443" i="7"/>
  <c r="AH444" i="7"/>
  <c r="AI444" i="7"/>
  <c r="AJ444" i="7"/>
  <c r="AL444" i="7"/>
  <c r="AH445" i="7"/>
  <c r="AI445" i="7"/>
  <c r="AJ445" i="7"/>
  <c r="AL445" i="7"/>
  <c r="AH446" i="7"/>
  <c r="AI446" i="7"/>
  <c r="AJ446" i="7"/>
  <c r="AL446" i="7"/>
  <c r="AH447" i="7"/>
  <c r="AI447" i="7"/>
  <c r="AJ447" i="7"/>
  <c r="AL447" i="7"/>
  <c r="AH448" i="7"/>
  <c r="AI448" i="7"/>
  <c r="AJ448" i="7"/>
  <c r="AL448" i="7"/>
  <c r="AH449" i="7"/>
  <c r="AI449" i="7"/>
  <c r="AJ449" i="7"/>
  <c r="AL449" i="7"/>
  <c r="AH450" i="7"/>
  <c r="AI450" i="7"/>
  <c r="AJ450" i="7"/>
  <c r="AL450" i="7"/>
  <c r="AH451" i="7"/>
  <c r="AI451" i="7"/>
  <c r="AJ451" i="7"/>
  <c r="AL451" i="7"/>
  <c r="AH452" i="7"/>
  <c r="AI452" i="7"/>
  <c r="AJ452" i="7"/>
  <c r="AL452" i="7"/>
  <c r="AH453" i="7"/>
  <c r="AI453" i="7"/>
  <c r="AJ453" i="7"/>
  <c r="AL453" i="7"/>
  <c r="AH454" i="7"/>
  <c r="AI454" i="7"/>
  <c r="AJ454" i="7"/>
  <c r="AL454" i="7"/>
  <c r="AH455" i="7"/>
  <c r="AI455" i="7"/>
  <c r="AJ455" i="7"/>
  <c r="AL455" i="7"/>
  <c r="AH456" i="7"/>
  <c r="AI456" i="7"/>
  <c r="AJ456" i="7"/>
  <c r="AL456" i="7"/>
  <c r="AH457" i="7"/>
  <c r="AI457" i="7"/>
  <c r="AJ457" i="7"/>
  <c r="AL457" i="7"/>
  <c r="AH458" i="7"/>
  <c r="AI458" i="7"/>
  <c r="AJ458" i="7"/>
  <c r="AL458" i="7"/>
  <c r="AH459" i="7"/>
  <c r="AI459" i="7"/>
  <c r="AJ459" i="7"/>
  <c r="AL459" i="7"/>
  <c r="AH460" i="7"/>
  <c r="AI460" i="7"/>
  <c r="AJ460" i="7"/>
  <c r="AL460" i="7"/>
  <c r="AH461" i="7"/>
  <c r="AI461" i="7"/>
  <c r="AJ461" i="7"/>
  <c r="AL461" i="7"/>
  <c r="AH462" i="7"/>
  <c r="AI462" i="7"/>
  <c r="AJ462" i="7"/>
  <c r="AL462" i="7"/>
  <c r="AH463" i="7"/>
  <c r="AI463" i="7"/>
  <c r="AJ463" i="7"/>
  <c r="AL463" i="7"/>
  <c r="AH464" i="7"/>
  <c r="AI464" i="7"/>
  <c r="AJ464" i="7"/>
  <c r="AL464" i="7"/>
  <c r="AH465" i="7"/>
  <c r="AI465" i="7"/>
  <c r="AJ465" i="7"/>
  <c r="AL465" i="7"/>
  <c r="AH466" i="7"/>
  <c r="AI466" i="7"/>
  <c r="AJ466" i="7"/>
  <c r="AL466" i="7"/>
  <c r="AH467" i="7"/>
  <c r="AI467" i="7"/>
  <c r="AJ467" i="7"/>
  <c r="AL467" i="7"/>
  <c r="AH468" i="7"/>
  <c r="AI468" i="7"/>
  <c r="AJ468" i="7"/>
  <c r="AL468" i="7"/>
  <c r="AH469" i="7"/>
  <c r="AI469" i="7"/>
  <c r="AJ469" i="7"/>
  <c r="AL469" i="7"/>
  <c r="AH470" i="7"/>
  <c r="AI470" i="7"/>
  <c r="AJ470" i="7"/>
  <c r="AL470" i="7"/>
  <c r="AH471" i="7"/>
  <c r="AI471" i="7"/>
  <c r="AJ471" i="7"/>
  <c r="AL471" i="7"/>
  <c r="AH472" i="7"/>
  <c r="AI472" i="7"/>
  <c r="AJ472" i="7"/>
  <c r="AL472" i="7"/>
  <c r="AH473" i="7"/>
  <c r="AI473" i="7"/>
  <c r="AJ473" i="7"/>
  <c r="AL473" i="7"/>
  <c r="AH474" i="7"/>
  <c r="AI474" i="7"/>
  <c r="AJ474" i="7"/>
  <c r="AL474" i="7"/>
  <c r="AH475" i="7"/>
  <c r="AI475" i="7"/>
  <c r="AJ475" i="7"/>
  <c r="AL475" i="7"/>
  <c r="AH476" i="7"/>
  <c r="AI476" i="7"/>
  <c r="AJ476" i="7"/>
  <c r="AL476" i="7"/>
  <c r="AH477" i="7"/>
  <c r="AI477" i="7"/>
  <c r="AJ477" i="7"/>
  <c r="AL477" i="7"/>
  <c r="AH478" i="7"/>
  <c r="AI478" i="7"/>
  <c r="AJ478" i="7"/>
  <c r="AL478" i="7"/>
  <c r="AH479" i="7"/>
  <c r="AI479" i="7"/>
  <c r="AJ479" i="7"/>
  <c r="AL479" i="7"/>
  <c r="AH480" i="7"/>
  <c r="AI480" i="7"/>
  <c r="AJ480" i="7"/>
  <c r="AL480" i="7"/>
  <c r="AH481" i="7"/>
  <c r="AI481" i="7"/>
  <c r="AJ481" i="7"/>
  <c r="AL481" i="7"/>
  <c r="AH482" i="7"/>
  <c r="AI482" i="7"/>
  <c r="AJ482" i="7"/>
  <c r="AL482" i="7"/>
  <c r="AH483" i="7"/>
  <c r="AI483" i="7"/>
  <c r="AJ483" i="7"/>
  <c r="AL483" i="7"/>
  <c r="AH484" i="7"/>
  <c r="AI484" i="7"/>
  <c r="AJ484" i="7"/>
  <c r="AL484" i="7"/>
  <c r="AH485" i="7"/>
  <c r="AI485" i="7"/>
  <c r="AJ485" i="7"/>
  <c r="AL485" i="7"/>
  <c r="AH486" i="7"/>
  <c r="AI486" i="7"/>
  <c r="AJ486" i="7"/>
  <c r="AL486" i="7"/>
  <c r="AH487" i="7"/>
  <c r="AI487" i="7"/>
  <c r="AJ487" i="7"/>
  <c r="AL487" i="7"/>
  <c r="AH488" i="7"/>
  <c r="AI488" i="7"/>
  <c r="AJ488" i="7"/>
  <c r="AL488" i="7"/>
  <c r="AH489" i="7"/>
  <c r="AI489" i="7"/>
  <c r="AJ489" i="7"/>
  <c r="AL489" i="7"/>
  <c r="AH490" i="7"/>
  <c r="AI490" i="7"/>
  <c r="AJ490" i="7"/>
  <c r="AL490" i="7"/>
  <c r="AH491" i="7"/>
  <c r="AI491" i="7"/>
  <c r="AJ491" i="7"/>
  <c r="AL491" i="7"/>
  <c r="AH492" i="7"/>
  <c r="AI492" i="7"/>
  <c r="AJ492" i="7"/>
  <c r="AL492" i="7"/>
  <c r="AH493" i="7"/>
  <c r="AI493" i="7"/>
  <c r="AJ493" i="7"/>
  <c r="AL493" i="7"/>
  <c r="AH494" i="7"/>
  <c r="AI494" i="7"/>
  <c r="AJ494" i="7"/>
  <c r="AL494" i="7"/>
  <c r="AH495" i="7"/>
  <c r="AI495" i="7"/>
  <c r="AJ495" i="7"/>
  <c r="AL495" i="7"/>
  <c r="AH496" i="7"/>
  <c r="AI496" i="7"/>
  <c r="AJ496" i="7"/>
  <c r="AL496" i="7"/>
  <c r="AH497" i="7"/>
  <c r="AI497" i="7"/>
  <c r="AJ497" i="7"/>
  <c r="AL497" i="7"/>
  <c r="AH498" i="7"/>
  <c r="AI498" i="7"/>
  <c r="AJ498" i="7"/>
  <c r="AL498" i="7"/>
  <c r="AH499" i="7"/>
  <c r="AI499" i="7"/>
  <c r="AJ499" i="7"/>
  <c r="AL499" i="7"/>
  <c r="AH500" i="7"/>
  <c r="AI500" i="7"/>
  <c r="AJ500" i="7"/>
  <c r="AL500" i="7"/>
  <c r="AH501" i="7"/>
  <c r="AI501" i="7"/>
  <c r="AJ501" i="7"/>
  <c r="AL501" i="7"/>
  <c r="AH502" i="7"/>
  <c r="AI502" i="7"/>
  <c r="AJ502" i="7"/>
  <c r="AL502" i="7"/>
  <c r="AH503" i="7"/>
  <c r="AI503" i="7"/>
  <c r="AJ503" i="7"/>
  <c r="AL503" i="7"/>
  <c r="AH504" i="7"/>
  <c r="AI504" i="7"/>
  <c r="AJ504" i="7"/>
  <c r="AL504" i="7"/>
  <c r="AH505" i="7"/>
  <c r="AI505" i="7"/>
  <c r="AJ505" i="7"/>
  <c r="AL505" i="7"/>
  <c r="AH506" i="7"/>
  <c r="AI506" i="7"/>
  <c r="AJ506" i="7"/>
  <c r="AL506" i="7"/>
  <c r="AH507" i="7"/>
  <c r="AI507" i="7"/>
  <c r="AJ507" i="7"/>
  <c r="AL507" i="7"/>
  <c r="AH508" i="7"/>
  <c r="AI508" i="7"/>
  <c r="AJ508" i="7"/>
  <c r="AL508" i="7"/>
  <c r="AH509" i="7"/>
  <c r="AI509" i="7"/>
  <c r="AJ509" i="7"/>
  <c r="AL509" i="7"/>
  <c r="AH510" i="7"/>
  <c r="AI510" i="7"/>
  <c r="AJ510" i="7"/>
  <c r="AL510" i="7"/>
  <c r="AH511" i="7"/>
  <c r="AI511" i="7"/>
  <c r="AJ511" i="7"/>
  <c r="AL511" i="7"/>
  <c r="AH512" i="7"/>
  <c r="AI512" i="7"/>
  <c r="AJ512" i="7"/>
  <c r="AL512" i="7"/>
  <c r="AH513" i="7"/>
  <c r="AI513" i="7"/>
  <c r="AJ513" i="7"/>
  <c r="AL513" i="7"/>
  <c r="AH514" i="7"/>
  <c r="AI514" i="7"/>
  <c r="AJ514" i="7"/>
  <c r="AL514" i="7"/>
  <c r="AH515" i="7"/>
  <c r="AI515" i="7"/>
  <c r="AJ515" i="7"/>
  <c r="AL515" i="7"/>
  <c r="AH516" i="7"/>
  <c r="AI516" i="7"/>
  <c r="AJ516" i="7"/>
  <c r="AL516" i="7"/>
  <c r="AH517" i="7"/>
  <c r="AI517" i="7"/>
  <c r="AJ517" i="7"/>
  <c r="AL517" i="7"/>
  <c r="AH518" i="7"/>
  <c r="AI518" i="7"/>
  <c r="AJ518" i="7"/>
  <c r="AL518" i="7"/>
  <c r="AH519" i="7"/>
  <c r="AI519" i="7"/>
  <c r="AJ519" i="7"/>
  <c r="AL519" i="7"/>
  <c r="AH520" i="7"/>
  <c r="AI520" i="7"/>
  <c r="AJ520" i="7"/>
  <c r="AL520" i="7"/>
  <c r="AH521" i="7"/>
  <c r="AI521" i="7"/>
  <c r="AJ521" i="7"/>
  <c r="AL521" i="7"/>
  <c r="AH522" i="7"/>
  <c r="AI522" i="7"/>
  <c r="AJ522" i="7"/>
  <c r="AL522" i="7"/>
  <c r="AH523" i="7"/>
  <c r="AI523" i="7"/>
  <c r="AJ523" i="7"/>
  <c r="AL523" i="7"/>
  <c r="AH524" i="7"/>
  <c r="AI524" i="7"/>
  <c r="AJ524" i="7"/>
  <c r="AL524" i="7"/>
  <c r="AH525" i="7"/>
  <c r="AI525" i="7"/>
  <c r="AJ525" i="7"/>
  <c r="AL525" i="7"/>
  <c r="AH526" i="7"/>
  <c r="AI526" i="7"/>
  <c r="AJ526" i="7"/>
  <c r="AL526" i="7"/>
  <c r="AH527" i="7"/>
  <c r="AI527" i="7"/>
  <c r="AJ527" i="7"/>
  <c r="AL527" i="7"/>
  <c r="AH528" i="7"/>
  <c r="AI528" i="7"/>
  <c r="AJ528" i="7"/>
  <c r="AL528" i="7"/>
  <c r="AH529" i="7"/>
  <c r="AI529" i="7"/>
  <c r="AJ529" i="7"/>
  <c r="AL529" i="7"/>
  <c r="AH530" i="7"/>
  <c r="AI530" i="7"/>
  <c r="AJ530" i="7"/>
  <c r="AL530" i="7"/>
  <c r="AH531" i="7"/>
  <c r="AI531" i="7"/>
  <c r="AJ531" i="7"/>
  <c r="AL531" i="7"/>
  <c r="AH532" i="7"/>
  <c r="AI532" i="7"/>
  <c r="AJ532" i="7"/>
  <c r="AL532" i="7"/>
  <c r="AH533" i="7"/>
  <c r="AI533" i="7"/>
  <c r="AJ533" i="7"/>
  <c r="AL533" i="7"/>
  <c r="AH534" i="7"/>
  <c r="AI534" i="7"/>
  <c r="AJ534" i="7"/>
  <c r="AL534" i="7"/>
  <c r="AH535" i="7"/>
  <c r="AI535" i="7"/>
  <c r="AJ535" i="7"/>
  <c r="AL535" i="7"/>
  <c r="AH536" i="7"/>
  <c r="AI536" i="7"/>
  <c r="AJ536" i="7"/>
  <c r="AL536" i="7"/>
  <c r="AH537" i="7"/>
  <c r="AI537" i="7"/>
  <c r="AJ537" i="7"/>
  <c r="AL537" i="7"/>
  <c r="AH538" i="7"/>
  <c r="AI538" i="7"/>
  <c r="AJ538" i="7"/>
  <c r="AL538" i="7"/>
  <c r="AH539" i="7"/>
  <c r="AI539" i="7"/>
  <c r="AJ539" i="7"/>
  <c r="AL539" i="7"/>
  <c r="AH540" i="7"/>
  <c r="AI540" i="7"/>
  <c r="AJ540" i="7"/>
  <c r="AL540" i="7"/>
  <c r="AH541" i="7"/>
  <c r="AI541" i="7"/>
  <c r="AJ541" i="7"/>
  <c r="AL541" i="7"/>
  <c r="AH542" i="7"/>
  <c r="AI542" i="7"/>
  <c r="AJ542" i="7"/>
  <c r="AL542" i="7"/>
  <c r="AH543" i="7"/>
  <c r="AI543" i="7"/>
  <c r="AJ543" i="7"/>
  <c r="AL543" i="7"/>
  <c r="AH544" i="7"/>
  <c r="AI544" i="7"/>
  <c r="AJ544" i="7"/>
  <c r="AL544" i="7"/>
  <c r="AH545" i="7"/>
  <c r="AI545" i="7"/>
  <c r="AJ545" i="7"/>
  <c r="AL545" i="7"/>
  <c r="AH546" i="7"/>
  <c r="AI546" i="7"/>
  <c r="AJ546" i="7"/>
  <c r="AL546" i="7"/>
  <c r="AH547" i="7"/>
  <c r="AI547" i="7"/>
  <c r="AJ547" i="7"/>
  <c r="AL547" i="7"/>
  <c r="AH548" i="7"/>
  <c r="AI548" i="7"/>
  <c r="AJ548" i="7"/>
  <c r="AL548" i="7"/>
  <c r="AH549" i="7"/>
  <c r="AI549" i="7"/>
  <c r="AJ549" i="7"/>
  <c r="AL549" i="7"/>
  <c r="AH550" i="7"/>
  <c r="AI550" i="7"/>
  <c r="AJ550" i="7"/>
  <c r="AL550" i="7"/>
  <c r="AH551" i="7"/>
  <c r="AI551" i="7"/>
  <c r="AJ551" i="7"/>
  <c r="AL551" i="7"/>
  <c r="AH552" i="7"/>
  <c r="AI552" i="7"/>
  <c r="AJ552" i="7"/>
  <c r="AL552" i="7"/>
  <c r="AH553" i="7"/>
  <c r="AI553" i="7"/>
  <c r="AJ553" i="7"/>
  <c r="AL553" i="7"/>
  <c r="AH554" i="7"/>
  <c r="AI554" i="7"/>
  <c r="AJ554" i="7"/>
  <c r="AL554" i="7"/>
  <c r="AH555" i="7"/>
  <c r="AI555" i="7"/>
  <c r="AJ555" i="7"/>
  <c r="AL555" i="7"/>
  <c r="AH556" i="7"/>
  <c r="AI556" i="7"/>
  <c r="AJ556" i="7"/>
  <c r="AL556" i="7"/>
  <c r="AH557" i="7"/>
  <c r="AI557" i="7"/>
  <c r="AJ557" i="7"/>
  <c r="AL557" i="7"/>
  <c r="AH558" i="7"/>
  <c r="AI558" i="7"/>
  <c r="AJ558" i="7"/>
  <c r="AL558" i="7"/>
  <c r="AH559" i="7"/>
  <c r="AI559" i="7"/>
  <c r="AJ559" i="7"/>
  <c r="AL559" i="7"/>
  <c r="AH560" i="7"/>
  <c r="AI560" i="7"/>
  <c r="AJ560" i="7"/>
  <c r="AL560" i="7"/>
  <c r="AH561" i="7"/>
  <c r="AI561" i="7"/>
  <c r="AJ561" i="7"/>
  <c r="AL561" i="7"/>
  <c r="AH562" i="7"/>
  <c r="AI562" i="7"/>
  <c r="AJ562" i="7"/>
  <c r="AL562" i="7"/>
  <c r="AH563" i="7"/>
  <c r="AI563" i="7"/>
  <c r="AJ563" i="7"/>
  <c r="AL563" i="7"/>
  <c r="AH564" i="7"/>
  <c r="AI564" i="7"/>
  <c r="AJ564" i="7"/>
  <c r="AL564" i="7"/>
  <c r="AH565" i="7"/>
  <c r="AI565" i="7"/>
  <c r="AJ565" i="7"/>
  <c r="AL565" i="7"/>
  <c r="AH566" i="7"/>
  <c r="AI566" i="7"/>
  <c r="AJ566" i="7"/>
  <c r="AL566" i="7"/>
  <c r="AH567" i="7"/>
  <c r="AI567" i="7"/>
  <c r="AJ567" i="7"/>
  <c r="AL567" i="7"/>
  <c r="AH568" i="7"/>
  <c r="AI568" i="7"/>
  <c r="AJ568" i="7"/>
  <c r="AL568" i="7"/>
  <c r="AH569" i="7"/>
  <c r="AI569" i="7"/>
  <c r="AJ569" i="7"/>
  <c r="AL569" i="7"/>
  <c r="AH570" i="7"/>
  <c r="AI570" i="7"/>
  <c r="AJ570" i="7"/>
  <c r="AL570" i="7"/>
  <c r="AH571" i="7"/>
  <c r="AI571" i="7"/>
  <c r="AJ571" i="7"/>
  <c r="AL571" i="7"/>
  <c r="AH572" i="7"/>
  <c r="AI572" i="7"/>
  <c r="AJ572" i="7"/>
  <c r="AL572" i="7"/>
  <c r="AH573" i="7"/>
  <c r="AI573" i="7"/>
  <c r="AJ573" i="7"/>
  <c r="AL573" i="7"/>
  <c r="AH574" i="7"/>
  <c r="AI574" i="7"/>
  <c r="AJ574" i="7"/>
  <c r="AL574" i="7"/>
  <c r="AH575" i="7"/>
  <c r="AI575" i="7"/>
  <c r="AJ575" i="7"/>
  <c r="AL575" i="7"/>
  <c r="AH576" i="7"/>
  <c r="AI576" i="7"/>
  <c r="AJ576" i="7"/>
  <c r="AL576" i="7"/>
  <c r="AH577" i="7"/>
  <c r="AI577" i="7"/>
  <c r="AJ577" i="7"/>
  <c r="AL577" i="7"/>
  <c r="AH578" i="7"/>
  <c r="AI578" i="7"/>
  <c r="AJ578" i="7"/>
  <c r="AL578" i="7"/>
  <c r="AH579" i="7"/>
  <c r="AI579" i="7"/>
  <c r="AJ579" i="7"/>
  <c r="AL579" i="7"/>
  <c r="AH580" i="7"/>
  <c r="AI580" i="7"/>
  <c r="AJ580" i="7"/>
  <c r="AL580" i="7"/>
  <c r="AH581" i="7"/>
  <c r="AI581" i="7"/>
  <c r="AJ581" i="7"/>
  <c r="AL581" i="7"/>
  <c r="AH582" i="7"/>
  <c r="AI582" i="7"/>
  <c r="AJ582" i="7"/>
  <c r="AL582" i="7"/>
  <c r="AH583" i="7"/>
  <c r="AI583" i="7"/>
  <c r="AJ583" i="7"/>
  <c r="AL583" i="7"/>
  <c r="AH584" i="7"/>
  <c r="AI584" i="7"/>
  <c r="AJ584" i="7"/>
  <c r="AL584" i="7"/>
  <c r="AH585" i="7"/>
  <c r="AI585" i="7"/>
  <c r="AJ585" i="7"/>
  <c r="AL585" i="7"/>
  <c r="AH586" i="7"/>
  <c r="AI586" i="7"/>
  <c r="AJ586" i="7"/>
  <c r="AL586" i="7"/>
  <c r="AH587" i="7"/>
  <c r="AI587" i="7"/>
  <c r="AJ587" i="7"/>
  <c r="AL587" i="7"/>
  <c r="AH588" i="7"/>
  <c r="AI588" i="7"/>
  <c r="AJ588" i="7"/>
  <c r="AL588" i="7"/>
  <c r="AH589" i="7"/>
  <c r="AI589" i="7"/>
  <c r="AJ589" i="7"/>
  <c r="AL589" i="7"/>
  <c r="AH590" i="7"/>
  <c r="AI590" i="7"/>
  <c r="AJ590" i="7"/>
  <c r="AL590" i="7"/>
  <c r="AH591" i="7"/>
  <c r="AI591" i="7"/>
  <c r="AJ591" i="7"/>
  <c r="AL591" i="7"/>
  <c r="AH592" i="7"/>
  <c r="AI592" i="7"/>
  <c r="AJ592" i="7"/>
  <c r="AL592" i="7"/>
  <c r="AH593" i="7"/>
  <c r="AI593" i="7"/>
  <c r="AJ593" i="7"/>
  <c r="AL593" i="7"/>
  <c r="AH594" i="7"/>
  <c r="AI594" i="7"/>
  <c r="AJ594" i="7"/>
  <c r="AL594" i="7"/>
  <c r="AH595" i="7"/>
  <c r="AI595" i="7"/>
  <c r="AJ595" i="7"/>
  <c r="AL595" i="7"/>
  <c r="AH596" i="7"/>
  <c r="AI596" i="7"/>
  <c r="AJ596" i="7"/>
  <c r="AL596" i="7"/>
  <c r="AH597" i="7"/>
  <c r="AI597" i="7"/>
  <c r="AJ597" i="7"/>
  <c r="AL597" i="7"/>
  <c r="AH598" i="7"/>
  <c r="AI598" i="7"/>
  <c r="AJ598" i="7"/>
  <c r="AL598" i="7"/>
  <c r="AH599" i="7"/>
  <c r="AI599" i="7"/>
  <c r="AJ599" i="7"/>
  <c r="AL599" i="7"/>
  <c r="AH600" i="7"/>
  <c r="AI600" i="7"/>
  <c r="AJ600" i="7"/>
  <c r="AL600" i="7"/>
  <c r="AH601" i="7"/>
  <c r="AI601" i="7"/>
  <c r="AJ601" i="7"/>
  <c r="AL601" i="7"/>
  <c r="AH602" i="7"/>
  <c r="AI602" i="7"/>
  <c r="AJ602" i="7"/>
  <c r="AL602" i="7"/>
  <c r="AH603" i="7"/>
  <c r="AI603" i="7"/>
  <c r="AJ603" i="7"/>
  <c r="AL603" i="7"/>
  <c r="AH604" i="7"/>
  <c r="AI604" i="7"/>
  <c r="AJ604" i="7"/>
  <c r="AL604" i="7"/>
  <c r="AH605" i="7"/>
  <c r="AI605" i="7"/>
  <c r="AJ605" i="7"/>
  <c r="AL605" i="7"/>
  <c r="AH606" i="7"/>
  <c r="AI606" i="7"/>
  <c r="AJ606" i="7"/>
  <c r="AL606" i="7"/>
  <c r="AH607" i="7"/>
  <c r="AI607" i="7"/>
  <c r="AJ607" i="7"/>
  <c r="AL607" i="7"/>
  <c r="AH608" i="7"/>
  <c r="AI608" i="7"/>
  <c r="AJ608" i="7"/>
  <c r="AL608" i="7"/>
  <c r="AH609" i="7"/>
  <c r="AI609" i="7"/>
  <c r="AJ609" i="7"/>
  <c r="AL609" i="7"/>
  <c r="AH610" i="7"/>
  <c r="AI610" i="7"/>
  <c r="AJ610" i="7"/>
  <c r="AL610" i="7"/>
  <c r="AH611" i="7"/>
  <c r="AI611" i="7"/>
  <c r="AJ611" i="7"/>
  <c r="AL611" i="7"/>
  <c r="AH612" i="7"/>
  <c r="AI612" i="7"/>
  <c r="AJ612" i="7"/>
  <c r="AL612" i="7"/>
  <c r="AH613" i="7"/>
  <c r="AI613" i="7"/>
  <c r="AJ613" i="7"/>
  <c r="AL613" i="7"/>
  <c r="AH614" i="7"/>
  <c r="AI614" i="7"/>
  <c r="AJ614" i="7"/>
  <c r="AL614" i="7"/>
  <c r="AH615" i="7"/>
  <c r="AI615" i="7"/>
  <c r="AJ615" i="7"/>
  <c r="AL615" i="7"/>
  <c r="AH616" i="7"/>
  <c r="AI616" i="7"/>
  <c r="AJ616" i="7"/>
  <c r="AL616" i="7"/>
  <c r="AH617" i="7"/>
  <c r="AI617" i="7"/>
  <c r="AJ617" i="7"/>
  <c r="AL617" i="7"/>
  <c r="AH618" i="7"/>
  <c r="AI618" i="7"/>
  <c r="AJ618" i="7"/>
  <c r="AL618" i="7"/>
  <c r="AH619" i="7"/>
  <c r="AI619" i="7"/>
  <c r="AJ619" i="7"/>
  <c r="AL619" i="7"/>
  <c r="AH620" i="7"/>
  <c r="AI620" i="7"/>
  <c r="AJ620" i="7"/>
  <c r="AL620" i="7"/>
  <c r="AH621" i="7"/>
  <c r="AI621" i="7"/>
  <c r="AJ621" i="7"/>
  <c r="AL621" i="7"/>
  <c r="AH622" i="7"/>
  <c r="AI622" i="7"/>
  <c r="AJ622" i="7"/>
  <c r="AL622" i="7"/>
  <c r="AH623" i="7"/>
  <c r="AI623" i="7"/>
  <c r="AJ623" i="7"/>
  <c r="AL623" i="7"/>
  <c r="AH624" i="7"/>
  <c r="AI624" i="7"/>
  <c r="AJ624" i="7"/>
  <c r="AL624" i="7"/>
  <c r="AH625" i="7"/>
  <c r="AI625" i="7"/>
  <c r="AJ625" i="7"/>
  <c r="AL625" i="7"/>
  <c r="AH626" i="7"/>
  <c r="AI626" i="7"/>
  <c r="AJ626" i="7"/>
  <c r="AL626" i="7"/>
  <c r="AH627" i="7"/>
  <c r="AI627" i="7"/>
  <c r="AJ627" i="7"/>
  <c r="AL627" i="7"/>
  <c r="AH628" i="7"/>
  <c r="AI628" i="7"/>
  <c r="AJ628" i="7"/>
  <c r="AL628" i="7"/>
  <c r="AH629" i="7"/>
  <c r="AI629" i="7"/>
  <c r="AJ629" i="7"/>
  <c r="AL629" i="7"/>
  <c r="AH630" i="7"/>
  <c r="AI630" i="7"/>
  <c r="AJ630" i="7"/>
  <c r="AL630" i="7"/>
  <c r="AH631" i="7"/>
  <c r="AI631" i="7"/>
  <c r="AJ631" i="7"/>
  <c r="AL631" i="7"/>
  <c r="AH632" i="7"/>
  <c r="AI632" i="7"/>
  <c r="AJ632" i="7"/>
  <c r="AL632" i="7"/>
  <c r="AH633" i="7"/>
  <c r="AI633" i="7"/>
  <c r="AJ633" i="7"/>
  <c r="AL633" i="7"/>
  <c r="AH634" i="7"/>
  <c r="AI634" i="7"/>
  <c r="AJ634" i="7"/>
  <c r="AL634" i="7"/>
  <c r="AH635" i="7"/>
  <c r="AI635" i="7"/>
  <c r="AJ635" i="7"/>
  <c r="AL635" i="7"/>
  <c r="AH636" i="7"/>
  <c r="AI636" i="7"/>
  <c r="AJ636" i="7"/>
  <c r="AL636" i="7"/>
  <c r="AH637" i="7"/>
  <c r="AI637" i="7"/>
  <c r="AJ637" i="7"/>
  <c r="AL637" i="7"/>
  <c r="AH638" i="7"/>
  <c r="AI638" i="7"/>
  <c r="AJ638" i="7"/>
  <c r="AL638" i="7"/>
  <c r="AH639" i="7"/>
  <c r="AI639" i="7"/>
  <c r="AJ639" i="7"/>
  <c r="AL639" i="7"/>
  <c r="AH640" i="7"/>
  <c r="AI640" i="7"/>
  <c r="AJ640" i="7"/>
  <c r="AL640" i="7"/>
  <c r="AH641" i="7"/>
  <c r="AI641" i="7"/>
  <c r="AJ641" i="7"/>
  <c r="AL641" i="7"/>
  <c r="AH642" i="7"/>
  <c r="AI642" i="7"/>
  <c r="AJ642" i="7"/>
  <c r="AL642" i="7"/>
  <c r="AH643" i="7"/>
  <c r="AI643" i="7"/>
  <c r="AJ643" i="7"/>
  <c r="AL643" i="7"/>
  <c r="AH644" i="7"/>
  <c r="AI644" i="7"/>
  <c r="AJ644" i="7"/>
  <c r="AL644" i="7"/>
  <c r="AH645" i="7"/>
  <c r="AI645" i="7"/>
  <c r="AJ645" i="7"/>
  <c r="AL645" i="7"/>
  <c r="AH646" i="7"/>
  <c r="AI646" i="7"/>
  <c r="AJ646" i="7"/>
  <c r="AL646" i="7"/>
  <c r="AH647" i="7"/>
  <c r="AI647" i="7"/>
  <c r="AJ647" i="7"/>
  <c r="AL647" i="7"/>
  <c r="AH648" i="7"/>
  <c r="AI648" i="7"/>
  <c r="AJ648" i="7"/>
  <c r="AL648" i="7"/>
  <c r="AH649" i="7"/>
  <c r="AI649" i="7"/>
  <c r="AJ649" i="7"/>
  <c r="AL649" i="7"/>
  <c r="AH650" i="7"/>
  <c r="AI650" i="7"/>
  <c r="AJ650" i="7"/>
  <c r="AL650" i="7"/>
  <c r="AH651" i="7"/>
  <c r="AI651" i="7"/>
  <c r="AJ651" i="7"/>
  <c r="AL651" i="7"/>
  <c r="AH652" i="7"/>
  <c r="AI652" i="7"/>
  <c r="AJ652" i="7"/>
  <c r="AL652" i="7"/>
  <c r="AH653" i="7"/>
  <c r="AI653" i="7"/>
  <c r="AJ653" i="7"/>
  <c r="AL653" i="7"/>
  <c r="AH654" i="7"/>
  <c r="AI654" i="7"/>
  <c r="AJ654" i="7"/>
  <c r="AL654" i="7"/>
  <c r="AH655" i="7"/>
  <c r="AI655" i="7"/>
  <c r="AJ655" i="7"/>
  <c r="AL655" i="7"/>
  <c r="AH656" i="7"/>
  <c r="AI656" i="7"/>
  <c r="AJ656" i="7"/>
  <c r="AL656" i="7"/>
  <c r="AH657" i="7"/>
  <c r="AI657" i="7"/>
  <c r="AJ657" i="7"/>
  <c r="AL657" i="7"/>
  <c r="AH658" i="7"/>
  <c r="AI658" i="7"/>
  <c r="AJ658" i="7"/>
  <c r="AL658" i="7"/>
  <c r="AH659" i="7"/>
  <c r="AI659" i="7"/>
  <c r="AJ659" i="7"/>
  <c r="AL659" i="7"/>
  <c r="AH660" i="7"/>
  <c r="AI660" i="7"/>
  <c r="AJ660" i="7"/>
  <c r="AL660" i="7"/>
  <c r="AH661" i="7"/>
  <c r="AI661" i="7"/>
  <c r="AJ661" i="7"/>
  <c r="AL661" i="7"/>
  <c r="AH662" i="7"/>
  <c r="AI662" i="7"/>
  <c r="AJ662" i="7"/>
  <c r="AL662" i="7"/>
  <c r="AH663" i="7"/>
  <c r="AI663" i="7"/>
  <c r="AJ663" i="7"/>
  <c r="AL663" i="7"/>
  <c r="AH664" i="7"/>
  <c r="AI664" i="7"/>
  <c r="AJ664" i="7"/>
  <c r="AL664" i="7"/>
  <c r="AH665" i="7"/>
  <c r="AI665" i="7"/>
  <c r="AJ665" i="7"/>
  <c r="AL665" i="7"/>
  <c r="AH666" i="7"/>
  <c r="AI666" i="7"/>
  <c r="AJ666" i="7"/>
  <c r="AL666" i="7"/>
  <c r="AH667" i="7"/>
  <c r="AI667" i="7"/>
  <c r="AJ667" i="7"/>
  <c r="AL667" i="7"/>
  <c r="AH668" i="7"/>
  <c r="AI668" i="7"/>
  <c r="AJ668" i="7"/>
  <c r="AL668" i="7"/>
  <c r="AH669" i="7"/>
  <c r="AI669" i="7"/>
  <c r="AJ669" i="7"/>
  <c r="AL669" i="7"/>
  <c r="AH670" i="7"/>
  <c r="AI670" i="7"/>
  <c r="AJ670" i="7"/>
  <c r="AL670" i="7"/>
  <c r="AH671" i="7"/>
  <c r="AI671" i="7"/>
  <c r="AJ671" i="7"/>
  <c r="AL671" i="7"/>
  <c r="AH672" i="7"/>
  <c r="AI672" i="7"/>
  <c r="AJ672" i="7"/>
  <c r="AL672" i="7"/>
  <c r="AH673" i="7"/>
  <c r="AI673" i="7"/>
  <c r="AJ673" i="7"/>
  <c r="AL673" i="7"/>
  <c r="AH674" i="7"/>
  <c r="AI674" i="7"/>
  <c r="AJ674" i="7"/>
  <c r="AL674" i="7"/>
  <c r="AH675" i="7"/>
  <c r="AI675" i="7"/>
  <c r="AJ675" i="7"/>
  <c r="AL675" i="7"/>
  <c r="AH676" i="7"/>
  <c r="AI676" i="7"/>
  <c r="AJ676" i="7"/>
  <c r="AL676" i="7"/>
  <c r="AH677" i="7"/>
  <c r="AI677" i="7"/>
  <c r="AJ677" i="7"/>
  <c r="AL677" i="7"/>
  <c r="AH678" i="7"/>
  <c r="AI678" i="7"/>
  <c r="AJ678" i="7"/>
  <c r="AL678" i="7"/>
  <c r="AH679" i="7"/>
  <c r="AI679" i="7"/>
  <c r="AJ679" i="7"/>
  <c r="AL679" i="7"/>
  <c r="AH680" i="7"/>
  <c r="AI680" i="7"/>
  <c r="AJ680" i="7"/>
  <c r="AL680" i="7"/>
  <c r="AH681" i="7"/>
  <c r="AI681" i="7"/>
  <c r="AJ681" i="7"/>
  <c r="AL681" i="7"/>
  <c r="AH682" i="7"/>
  <c r="AI682" i="7"/>
  <c r="AJ682" i="7"/>
  <c r="AL682" i="7"/>
  <c r="AH683" i="7"/>
  <c r="AI683" i="7"/>
  <c r="AJ683" i="7"/>
  <c r="AL683" i="7"/>
  <c r="AH684" i="7"/>
  <c r="AI684" i="7"/>
  <c r="AJ684" i="7"/>
  <c r="AL684" i="7"/>
  <c r="AH685" i="7"/>
  <c r="AI685" i="7"/>
  <c r="AJ685" i="7"/>
  <c r="AL685" i="7"/>
  <c r="AH686" i="7"/>
  <c r="AI686" i="7"/>
  <c r="AJ686" i="7"/>
  <c r="AL686" i="7"/>
  <c r="AH687" i="7"/>
  <c r="AI687" i="7"/>
  <c r="AJ687" i="7"/>
  <c r="AL687" i="7"/>
  <c r="AH688" i="7"/>
  <c r="AI688" i="7"/>
  <c r="AJ688" i="7"/>
  <c r="AL688" i="7"/>
  <c r="AH689" i="7"/>
  <c r="AI689" i="7"/>
  <c r="AJ689" i="7"/>
  <c r="AL689" i="7"/>
  <c r="AH690" i="7"/>
  <c r="AI690" i="7"/>
  <c r="AJ690" i="7"/>
  <c r="AL690" i="7"/>
  <c r="AH691" i="7"/>
  <c r="AI691" i="7"/>
  <c r="AJ691" i="7"/>
  <c r="AL691" i="7"/>
  <c r="AH692" i="7"/>
  <c r="AI692" i="7"/>
  <c r="AJ692" i="7"/>
  <c r="AL692" i="7"/>
  <c r="AH693" i="7"/>
  <c r="AI693" i="7"/>
  <c r="AJ693" i="7"/>
  <c r="AL693" i="7"/>
  <c r="AH694" i="7"/>
  <c r="AI694" i="7"/>
  <c r="AJ694" i="7"/>
  <c r="AL694" i="7"/>
  <c r="AH695" i="7"/>
  <c r="AI695" i="7"/>
  <c r="AJ695" i="7"/>
  <c r="AL695" i="7"/>
  <c r="AH696" i="7"/>
  <c r="AI696" i="7"/>
  <c r="AJ696" i="7"/>
  <c r="AL696" i="7"/>
  <c r="AH697" i="7"/>
  <c r="AI697" i="7"/>
  <c r="AJ697" i="7"/>
  <c r="AL697" i="7"/>
  <c r="AH698" i="7"/>
  <c r="AI698" i="7"/>
  <c r="AJ698" i="7"/>
  <c r="AL698" i="7"/>
  <c r="AH699" i="7"/>
  <c r="AI699" i="7"/>
  <c r="AJ699" i="7"/>
  <c r="AL699" i="7"/>
  <c r="AH700" i="7"/>
  <c r="AI700" i="7"/>
  <c r="AJ700" i="7"/>
  <c r="AL700" i="7"/>
  <c r="AH701" i="7"/>
  <c r="AI701" i="7"/>
  <c r="AJ701" i="7"/>
  <c r="AL701" i="7"/>
  <c r="AH702" i="7"/>
  <c r="AI702" i="7"/>
  <c r="AJ702" i="7"/>
  <c r="AL702" i="7"/>
  <c r="AH703" i="7"/>
  <c r="AI703" i="7"/>
  <c r="AJ703" i="7"/>
  <c r="AL703" i="7"/>
  <c r="AH704" i="7"/>
  <c r="AI704" i="7"/>
  <c r="AJ704" i="7"/>
  <c r="AL704" i="7"/>
  <c r="AH705" i="7"/>
  <c r="AI705" i="7"/>
  <c r="AJ705" i="7"/>
  <c r="AL705" i="7"/>
  <c r="AH706" i="7"/>
  <c r="AI706" i="7"/>
  <c r="AJ706" i="7"/>
  <c r="AL706" i="7"/>
  <c r="AH707" i="7"/>
  <c r="AI707" i="7"/>
  <c r="AJ707" i="7"/>
  <c r="AL707" i="7"/>
  <c r="AH708" i="7"/>
  <c r="AI708" i="7"/>
  <c r="AJ708" i="7"/>
  <c r="AL708" i="7"/>
  <c r="AH709" i="7"/>
  <c r="AI709" i="7"/>
  <c r="AJ709" i="7"/>
  <c r="AL709" i="7"/>
  <c r="AH710" i="7"/>
  <c r="AI710" i="7"/>
  <c r="AJ710" i="7"/>
  <c r="AL710" i="7"/>
  <c r="AH711" i="7"/>
  <c r="AI711" i="7"/>
  <c r="AJ711" i="7"/>
  <c r="AL711" i="7"/>
  <c r="AH712" i="7"/>
  <c r="AI712" i="7"/>
  <c r="AJ712" i="7"/>
  <c r="AL712" i="7"/>
  <c r="AH713" i="7"/>
  <c r="AI713" i="7"/>
  <c r="AJ713" i="7"/>
  <c r="AL713" i="7"/>
  <c r="AH714" i="7"/>
  <c r="AI714" i="7"/>
  <c r="AJ714" i="7"/>
  <c r="AL714" i="7"/>
  <c r="AH715" i="7"/>
  <c r="AI715" i="7"/>
  <c r="AJ715" i="7"/>
  <c r="AL715" i="7"/>
  <c r="AH716" i="7"/>
  <c r="AI716" i="7"/>
  <c r="AJ716" i="7"/>
  <c r="AL716" i="7"/>
  <c r="AH717" i="7"/>
  <c r="AI717" i="7"/>
  <c r="AJ717" i="7"/>
  <c r="AL717" i="7"/>
  <c r="AH718" i="7"/>
  <c r="AI718" i="7"/>
  <c r="AJ718" i="7"/>
  <c r="AL718" i="7"/>
  <c r="AH719" i="7"/>
  <c r="AI719" i="7"/>
  <c r="AJ719" i="7"/>
  <c r="AL719" i="7"/>
  <c r="AH720" i="7"/>
  <c r="AI720" i="7"/>
  <c r="AJ720" i="7"/>
  <c r="AL720" i="7"/>
  <c r="AH721" i="7"/>
  <c r="AI721" i="7"/>
  <c r="AJ721" i="7"/>
  <c r="AL721" i="7"/>
  <c r="AH722" i="7"/>
  <c r="AI722" i="7"/>
  <c r="AJ722" i="7"/>
  <c r="AL722" i="7"/>
  <c r="AH723" i="7"/>
  <c r="AI723" i="7"/>
  <c r="AJ723" i="7"/>
  <c r="AL723" i="7"/>
  <c r="AH724" i="7"/>
  <c r="AI724" i="7"/>
  <c r="AJ724" i="7"/>
  <c r="AL724" i="7"/>
  <c r="AH725" i="7"/>
  <c r="AI725" i="7"/>
  <c r="AJ725" i="7"/>
  <c r="AL725" i="7"/>
  <c r="AH726" i="7"/>
  <c r="AI726" i="7"/>
  <c r="AJ726" i="7"/>
  <c r="AL726" i="7"/>
  <c r="AH727" i="7"/>
  <c r="AI727" i="7"/>
  <c r="AJ727" i="7"/>
  <c r="AL727" i="7"/>
  <c r="AH728" i="7"/>
  <c r="AI728" i="7"/>
  <c r="AJ728" i="7"/>
  <c r="AL728" i="7"/>
  <c r="AH729" i="7"/>
  <c r="AI729" i="7"/>
  <c r="AJ729" i="7"/>
  <c r="AL729" i="7"/>
  <c r="AH730" i="7"/>
  <c r="AI730" i="7"/>
  <c r="AJ730" i="7"/>
  <c r="AL730" i="7"/>
  <c r="AH731" i="7"/>
  <c r="AI731" i="7"/>
  <c r="AJ731" i="7"/>
  <c r="AL731" i="7"/>
  <c r="AH732" i="7"/>
  <c r="AI732" i="7"/>
  <c r="AJ732" i="7"/>
  <c r="AL732" i="7"/>
  <c r="AH733" i="7"/>
  <c r="AI733" i="7"/>
  <c r="AJ733" i="7"/>
  <c r="AL733" i="7"/>
  <c r="AH734" i="7"/>
  <c r="AI734" i="7"/>
  <c r="AJ734" i="7"/>
  <c r="AL734" i="7"/>
  <c r="AH735" i="7"/>
  <c r="AI735" i="7"/>
  <c r="AJ735" i="7"/>
  <c r="AL735" i="7"/>
  <c r="AH736" i="7"/>
  <c r="AI736" i="7"/>
  <c r="AJ736" i="7"/>
  <c r="AL736" i="7"/>
  <c r="AH737" i="7"/>
  <c r="AI737" i="7"/>
  <c r="AJ737" i="7"/>
  <c r="AL737" i="7"/>
  <c r="AH738" i="7"/>
  <c r="AI738" i="7"/>
  <c r="AJ738" i="7"/>
  <c r="AL738" i="7"/>
  <c r="AH739" i="7"/>
  <c r="AI739" i="7"/>
  <c r="AJ739" i="7"/>
  <c r="AL739" i="7"/>
  <c r="AH740" i="7"/>
  <c r="AI740" i="7"/>
  <c r="AJ740" i="7"/>
  <c r="AL740" i="7"/>
  <c r="AH741" i="7"/>
  <c r="AI741" i="7"/>
  <c r="AJ741" i="7"/>
  <c r="AL741" i="7"/>
  <c r="AH742" i="7"/>
  <c r="AI742" i="7"/>
  <c r="AJ742" i="7"/>
  <c r="AL742" i="7"/>
  <c r="AH743" i="7"/>
  <c r="AI743" i="7"/>
  <c r="AJ743" i="7"/>
  <c r="AL743" i="7"/>
  <c r="AH744" i="7"/>
  <c r="AI744" i="7"/>
  <c r="AJ744" i="7"/>
  <c r="AL744" i="7"/>
  <c r="AH745" i="7"/>
  <c r="AI745" i="7"/>
  <c r="AJ745" i="7"/>
  <c r="AL745" i="7"/>
  <c r="AH746" i="7"/>
  <c r="AI746" i="7"/>
  <c r="AJ746" i="7"/>
  <c r="AL746" i="7"/>
  <c r="AH747" i="7"/>
  <c r="AI747" i="7"/>
  <c r="AJ747" i="7"/>
  <c r="AL747" i="7"/>
  <c r="AH748" i="7"/>
  <c r="AI748" i="7"/>
  <c r="AJ748" i="7"/>
  <c r="AL748" i="7"/>
  <c r="AH749" i="7"/>
  <c r="AI749" i="7"/>
  <c r="AJ749" i="7"/>
  <c r="AL749" i="7"/>
  <c r="AH750" i="7"/>
  <c r="AI750" i="7"/>
  <c r="AJ750" i="7"/>
  <c r="AL750" i="7"/>
  <c r="AH751" i="7"/>
  <c r="AI751" i="7"/>
  <c r="AJ751" i="7"/>
  <c r="AL751" i="7"/>
  <c r="AH752" i="7"/>
  <c r="AI752" i="7"/>
  <c r="AJ752" i="7"/>
  <c r="AL752" i="7"/>
  <c r="AH753" i="7"/>
  <c r="AI753" i="7"/>
  <c r="AJ753" i="7"/>
  <c r="AL753" i="7"/>
  <c r="AH754" i="7"/>
  <c r="AI754" i="7"/>
  <c r="AJ754" i="7"/>
  <c r="AL754" i="7"/>
  <c r="AH755" i="7"/>
  <c r="AI755" i="7"/>
  <c r="AJ755" i="7"/>
  <c r="AL755" i="7"/>
  <c r="AH756" i="7"/>
  <c r="AI756" i="7"/>
  <c r="AJ756" i="7"/>
  <c r="AL756" i="7"/>
  <c r="AH757" i="7"/>
  <c r="AI757" i="7"/>
  <c r="AJ757" i="7"/>
  <c r="AL757" i="7"/>
  <c r="AH758" i="7"/>
  <c r="AI758" i="7"/>
  <c r="AJ758" i="7"/>
  <c r="AL758" i="7"/>
  <c r="AH759" i="7"/>
  <c r="AI759" i="7"/>
  <c r="AJ759" i="7"/>
  <c r="AL759" i="7"/>
  <c r="AH760" i="7"/>
  <c r="AI760" i="7"/>
  <c r="AJ760" i="7"/>
  <c r="AL760" i="7"/>
  <c r="AH761" i="7"/>
  <c r="AI761" i="7"/>
  <c r="AJ761" i="7"/>
  <c r="AL761" i="7"/>
  <c r="AH762" i="7"/>
  <c r="AI762" i="7"/>
  <c r="AJ762" i="7"/>
  <c r="AL762" i="7"/>
  <c r="AH763" i="7"/>
  <c r="AI763" i="7"/>
  <c r="AJ763" i="7"/>
  <c r="AL763" i="7"/>
  <c r="AH764" i="7"/>
  <c r="AI764" i="7"/>
  <c r="AJ764" i="7"/>
  <c r="AL764" i="7"/>
  <c r="AH765" i="7"/>
  <c r="AI765" i="7"/>
  <c r="AJ765" i="7"/>
  <c r="AL765" i="7"/>
  <c r="AH766" i="7"/>
  <c r="AI766" i="7"/>
  <c r="AJ766" i="7"/>
  <c r="AL766" i="7"/>
  <c r="AH767" i="7"/>
  <c r="AI767" i="7"/>
  <c r="AJ767" i="7"/>
  <c r="AL767" i="7"/>
  <c r="AH768" i="7"/>
  <c r="AI768" i="7"/>
  <c r="AJ768" i="7"/>
  <c r="AL768" i="7"/>
  <c r="AH769" i="7"/>
  <c r="AI769" i="7"/>
  <c r="AJ769" i="7"/>
  <c r="AL769" i="7"/>
  <c r="AH770" i="7"/>
  <c r="AI770" i="7"/>
  <c r="AJ770" i="7"/>
  <c r="AL770" i="7"/>
  <c r="AH771" i="7"/>
  <c r="AI771" i="7"/>
  <c r="AJ771" i="7"/>
  <c r="AL771" i="7"/>
  <c r="AH772" i="7"/>
  <c r="AI772" i="7"/>
  <c r="AJ772" i="7"/>
  <c r="AL772" i="7"/>
  <c r="AH773" i="7"/>
  <c r="AI773" i="7"/>
  <c r="AJ773" i="7"/>
  <c r="AL773" i="7"/>
  <c r="AH774" i="7"/>
  <c r="AI774" i="7"/>
  <c r="AJ774" i="7"/>
  <c r="AL774" i="7"/>
  <c r="AH775" i="7"/>
  <c r="AI775" i="7"/>
  <c r="AJ775" i="7"/>
  <c r="AL775" i="7"/>
  <c r="AH776" i="7"/>
  <c r="AI776" i="7"/>
  <c r="AJ776" i="7"/>
  <c r="AL776" i="7"/>
  <c r="AH777" i="7"/>
  <c r="AI777" i="7"/>
  <c r="AJ777" i="7"/>
  <c r="AL777" i="7"/>
  <c r="AH778" i="7"/>
  <c r="AI778" i="7"/>
  <c r="AJ778" i="7"/>
  <c r="AL778" i="7"/>
  <c r="AH779" i="7"/>
  <c r="AI779" i="7"/>
  <c r="AJ779" i="7"/>
  <c r="AL779" i="7"/>
  <c r="AH780" i="7"/>
  <c r="AI780" i="7"/>
  <c r="AJ780" i="7"/>
  <c r="AL780" i="7"/>
  <c r="AH781" i="7"/>
  <c r="AI781" i="7"/>
  <c r="AJ781" i="7"/>
  <c r="AL781" i="7"/>
  <c r="AH782" i="7"/>
  <c r="AI782" i="7"/>
  <c r="AJ782" i="7"/>
  <c r="AL782" i="7"/>
  <c r="AH783" i="7"/>
  <c r="AI783" i="7"/>
  <c r="AJ783" i="7"/>
  <c r="AL783" i="7"/>
  <c r="AH784" i="7"/>
  <c r="AI784" i="7"/>
  <c r="AJ784" i="7"/>
  <c r="AL784" i="7"/>
  <c r="AH785" i="7"/>
  <c r="AI785" i="7"/>
  <c r="AJ785" i="7"/>
  <c r="AL785" i="7"/>
  <c r="AH786" i="7"/>
  <c r="AI786" i="7"/>
  <c r="AJ786" i="7"/>
  <c r="AL786" i="7"/>
  <c r="AH787" i="7"/>
  <c r="AI787" i="7"/>
  <c r="AJ787" i="7"/>
  <c r="AL787" i="7"/>
  <c r="AH788" i="7"/>
  <c r="AI788" i="7"/>
  <c r="AJ788" i="7"/>
  <c r="AL788" i="7"/>
  <c r="AH789" i="7"/>
  <c r="AI789" i="7"/>
  <c r="AJ789" i="7"/>
  <c r="AL789" i="7"/>
  <c r="AH790" i="7"/>
  <c r="AI790" i="7"/>
  <c r="AJ790" i="7"/>
  <c r="AL790" i="7"/>
  <c r="AH791" i="7"/>
  <c r="AI791" i="7"/>
  <c r="AJ791" i="7"/>
  <c r="AL791" i="7"/>
  <c r="AH792" i="7"/>
  <c r="AI792" i="7"/>
  <c r="AJ792" i="7"/>
  <c r="AL792" i="7"/>
  <c r="AH793" i="7"/>
  <c r="AI793" i="7"/>
  <c r="AJ793" i="7"/>
  <c r="AL793" i="7"/>
  <c r="AH794" i="7"/>
  <c r="AI794" i="7"/>
  <c r="AJ794" i="7"/>
  <c r="AL794" i="7"/>
  <c r="AH795" i="7"/>
  <c r="AI795" i="7"/>
  <c r="AJ795" i="7"/>
  <c r="AL795" i="7"/>
  <c r="AH796" i="7"/>
  <c r="AI796" i="7"/>
  <c r="AJ796" i="7"/>
  <c r="AL796" i="7"/>
  <c r="AH797" i="7"/>
  <c r="AI797" i="7"/>
  <c r="AJ797" i="7"/>
  <c r="AL797" i="7"/>
  <c r="AH798" i="7"/>
  <c r="AI798" i="7"/>
  <c r="AJ798" i="7"/>
  <c r="AL798" i="7"/>
  <c r="AH799" i="7"/>
  <c r="AI799" i="7"/>
  <c r="AJ799" i="7"/>
  <c r="AL799" i="7"/>
  <c r="AH800" i="7"/>
  <c r="AI800" i="7"/>
  <c r="AJ800" i="7"/>
  <c r="AL800" i="7"/>
  <c r="AH801" i="7"/>
  <c r="AI801" i="7"/>
  <c r="AJ801" i="7"/>
  <c r="AL801" i="7"/>
  <c r="AH802" i="7"/>
  <c r="AI802" i="7"/>
  <c r="AJ802" i="7"/>
  <c r="AL802" i="7"/>
  <c r="AH803" i="7"/>
  <c r="AI803" i="7"/>
  <c r="AJ803" i="7"/>
  <c r="AL803" i="7"/>
  <c r="AH804" i="7"/>
  <c r="AI804" i="7"/>
  <c r="AJ804" i="7"/>
  <c r="AL804" i="7"/>
  <c r="AH805" i="7"/>
  <c r="AI805" i="7"/>
  <c r="AJ805" i="7"/>
  <c r="AL805" i="7"/>
  <c r="AH806" i="7"/>
  <c r="AI806" i="7"/>
  <c r="AJ806" i="7"/>
  <c r="AL806" i="7"/>
  <c r="AH807" i="7"/>
  <c r="AI807" i="7"/>
  <c r="AJ807" i="7"/>
  <c r="AL807" i="7"/>
  <c r="AH808" i="7"/>
  <c r="AI808" i="7"/>
  <c r="AJ808" i="7"/>
  <c r="AL808" i="7"/>
  <c r="AH809" i="7"/>
  <c r="AI809" i="7"/>
  <c r="AJ809" i="7"/>
  <c r="AL809" i="7"/>
  <c r="AH810" i="7"/>
  <c r="AI810" i="7"/>
  <c r="AJ810" i="7"/>
  <c r="AL810" i="7"/>
  <c r="AH811" i="7"/>
  <c r="AI811" i="7"/>
  <c r="AJ811" i="7"/>
  <c r="AL811" i="7"/>
  <c r="AH812" i="7"/>
  <c r="AI812" i="7"/>
  <c r="AJ812" i="7"/>
  <c r="AL812" i="7"/>
  <c r="AH813" i="7"/>
  <c r="AI813" i="7"/>
  <c r="AJ813" i="7"/>
  <c r="AL813" i="7"/>
  <c r="AH814" i="7"/>
  <c r="AI814" i="7"/>
  <c r="AJ814" i="7"/>
  <c r="AL814" i="7"/>
  <c r="AH815" i="7"/>
  <c r="AI815" i="7"/>
  <c r="AJ815" i="7"/>
  <c r="AL815" i="7"/>
  <c r="AH816" i="7"/>
  <c r="AI816" i="7"/>
  <c r="AJ816" i="7"/>
  <c r="AL816" i="7"/>
  <c r="AH817" i="7"/>
  <c r="AI817" i="7"/>
  <c r="AJ817" i="7"/>
  <c r="AL817" i="7"/>
  <c r="AH818" i="7"/>
  <c r="AI818" i="7"/>
  <c r="AJ818" i="7"/>
  <c r="AL818" i="7"/>
  <c r="AH819" i="7"/>
  <c r="AI819" i="7"/>
  <c r="AJ819" i="7"/>
  <c r="AL819" i="7"/>
  <c r="AH820" i="7"/>
  <c r="AI820" i="7"/>
  <c r="AJ820" i="7"/>
  <c r="AL820" i="7"/>
  <c r="AH821" i="7"/>
  <c r="AI821" i="7"/>
  <c r="AJ821" i="7"/>
  <c r="AL821" i="7"/>
  <c r="AH822" i="7"/>
  <c r="AI822" i="7"/>
  <c r="AJ822" i="7"/>
  <c r="AL822" i="7"/>
  <c r="AH823" i="7"/>
  <c r="AI823" i="7"/>
  <c r="AJ823" i="7"/>
  <c r="AL823" i="7"/>
  <c r="AH824" i="7"/>
  <c r="AI824" i="7"/>
  <c r="AJ824" i="7"/>
  <c r="AL824" i="7"/>
  <c r="AH825" i="7"/>
  <c r="AI825" i="7"/>
  <c r="AJ825" i="7"/>
  <c r="AL825" i="7"/>
  <c r="AH826" i="7"/>
  <c r="AI826" i="7"/>
  <c r="AJ826" i="7"/>
  <c r="AL826" i="7"/>
  <c r="AH827" i="7"/>
  <c r="AI827" i="7"/>
  <c r="AJ827" i="7"/>
  <c r="AL827" i="7"/>
  <c r="AH828" i="7"/>
  <c r="AI828" i="7"/>
  <c r="AJ828" i="7"/>
  <c r="AL828" i="7"/>
  <c r="AH829" i="7"/>
  <c r="AI829" i="7"/>
  <c r="AJ829" i="7"/>
  <c r="AL829" i="7"/>
  <c r="AH830" i="7"/>
  <c r="AI830" i="7"/>
  <c r="AJ830" i="7"/>
  <c r="AL830" i="7"/>
  <c r="AH831" i="7"/>
  <c r="AI831" i="7"/>
  <c r="AJ831" i="7"/>
  <c r="AL831" i="7"/>
  <c r="AH832" i="7"/>
  <c r="AI832" i="7"/>
  <c r="AJ832" i="7"/>
  <c r="AL832" i="7"/>
  <c r="AH833" i="7"/>
  <c r="AI833" i="7"/>
  <c r="AJ833" i="7"/>
  <c r="AL833" i="7"/>
  <c r="AH834" i="7"/>
  <c r="AI834" i="7"/>
  <c r="AJ834" i="7"/>
  <c r="AL834" i="7"/>
  <c r="AH835" i="7"/>
  <c r="AI835" i="7"/>
  <c r="AJ835" i="7"/>
  <c r="AL835" i="7"/>
  <c r="AH836" i="7"/>
  <c r="AI836" i="7"/>
  <c r="AJ836" i="7"/>
  <c r="AL836" i="7"/>
  <c r="AH837" i="7"/>
  <c r="AI837" i="7"/>
  <c r="AJ837" i="7"/>
  <c r="AL837" i="7"/>
  <c r="AH838" i="7"/>
  <c r="AI838" i="7"/>
  <c r="AJ838" i="7"/>
  <c r="AL838" i="7"/>
  <c r="AH839" i="7"/>
  <c r="AI839" i="7"/>
  <c r="AJ839" i="7"/>
  <c r="AL839" i="7"/>
  <c r="AH840" i="7"/>
  <c r="AI840" i="7"/>
  <c r="AJ840" i="7"/>
  <c r="AL840" i="7"/>
  <c r="AH841" i="7"/>
  <c r="AI841" i="7"/>
  <c r="AJ841" i="7"/>
  <c r="AL841" i="7"/>
  <c r="AH842" i="7"/>
  <c r="AI842" i="7"/>
  <c r="AJ842" i="7"/>
  <c r="AL842" i="7"/>
  <c r="AH843" i="7"/>
  <c r="AI843" i="7"/>
  <c r="AJ843" i="7"/>
  <c r="AL843" i="7"/>
  <c r="AH844" i="7"/>
  <c r="AI844" i="7"/>
  <c r="AJ844" i="7"/>
  <c r="AL844" i="7"/>
  <c r="AH845" i="7"/>
  <c r="AI845" i="7"/>
  <c r="AJ845" i="7"/>
  <c r="AL845" i="7"/>
  <c r="AH846" i="7"/>
  <c r="AI846" i="7"/>
  <c r="AJ846" i="7"/>
  <c r="AL846" i="7"/>
  <c r="AH847" i="7"/>
  <c r="AI847" i="7"/>
  <c r="AJ847" i="7"/>
  <c r="AL847" i="7"/>
  <c r="AH848" i="7"/>
  <c r="AI848" i="7"/>
  <c r="AJ848" i="7"/>
  <c r="AL848" i="7"/>
  <c r="AH849" i="7"/>
  <c r="AI849" i="7"/>
  <c r="AJ849" i="7"/>
  <c r="AL849" i="7"/>
  <c r="AH850" i="7"/>
  <c r="AI850" i="7"/>
  <c r="AJ850" i="7"/>
  <c r="AL850" i="7"/>
  <c r="AH851" i="7"/>
  <c r="AI851" i="7"/>
  <c r="AJ851" i="7"/>
  <c r="AL851" i="7"/>
  <c r="AH852" i="7"/>
  <c r="AI852" i="7"/>
  <c r="AJ852" i="7"/>
  <c r="AL852" i="7"/>
  <c r="AH853" i="7"/>
  <c r="AI853" i="7"/>
  <c r="AJ853" i="7"/>
  <c r="AL853" i="7"/>
  <c r="AH854" i="7"/>
  <c r="AI854" i="7"/>
  <c r="AJ854" i="7"/>
  <c r="AL854" i="7"/>
  <c r="AH855" i="7"/>
  <c r="AI855" i="7"/>
  <c r="AJ855" i="7"/>
  <c r="AL855" i="7"/>
  <c r="AH856" i="7"/>
  <c r="AI856" i="7"/>
  <c r="AJ856" i="7"/>
  <c r="AL856" i="7"/>
  <c r="AH857" i="7"/>
  <c r="AI857" i="7"/>
  <c r="AJ857" i="7"/>
  <c r="AL857" i="7"/>
  <c r="AH858" i="7"/>
  <c r="AI858" i="7"/>
  <c r="AJ858" i="7"/>
  <c r="AL858" i="7"/>
  <c r="AH859" i="7"/>
  <c r="AI859" i="7"/>
  <c r="AJ859" i="7"/>
  <c r="AL859" i="7"/>
  <c r="AH860" i="7"/>
  <c r="AI860" i="7"/>
  <c r="AJ860" i="7"/>
  <c r="AL860" i="7"/>
  <c r="AH861" i="7"/>
  <c r="AI861" i="7"/>
  <c r="AJ861" i="7"/>
  <c r="AL861" i="7"/>
  <c r="AH862" i="7"/>
  <c r="AI862" i="7"/>
  <c r="AJ862" i="7"/>
  <c r="AL862" i="7"/>
  <c r="AH863" i="7"/>
  <c r="AI863" i="7"/>
  <c r="AJ863" i="7"/>
  <c r="AL863" i="7"/>
  <c r="AH864" i="7"/>
  <c r="AI864" i="7"/>
  <c r="AJ864" i="7"/>
  <c r="AL864" i="7"/>
  <c r="AH865" i="7"/>
  <c r="AI865" i="7"/>
  <c r="AJ865" i="7"/>
  <c r="AL865" i="7"/>
  <c r="AH866" i="7"/>
  <c r="AI866" i="7"/>
  <c r="AJ866" i="7"/>
  <c r="AL866" i="7"/>
  <c r="AH867" i="7"/>
  <c r="AI867" i="7"/>
  <c r="AJ867" i="7"/>
  <c r="AL867" i="7"/>
  <c r="AH868" i="7"/>
  <c r="AI868" i="7"/>
  <c r="AJ868" i="7"/>
  <c r="AL868" i="7"/>
  <c r="AH869" i="7"/>
  <c r="AI869" i="7"/>
  <c r="AJ869" i="7"/>
  <c r="AL869" i="7"/>
  <c r="AH870" i="7"/>
  <c r="AI870" i="7"/>
  <c r="AJ870" i="7"/>
  <c r="AL870" i="7"/>
  <c r="AH871" i="7"/>
  <c r="AI871" i="7"/>
  <c r="AJ871" i="7"/>
  <c r="AL871" i="7"/>
  <c r="AH872" i="7"/>
  <c r="AI872" i="7"/>
  <c r="AJ872" i="7"/>
  <c r="AL872" i="7"/>
  <c r="AH873" i="7"/>
  <c r="AI873" i="7"/>
  <c r="AJ873" i="7"/>
  <c r="AL873" i="7"/>
  <c r="AH874" i="7"/>
  <c r="AI874" i="7"/>
  <c r="AJ874" i="7"/>
  <c r="AL874" i="7"/>
  <c r="AH875" i="7"/>
  <c r="AI875" i="7"/>
  <c r="AJ875" i="7"/>
  <c r="AL875" i="7"/>
  <c r="AH876" i="7"/>
  <c r="AI876" i="7"/>
  <c r="AJ876" i="7"/>
  <c r="AL876" i="7"/>
  <c r="AH877" i="7"/>
  <c r="AI877" i="7"/>
  <c r="AJ877" i="7"/>
  <c r="AL877" i="7"/>
  <c r="AH878" i="7"/>
  <c r="AI878" i="7"/>
  <c r="AJ878" i="7"/>
  <c r="AL878" i="7"/>
  <c r="AH879" i="7"/>
  <c r="AI879" i="7"/>
  <c r="AJ879" i="7"/>
  <c r="AL879" i="7"/>
  <c r="AH880" i="7"/>
  <c r="AI880" i="7"/>
  <c r="AJ880" i="7"/>
  <c r="AL880" i="7"/>
  <c r="AH881" i="7"/>
  <c r="AI881" i="7"/>
  <c r="AJ881" i="7"/>
  <c r="AL881" i="7"/>
  <c r="AH882" i="7"/>
  <c r="AI882" i="7"/>
  <c r="AJ882" i="7"/>
  <c r="AL882" i="7"/>
  <c r="AH883" i="7"/>
  <c r="AI883" i="7"/>
  <c r="AJ883" i="7"/>
  <c r="AL883" i="7"/>
  <c r="AH884" i="7"/>
  <c r="AI884" i="7"/>
  <c r="AJ884" i="7"/>
  <c r="AL884" i="7"/>
  <c r="AH885" i="7"/>
  <c r="AI885" i="7"/>
  <c r="AJ885" i="7"/>
  <c r="AL885" i="7"/>
  <c r="AH886" i="7"/>
  <c r="AI886" i="7"/>
  <c r="AJ886" i="7"/>
  <c r="AL886" i="7"/>
  <c r="AH887" i="7"/>
  <c r="AI887" i="7"/>
  <c r="AJ887" i="7"/>
  <c r="AL887" i="7"/>
  <c r="AH888" i="7"/>
  <c r="AI888" i="7"/>
  <c r="AJ888" i="7"/>
  <c r="AL888" i="7"/>
  <c r="AH889" i="7"/>
  <c r="AI889" i="7"/>
  <c r="AJ889" i="7"/>
  <c r="AL889" i="7"/>
  <c r="AH890" i="7"/>
  <c r="AI890" i="7"/>
  <c r="AJ890" i="7"/>
  <c r="AL890" i="7"/>
  <c r="AH891" i="7"/>
  <c r="AI891" i="7"/>
  <c r="AJ891" i="7"/>
  <c r="AL891" i="7"/>
  <c r="AH892" i="7"/>
  <c r="AI892" i="7"/>
  <c r="AJ892" i="7"/>
  <c r="AL892" i="7"/>
  <c r="AH893" i="7"/>
  <c r="AI893" i="7"/>
  <c r="AJ893" i="7"/>
  <c r="AL893" i="7"/>
  <c r="AH894" i="7"/>
  <c r="AI894" i="7"/>
  <c r="AJ894" i="7"/>
  <c r="AL894" i="7"/>
  <c r="AH895" i="7"/>
  <c r="AI895" i="7"/>
  <c r="AJ895" i="7"/>
  <c r="AL895" i="7"/>
  <c r="AH896" i="7"/>
  <c r="AI896" i="7"/>
  <c r="AJ896" i="7"/>
  <c r="AL896" i="7"/>
  <c r="AH897" i="7"/>
  <c r="AI897" i="7"/>
  <c r="AJ897" i="7"/>
  <c r="AL897" i="7"/>
  <c r="AH898" i="7"/>
  <c r="AI898" i="7"/>
  <c r="AJ898" i="7"/>
  <c r="AL898" i="7"/>
  <c r="AH899" i="7"/>
  <c r="AI899" i="7"/>
  <c r="AJ899" i="7"/>
  <c r="AL899" i="7"/>
  <c r="AH900" i="7"/>
  <c r="AI900" i="7"/>
  <c r="AJ900" i="7"/>
  <c r="AL900" i="7"/>
  <c r="AH901" i="7"/>
  <c r="AI901" i="7"/>
  <c r="AJ901" i="7"/>
  <c r="AL901" i="7"/>
  <c r="AH902" i="7"/>
  <c r="AI902" i="7"/>
  <c r="AJ902" i="7"/>
  <c r="AL902" i="7"/>
  <c r="AH903" i="7"/>
  <c r="AI903" i="7"/>
  <c r="AJ903" i="7"/>
  <c r="AL903" i="7"/>
  <c r="AH904" i="7"/>
  <c r="AI904" i="7"/>
  <c r="AJ904" i="7"/>
  <c r="AL904" i="7"/>
  <c r="AH905" i="7"/>
  <c r="AI905" i="7"/>
  <c r="AJ905" i="7"/>
  <c r="AL905" i="7"/>
  <c r="AH906" i="7"/>
  <c r="AI906" i="7"/>
  <c r="AJ906" i="7"/>
  <c r="AL906" i="7"/>
  <c r="AH907" i="7"/>
  <c r="AI907" i="7"/>
  <c r="AJ907" i="7"/>
  <c r="AL907" i="7"/>
  <c r="AH908" i="7"/>
  <c r="AI908" i="7"/>
  <c r="AJ908" i="7"/>
  <c r="AL908" i="7"/>
  <c r="AH909" i="7"/>
  <c r="AI909" i="7"/>
  <c r="AJ909" i="7"/>
  <c r="AL909" i="7"/>
  <c r="AH910" i="7"/>
  <c r="AI910" i="7"/>
  <c r="AJ910" i="7"/>
  <c r="AL910" i="7"/>
  <c r="AH911" i="7"/>
  <c r="AI911" i="7"/>
  <c r="AJ911" i="7"/>
  <c r="AL911" i="7"/>
  <c r="AH912" i="7"/>
  <c r="AI912" i="7"/>
  <c r="AJ912" i="7"/>
  <c r="AL912" i="7"/>
  <c r="AH913" i="7"/>
  <c r="AI913" i="7"/>
  <c r="AJ913" i="7"/>
  <c r="AL913" i="7"/>
  <c r="AH914" i="7"/>
  <c r="AI914" i="7"/>
  <c r="AJ914" i="7"/>
  <c r="AL914" i="7"/>
  <c r="AH915" i="7"/>
  <c r="AI915" i="7"/>
  <c r="AJ915" i="7"/>
  <c r="AL915" i="7"/>
  <c r="AH916" i="7"/>
  <c r="AI916" i="7"/>
  <c r="AJ916" i="7"/>
  <c r="AL916" i="7"/>
  <c r="AH917" i="7"/>
  <c r="AI917" i="7"/>
  <c r="AJ917" i="7"/>
  <c r="AL917" i="7"/>
  <c r="AH918" i="7"/>
  <c r="AI918" i="7"/>
  <c r="AJ918" i="7"/>
  <c r="AL918" i="7"/>
  <c r="AH919" i="7"/>
  <c r="AI919" i="7"/>
  <c r="AJ919" i="7"/>
  <c r="AL919" i="7"/>
  <c r="AH920" i="7"/>
  <c r="AI920" i="7"/>
  <c r="AJ920" i="7"/>
  <c r="AL920" i="7"/>
  <c r="AH921" i="7"/>
  <c r="AI921" i="7"/>
  <c r="AJ921" i="7"/>
  <c r="AL921" i="7"/>
  <c r="AH922" i="7"/>
  <c r="AI922" i="7"/>
  <c r="AJ922" i="7"/>
  <c r="AL922" i="7"/>
  <c r="AH923" i="7"/>
  <c r="AI923" i="7"/>
  <c r="AJ923" i="7"/>
  <c r="AL923" i="7"/>
  <c r="AH924" i="7"/>
  <c r="AI924" i="7"/>
  <c r="AJ924" i="7"/>
  <c r="AL924" i="7"/>
  <c r="AH925" i="7"/>
  <c r="AI925" i="7"/>
  <c r="AJ925" i="7"/>
  <c r="AL925" i="7"/>
  <c r="AH926" i="7"/>
  <c r="AI926" i="7"/>
  <c r="AJ926" i="7"/>
  <c r="AL926" i="7"/>
  <c r="AH927" i="7"/>
  <c r="AI927" i="7"/>
  <c r="AJ927" i="7"/>
  <c r="AL927" i="7"/>
  <c r="AH928" i="7"/>
  <c r="AI928" i="7"/>
  <c r="AJ928" i="7"/>
  <c r="AL928" i="7"/>
  <c r="AH929" i="7"/>
  <c r="AI929" i="7"/>
  <c r="AJ929" i="7"/>
  <c r="AL929" i="7"/>
  <c r="AH930" i="7"/>
  <c r="AI930" i="7"/>
  <c r="AJ930" i="7"/>
  <c r="AL930" i="7"/>
  <c r="AH931" i="7"/>
  <c r="AI931" i="7"/>
  <c r="AJ931" i="7"/>
  <c r="AL931" i="7"/>
  <c r="AH932" i="7"/>
  <c r="AI932" i="7"/>
  <c r="AJ932" i="7"/>
  <c r="AL932" i="7"/>
  <c r="AH933" i="7"/>
  <c r="AI933" i="7"/>
  <c r="AJ933" i="7"/>
  <c r="AL933" i="7"/>
  <c r="AH934" i="7"/>
  <c r="AI934" i="7"/>
  <c r="AJ934" i="7"/>
  <c r="AL934" i="7"/>
  <c r="AH935" i="7"/>
  <c r="AI935" i="7"/>
  <c r="AJ935" i="7"/>
  <c r="AL935" i="7"/>
  <c r="AH936" i="7"/>
  <c r="AI936" i="7"/>
  <c r="AJ936" i="7"/>
  <c r="AL936" i="7"/>
  <c r="AH937" i="7"/>
  <c r="AI937" i="7"/>
  <c r="AJ937" i="7"/>
  <c r="AL937" i="7"/>
  <c r="AH938" i="7"/>
  <c r="AI938" i="7"/>
  <c r="AJ938" i="7"/>
  <c r="AL938" i="7"/>
  <c r="AH939" i="7"/>
  <c r="AI939" i="7"/>
  <c r="AJ939" i="7"/>
  <c r="AL939" i="7"/>
  <c r="AH940" i="7"/>
  <c r="AI940" i="7"/>
  <c r="AJ940" i="7"/>
  <c r="AL940" i="7"/>
  <c r="AH941" i="7"/>
  <c r="AI941" i="7"/>
  <c r="AJ941" i="7"/>
  <c r="AL941" i="7"/>
  <c r="AH942" i="7"/>
  <c r="AI942" i="7"/>
  <c r="AJ942" i="7"/>
  <c r="AL942" i="7"/>
  <c r="AH943" i="7"/>
  <c r="AI943" i="7"/>
  <c r="AJ943" i="7"/>
  <c r="AL943" i="7"/>
  <c r="AH944" i="7"/>
  <c r="AI944" i="7"/>
  <c r="AJ944" i="7"/>
  <c r="AL944" i="7"/>
  <c r="AH945" i="7"/>
  <c r="AI945" i="7"/>
  <c r="AJ945" i="7"/>
  <c r="AL945" i="7"/>
  <c r="AH946" i="7"/>
  <c r="AI946" i="7"/>
  <c r="AJ946" i="7"/>
  <c r="AL946" i="7"/>
  <c r="AH947" i="7"/>
  <c r="AI947" i="7"/>
  <c r="AJ947" i="7"/>
  <c r="AL947" i="7"/>
  <c r="AH948" i="7"/>
  <c r="AI948" i="7"/>
  <c r="AJ948" i="7"/>
  <c r="AL948" i="7"/>
  <c r="AH949" i="7"/>
  <c r="AI949" i="7"/>
  <c r="AJ949" i="7"/>
  <c r="AL949" i="7"/>
  <c r="AH950" i="7"/>
  <c r="AI950" i="7"/>
  <c r="AJ950" i="7"/>
  <c r="AL950" i="7"/>
  <c r="AH951" i="7"/>
  <c r="AI951" i="7"/>
  <c r="AJ951" i="7"/>
  <c r="AL951" i="7"/>
  <c r="AH952" i="7"/>
  <c r="AI952" i="7"/>
  <c r="AJ952" i="7"/>
  <c r="AL952" i="7"/>
  <c r="AH953" i="7"/>
  <c r="AI953" i="7"/>
  <c r="AJ953" i="7"/>
  <c r="AL953" i="7"/>
  <c r="AH954" i="7"/>
  <c r="AI954" i="7"/>
  <c r="AJ954" i="7"/>
  <c r="AL954" i="7"/>
  <c r="AH955" i="7"/>
  <c r="AI955" i="7"/>
  <c r="AJ955" i="7"/>
  <c r="AL955" i="7"/>
  <c r="AH956" i="7"/>
  <c r="AI956" i="7"/>
  <c r="AJ956" i="7"/>
  <c r="AL956" i="7"/>
  <c r="AH957" i="7"/>
  <c r="AI957" i="7"/>
  <c r="AJ957" i="7"/>
  <c r="AL957" i="7"/>
  <c r="AH958" i="7"/>
  <c r="AI958" i="7"/>
  <c r="AJ958" i="7"/>
  <c r="AL958" i="7"/>
  <c r="AH959" i="7"/>
  <c r="AI959" i="7"/>
  <c r="AJ959" i="7"/>
  <c r="AL959" i="7"/>
  <c r="AH960" i="7"/>
  <c r="AI960" i="7"/>
  <c r="AJ960" i="7"/>
  <c r="AL960" i="7"/>
  <c r="AH961" i="7"/>
  <c r="AI961" i="7"/>
  <c r="AJ961" i="7"/>
  <c r="AL961" i="7"/>
  <c r="AH962" i="7"/>
  <c r="AI962" i="7"/>
  <c r="AJ962" i="7"/>
  <c r="AL962" i="7"/>
  <c r="AH963" i="7"/>
  <c r="AI963" i="7"/>
  <c r="AJ963" i="7"/>
  <c r="AL963" i="7"/>
  <c r="AH964" i="7"/>
  <c r="AI964" i="7"/>
  <c r="AJ964" i="7"/>
  <c r="AL964" i="7"/>
  <c r="AH965" i="7"/>
  <c r="AI965" i="7"/>
  <c r="AJ965" i="7"/>
  <c r="AL965" i="7"/>
  <c r="AH966" i="7"/>
  <c r="AI966" i="7"/>
  <c r="AJ966" i="7"/>
  <c r="AL966" i="7"/>
  <c r="AH967" i="7"/>
  <c r="AI967" i="7"/>
  <c r="AJ967" i="7"/>
  <c r="AL967" i="7"/>
  <c r="AH968" i="7"/>
  <c r="AI968" i="7"/>
  <c r="AJ968" i="7"/>
  <c r="AL968" i="7"/>
  <c r="AH969" i="7"/>
  <c r="AI969" i="7"/>
  <c r="AJ969" i="7"/>
  <c r="AL969" i="7"/>
  <c r="AH970" i="7"/>
  <c r="AI970" i="7"/>
  <c r="AJ970" i="7"/>
  <c r="AL970" i="7"/>
  <c r="AH971" i="7"/>
  <c r="AI971" i="7"/>
  <c r="AJ971" i="7"/>
  <c r="AL971" i="7"/>
  <c r="AH972" i="7"/>
  <c r="AI972" i="7"/>
  <c r="AJ972" i="7"/>
  <c r="AL972" i="7"/>
  <c r="AH973" i="7"/>
  <c r="AI973" i="7"/>
  <c r="AJ973" i="7"/>
  <c r="AL973" i="7"/>
  <c r="AH974" i="7"/>
  <c r="AI974" i="7"/>
  <c r="AJ974" i="7"/>
  <c r="AL974" i="7"/>
  <c r="AH975" i="7"/>
  <c r="AI975" i="7"/>
  <c r="AJ975" i="7"/>
  <c r="AL975" i="7"/>
  <c r="AH976" i="7"/>
  <c r="AI976" i="7"/>
  <c r="AJ976" i="7"/>
  <c r="AL976" i="7"/>
  <c r="AH977" i="7"/>
  <c r="AI977" i="7"/>
  <c r="AJ977" i="7"/>
  <c r="AL977" i="7"/>
  <c r="AH978" i="7"/>
  <c r="AI978" i="7"/>
  <c r="AJ978" i="7"/>
  <c r="AL978" i="7"/>
  <c r="AH979" i="7"/>
  <c r="AI979" i="7"/>
  <c r="AJ979" i="7"/>
  <c r="AL979" i="7"/>
  <c r="AH980" i="7"/>
  <c r="AI980" i="7"/>
  <c r="AJ980" i="7"/>
  <c r="AL980" i="7"/>
  <c r="AH981" i="7"/>
  <c r="AI981" i="7"/>
  <c r="AJ981" i="7"/>
  <c r="AL981" i="7"/>
  <c r="AH982" i="7"/>
  <c r="AI982" i="7"/>
  <c r="AJ982" i="7"/>
  <c r="AL982" i="7"/>
  <c r="AH983" i="7"/>
  <c r="AI983" i="7"/>
  <c r="AJ983" i="7"/>
  <c r="AL983" i="7"/>
  <c r="AH984" i="7"/>
  <c r="AI984" i="7"/>
  <c r="AJ984" i="7"/>
  <c r="AL984" i="7"/>
  <c r="AH985" i="7"/>
  <c r="AI985" i="7"/>
  <c r="AJ985" i="7"/>
  <c r="AL985" i="7"/>
  <c r="AH986" i="7"/>
  <c r="AI986" i="7"/>
  <c r="AJ986" i="7"/>
  <c r="AL986" i="7"/>
  <c r="AH987" i="7"/>
  <c r="AI987" i="7"/>
  <c r="AJ987" i="7"/>
  <c r="AL987" i="7"/>
  <c r="AH988" i="7"/>
  <c r="AI988" i="7"/>
  <c r="AJ988" i="7"/>
  <c r="AL988" i="7"/>
  <c r="AH989" i="7"/>
  <c r="AI989" i="7"/>
  <c r="AJ989" i="7"/>
  <c r="AL989" i="7"/>
  <c r="AH990" i="7"/>
  <c r="AI990" i="7"/>
  <c r="AJ990" i="7"/>
  <c r="AL990" i="7"/>
  <c r="AH991" i="7"/>
  <c r="AI991" i="7"/>
  <c r="AJ991" i="7"/>
  <c r="AL991" i="7"/>
  <c r="AH992" i="7"/>
  <c r="AI992" i="7"/>
  <c r="AJ992" i="7"/>
  <c r="AL992" i="7"/>
  <c r="AH993" i="7"/>
  <c r="AI993" i="7"/>
  <c r="AJ993" i="7"/>
  <c r="AL993" i="7"/>
  <c r="AH994" i="7"/>
  <c r="AI994" i="7"/>
  <c r="AJ994" i="7"/>
  <c r="AL994" i="7"/>
  <c r="AH995" i="7"/>
  <c r="AI995" i="7"/>
  <c r="AJ995" i="7"/>
  <c r="AL995" i="7"/>
  <c r="AH996" i="7"/>
  <c r="AI996" i="7"/>
  <c r="AJ996" i="7"/>
  <c r="AL996" i="7"/>
  <c r="AH997" i="7"/>
  <c r="AI997" i="7"/>
  <c r="AJ997" i="7"/>
  <c r="AL997" i="7"/>
  <c r="AH998" i="7"/>
  <c r="AI998" i="7"/>
  <c r="AJ998" i="7"/>
  <c r="AL998" i="7"/>
  <c r="AH999" i="7"/>
  <c r="AI999" i="7"/>
  <c r="AJ999" i="7"/>
  <c r="AL999" i="7"/>
  <c r="AH1000" i="7"/>
  <c r="AI1000" i="7"/>
  <c r="AJ1000" i="7"/>
  <c r="AL1000" i="7"/>
  <c r="AH1001" i="7"/>
  <c r="AI1001" i="7"/>
  <c r="AJ1001" i="7"/>
  <c r="AL1001" i="7"/>
  <c r="AH1002" i="7"/>
  <c r="AI1002" i="7"/>
  <c r="AJ1002" i="7"/>
  <c r="AL1002" i="7"/>
  <c r="AH1003" i="7"/>
  <c r="AI1003" i="7"/>
  <c r="AJ1003" i="7"/>
  <c r="AL1003" i="7"/>
  <c r="AH1004" i="7"/>
  <c r="AI1004" i="7"/>
  <c r="AJ1004" i="7"/>
  <c r="AL1004" i="7"/>
  <c r="AH1005" i="7"/>
  <c r="AI1005" i="7"/>
  <c r="AJ1005" i="7"/>
  <c r="AL1005" i="7"/>
  <c r="AH1006" i="7"/>
  <c r="AI1006" i="7"/>
  <c r="AJ1006" i="7"/>
  <c r="AL1006" i="7"/>
  <c r="AH1007" i="7"/>
  <c r="AI1007" i="7"/>
  <c r="AJ1007" i="7"/>
  <c r="AL1007" i="7"/>
  <c r="AH1008" i="7"/>
  <c r="AI1008" i="7"/>
  <c r="AJ1008" i="7"/>
  <c r="AL1008" i="7"/>
  <c r="AH1009" i="7"/>
  <c r="AI1009" i="7"/>
  <c r="AJ1009" i="7"/>
  <c r="AL1009" i="7"/>
  <c r="AH1010" i="7"/>
  <c r="AI1010" i="7"/>
  <c r="AJ1010" i="7"/>
  <c r="AL1010" i="7"/>
  <c r="AH1011" i="7"/>
  <c r="AI1011" i="7"/>
  <c r="AJ1011" i="7"/>
  <c r="AL1011" i="7"/>
  <c r="AH1012" i="7"/>
  <c r="AI1012" i="7"/>
  <c r="AJ1012" i="7"/>
  <c r="AL1012" i="7"/>
  <c r="AH1013" i="7"/>
  <c r="AI1013" i="7"/>
  <c r="AJ1013" i="7"/>
  <c r="AL1013" i="7"/>
  <c r="AH1014" i="7"/>
  <c r="AI1014" i="7"/>
  <c r="AJ1014" i="7"/>
  <c r="AL1014" i="7"/>
  <c r="AH1015" i="7"/>
  <c r="AI1015" i="7"/>
  <c r="AJ1015" i="7"/>
  <c r="AL1015" i="7"/>
  <c r="AH1016" i="7"/>
  <c r="AI1016" i="7"/>
  <c r="AJ1016" i="7"/>
  <c r="AL1016" i="7"/>
  <c r="AH1017" i="7"/>
  <c r="AI1017" i="7"/>
  <c r="AJ1017" i="7"/>
  <c r="AL1017" i="7"/>
  <c r="AH1018" i="7"/>
  <c r="AI1018" i="7"/>
  <c r="AJ1018" i="7"/>
  <c r="AL1018" i="7"/>
  <c r="AH1019" i="7"/>
  <c r="AI1019" i="7"/>
  <c r="AJ1019" i="7"/>
  <c r="AL1019" i="7"/>
  <c r="AH1020" i="7"/>
  <c r="AI1020" i="7"/>
  <c r="AJ1020" i="7"/>
  <c r="AL1020" i="7"/>
  <c r="AH1021" i="7"/>
  <c r="AI1021" i="7"/>
  <c r="AJ1021" i="7"/>
  <c r="AL1021" i="7"/>
  <c r="AH1022" i="7"/>
  <c r="AI1022" i="7"/>
  <c r="AJ1022" i="7"/>
  <c r="AL1022" i="7"/>
  <c r="AH1023" i="7"/>
  <c r="AI1023" i="7"/>
  <c r="AJ1023" i="7"/>
  <c r="AL1023" i="7"/>
  <c r="AH1024" i="7"/>
  <c r="AI1024" i="7"/>
  <c r="AJ1024" i="7"/>
  <c r="AL1024" i="7"/>
  <c r="AH1025" i="7"/>
  <c r="AI1025" i="7"/>
  <c r="AJ1025" i="7"/>
  <c r="AL1025" i="7"/>
  <c r="AH1026" i="7"/>
  <c r="AI1026" i="7"/>
  <c r="AJ1026" i="7"/>
  <c r="AL1026" i="7"/>
  <c r="AH1027" i="7"/>
  <c r="AI1027" i="7"/>
  <c r="AJ1027" i="7"/>
  <c r="AL1027" i="7"/>
  <c r="AH1028" i="7"/>
  <c r="AI1028" i="7"/>
  <c r="AJ1028" i="7"/>
  <c r="AL1028" i="7"/>
  <c r="AH1029" i="7"/>
  <c r="AI1029" i="7"/>
  <c r="AJ1029" i="7"/>
  <c r="AL1029" i="7"/>
  <c r="AH1030" i="7"/>
  <c r="AI1030" i="7"/>
  <c r="AJ1030" i="7"/>
  <c r="AL1030" i="7"/>
  <c r="AH1031" i="7"/>
  <c r="AI1031" i="7"/>
  <c r="AJ1031" i="7"/>
  <c r="AL1031" i="7"/>
  <c r="AH1032" i="7"/>
  <c r="AI1032" i="7"/>
  <c r="AJ1032" i="7"/>
  <c r="AL1032" i="7"/>
  <c r="AH1033" i="7"/>
  <c r="AI1033" i="7"/>
  <c r="AJ1033" i="7"/>
  <c r="AL1033" i="7"/>
  <c r="AH1034" i="7"/>
  <c r="AI1034" i="7"/>
  <c r="AJ1034" i="7"/>
  <c r="AL1034" i="7"/>
  <c r="AH1035" i="7"/>
  <c r="AI1035" i="7"/>
  <c r="AJ1035" i="7"/>
  <c r="AL1035" i="7"/>
  <c r="AH1036" i="7"/>
  <c r="AI1036" i="7"/>
  <c r="AJ1036" i="7"/>
  <c r="AL1036" i="7"/>
  <c r="AH1037" i="7"/>
  <c r="AI1037" i="7"/>
  <c r="AJ1037" i="7"/>
  <c r="AL1037" i="7"/>
  <c r="A9" i="7"/>
  <c r="B9" i="7"/>
  <c r="AK2" i="7"/>
  <c r="AK12" i="7"/>
  <c r="AK15" i="7"/>
  <c r="AK21" i="7"/>
  <c r="AK20" i="7"/>
  <c r="AK10" i="7"/>
  <c r="AK17" i="7"/>
  <c r="AK16" i="7"/>
  <c r="AK9" i="7"/>
  <c r="AK19" i="7"/>
  <c r="AK962" i="7"/>
  <c r="AK953" i="7"/>
  <c r="AK946" i="7"/>
  <c r="AK945" i="7"/>
  <c r="AK941" i="7"/>
  <c r="AK922" i="7"/>
  <c r="AK921" i="7"/>
  <c r="AK919" i="7"/>
  <c r="AK906" i="7"/>
  <c r="AK825" i="7"/>
  <c r="AK821" i="7"/>
  <c r="AK818" i="7"/>
  <c r="AK817" i="7"/>
  <c r="AK813" i="7"/>
  <c r="AK805" i="7"/>
  <c r="AK786" i="7"/>
  <c r="AK782" i="7"/>
  <c r="AK781" i="7"/>
  <c r="AK486" i="7"/>
  <c r="AK478" i="7"/>
  <c r="AK477" i="7"/>
  <c r="AK473" i="7"/>
  <c r="AK450" i="7"/>
  <c r="AK446" i="7"/>
  <c r="AK445" i="7"/>
  <c r="AK441" i="7"/>
  <c r="AK430" i="7"/>
  <c r="AK361" i="7"/>
  <c r="AK353" i="7"/>
  <c r="AK350" i="7"/>
  <c r="AK342" i="7"/>
  <c r="AK546" i="7"/>
  <c r="AK543" i="7"/>
  <c r="AK531" i="7"/>
  <c r="AK511" i="7"/>
  <c r="AK499" i="7"/>
  <c r="AK393" i="7"/>
  <c r="AK1029" i="7"/>
  <c r="AK1027" i="7"/>
  <c r="AK1001" i="7"/>
  <c r="AK858" i="7"/>
  <c r="AK710" i="7"/>
  <c r="AK707" i="7"/>
  <c r="AK690" i="7"/>
  <c r="AK678" i="7"/>
  <c r="AK675" i="7"/>
  <c r="AK626" i="7"/>
  <c r="AK582" i="7"/>
  <c r="AK579" i="7"/>
  <c r="AK562" i="7"/>
  <c r="AK550" i="7"/>
  <c r="AK547" i="7"/>
  <c r="AK544" i="7"/>
  <c r="AK534" i="7"/>
  <c r="AK518" i="7"/>
  <c r="AK514" i="7"/>
  <c r="AK512" i="7"/>
  <c r="AK502" i="7"/>
  <c r="AK853" i="7"/>
  <c r="AK851" i="7"/>
  <c r="AK847" i="7"/>
  <c r="AK751" i="7"/>
  <c r="AK743" i="7"/>
  <c r="AK722" i="7"/>
  <c r="AK720" i="7"/>
  <c r="AK714" i="7"/>
  <c r="AK712" i="7"/>
  <c r="AK1013" i="7"/>
  <c r="AK1002" i="7"/>
  <c r="AK674" i="7"/>
  <c r="AK658" i="7"/>
  <c r="AK654" i="7"/>
  <c r="AK653" i="7"/>
  <c r="AK614" i="7"/>
  <c r="AK606" i="7"/>
  <c r="AK605" i="7"/>
  <c r="AK601" i="7"/>
  <c r="AK454" i="7"/>
  <c r="AK425" i="7"/>
  <c r="AK424" i="7"/>
  <c r="AK423" i="7"/>
  <c r="AK418" i="7"/>
  <c r="AK409" i="7"/>
  <c r="AK401" i="7"/>
  <c r="AK400" i="7"/>
  <c r="AK399" i="7"/>
  <c r="AK394" i="7"/>
  <c r="AK834" i="7"/>
  <c r="AK832" i="7"/>
  <c r="AK826" i="7"/>
  <c r="AK794" i="7"/>
  <c r="AK754" i="7"/>
  <c r="AK752" i="7"/>
  <c r="AK746" i="7"/>
  <c r="AK744" i="7"/>
  <c r="AK738" i="7"/>
  <c r="AK719" i="7"/>
  <c r="AK711" i="7"/>
  <c r="AK1000" i="7"/>
  <c r="AK998" i="7"/>
  <c r="AK991" i="7"/>
  <c r="AK990" i="7"/>
  <c r="AK987" i="7"/>
  <c r="AK978" i="7"/>
  <c r="AK975" i="7"/>
  <c r="AK974" i="7"/>
  <c r="AK971" i="7"/>
  <c r="AK965" i="7"/>
  <c r="AK963" i="7"/>
  <c r="AK927" i="7"/>
  <c r="AK898" i="7"/>
  <c r="AK896" i="7"/>
  <c r="AK889" i="7"/>
  <c r="AK888" i="7"/>
  <c r="AK885" i="7"/>
  <c r="AK874" i="7"/>
  <c r="AK873" i="7"/>
  <c r="AK872" i="7"/>
  <c r="AK870" i="7"/>
  <c r="AK863" i="7"/>
  <c r="AK862" i="7"/>
  <c r="AK859" i="7"/>
  <c r="AK498" i="7"/>
  <c r="AK392" i="7"/>
  <c r="AK391" i="7"/>
  <c r="AK386" i="7"/>
  <c r="AK377" i="7"/>
  <c r="AK369" i="7"/>
  <c r="AK368" i="7"/>
  <c r="AK367" i="7"/>
  <c r="AK362" i="7"/>
  <c r="AK329" i="7"/>
  <c r="AK1032" i="7"/>
  <c r="AK1030" i="7"/>
  <c r="AK923" i="7"/>
  <c r="AK911" i="7"/>
  <c r="AK789" i="7"/>
  <c r="AK787" i="7"/>
  <c r="AK767" i="7"/>
  <c r="AK755" i="7"/>
  <c r="AK623" i="7"/>
  <c r="AK615" i="7"/>
  <c r="AK594" i="7"/>
  <c r="AK592" i="7"/>
  <c r="AK586" i="7"/>
  <c r="AK584" i="7"/>
  <c r="AK434" i="7"/>
  <c r="AK426" i="7"/>
  <c r="AK328" i="7"/>
  <c r="AK1026" i="7"/>
  <c r="AK1023" i="7"/>
  <c r="AK1021" i="7"/>
  <c r="AK1010" i="7"/>
  <c r="AK1009" i="7"/>
  <c r="AK882" i="7"/>
  <c r="AK881" i="7"/>
  <c r="AK742" i="7"/>
  <c r="AK734" i="7"/>
  <c r="AK733" i="7"/>
  <c r="AK729" i="7"/>
  <c r="AK578" i="7"/>
  <c r="AK574" i="7"/>
  <c r="AK573" i="7"/>
  <c r="AK569" i="7"/>
  <c r="AK558" i="7"/>
  <c r="AK557" i="7"/>
  <c r="AK417" i="7"/>
  <c r="AK414" i="7"/>
  <c r="AK406" i="7"/>
  <c r="AK1035" i="7"/>
  <c r="AK1033" i="7"/>
  <c r="AK926" i="7"/>
  <c r="AK901" i="7"/>
  <c r="AK899" i="7"/>
  <c r="AK774" i="7"/>
  <c r="AK770" i="7"/>
  <c r="AK768" i="7"/>
  <c r="AK758" i="7"/>
  <c r="AK624" i="7"/>
  <c r="AK618" i="7"/>
  <c r="AK616" i="7"/>
  <c r="AK610" i="7"/>
  <c r="AK591" i="7"/>
  <c r="AK583" i="7"/>
  <c r="AK451" i="7"/>
  <c r="AK327" i="7"/>
  <c r="AK986" i="7"/>
  <c r="AK985" i="7"/>
  <c r="AK983" i="7"/>
  <c r="AK960" i="7"/>
  <c r="AK954" i="7"/>
  <c r="AK949" i="7"/>
  <c r="AK937" i="7"/>
  <c r="AK936" i="7"/>
  <c r="AK934" i="7"/>
  <c r="AK930" i="7"/>
  <c r="AK928" i="7"/>
  <c r="AK850" i="7"/>
  <c r="AK842" i="7"/>
  <c r="AK839" i="7"/>
  <c r="AK824" i="7"/>
  <c r="AK822" i="7"/>
  <c r="AK809" i="7"/>
  <c r="AK797" i="7"/>
  <c r="AK706" i="7"/>
  <c r="AK702" i="7"/>
  <c r="AK701" i="7"/>
  <c r="AK697" i="7"/>
  <c r="AK686" i="7"/>
  <c r="AK685" i="7"/>
  <c r="AK672" i="7"/>
  <c r="AK671" i="7"/>
  <c r="AK662" i="7"/>
  <c r="AK659" i="7"/>
  <c r="AK646" i="7"/>
  <c r="AK642" i="7"/>
  <c r="AK640" i="7"/>
  <c r="AK639" i="7"/>
  <c r="AK630" i="7"/>
  <c r="AK627" i="7"/>
  <c r="AK530" i="7"/>
  <c r="AK526" i="7"/>
  <c r="AK525" i="7"/>
  <c r="AK496" i="7"/>
  <c r="AK495" i="7"/>
  <c r="AK490" i="7"/>
  <c r="AK488" i="7"/>
  <c r="AK487" i="7"/>
  <c r="AK482" i="7"/>
  <c r="AK466" i="7"/>
  <c r="AK464" i="7"/>
  <c r="AK463" i="7"/>
  <c r="AK458" i="7"/>
  <c r="AK456" i="7"/>
  <c r="AK455" i="7"/>
  <c r="AK385" i="7"/>
  <c r="AK382" i="7"/>
  <c r="AK374" i="7"/>
  <c r="AK360" i="7"/>
  <c r="AK359" i="7"/>
  <c r="AK354" i="7"/>
  <c r="AK345" i="7"/>
  <c r="AK337" i="7"/>
  <c r="AK336" i="7"/>
  <c r="AK335" i="7"/>
  <c r="AK330" i="7"/>
  <c r="AK1006" i="7"/>
  <c r="AK938" i="7"/>
  <c r="AK907" i="7"/>
  <c r="AK905" i="7"/>
  <c r="AK843" i="7"/>
  <c r="AK808" i="7"/>
  <c r="AK806" i="7"/>
  <c r="AK771" i="7"/>
  <c r="AK735" i="7"/>
  <c r="AK723" i="7"/>
  <c r="AK687" i="7"/>
  <c r="AK679" i="7"/>
  <c r="AK607" i="7"/>
  <c r="AK595" i="7"/>
  <c r="AK559" i="7"/>
  <c r="AK551" i="7"/>
  <c r="AK515" i="7"/>
  <c r="AK479" i="7"/>
  <c r="AK467" i="7"/>
  <c r="AK431" i="7"/>
  <c r="AK429" i="7"/>
  <c r="AK427" i="7"/>
  <c r="AK408" i="7"/>
  <c r="AK376" i="7"/>
  <c r="AK370" i="7"/>
  <c r="AK344" i="7"/>
  <c r="AK338" i="7"/>
  <c r="AK1024" i="7"/>
  <c r="AK1017" i="7"/>
  <c r="AK1016" i="7"/>
  <c r="AK1014" i="7"/>
  <c r="AK997" i="7"/>
  <c r="AK993" i="7"/>
  <c r="AK981" i="7"/>
  <c r="AK979" i="7"/>
  <c r="AK959" i="7"/>
  <c r="AK957" i="7"/>
  <c r="AK952" i="7"/>
  <c r="AK950" i="7"/>
  <c r="AK914" i="7"/>
  <c r="AK912" i="7"/>
  <c r="AK895" i="7"/>
  <c r="AK893" i="7"/>
  <c r="AK883" i="7"/>
  <c r="AK879" i="7"/>
  <c r="AK878" i="7"/>
  <c r="AK875" i="7"/>
  <c r="AK857" i="7"/>
  <c r="AK855" i="7"/>
  <c r="AK848" i="7"/>
  <c r="AK819" i="7"/>
  <c r="AK810" i="7"/>
  <c r="AK793" i="7"/>
  <c r="AK784" i="7"/>
  <c r="AK783" i="7"/>
  <c r="AK778" i="7"/>
  <c r="AK776" i="7"/>
  <c r="AK775" i="7"/>
  <c r="AK750" i="7"/>
  <c r="AK749" i="7"/>
  <c r="AK739" i="7"/>
  <c r="AK704" i="7"/>
  <c r="AK703" i="7"/>
  <c r="AK694" i="7"/>
  <c r="AK691" i="7"/>
  <c r="AK670" i="7"/>
  <c r="AK669" i="7"/>
  <c r="AK665" i="7"/>
  <c r="AK656" i="7"/>
  <c r="AK655" i="7"/>
  <c r="AK650" i="7"/>
  <c r="AK648" i="7"/>
  <c r="AK647" i="7"/>
  <c r="AK622" i="7"/>
  <c r="AK621" i="7"/>
  <c r="AK611" i="7"/>
  <c r="AK576" i="7"/>
  <c r="AK575" i="7"/>
  <c r="AK566" i="7"/>
  <c r="AK563" i="7"/>
  <c r="AK542" i="7"/>
  <c r="AK541" i="7"/>
  <c r="AK537" i="7"/>
  <c r="AK528" i="7"/>
  <c r="AK527" i="7"/>
  <c r="AK522" i="7"/>
  <c r="AK520" i="7"/>
  <c r="AK519" i="7"/>
  <c r="AK494" i="7"/>
  <c r="AK493" i="7"/>
  <c r="AK483" i="7"/>
  <c r="AK448" i="7"/>
  <c r="AK447" i="7"/>
  <c r="AK438" i="7"/>
  <c r="AK435" i="7"/>
  <c r="AK422" i="7"/>
  <c r="AK416" i="7"/>
  <c r="AK415" i="7"/>
  <c r="AK413" i="7"/>
  <c r="AK412" i="7"/>
  <c r="AK410" i="7"/>
  <c r="AK390" i="7"/>
  <c r="AK384" i="7"/>
  <c r="AK383" i="7"/>
  <c r="AK381" i="7"/>
  <c r="AK378" i="7"/>
  <c r="AK358" i="7"/>
  <c r="AK352" i="7"/>
  <c r="AK351" i="7"/>
  <c r="AK349" i="7"/>
  <c r="AK346" i="7"/>
  <c r="AK326" i="7"/>
  <c r="AK1011" i="7"/>
  <c r="AK1007" i="7"/>
  <c r="AK1003" i="7"/>
  <c r="AK976" i="7"/>
  <c r="AK947" i="7"/>
  <c r="AK910" i="7"/>
  <c r="AK904" i="7"/>
  <c r="AK902" i="7"/>
  <c r="AK846" i="7"/>
  <c r="AK837" i="7"/>
  <c r="AK835" i="7"/>
  <c r="AK801" i="7"/>
  <c r="AK798" i="7"/>
  <c r="AK736" i="7"/>
  <c r="AK726" i="7"/>
  <c r="AK688" i="7"/>
  <c r="AK682" i="7"/>
  <c r="AK680" i="7"/>
  <c r="AK643" i="7"/>
  <c r="AK608" i="7"/>
  <c r="AK598" i="7"/>
  <c r="AK560" i="7"/>
  <c r="AK554" i="7"/>
  <c r="AK552" i="7"/>
  <c r="AK480" i="7"/>
  <c r="AK470" i="7"/>
  <c r="AK432" i="7"/>
  <c r="AK428" i="7"/>
  <c r="AK407" i="7"/>
  <c r="AK405" i="7"/>
  <c r="AK402" i="7"/>
  <c r="AK375" i="7"/>
  <c r="AK373" i="7"/>
  <c r="AK343" i="7"/>
  <c r="AK341" i="7"/>
  <c r="AK1034" i="7"/>
  <c r="AK970" i="7"/>
  <c r="AK967" i="7"/>
  <c r="AK933" i="7"/>
  <c r="AK886" i="7"/>
  <c r="AK869" i="7"/>
  <c r="AK865" i="7"/>
  <c r="AK831" i="7"/>
  <c r="AK829" i="7"/>
  <c r="AK766" i="7"/>
  <c r="AK765" i="7"/>
  <c r="AK761" i="7"/>
  <c r="AK718" i="7"/>
  <c r="AK717" i="7"/>
  <c r="AK638" i="7"/>
  <c r="AK637" i="7"/>
  <c r="AK633" i="7"/>
  <c r="AK590" i="7"/>
  <c r="AK589" i="7"/>
  <c r="AK510" i="7"/>
  <c r="AK509" i="7"/>
  <c r="AK505" i="7"/>
  <c r="AK462" i="7"/>
  <c r="AK461" i="7"/>
  <c r="AK398" i="7"/>
  <c r="AK366" i="7"/>
  <c r="AK334" i="7"/>
  <c r="AK1018" i="7"/>
  <c r="AK968" i="7"/>
  <c r="AK966" i="7"/>
  <c r="AK942" i="7"/>
  <c r="AK890" i="7"/>
  <c r="AK841" i="7"/>
  <c r="AK814" i="7"/>
  <c r="AK759" i="7"/>
  <c r="AK727" i="7"/>
  <c r="AK698" i="7"/>
  <c r="AK696" i="7"/>
  <c r="AK663" i="7"/>
  <c r="AK1031" i="7"/>
  <c r="AK1005" i="7"/>
  <c r="AK929" i="7"/>
  <c r="AK903" i="7"/>
  <c r="AK877" i="7"/>
  <c r="AK777" i="7"/>
  <c r="AK745" i="7"/>
  <c r="AK713" i="7"/>
  <c r="AK681" i="7"/>
  <c r="AK649" i="7"/>
  <c r="AK617" i="7"/>
  <c r="AK585" i="7"/>
  <c r="AK553" i="7"/>
  <c r="AK521" i="7"/>
  <c r="AK489" i="7"/>
  <c r="AK457" i="7"/>
  <c r="AK389" i="7"/>
  <c r="AK357" i="7"/>
  <c r="AK325" i="7"/>
  <c r="AK994" i="7"/>
  <c r="AK992" i="7"/>
  <c r="AK969" i="7"/>
  <c r="AK943" i="7"/>
  <c r="AK939" i="7"/>
  <c r="AK917" i="7"/>
  <c r="AK915" i="7"/>
  <c r="AK866" i="7"/>
  <c r="AK864" i="7"/>
  <c r="AK840" i="7"/>
  <c r="AK838" i="7"/>
  <c r="AK815" i="7"/>
  <c r="AK811" i="7"/>
  <c r="AK790" i="7"/>
  <c r="AK762" i="7"/>
  <c r="AK760" i="7"/>
  <c r="AK730" i="7"/>
  <c r="AK728" i="7"/>
  <c r="AK695" i="7"/>
  <c r="AK666" i="7"/>
  <c r="AK664" i="7"/>
  <c r="AK634" i="7"/>
  <c r="AK632" i="7"/>
  <c r="AK631" i="7"/>
  <c r="AK602" i="7"/>
  <c r="AK600" i="7"/>
  <c r="AK599" i="7"/>
  <c r="AK570" i="7"/>
  <c r="AK568" i="7"/>
  <c r="AK567" i="7"/>
  <c r="AK538" i="7"/>
  <c r="AK536" i="7"/>
  <c r="AK535" i="7"/>
  <c r="AK506" i="7"/>
  <c r="AK504" i="7"/>
  <c r="AK503" i="7"/>
  <c r="AK474" i="7"/>
  <c r="AK472" i="7"/>
  <c r="AK471" i="7"/>
  <c r="AK442" i="7"/>
  <c r="AK440" i="7"/>
  <c r="AK439" i="7"/>
  <c r="AK421" i="7"/>
  <c r="AK420" i="7"/>
  <c r="AK419" i="7"/>
  <c r="AK397" i="7"/>
  <c r="AK365" i="7"/>
  <c r="AK333" i="7"/>
  <c r="AK404" i="7"/>
  <c r="AK396" i="7"/>
  <c r="AK388" i="7"/>
  <c r="AK380" i="7"/>
  <c r="AK372" i="7"/>
  <c r="AK364" i="7"/>
  <c r="AK356" i="7"/>
  <c r="AK348" i="7"/>
  <c r="AK340" i="7"/>
  <c r="AK1015" i="7"/>
  <c r="AK989" i="7"/>
  <c r="AK977" i="7"/>
  <c r="AK951" i="7"/>
  <c r="AK925" i="7"/>
  <c r="AK913" i="7"/>
  <c r="AK887" i="7"/>
  <c r="AK861" i="7"/>
  <c r="AK849" i="7"/>
  <c r="AK823" i="7"/>
  <c r="AK773" i="7"/>
  <c r="AK757" i="7"/>
  <c r="AK741" i="7"/>
  <c r="AK725" i="7"/>
  <c r="AK709" i="7"/>
  <c r="AK693" i="7"/>
  <c r="AK677" i="7"/>
  <c r="AK661" i="7"/>
  <c r="AK645" i="7"/>
  <c r="AK629" i="7"/>
  <c r="AK613" i="7"/>
  <c r="AK597" i="7"/>
  <c r="AK581" i="7"/>
  <c r="AK565" i="7"/>
  <c r="AK549" i="7"/>
  <c r="AK533" i="7"/>
  <c r="AK517" i="7"/>
  <c r="AK501" i="7"/>
  <c r="AK485" i="7"/>
  <c r="AK469" i="7"/>
  <c r="AK453" i="7"/>
  <c r="AK437" i="7"/>
  <c r="AK411" i="7"/>
  <c r="AK403" i="7"/>
  <c r="AK395" i="7"/>
  <c r="AK387" i="7"/>
  <c r="AK379" i="7"/>
  <c r="AK371" i="7"/>
  <c r="AK363" i="7"/>
  <c r="AK355" i="7"/>
  <c r="AK347" i="7"/>
  <c r="AK339" i="7"/>
  <c r="AK332" i="7"/>
  <c r="AK331" i="7"/>
  <c r="AK1037" i="7"/>
  <c r="AK1025" i="7"/>
  <c r="AK1022" i="7"/>
  <c r="AK1019" i="7"/>
  <c r="AK1008" i="7"/>
  <c r="AK999" i="7"/>
  <c r="AK995" i="7"/>
  <c r="AK984" i="7"/>
  <c r="AK982" i="7"/>
  <c r="AK973" i="7"/>
  <c r="AK961" i="7"/>
  <c r="AK958" i="7"/>
  <c r="AK955" i="7"/>
  <c r="AK944" i="7"/>
  <c r="AK935" i="7"/>
  <c r="AK931" i="7"/>
  <c r="AK920" i="7"/>
  <c r="AK918" i="7"/>
  <c r="AK909" i="7"/>
  <c r="AK897" i="7"/>
  <c r="AK894" i="7"/>
  <c r="AK891" i="7"/>
  <c r="AK880" i="7"/>
  <c r="AK871" i="7"/>
  <c r="AK867" i="7"/>
  <c r="AK856" i="7"/>
  <c r="AK854" i="7"/>
  <c r="AK845" i="7"/>
  <c r="AK833" i="7"/>
  <c r="AK830" i="7"/>
  <c r="AK827" i="7"/>
  <c r="AK816" i="7"/>
  <c r="AK807" i="7"/>
  <c r="AK802" i="7"/>
  <c r="AK791" i="7"/>
  <c r="AK785" i="7"/>
  <c r="AK779" i="7"/>
  <c r="AK769" i="7"/>
  <c r="AK763" i="7"/>
  <c r="AK753" i="7"/>
  <c r="AK747" i="7"/>
  <c r="AK737" i="7"/>
  <c r="AK731" i="7"/>
  <c r="AK721" i="7"/>
  <c r="AK715" i="7"/>
  <c r="AK705" i="7"/>
  <c r="AK699" i="7"/>
  <c r="AK689" i="7"/>
  <c r="AK683" i="7"/>
  <c r="AK673" i="7"/>
  <c r="AK667" i="7"/>
  <c r="AK657" i="7"/>
  <c r="AK651" i="7"/>
  <c r="AK641" i="7"/>
  <c r="AK635" i="7"/>
  <c r="AK625" i="7"/>
  <c r="AK619" i="7"/>
  <c r="AK609" i="7"/>
  <c r="AK603" i="7"/>
  <c r="AK593" i="7"/>
  <c r="AK587" i="7"/>
  <c r="AK577" i="7"/>
  <c r="AK571" i="7"/>
  <c r="AK561" i="7"/>
  <c r="AK555" i="7"/>
  <c r="AK545" i="7"/>
  <c r="AK539" i="7"/>
  <c r="AK529" i="7"/>
  <c r="AK523" i="7"/>
  <c r="AK513" i="7"/>
  <c r="AK507" i="7"/>
  <c r="AK497" i="7"/>
  <c r="AK491" i="7"/>
  <c r="AK481" i="7"/>
  <c r="AK475" i="7"/>
  <c r="AK465" i="7"/>
  <c r="AK459" i="7"/>
  <c r="AK449" i="7"/>
  <c r="AK443" i="7"/>
  <c r="AK433" i="7"/>
  <c r="AK1036" i="7"/>
  <c r="AK1020" i="7"/>
  <c r="AK1004" i="7"/>
  <c r="AK988" i="7"/>
  <c r="AK972" i="7"/>
  <c r="AK956" i="7"/>
  <c r="AK940" i="7"/>
  <c r="AK924" i="7"/>
  <c r="AK908" i="7"/>
  <c r="AK892" i="7"/>
  <c r="AK876" i="7"/>
  <c r="AK860" i="7"/>
  <c r="AK844" i="7"/>
  <c r="AK828" i="7"/>
  <c r="AK812" i="7"/>
  <c r="AK800" i="7"/>
  <c r="AK799" i="7"/>
  <c r="AK792" i="7"/>
  <c r="AK780" i="7"/>
  <c r="AK764" i="7"/>
  <c r="AK748" i="7"/>
  <c r="AK732" i="7"/>
  <c r="AK716" i="7"/>
  <c r="AK700" i="7"/>
  <c r="AK684" i="7"/>
  <c r="AK668" i="7"/>
  <c r="AK652" i="7"/>
  <c r="AK636" i="7"/>
  <c r="AK620" i="7"/>
  <c r="AK604" i="7"/>
  <c r="AK588" i="7"/>
  <c r="AK572" i="7"/>
  <c r="AK556" i="7"/>
  <c r="AK540" i="7"/>
  <c r="AK524" i="7"/>
  <c r="AK508" i="7"/>
  <c r="AK492" i="7"/>
  <c r="AK476" i="7"/>
  <c r="AK460" i="7"/>
  <c r="AK444" i="7"/>
  <c r="AK1028" i="7"/>
  <c r="AK1012" i="7"/>
  <c r="AK996" i="7"/>
  <c r="AK980" i="7"/>
  <c r="AK964" i="7"/>
  <c r="AK948" i="7"/>
  <c r="AK932" i="7"/>
  <c r="AK916" i="7"/>
  <c r="AK900" i="7"/>
  <c r="AK884" i="7"/>
  <c r="AK868" i="7"/>
  <c r="AK852" i="7"/>
  <c r="AK836" i="7"/>
  <c r="AK820" i="7"/>
  <c r="AK804" i="7"/>
  <c r="AK803" i="7"/>
  <c r="AK796" i="7"/>
  <c r="AK795" i="7"/>
  <c r="AK788" i="7"/>
  <c r="AK772" i="7"/>
  <c r="AK756" i="7"/>
  <c r="AK740" i="7"/>
  <c r="AK724" i="7"/>
  <c r="AK708" i="7"/>
  <c r="AK692" i="7"/>
  <c r="AK676" i="7"/>
  <c r="AK660" i="7"/>
  <c r="AK644" i="7"/>
  <c r="AK628" i="7"/>
  <c r="AK612" i="7"/>
  <c r="AK596" i="7"/>
  <c r="AK580" i="7"/>
  <c r="AK564" i="7"/>
  <c r="AK548" i="7"/>
  <c r="AK532" i="7"/>
  <c r="AK516" i="7"/>
  <c r="AK500" i="7"/>
  <c r="AK484" i="7"/>
  <c r="AK468" i="7"/>
  <c r="AK452" i="7"/>
  <c r="AK436" i="7"/>
  <c r="B10" i="7"/>
  <c r="B12" i="7"/>
  <c r="B15" i="7"/>
  <c r="B16" i="7"/>
  <c r="B17" i="7"/>
  <c r="B19" i="7"/>
  <c r="B21" i="7"/>
  <c r="A10" i="7"/>
  <c r="A12" i="7"/>
  <c r="A15" i="7"/>
  <c r="A16" i="7"/>
  <c r="A17" i="7"/>
  <c r="A19" i="7"/>
  <c r="A21" i="7"/>
</calcChain>
</file>

<file path=xl/comments1.xml><?xml version="1.0" encoding="utf-8"?>
<comments xmlns="http://schemas.openxmlformats.org/spreadsheetml/2006/main">
  <authors>
    <author>Jennifer.MacInnis</author>
  </authors>
  <commentList>
    <comment ref="A1" authorId="0">
      <text>
        <r>
          <rPr>
            <b/>
            <sz val="9"/>
            <color indexed="81"/>
            <rFont val="Tahoma"/>
            <family val="2"/>
          </rPr>
          <t>'Fiscal year' is automatically populated when 'Start date of action' is entered
/ 
«Année fiscale» est complété automatiquement lorsque «date de début de l'action» est entré</t>
        </r>
        <r>
          <rPr>
            <sz val="9"/>
            <color indexed="81"/>
            <rFont val="Tahoma"/>
            <family val="2"/>
          </rPr>
          <t xml:space="preserve">
</t>
        </r>
      </text>
    </comment>
    <comment ref="B1" authorId="0">
      <text>
        <r>
          <rPr>
            <b/>
            <sz val="9"/>
            <color indexed="81"/>
            <rFont val="Tahoma"/>
            <family val="2"/>
          </rPr>
          <t xml:space="preserve">'Quarter' is automatically populated when 'Start date of action' is entered
/ 
«Trimestre» est complété automatiquement lorsque «date de début de l'action» est entré
</t>
        </r>
      </text>
    </comment>
    <comment ref="C1" authorId="0">
      <text>
        <r>
          <rPr>
            <b/>
            <sz val="9"/>
            <color indexed="81"/>
            <rFont val="Tahoma"/>
            <family val="2"/>
          </rPr>
          <t xml:space="preserve">Select the Unit responsible for the action
/ 
Veuillez choisir l'unité qui est respohnsable pour l'action
</t>
        </r>
        <r>
          <rPr>
            <sz val="9"/>
            <color indexed="81"/>
            <rFont val="Tahoma"/>
            <family val="2"/>
          </rPr>
          <t xml:space="preserve">
</t>
        </r>
      </text>
    </comment>
    <comment ref="D1" authorId="0">
      <text>
        <r>
          <rPr>
            <b/>
            <sz val="9"/>
            <color indexed="81"/>
            <rFont val="Tahoma"/>
            <family val="2"/>
          </rPr>
          <t>Select the name of the advisor responsible for the action
/ 
Veuillez choisir le nom du conseiller qui est responsible pour l'action</t>
        </r>
      </text>
    </comment>
    <comment ref="E1" authorId="0">
      <text>
        <r>
          <rPr>
            <b/>
            <sz val="9"/>
            <color indexed="81"/>
            <rFont val="Tahoma"/>
            <family val="2"/>
          </rPr>
          <t>Select the name of the assistant responsible for the action
/ 
Veuillez choisir le nom du adjoint qui est responsible pour l'action</t>
        </r>
        <r>
          <rPr>
            <sz val="9"/>
            <color indexed="81"/>
            <rFont val="Tahoma"/>
            <family val="2"/>
          </rPr>
          <t xml:space="preserve">
</t>
        </r>
      </text>
    </comment>
    <comment ref="F1" authorId="0">
      <text>
        <r>
          <rPr>
            <b/>
            <sz val="9"/>
            <color indexed="81"/>
            <rFont val="Tahoma"/>
            <family val="2"/>
          </rPr>
          <t>Enter the name of the manager responsible for the action
/ 
Veuillez entrer le nom du gestionnaire qui est responsible pour l'action</t>
        </r>
        <r>
          <rPr>
            <sz val="9"/>
            <color indexed="81"/>
            <rFont val="Tahoma"/>
            <family val="2"/>
          </rPr>
          <t xml:space="preserve">
</t>
        </r>
      </text>
    </comment>
    <comment ref="G1" authorId="0">
      <text>
        <r>
          <rPr>
            <b/>
            <sz val="9"/>
            <color indexed="81"/>
            <rFont val="Tahoma"/>
            <family val="2"/>
          </rPr>
          <t xml:space="preserve">Select the sector where the manager works
/ 
Veuillez choisir le secteur où le gestionnaire travail
</t>
        </r>
      </text>
    </comment>
    <comment ref="H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I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J1" authorId="0">
      <text>
        <r>
          <rPr>
            <b/>
            <sz val="9"/>
            <color indexed="81"/>
            <rFont val="Tahoma"/>
            <family val="2"/>
          </rPr>
          <t>Select the group 
/ 
Veuillez choisir le groupe</t>
        </r>
        <r>
          <rPr>
            <sz val="9"/>
            <color indexed="81"/>
            <rFont val="Tahoma"/>
            <family val="2"/>
          </rPr>
          <t xml:space="preserve">
</t>
        </r>
      </text>
    </comment>
    <comment ref="K1" authorId="0">
      <text>
        <r>
          <rPr>
            <b/>
            <sz val="9"/>
            <color indexed="81"/>
            <rFont val="Tahoma"/>
            <family val="2"/>
          </rPr>
          <t>Select the level 
/ 
Veuillez choisir le niveau</t>
        </r>
        <r>
          <rPr>
            <sz val="9"/>
            <color indexed="81"/>
            <rFont val="Tahoma"/>
            <family val="2"/>
          </rPr>
          <t xml:space="preserve">
</t>
        </r>
      </text>
    </comment>
    <comment ref="L1" authorId="0">
      <text>
        <r>
          <rPr>
            <b/>
            <sz val="9"/>
            <color indexed="81"/>
            <rFont val="Tahoma"/>
            <family val="2"/>
          </rPr>
          <t>Indicate all position numbers
/ 
Veuillez indiquer tous les numéros de postes</t>
        </r>
        <r>
          <rPr>
            <sz val="9"/>
            <color indexed="81"/>
            <rFont val="Tahoma"/>
            <family val="2"/>
          </rPr>
          <t xml:space="preserve">
</t>
        </r>
      </text>
    </comment>
    <comment ref="M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N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O1" authorId="0">
      <text>
        <r>
          <rPr>
            <b/>
            <sz val="9"/>
            <color indexed="81"/>
            <rFont val="Tahoma"/>
            <family val="2"/>
          </rPr>
          <t>Enter the process number 
/
Veuillez entrer le numéro de processus</t>
        </r>
        <r>
          <rPr>
            <sz val="9"/>
            <color indexed="81"/>
            <rFont val="Tahoma"/>
            <family val="2"/>
          </rPr>
          <t xml:space="preserve">
</t>
        </r>
      </text>
    </comment>
    <comment ref="P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Q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R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S1" authorId="0">
      <text>
        <r>
          <rPr>
            <b/>
            <sz val="9"/>
            <color indexed="81"/>
            <rFont val="Tahoma"/>
            <family val="2"/>
          </rPr>
          <t>Select from the options provided
/
Veuillez choisir parmi les options fournies</t>
        </r>
        <r>
          <rPr>
            <sz val="9"/>
            <color indexed="81"/>
            <rFont val="Tahoma"/>
            <family val="2"/>
          </rPr>
          <t xml:space="preserve">
</t>
        </r>
      </text>
    </comment>
    <comment ref="T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U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V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W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X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Y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Z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AA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AB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AC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D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E1" authorId="0">
      <text>
        <r>
          <rPr>
            <b/>
            <sz val="9"/>
            <color indexed="81"/>
            <rFont val="Tahoma"/>
            <family val="2"/>
          </rPr>
          <t>Indicate the current status of the action / Indiquer l'état actuel de l'action</t>
        </r>
      </text>
    </comment>
    <comment ref="AF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G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H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I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comments2.xml><?xml version="1.0" encoding="utf-8"?>
<comments xmlns="http://schemas.openxmlformats.org/spreadsheetml/2006/main">
  <authors>
    <author>Jennifer.MacInnis</author>
  </authors>
  <commentList>
    <comment ref="A1" authorId="0">
      <text>
        <r>
          <rPr>
            <b/>
            <sz val="9"/>
            <color indexed="81"/>
            <rFont val="Tahoma"/>
            <family val="2"/>
          </rPr>
          <t>'Fiscal year' is automatically populated when 'Start date of action' is entered
/ 
«Année fiscale» est complété automatiquement lorsque «date de début de l'action» est entré</t>
        </r>
        <r>
          <rPr>
            <sz val="9"/>
            <color indexed="81"/>
            <rFont val="Tahoma"/>
            <family val="2"/>
          </rPr>
          <t xml:space="preserve">
</t>
        </r>
      </text>
    </comment>
    <comment ref="B1" authorId="0">
      <text>
        <r>
          <rPr>
            <b/>
            <sz val="9"/>
            <color indexed="81"/>
            <rFont val="Tahoma"/>
            <family val="2"/>
          </rPr>
          <t xml:space="preserve">'Quarter' is automatically populated when 'Start date of action' is entered
/ 
«Trimestre» est complété automatiquement lorsque «date de début de l'action» est entré
</t>
        </r>
      </text>
    </comment>
    <comment ref="C1" authorId="0">
      <text>
        <r>
          <rPr>
            <b/>
            <sz val="9"/>
            <color indexed="81"/>
            <rFont val="Tahoma"/>
            <family val="2"/>
          </rPr>
          <t xml:space="preserve">Select the Unit responsible for the action
/ 
Veuillez choisir l'unité qui est respohnsable pour l'action
</t>
        </r>
        <r>
          <rPr>
            <sz val="9"/>
            <color indexed="81"/>
            <rFont val="Tahoma"/>
            <family val="2"/>
          </rPr>
          <t xml:space="preserve">
</t>
        </r>
      </text>
    </comment>
    <comment ref="D1" authorId="0">
      <text>
        <r>
          <rPr>
            <b/>
            <sz val="9"/>
            <color indexed="81"/>
            <rFont val="Tahoma"/>
            <family val="2"/>
          </rPr>
          <t xml:space="preserve">Select the sector where the manager works
/ 
Veuillez choisir le secteur où le gestionnaire travail
</t>
        </r>
      </text>
    </comment>
    <comment ref="E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F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G1" authorId="0">
      <text>
        <r>
          <rPr>
            <b/>
            <sz val="9"/>
            <color indexed="81"/>
            <rFont val="Tahoma"/>
            <family val="2"/>
          </rPr>
          <t>Select the group 
/ 
Veuillez choisir le groupe</t>
        </r>
        <r>
          <rPr>
            <sz val="9"/>
            <color indexed="81"/>
            <rFont val="Tahoma"/>
            <family val="2"/>
          </rPr>
          <t xml:space="preserve">
</t>
        </r>
      </text>
    </comment>
    <comment ref="H1" authorId="0">
      <text>
        <r>
          <rPr>
            <b/>
            <sz val="9"/>
            <color indexed="81"/>
            <rFont val="Tahoma"/>
            <family val="2"/>
          </rPr>
          <t>Select the level 
/ 
Veuillez choisir le niveau</t>
        </r>
        <r>
          <rPr>
            <sz val="9"/>
            <color indexed="81"/>
            <rFont val="Tahoma"/>
            <family val="2"/>
          </rPr>
          <t xml:space="preserve">
</t>
        </r>
      </text>
    </comment>
    <comment ref="I1" authorId="0">
      <text>
        <r>
          <rPr>
            <b/>
            <sz val="9"/>
            <color indexed="81"/>
            <rFont val="Tahoma"/>
            <family val="2"/>
          </rPr>
          <t>Indicate all position numbers
/ 
Veuillez indiquer tous les numéros de postes</t>
        </r>
        <r>
          <rPr>
            <sz val="9"/>
            <color indexed="81"/>
            <rFont val="Tahoma"/>
            <family val="2"/>
          </rPr>
          <t xml:space="preserve">
</t>
        </r>
      </text>
    </comment>
    <comment ref="J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K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L1" authorId="0">
      <text>
        <r>
          <rPr>
            <b/>
            <sz val="9"/>
            <color indexed="81"/>
            <rFont val="Tahoma"/>
            <family val="2"/>
          </rPr>
          <t>Enter the process number 
/
Veuillez entrer le numéro de processus</t>
        </r>
        <r>
          <rPr>
            <sz val="9"/>
            <color indexed="81"/>
            <rFont val="Tahoma"/>
            <family val="2"/>
          </rPr>
          <t xml:space="preserve">
</t>
        </r>
      </text>
    </comment>
    <comment ref="M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N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O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P1" authorId="0">
      <text>
        <r>
          <rPr>
            <b/>
            <sz val="9"/>
            <color indexed="81"/>
            <rFont val="Tahoma"/>
            <family val="2"/>
          </rPr>
          <t>Select from the options provided
/
Veuillez choisir parmi les options fournies</t>
        </r>
        <r>
          <rPr>
            <sz val="9"/>
            <color indexed="81"/>
            <rFont val="Tahoma"/>
            <family val="2"/>
          </rPr>
          <t xml:space="preserve">
</t>
        </r>
      </text>
    </comment>
    <comment ref="Q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R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S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T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U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V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W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X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Y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Z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A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B1" authorId="0">
      <text>
        <r>
          <rPr>
            <b/>
            <sz val="9"/>
            <color indexed="81"/>
            <rFont val="Tahoma"/>
            <family val="2"/>
          </rPr>
          <t>Indicate the current status of the action / Indiquer l'état actuel de l'action</t>
        </r>
      </text>
    </comment>
    <comment ref="AC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D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E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F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comments3.xml><?xml version="1.0" encoding="utf-8"?>
<comments xmlns="http://schemas.openxmlformats.org/spreadsheetml/2006/main">
  <authors>
    <author>Jennifer.MacInnis</author>
  </authors>
  <commentList>
    <comment ref="A1" authorId="0">
      <text>
        <r>
          <rPr>
            <b/>
            <sz val="9"/>
            <color indexed="81"/>
            <rFont val="Tahoma"/>
            <family val="2"/>
          </rPr>
          <t>Select from the options provided
/
Veuillez choisir parmi les options fournies</t>
        </r>
        <r>
          <rPr>
            <sz val="9"/>
            <color indexed="81"/>
            <rFont val="Tahoma"/>
            <family val="2"/>
          </rPr>
          <t xml:space="preserve">
</t>
        </r>
      </text>
    </comment>
  </commentList>
</comments>
</file>

<file path=xl/comments4.xml><?xml version="1.0" encoding="utf-8"?>
<comments xmlns="http://schemas.openxmlformats.org/spreadsheetml/2006/main">
  <authors>
    <author>Jennifer.MacInnis</author>
  </authors>
  <commentList>
    <comment ref="A1" authorId="0">
      <text>
        <r>
          <rPr>
            <b/>
            <sz val="9"/>
            <color indexed="81"/>
            <rFont val="Tahoma"/>
            <family val="2"/>
          </rPr>
          <t>Select the name of the advisor responsible for the action
/ 
Veuillez choisir le nom du conseiller qui est responsible pour l'action</t>
        </r>
      </text>
    </comment>
    <comment ref="B1" authorId="0">
      <text>
        <r>
          <rPr>
            <b/>
            <sz val="9"/>
            <color indexed="81"/>
            <rFont val="Tahoma"/>
            <family val="2"/>
          </rPr>
          <t>Select the name of the assistant responsible for the action
/ 
Veuillez choisir le nom du adjoint qui est responsible pour l'action</t>
        </r>
        <r>
          <rPr>
            <sz val="9"/>
            <color indexed="81"/>
            <rFont val="Tahoma"/>
            <family val="2"/>
          </rPr>
          <t xml:space="preserve">
</t>
        </r>
      </text>
    </comment>
    <comment ref="C1" authorId="0">
      <text>
        <r>
          <rPr>
            <b/>
            <sz val="9"/>
            <color indexed="81"/>
            <rFont val="Tahoma"/>
            <family val="2"/>
          </rPr>
          <t>Enter the name of the manager responsible for the action
/ 
Veuillez entrer le nom du gestionnaire qui est responsible pour l'action</t>
        </r>
        <r>
          <rPr>
            <sz val="9"/>
            <color indexed="81"/>
            <rFont val="Tahoma"/>
            <family val="2"/>
          </rPr>
          <t xml:space="preserve">
</t>
        </r>
      </text>
    </comment>
    <comment ref="D1" authorId="0">
      <text>
        <r>
          <rPr>
            <b/>
            <sz val="9"/>
            <color indexed="81"/>
            <rFont val="Tahoma"/>
            <family val="2"/>
          </rPr>
          <t xml:space="preserve">Select the sector where the manager works
/ 
Veuillez choisir le secteur où le gestionnaire travail
</t>
        </r>
      </text>
    </comment>
    <comment ref="E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F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G1" authorId="0">
      <text>
        <r>
          <rPr>
            <b/>
            <sz val="9"/>
            <color indexed="81"/>
            <rFont val="Tahoma"/>
            <family val="2"/>
          </rPr>
          <t>Select the group 
/ 
Veuillez choisir le groupe</t>
        </r>
        <r>
          <rPr>
            <sz val="9"/>
            <color indexed="81"/>
            <rFont val="Tahoma"/>
            <family val="2"/>
          </rPr>
          <t xml:space="preserve">
</t>
        </r>
      </text>
    </comment>
    <comment ref="H1" authorId="0">
      <text>
        <r>
          <rPr>
            <b/>
            <sz val="9"/>
            <color indexed="81"/>
            <rFont val="Tahoma"/>
            <family val="2"/>
          </rPr>
          <t>Select the level 
/ 
Veuillez choisir le niveau</t>
        </r>
        <r>
          <rPr>
            <sz val="9"/>
            <color indexed="81"/>
            <rFont val="Tahoma"/>
            <family val="2"/>
          </rPr>
          <t xml:space="preserve">
</t>
        </r>
      </text>
    </comment>
    <comment ref="I1" authorId="0">
      <text>
        <r>
          <rPr>
            <b/>
            <sz val="9"/>
            <color indexed="81"/>
            <rFont val="Tahoma"/>
            <family val="2"/>
          </rPr>
          <t>Indicate all position numbers
/ 
Veuillez indiquer tous les numéros de postes</t>
        </r>
        <r>
          <rPr>
            <sz val="9"/>
            <color indexed="81"/>
            <rFont val="Tahoma"/>
            <family val="2"/>
          </rPr>
          <t xml:space="preserve">
</t>
        </r>
      </text>
    </comment>
    <comment ref="J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K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L1" authorId="0">
      <text>
        <r>
          <rPr>
            <b/>
            <sz val="9"/>
            <color indexed="81"/>
            <rFont val="Tahoma"/>
            <family val="2"/>
          </rPr>
          <t>Enter the process number 
/
Veuillez entrer le numéro de processus</t>
        </r>
        <r>
          <rPr>
            <sz val="9"/>
            <color indexed="81"/>
            <rFont val="Tahoma"/>
            <family val="2"/>
          </rPr>
          <t xml:space="preserve">
</t>
        </r>
      </text>
    </comment>
    <comment ref="M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N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O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P1" authorId="0">
      <text>
        <r>
          <rPr>
            <b/>
            <sz val="9"/>
            <color indexed="81"/>
            <rFont val="Tahoma"/>
            <family val="2"/>
          </rPr>
          <t>Select from the options provided
/
Veuillez choisir parmi les options fournies</t>
        </r>
        <r>
          <rPr>
            <sz val="9"/>
            <color indexed="81"/>
            <rFont val="Tahoma"/>
            <family val="2"/>
          </rPr>
          <t xml:space="preserve">
</t>
        </r>
      </text>
    </comment>
    <comment ref="Q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R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S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T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U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V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W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X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Y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Z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A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B1" authorId="0">
      <text>
        <r>
          <rPr>
            <b/>
            <sz val="9"/>
            <color indexed="81"/>
            <rFont val="Tahoma"/>
            <family val="2"/>
          </rPr>
          <t>Indicate the current status of the action / Indiquer l'état actuel de l'action</t>
        </r>
      </text>
    </comment>
    <comment ref="AC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D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E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F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sharedStrings.xml><?xml version="1.0" encoding="utf-8"?>
<sst xmlns="http://schemas.openxmlformats.org/spreadsheetml/2006/main" count="2239" uniqueCount="594">
  <si>
    <t>PM</t>
  </si>
  <si>
    <t>CR</t>
  </si>
  <si>
    <t>Group / Groupe</t>
  </si>
  <si>
    <t>Level / Niveau</t>
  </si>
  <si>
    <t>Service standards / Normes de service</t>
  </si>
  <si>
    <t>CS</t>
  </si>
  <si>
    <t>EC</t>
  </si>
  <si>
    <t>EX</t>
  </si>
  <si>
    <t>FI</t>
  </si>
  <si>
    <t>GT</t>
  </si>
  <si>
    <t>IS</t>
  </si>
  <si>
    <t>ENA</t>
  </si>
  <si>
    <t>PE</t>
  </si>
  <si>
    <t>PG</t>
  </si>
  <si>
    <t>INA</t>
  </si>
  <si>
    <t>PRI</t>
  </si>
  <si>
    <t>Appointee Actual Start date / Date de début de la personne nommée</t>
  </si>
  <si>
    <t>Comments &amp; Delays / Commentaires &amp; Délais</t>
  </si>
  <si>
    <t xml:space="preserve">External Non-Advertised / Nomination externe non annoncée </t>
  </si>
  <si>
    <t>Action requested / Action demandée</t>
  </si>
  <si>
    <t>AS</t>
  </si>
  <si>
    <t>Process # (if applicable) /  # Processus  (si applicable)</t>
  </si>
  <si>
    <t>New Year's Day</t>
  </si>
  <si>
    <t>Good Friday</t>
  </si>
  <si>
    <t>Easter Monday</t>
  </si>
  <si>
    <t>Victoria Day</t>
  </si>
  <si>
    <t>Canada Day</t>
  </si>
  <si>
    <t>Simcoe Day</t>
  </si>
  <si>
    <t>Labour Day</t>
  </si>
  <si>
    <t>Thanksgiving</t>
  </si>
  <si>
    <t>Remembrance</t>
  </si>
  <si>
    <t>Christmas</t>
  </si>
  <si>
    <t>Boxing Day</t>
  </si>
  <si>
    <t>Priority Appointment / Nomination d'une personne prioritaire</t>
  </si>
  <si>
    <t>Alternation / Échange de poste</t>
  </si>
  <si>
    <t>Receipt of all final SIGNED documents /  Réception de tous les documents finaux SIGNÉS</t>
  </si>
  <si>
    <t>Halifax</t>
  </si>
  <si>
    <t>Ottawa</t>
  </si>
  <si>
    <t>Toronto</t>
  </si>
  <si>
    <t>Vancouver</t>
  </si>
  <si>
    <t>Sydney</t>
  </si>
  <si>
    <t>Mississauga</t>
  </si>
  <si>
    <t>Vegreville</t>
  </si>
  <si>
    <t>Calgary</t>
  </si>
  <si>
    <t>Charlottetown</t>
  </si>
  <si>
    <t>Edmonton</t>
  </si>
  <si>
    <t>Fredericton</t>
  </si>
  <si>
    <t>Hamilton</t>
  </si>
  <si>
    <t>Niagara Falls</t>
  </si>
  <si>
    <t>Saskatoon</t>
  </si>
  <si>
    <t>Scarborough</t>
  </si>
  <si>
    <t>Surrey</t>
  </si>
  <si>
    <t>Windsor</t>
  </si>
  <si>
    <t>Winnipeg</t>
  </si>
  <si>
    <t>Yellowknife</t>
  </si>
  <si>
    <t>Other (please provide more details under column Additional comments) / Autre (SVP fournir plus de détails sous la colonne Commentaires additionnels)</t>
  </si>
  <si>
    <t>Additional comments / Commentaires additionnels</t>
  </si>
  <si>
    <t xml:space="preserve">HR -Workload / RH-Charge de travail </t>
  </si>
  <si>
    <t>Service standards - day 1 / Normes de service - jour 1</t>
  </si>
  <si>
    <t>Service standards - last day / Normes de service - jour de fin</t>
  </si>
  <si>
    <t xml:space="preserve">Date where either: / La date à laquelle : </t>
  </si>
  <si>
    <t>Important :</t>
  </si>
  <si>
    <t>Unit / Unité</t>
  </si>
  <si>
    <t>HR Advisor / Conseiller en RH</t>
  </si>
  <si>
    <t>HR Assistant / Adjoint en RH</t>
  </si>
  <si>
    <t>Hiring Manager / Gestionnare d'embauche</t>
  </si>
  <si>
    <t>Sector / Secteur</t>
  </si>
  <si>
    <t>Branch/Region / Direction générale/Région</t>
  </si>
  <si>
    <t>Position Number(s) / Numéro(s) de poste</t>
  </si>
  <si>
    <t>Location / Lieu</t>
  </si>
  <si>
    <t>Appointment  Tenure / Durée d'emplois pour la nomination</t>
  </si>
  <si>
    <t>Status of Request/ Statut de la demande</t>
  </si>
  <si>
    <t>SECTOR / SECTEUR</t>
  </si>
  <si>
    <t>CORPORATE SERVICES / SERVICES MINISTÉRIELS</t>
  </si>
  <si>
    <t>FINANCE / FINANCES</t>
  </si>
  <si>
    <t>INTERNAL SERVICES / SERVICES INTERNES</t>
  </si>
  <si>
    <t>OPERATIONS / OPÉRATIONS</t>
  </si>
  <si>
    <t>STRATEGIC AND PROGRAM POLICY / POLITIQUES STRATÉGIQUES ET DES PROGRAMMES</t>
  </si>
  <si>
    <t>CSS_SSM</t>
  </si>
  <si>
    <t>ADMO, CS / BSMA, SM</t>
  </si>
  <si>
    <t>ADMO - CFO / BSMA - APF</t>
  </si>
  <si>
    <t>ADMO, OPS / BSMA, OPS</t>
  </si>
  <si>
    <t>FIN_FIN</t>
  </si>
  <si>
    <t>ASA / ASI</t>
  </si>
  <si>
    <t>ADMO, SPP / BSMA, PSP</t>
  </si>
  <si>
    <t>IS_SI</t>
  </si>
  <si>
    <t>DMO / BSA</t>
  </si>
  <si>
    <t>OPS_OPS</t>
  </si>
  <si>
    <t>FCRO / BORTCÉ</t>
  </si>
  <si>
    <t>SPP_PSP</t>
  </si>
  <si>
    <t>HR / RH</t>
  </si>
  <si>
    <t>IPM / GPI</t>
  </si>
  <si>
    <t>IIR / RII</t>
  </si>
  <si>
    <t>MINO / BMIN</t>
  </si>
  <si>
    <t>OMC / GOC</t>
  </si>
  <si>
    <t>R&amp;E / R&amp;É</t>
  </si>
  <si>
    <t>SPP / PSP</t>
  </si>
  <si>
    <t>Corporate Affairs / Affaires corporatives</t>
  </si>
  <si>
    <t>PBT / TAP</t>
  </si>
  <si>
    <t>SIM / SGI</t>
  </si>
  <si>
    <t>EPMO / BGPO</t>
  </si>
  <si>
    <t>Financial Management / Gestion financière</t>
  </si>
  <si>
    <t>Financial Operations / Opérations financières</t>
  </si>
  <si>
    <t>Communications</t>
  </si>
  <si>
    <t>Conflict Resolution / Résolution de conflits</t>
  </si>
  <si>
    <t>Internal Audit &amp; Accountability / Vérification interne et responsabilisation</t>
  </si>
  <si>
    <t>Legal Services/ Services juridiques</t>
  </si>
  <si>
    <t>Admissibility / Admissibilité</t>
  </si>
  <si>
    <t>Citizenship &amp; Multi / Citoyenneté &amp; Multi</t>
  </si>
  <si>
    <t>Immigration</t>
  </si>
  <si>
    <t>Integration / Intégration</t>
  </si>
  <si>
    <t>Refugee Affairs / Affaires des réfugiés</t>
  </si>
  <si>
    <t>Passport Program
Integrity / Intégrité des programmes, Passeport</t>
  </si>
  <si>
    <t>Case Management / Règlement des cas</t>
  </si>
  <si>
    <t>Health / Santé</t>
  </si>
  <si>
    <t>01</t>
  </si>
  <si>
    <t>02</t>
  </si>
  <si>
    <t>03</t>
  </si>
  <si>
    <t>04</t>
  </si>
  <si>
    <t>05</t>
  </si>
  <si>
    <t>06</t>
  </si>
  <si>
    <t>07</t>
  </si>
  <si>
    <t>08</t>
  </si>
  <si>
    <t>Montreal / Montréal</t>
  </si>
  <si>
    <t>St. John's</t>
  </si>
  <si>
    <t>Kitchener</t>
  </si>
  <si>
    <t>Etobicoke</t>
  </si>
  <si>
    <t>London</t>
  </si>
  <si>
    <t>Whitehorse</t>
  </si>
  <si>
    <t>Gatineau</t>
  </si>
  <si>
    <t>Fiscal Year / Année fiscale</t>
  </si>
  <si>
    <t>13/14</t>
  </si>
  <si>
    <t>14/15</t>
  </si>
  <si>
    <t>15/16</t>
  </si>
  <si>
    <t>16/17</t>
  </si>
  <si>
    <t>17/18</t>
  </si>
  <si>
    <t>18/19</t>
  </si>
  <si>
    <t>19/20</t>
  </si>
  <si>
    <t>20/21</t>
  </si>
  <si>
    <t>21/22</t>
  </si>
  <si>
    <t>22/23</t>
  </si>
  <si>
    <t>23/24</t>
  </si>
  <si>
    <t>24/25</t>
  </si>
  <si>
    <t>Manager / Gestionnaire</t>
  </si>
  <si>
    <t>Position information / Information du poste</t>
  </si>
  <si>
    <t>Action information / Information de l'action</t>
  </si>
  <si>
    <t>Appointment Information / Information de la nomination</t>
  </si>
  <si>
    <t>Status-Comments / Statut-Commentaires</t>
  </si>
  <si>
    <t>Colour coding / Codage de couleur</t>
  </si>
  <si>
    <t>AEP</t>
  </si>
  <si>
    <t>EA-DPD</t>
  </si>
  <si>
    <t>EA-CPC</t>
  </si>
  <si>
    <t>Internal Advertised - Distinct Process / Processus interne annoncé - processus dinstinct</t>
  </si>
  <si>
    <t>IA-DPD</t>
  </si>
  <si>
    <t>IA-CPC</t>
  </si>
  <si>
    <t>Deployment - Interdepartmental / Mutation - interministériel</t>
  </si>
  <si>
    <t>CMC-REV</t>
  </si>
  <si>
    <t>Corrective Measures - Appointment of an employee as part of a corrective action / Mesures corréctifs - Nomination d’un employé dans le cadre d’une mesure corrective</t>
  </si>
  <si>
    <t>CMC-APT</t>
  </si>
  <si>
    <t>CS-TPD</t>
  </si>
  <si>
    <t>Appointee End date / Date de fin de la personne nommée</t>
  </si>
  <si>
    <t>No / Non</t>
  </si>
  <si>
    <t>Aboriginal peoples / Peuples autochtones</t>
  </si>
  <si>
    <t>Members of visible minorities / Membres de minorités visibles</t>
  </si>
  <si>
    <t>Persons with disabilities / Personnes ayant un handicap</t>
  </si>
  <si>
    <t>Women / Femmes</t>
  </si>
  <si>
    <t>On hold / En attente</t>
  </si>
  <si>
    <t>Cancelled / Annulé</t>
  </si>
  <si>
    <t>In progress / En cours</t>
  </si>
  <si>
    <t>SURGE</t>
  </si>
  <si>
    <t>Security Confirmation / Confirmation de sécurité</t>
  </si>
  <si>
    <t>PSC Priority Referrals / Présentation des priorités de la CFP</t>
  </si>
  <si>
    <t>SLE testing / Examens d'ÉLS</t>
  </si>
  <si>
    <t>Management - Assessment of candidates / La gestion - Évaluation de candidats</t>
  </si>
  <si>
    <t>Management - Approval of delegated manager / La gestion - Approbation du gestionnaire délégué</t>
  </si>
  <si>
    <t>Management - ADM  approval / La gestion - Approbation de SMA</t>
  </si>
  <si>
    <t>Management - Submit documents to HR / La gestion - Soumettre les document aux RH</t>
  </si>
  <si>
    <t>Management - Create Tools / La gestion - Création des outils</t>
  </si>
  <si>
    <t>External Advertised - Collective Process / Processus externe annoncé - processus collectif</t>
  </si>
  <si>
    <t>External Advertised - Distinct Process / Processus externe annoncé - processus distinct</t>
  </si>
  <si>
    <t>EA-PSR</t>
  </si>
  <si>
    <t>Row Labels</t>
  </si>
  <si>
    <t>(blank)</t>
  </si>
  <si>
    <t>Grand Total</t>
  </si>
  <si>
    <t>Count of Fiscal Year / Année fiscale</t>
  </si>
  <si>
    <t>Column Labels</t>
  </si>
  <si>
    <t>Quarter / Trimester</t>
  </si>
  <si>
    <t>CPR_RTC</t>
  </si>
  <si>
    <t>Eastern_Est</t>
  </si>
  <si>
    <t>International / Internationale</t>
  </si>
  <si>
    <t>Ontario_Ontario</t>
  </si>
  <si>
    <t>Western_Ouest</t>
  </si>
  <si>
    <t xml:space="preserve">Vegreville </t>
  </si>
  <si>
    <t>Call Centre / Télécentre</t>
  </si>
  <si>
    <t>Operations Support / Soutien des opérations</t>
  </si>
  <si>
    <t>GTA-West /RGT-Ouest</t>
  </si>
  <si>
    <t>GTA-East /RGT-Est</t>
  </si>
  <si>
    <t>GOA / RGO</t>
  </si>
  <si>
    <t>If no, why / Si non, pourquoi</t>
  </si>
  <si>
    <t>Yes_Oui</t>
  </si>
  <si>
    <t>No_Non</t>
  </si>
  <si>
    <t>Anticipatory process / Processus anticipatoire</t>
  </si>
  <si>
    <t>Delays - Reasons / Délais - Raison</t>
  </si>
  <si>
    <t>Management - Process on hold / La gestion - Processus mis en attente</t>
  </si>
  <si>
    <t>Administrative error / Erreur administrative</t>
  </si>
  <si>
    <t xml:space="preserve">Change of status  - specified period employment to indeterminate employment in accordance Term Employment Policy (3 years) / Changement de statut – de durée déterminée à durée indéterminée, selon la Politique sur l’emploi pour une période déterminée (3 ans) </t>
  </si>
  <si>
    <t>Citizenship &amp; Immigration / Citoyenneté &amp; immigration</t>
  </si>
  <si>
    <t>Citizenship / Citoyenneté</t>
  </si>
  <si>
    <t>Immigration / Immigration</t>
  </si>
  <si>
    <t>RDGO / BDGR</t>
  </si>
  <si>
    <t>BRO / BRA</t>
  </si>
  <si>
    <t>R &amp; I / E &amp; I</t>
  </si>
  <si>
    <t>Citizenship-Ottawa / Citoyenneté-Ottawa</t>
  </si>
  <si>
    <t>Action Requested Accronyms / Acronymes des actions demandées</t>
  </si>
  <si>
    <t>Corrective Measures - Revocation of an appointment / Mesures correctives - Révocation d’une nomination</t>
  </si>
  <si>
    <t>Internal Advertised - Collective Process / Processus interne annoncé - processus collectif</t>
  </si>
  <si>
    <t>External Advertised - Post-Secondary Recruitment / Processus externe annoncé - Recrutement postsecondaire</t>
  </si>
  <si>
    <t>EE appointment - Org needs / Nomination EE - Besoins organisationnels</t>
  </si>
  <si>
    <t>Name of Appointee / Nom de la personne nommée</t>
  </si>
  <si>
    <t>EA-BRG</t>
  </si>
  <si>
    <t>External Advertised - Student Bridging / Processus externe annoncé - Méchanimse d'intégration des étudiants</t>
  </si>
  <si>
    <t>NA</t>
  </si>
  <si>
    <t>Type of Staffing activity / Typed'activité de dotation</t>
  </si>
  <si>
    <t>Distinct Process</t>
  </si>
  <si>
    <t>Collective Process</t>
  </si>
  <si>
    <t>Inventory</t>
  </si>
  <si>
    <t>Student Bridging</t>
  </si>
  <si>
    <t>Post-Secondary Recruitment</t>
  </si>
  <si>
    <t>Definition</t>
  </si>
  <si>
    <t>Terminology</t>
  </si>
  <si>
    <t>Terminologie</t>
  </si>
  <si>
    <t>Définition</t>
  </si>
  <si>
    <t>An approach that allows for one appointment process to fill several (3 or more) similar positions within or between departments or agencies</t>
  </si>
  <si>
    <t xml:space="preserve">Méthode grâce à laquelle un processus unique de nomination permet de pourvoir plusieurs (3 ou plus) postes similaires au sein des ministères et organismes (ou entre eux).
</t>
  </si>
  <si>
    <t>An approach that allows for one appointment process to fill one or two similar positions within  the department.</t>
  </si>
  <si>
    <t xml:space="preserve">Méthode grâce à laquelle un processus unique de nomination permet de pourvoir un ou deux postes similaires au sein du ministère.
</t>
  </si>
  <si>
    <t xml:space="preserve">Ensemble des candidatures reçues en réponse à une annonce, qui remplissent les conditions d'inscription mais qui, généralement, n'ont pas encore été évaluées.
</t>
  </si>
  <si>
    <t xml:space="preserve">A repository of persons who have responded to an advertisement and meet the registration condition(s); however, they are usually not yet assessed.
</t>
  </si>
  <si>
    <t>Répertoire</t>
  </si>
  <si>
    <t>Processus distinct</t>
  </si>
  <si>
    <t xml:space="preserve">Processus collective
</t>
  </si>
  <si>
    <t xml:space="preserve">A mechanism that allows managers to hire qualified recent graduates who have previously worked in the public service through approved student employment programs, such as the Federal Student Work Experience Program, the Co-operative Education and Internship Program or the Research Affiliate Program, in accordance with organizational criteria or policies.
</t>
  </si>
  <si>
    <t>Intégration des étudiants</t>
  </si>
  <si>
    <t xml:space="preserve">Mécanisme permettant aux gestionnaires d'embaucher des personnes qualifiées ayant obtenu un diplôme récemment, qui ont déjà travaillé au sein de la fonction publique dans le cadre de programmes d'embauche d'étudiants approuvés, tels que le Programme fédéral d'expérience de travail étudiant, le Programme de stages d'enseignement coopératif et d'internat ou le Programme des adjoints de recherche, conformément aux critères ou aux politiques de l'organisation.
</t>
  </si>
  <si>
    <t>Programme de recrutement postsecondaire</t>
  </si>
  <si>
    <t xml:space="preserve">Programme géré par la Commission de la fonction publique pour aider les organisations à recruter des diplômés de niveau postsecondaire de partout au Canada à des postes de niveau d'entrée dans la fonction publique. Le programme comprend deux composantes : un répertoire général et un système cible grâce auxquels les organisations peuvent annoncer des occasions d'emploi précises ou des choix de carrière.
</t>
  </si>
  <si>
    <t xml:space="preserve">A program managed by the Public Service Commission that supports organizations wanting to recruit post-secondary graduates from across the country into entry-level positions. The program has two components: a general inventory and a targeted approach through which organizations can advertise specific job opportunities or career choices.
</t>
  </si>
  <si>
    <t>INA-ACIN</t>
  </si>
  <si>
    <t>(All)</t>
  </si>
  <si>
    <r>
      <t xml:space="preserve">In order to protect the attached formula please do not unfreeze row 1.   / </t>
    </r>
    <r>
      <rPr>
        <i/>
        <sz val="12"/>
        <color theme="1"/>
        <rFont val="Calibri"/>
        <family val="2"/>
        <scheme val="minor"/>
      </rPr>
      <t>Afin de protéger la formule attachée svp ne pas modifier la fonction ''figer les volets'' de la  rangée 1.</t>
    </r>
  </si>
  <si>
    <r>
      <t xml:space="preserve">As soon as you complete your entry please close this Excel shared document so other users can acces it. / </t>
    </r>
    <r>
      <rPr>
        <i/>
        <sz val="12"/>
        <color theme="1"/>
        <rFont val="Calibri"/>
        <family val="2"/>
        <scheme val="minor"/>
      </rPr>
      <t>Dès que vous complétez votre saisie svp fermer ce document Excel partagé pour que les autres utilisateurs puissent y accéder.</t>
    </r>
  </si>
  <si>
    <r>
      <t xml:space="preserve">If you use filters please ensure to desactivate them before you log out ./ </t>
    </r>
    <r>
      <rPr>
        <i/>
        <sz val="12"/>
        <color theme="1"/>
        <rFont val="Calibri"/>
        <family val="2"/>
        <scheme val="minor"/>
      </rPr>
      <t>Si vous utilisez les filtres, svp assurez vous de les désactiver avant de fermer le chiffrier.</t>
    </r>
  </si>
  <si>
    <r>
      <t xml:space="preserve">Row 1 displays all drop down columns. / </t>
    </r>
    <r>
      <rPr>
        <i/>
        <sz val="12"/>
        <color theme="1"/>
        <rFont val="Calibri"/>
        <family val="2"/>
        <scheme val="minor"/>
      </rPr>
      <t>Rangée 1 affiche les colonnes avec le menu déroulant</t>
    </r>
  </si>
  <si>
    <r>
      <t xml:space="preserve">Start date of action  / </t>
    </r>
    <r>
      <rPr>
        <b/>
        <i/>
        <sz val="12"/>
        <color theme="1"/>
        <rFont val="Calibri"/>
        <family val="2"/>
        <scheme val="minor"/>
      </rPr>
      <t xml:space="preserve">Date de début de l'action </t>
    </r>
  </si>
  <si>
    <r>
      <t>Date of receipt of formal request from hiring manager, which incl: /</t>
    </r>
    <r>
      <rPr>
        <i/>
        <sz val="12"/>
        <color theme="1"/>
        <rFont val="Calibri"/>
        <family val="2"/>
        <scheme val="minor"/>
      </rPr>
      <t>Date de réception de la demande officielle de gestionnaire d'embauche, incluant:</t>
    </r>
  </si>
  <si>
    <r>
      <t xml:space="preserve">*Request to start process /  </t>
    </r>
    <r>
      <rPr>
        <i/>
        <sz val="12"/>
        <color theme="1"/>
        <rFont val="Calibri"/>
        <family val="2"/>
        <scheme val="minor"/>
      </rPr>
      <t>Demande pour partir le processus</t>
    </r>
  </si>
  <si>
    <r>
      <t xml:space="preserve">*Acceptable Draft of required documents (i.e SoMC, Annex A, assessment) / </t>
    </r>
    <r>
      <rPr>
        <i/>
        <sz val="12"/>
        <color theme="1"/>
        <rFont val="Calibri"/>
        <family val="2"/>
        <scheme val="minor"/>
      </rPr>
      <t>Ebauche acceptable des documents requis (par ex: ÉCM, Annexe A, évaluation)</t>
    </r>
  </si>
  <si>
    <r>
      <t xml:space="preserve">*Position number, if applic. /  </t>
    </r>
    <r>
      <rPr>
        <i/>
        <sz val="12"/>
        <color theme="1"/>
        <rFont val="Calibri"/>
        <family val="2"/>
        <scheme val="minor"/>
      </rPr>
      <t>numéro de poste si requis</t>
    </r>
  </si>
  <si>
    <r>
      <t xml:space="preserve">If your action data generate </t>
    </r>
    <r>
      <rPr>
        <b/>
        <sz val="12"/>
        <color theme="1"/>
        <rFont val="Calibri"/>
        <family val="2"/>
        <scheme val="minor"/>
      </rPr>
      <t>''Does not meet''</t>
    </r>
    <r>
      <rPr>
        <sz val="12"/>
        <color theme="1"/>
        <rFont val="Calibri"/>
        <family val="2"/>
        <scheme val="minor"/>
      </rPr>
      <t xml:space="preserve"> result in column </t>
    </r>
    <r>
      <rPr>
        <b/>
        <sz val="12"/>
        <color theme="1"/>
        <rFont val="Calibri"/>
        <family val="2"/>
        <scheme val="minor"/>
      </rPr>
      <t>AI</t>
    </r>
    <r>
      <rPr>
        <sz val="12"/>
        <color theme="1"/>
        <rFont val="Calibri"/>
        <family val="2"/>
        <scheme val="minor"/>
      </rPr>
      <t xml:space="preserve"> then you have to provide more information under Column </t>
    </r>
    <r>
      <rPr>
        <b/>
        <sz val="12"/>
        <color theme="1"/>
        <rFont val="Calibri"/>
        <family val="2"/>
        <scheme val="minor"/>
      </rPr>
      <t>AE</t>
    </r>
    <r>
      <rPr>
        <sz val="12"/>
        <color theme="1"/>
        <rFont val="Calibri"/>
        <family val="2"/>
        <scheme val="minor"/>
      </rPr>
      <t xml:space="preserve"> (drop down list)  or </t>
    </r>
    <r>
      <rPr>
        <b/>
        <sz val="12"/>
        <color theme="1"/>
        <rFont val="Calibri"/>
        <family val="2"/>
        <scheme val="minor"/>
      </rPr>
      <t>AG</t>
    </r>
    <r>
      <rPr>
        <sz val="12"/>
        <color theme="1"/>
        <rFont val="Calibri"/>
        <family val="2"/>
        <scheme val="minor"/>
      </rPr>
      <t xml:space="preserve"> // </t>
    </r>
    <r>
      <rPr>
        <i/>
        <sz val="12"/>
        <color theme="1"/>
        <rFont val="Calibri"/>
        <family val="2"/>
        <scheme val="minor"/>
      </rPr>
      <t xml:space="preserve">Si les données de votre action génèrent  </t>
    </r>
    <r>
      <rPr>
        <b/>
        <i/>
        <sz val="12"/>
        <color theme="1"/>
        <rFont val="Calibri"/>
        <family val="2"/>
        <scheme val="minor"/>
      </rPr>
      <t xml:space="preserve">''Ne rencontre pas'' </t>
    </r>
    <r>
      <rPr>
        <i/>
        <sz val="12"/>
        <color theme="1"/>
        <rFont val="Calibri"/>
        <family val="2"/>
        <scheme val="minor"/>
      </rPr>
      <t xml:space="preserve"> comme résultat sous la colonne </t>
    </r>
    <r>
      <rPr>
        <b/>
        <i/>
        <sz val="12"/>
        <color theme="1"/>
        <rFont val="Calibri"/>
        <family val="2"/>
        <scheme val="minor"/>
      </rPr>
      <t>AI</t>
    </r>
    <r>
      <rPr>
        <i/>
        <sz val="12"/>
        <color theme="1"/>
        <rFont val="Calibri"/>
        <family val="2"/>
        <scheme val="minor"/>
      </rPr>
      <t xml:space="preserve"> vous devez donner plus d'information sous la colonne </t>
    </r>
    <r>
      <rPr>
        <b/>
        <i/>
        <sz val="12"/>
        <color theme="1"/>
        <rFont val="Calibri"/>
        <family val="2"/>
        <scheme val="minor"/>
      </rPr>
      <t>AE</t>
    </r>
    <r>
      <rPr>
        <i/>
        <sz val="12"/>
        <color theme="1"/>
        <rFont val="Calibri"/>
        <family val="2"/>
        <scheme val="minor"/>
      </rPr>
      <t xml:space="preserve"> (menu déroulant) ou </t>
    </r>
    <r>
      <rPr>
        <b/>
        <i/>
        <sz val="12"/>
        <color theme="1"/>
        <rFont val="Calibri"/>
        <family val="2"/>
        <scheme val="minor"/>
      </rPr>
      <t>AG.</t>
    </r>
  </si>
  <si>
    <t>Division / Division</t>
  </si>
  <si>
    <t>VARIOUS / DIVERS</t>
  </si>
  <si>
    <t>less than 4 /  moins que 4</t>
  </si>
  <si>
    <t>4 to 12 / 4 à 12</t>
  </si>
  <si>
    <t>12 to 18 / 12 à 18</t>
  </si>
  <si>
    <t>18 to 24 / 18 à 24</t>
  </si>
  <si>
    <t>24 to 36 / 24 à  36</t>
  </si>
  <si>
    <t>36+ / 36+</t>
  </si>
  <si>
    <t>Client Delays greater than WBS / Délais du client qui dépassent le SRT</t>
  </si>
  <si>
    <t>Date signed letter returned to HR / Date de retour de la lettre signée aux RH</t>
  </si>
  <si>
    <t>Date Peoplesoft data entry complete / Date où l’entrée des données de Peoplesoft est complétée</t>
  </si>
  <si>
    <t xml:space="preserve">Regular Staffing / Dotation régulière </t>
  </si>
  <si>
    <t>Express Lane Staffing / Dotation express</t>
  </si>
  <si>
    <t>PTW-TTP</t>
  </si>
  <si>
    <t>ASG-AFF</t>
  </si>
  <si>
    <t>SEC-DÉT</t>
  </si>
  <si>
    <t>DM-CIC</t>
  </si>
  <si>
    <t>Francisca Bessette</t>
  </si>
  <si>
    <t>Gloria Candussi</t>
  </si>
  <si>
    <t>Jocelyn Cousineau</t>
  </si>
  <si>
    <t>Lori Fernandes</t>
  </si>
  <si>
    <t>Louise Bernard</t>
  </si>
  <si>
    <t>Rachelle Elazar</t>
  </si>
  <si>
    <t>Sadie McLure</t>
  </si>
  <si>
    <t>Vijayalakshmi Dass</t>
  </si>
  <si>
    <t>Valérie Anctil</t>
  </si>
  <si>
    <t>Dian Chiasson</t>
  </si>
  <si>
    <t>Erica Sarrette</t>
  </si>
  <si>
    <t>Martin Lobbe</t>
  </si>
  <si>
    <t>Melissa St Gelais</t>
  </si>
  <si>
    <t>Stacy Beech</t>
  </si>
  <si>
    <t>Yani Likongo</t>
  </si>
  <si>
    <t>Kathleen Munroe</t>
  </si>
  <si>
    <t>Lyne Gallant</t>
  </si>
  <si>
    <t>Paul Laflamme</t>
  </si>
  <si>
    <t>Sandra Marsman</t>
  </si>
  <si>
    <t>Sylvie Lalonde</t>
  </si>
  <si>
    <t>Audrée Morin</t>
  </si>
  <si>
    <t>Joy Sison</t>
  </si>
  <si>
    <t>Jennifer Penney</t>
  </si>
  <si>
    <t>Mylene Gareau-Marcotte</t>
  </si>
  <si>
    <t>Josée Beaudoin</t>
  </si>
  <si>
    <t>Josée Martineau</t>
  </si>
  <si>
    <t>Michael Whittingham</t>
  </si>
  <si>
    <t>Rupa Toor</t>
  </si>
  <si>
    <t>Christiane Proulx</t>
  </si>
  <si>
    <t>Azra Bibic</t>
  </si>
  <si>
    <t>Jasson Morin</t>
  </si>
  <si>
    <t>Sonia Yuen</t>
  </si>
  <si>
    <t>Vicky Chan</t>
  </si>
  <si>
    <t>Jennifer Ayoub</t>
  </si>
  <si>
    <t>Jessica Lee</t>
  </si>
  <si>
    <t>Julie Lemay</t>
  </si>
  <si>
    <t>Karine Jeannotte</t>
  </si>
  <si>
    <t>Kirk Cummings</t>
  </si>
  <si>
    <t>Luc Ganim</t>
  </si>
  <si>
    <t>Mladjenka Subotic</t>
  </si>
  <si>
    <t>Vashti Mohamed</t>
  </si>
  <si>
    <t>Heather Byrne</t>
  </si>
  <si>
    <t>Catherine Dallaire</t>
  </si>
  <si>
    <t>Gabrielle Laroche</t>
  </si>
  <si>
    <t>Aleksander Vidicevic</t>
  </si>
  <si>
    <t>Jenny Andre</t>
  </si>
  <si>
    <t>Carline Maceus</t>
  </si>
  <si>
    <t>Emilie Martel</t>
  </si>
  <si>
    <t>Athena Wong</t>
  </si>
  <si>
    <t>Eric Douglas</t>
  </si>
  <si>
    <t>Meaghan Murphy</t>
  </si>
  <si>
    <t>Trina Kokotailo</t>
  </si>
  <si>
    <t>Management - Change in the management / La gestion - Changement de gestion</t>
  </si>
  <si>
    <t>Management - Missing documentation  / La gestion - Documentation manquante</t>
  </si>
  <si>
    <t>Assignment / Affectation</t>
  </si>
  <si>
    <t>Casual Worker / Travailleur occasionnel</t>
  </si>
  <si>
    <t>CW-TO</t>
  </si>
  <si>
    <t>TE-PD</t>
  </si>
  <si>
    <t>Secondment / Détachement</t>
  </si>
  <si>
    <t>Term Extension / Prolongation de contrat des employés nommés pour une durée déterminée</t>
  </si>
  <si>
    <t xml:space="preserve">Acting less than 4 months / Intérim de moins de quatre mois </t>
  </si>
  <si>
    <t>Part-time Worker / Travailleur à temps-partiel</t>
  </si>
  <si>
    <t>Deployment - Within CIC / Mutation - à l'intérieur de CIC</t>
  </si>
  <si>
    <t xml:space="preserve">Anticipatory staffing </t>
  </si>
  <si>
    <t xml:space="preserve">A process to staff positions that may or will become vacant, rather than positions that are currently vacant.
</t>
  </si>
  <si>
    <t xml:space="preserve">Dotation anticipée </t>
  </si>
  <si>
    <t xml:space="preserve">Processus visant à doter des postes qui peuvent devenir ou qui deviendront vacants, et non des postes qui sont actuellement vacants.
</t>
  </si>
  <si>
    <t>Start date of action (received initial request)  / Date de début de l'action (demande initiale reçue)</t>
  </si>
  <si>
    <t>HR - Change in advisor / RH - Changement de conseiller</t>
  </si>
  <si>
    <t>Final signed documents to End date of Action  less delays (days)/ Documents finaux signés à la Date de fin de l'action(jours)</t>
  </si>
  <si>
    <t>Service standard (days) / Norme de service (jours)</t>
  </si>
  <si>
    <t>HR - Pending HR Advisor approval/ RH - En attente d'approbation de conseiller(ère) en RH</t>
  </si>
  <si>
    <t>AC-IN&lt;4</t>
  </si>
  <si>
    <t>Initial request to End date of Action (days)  - Not part of the service standard/ Demande initiale à la Date de fin de l'action (jours) - Ne fait pas partie de la norme de service</t>
  </si>
  <si>
    <t>PSC Priority Clearance OBTAINED before posting / Autorisation prioritaire de la CFP est OBTENU avant l'affichage</t>
  </si>
  <si>
    <t>Q/T1</t>
  </si>
  <si>
    <t>Q/T2</t>
  </si>
  <si>
    <t>Q/T3</t>
  </si>
  <si>
    <t>Q/T4</t>
  </si>
  <si>
    <t>Completed - Pool Created/ Complété - Bassin crée</t>
  </si>
  <si>
    <t>Completed - Appointment made / Complété - Nomination faite</t>
  </si>
  <si>
    <t>Claudine Moreau</t>
  </si>
  <si>
    <t>Colleen Bohan</t>
  </si>
  <si>
    <t>Marie Claire Mass</t>
  </si>
  <si>
    <t>Ariana Arruda Pacheco</t>
  </si>
  <si>
    <t>Florance Coudane</t>
  </si>
  <si>
    <t>Johanne Bertand</t>
  </si>
  <si>
    <t xml:space="preserve">Mickel-Anne Dubois </t>
  </si>
  <si>
    <t>Nicole Hesz</t>
  </si>
  <si>
    <t>Roxanne Moore</t>
  </si>
  <si>
    <t>Vanessa Malette</t>
  </si>
  <si>
    <t>Quarter -Start of Action / Trimestre  - Début de l'action</t>
  </si>
  <si>
    <t>Met/ Does not meet / Rencontre/ Ne rencontre pas</t>
  </si>
  <si>
    <t>Fiscal Year - End  of Action / Année fiscale - Fin de l'action</t>
  </si>
  <si>
    <t>Quarter -End of Action / Trimestre  - Fin de l'action</t>
  </si>
  <si>
    <t>Indeterminate_Indéterminée</t>
  </si>
  <si>
    <t>Specified_period_Période_déterminée</t>
  </si>
  <si>
    <t>Tenure</t>
  </si>
  <si>
    <t>COOP</t>
  </si>
  <si>
    <t>STU</t>
  </si>
  <si>
    <t>FS</t>
  </si>
  <si>
    <t>MD_MOF</t>
  </si>
  <si>
    <t>NU_EMA</t>
  </si>
  <si>
    <t>EA-CPC-PB</t>
  </si>
  <si>
    <t>EA-DPD-PB</t>
  </si>
  <si>
    <t xml:space="preserve">External Advertised - Collective Process - Appointment from a pool  / Processus externe annoncé - processus collectif - Nomination à partir d’un bassin </t>
  </si>
  <si>
    <t>Students (CO-OP/FSWEP/RAP) - initial / Étudiants (CO-OP/PFETE/PAR) -  initial</t>
  </si>
  <si>
    <t>Non-advertised Acting 4+ months including extensions/ Nomination intérimaire non-annoncée 4+ incluant les prolongations</t>
  </si>
  <si>
    <t>DM-ID</t>
  </si>
  <si>
    <t xml:space="preserve">External Adevertised - Distinct Process - Appointment from a pool / Processus externe annoncé - processus distinct - Nomination à partir d’un bassin </t>
  </si>
  <si>
    <t>IA-CPC-PB</t>
  </si>
  <si>
    <t xml:space="preserve">Internal Advertised - Collective Process - Appointment from a pool  / Processus interne annoncé - processus collectif - Nomination à partir d’un bassin </t>
  </si>
  <si>
    <t>IA-DPD-PB</t>
  </si>
  <si>
    <t xml:space="preserve">Internal Adevertised - Distinct Process - Appointment from a pool / Processus interne annoncé - processus distinct - Nomination à partir d’un bassin </t>
  </si>
  <si>
    <t xml:space="preserve">Internal non-advertised / Nomination interne non annoncée </t>
  </si>
  <si>
    <t>STU-IN</t>
  </si>
  <si>
    <t>STU-RP</t>
  </si>
  <si>
    <t>Students (CO-OP/FSWEP/RAP) - renewal/rehire  / Étudiants (CO-OP/PFETE/PAR) -  prolongation/réembauche</t>
  </si>
  <si>
    <t>Deployment_Mutation</t>
  </si>
  <si>
    <t>Acting_appointment_nomination_intérimaire</t>
  </si>
  <si>
    <t>Assignment_Affectation</t>
  </si>
  <si>
    <t>Casual_Worker_Travailleur_occasionnel</t>
  </si>
  <si>
    <t>FSWEP_PFETE</t>
  </si>
  <si>
    <t>RAP_PAR</t>
  </si>
  <si>
    <t xml:space="preserve">Secondment_Détachement </t>
  </si>
  <si>
    <t>Term_appointment_nomination_période_déterminée</t>
  </si>
  <si>
    <t>Part_time_Worker_Travailleur_à_temps_partiel</t>
  </si>
  <si>
    <t>EA-CPC-INV</t>
  </si>
  <si>
    <t>EA-DPD-INV</t>
  </si>
  <si>
    <t>External Advertised - Collective Process - Inventory / Processus externe annoncé - processus collectif - Inventaire</t>
  </si>
  <si>
    <t>External Advertised - Distinct Process - Inventory / Processus externe annoncé - processus distinct - Inventaire</t>
  </si>
  <si>
    <t>less than 90 days /  moins que 90 jours</t>
  </si>
  <si>
    <t>90 days / 90 jours</t>
  </si>
  <si>
    <t>Completed – Inventory available / Complété - Inventaire disponible</t>
  </si>
  <si>
    <t>AC_IN&lt;4</t>
  </si>
  <si>
    <t>ASG_AFF</t>
  </si>
  <si>
    <t>CMC_APT</t>
  </si>
  <si>
    <t>CMC_REV</t>
  </si>
  <si>
    <t>ELS_DE</t>
  </si>
  <si>
    <t>Unit_Unité_1</t>
  </si>
  <si>
    <t>Unit_Unité_2</t>
  </si>
  <si>
    <t>Unit_Unité_3</t>
  </si>
  <si>
    <t>Not_Required_Non_requis</t>
  </si>
  <si>
    <t>Date Process Initiated / Date où le processus a été initié</t>
  </si>
  <si>
    <t>CSS DASHBOARD</t>
  </si>
  <si>
    <t>CW_TO</t>
  </si>
  <si>
    <t>DM_CIC</t>
  </si>
  <si>
    <t>PTW_TTP</t>
  </si>
  <si>
    <t>SEC_DÉT</t>
  </si>
  <si>
    <t>CS_TPD</t>
  </si>
  <si>
    <t>DM_ID</t>
  </si>
  <si>
    <t>EA_BRG</t>
  </si>
  <si>
    <t>EA_CPC</t>
  </si>
  <si>
    <t>EA_CPC_INV</t>
  </si>
  <si>
    <t>EA_CPC_PB</t>
  </si>
  <si>
    <t>EA_DPD</t>
  </si>
  <si>
    <t>EA_DPD_INV</t>
  </si>
  <si>
    <t>EA_DPD_PB</t>
  </si>
  <si>
    <t>EA_PSR</t>
  </si>
  <si>
    <t>IA_CPC</t>
  </si>
  <si>
    <t>IA_CPC_PB</t>
  </si>
  <si>
    <t>IA_DPD</t>
  </si>
  <si>
    <t>IA_DPD_PB</t>
  </si>
  <si>
    <t>INA_ACIN</t>
  </si>
  <si>
    <t>STU_IN</t>
  </si>
  <si>
    <t>STU_RP</t>
  </si>
  <si>
    <t>TE_PD</t>
  </si>
  <si>
    <t>Express Lane Staffing</t>
  </si>
  <si>
    <t>Not applicable to CSS Dashboard</t>
  </si>
  <si>
    <t>External Advertised</t>
  </si>
  <si>
    <t>Appointments from a pool</t>
  </si>
  <si>
    <t>Interdepartmental Deployment</t>
  </si>
  <si>
    <t>External Non-Advertised</t>
  </si>
  <si>
    <t>Internal Advertised</t>
  </si>
  <si>
    <t>Internal Non-Advertised</t>
  </si>
  <si>
    <t>Acting over 4 months</t>
  </si>
  <si>
    <t>Priority Appointments</t>
  </si>
  <si>
    <t>Student Hiring</t>
  </si>
  <si>
    <t xml:space="preserve">End date of Action (Pool established OR letter of offer sent to manager OR if applicable Cancellation date)   / Date de fin de l'action (Bassin créé OU la lettre envoyée au gestionnaire OU s'il y lieu la date d'annulation ) </t>
  </si>
  <si>
    <t>Passport e-Channel/Services de passeport en ligne</t>
  </si>
  <si>
    <t>Passport Operational Coordination/Coordination opérationnelle des passeport</t>
  </si>
  <si>
    <t>Strategic Project Office//Bureau des projets stratégiques</t>
  </si>
  <si>
    <t>Alexandra Quinn-Prud'homme</t>
  </si>
  <si>
    <t>Alexandra St-Gelais</t>
  </si>
  <si>
    <t>Yannick Labine</t>
  </si>
  <si>
    <t>Caroline Beaulieu</t>
  </si>
  <si>
    <t>Missing Required Information / Informations requises manquantes</t>
  </si>
  <si>
    <t>Christiane Clement</t>
  </si>
  <si>
    <t>Roxanne Lefebvre</t>
  </si>
  <si>
    <t>Nairi Bekiarian</t>
  </si>
  <si>
    <t>Himmat Shinhat</t>
  </si>
  <si>
    <t>Claude Bélisle (Gibby Armstrong)</t>
  </si>
  <si>
    <t>Toufic Sbeiti</t>
  </si>
  <si>
    <t>Jon Greer</t>
  </si>
  <si>
    <t>Diane Laursen</t>
  </si>
  <si>
    <t>anticipatoire</t>
  </si>
  <si>
    <t>TBD</t>
  </si>
  <si>
    <t>512816, 38625</t>
  </si>
  <si>
    <t>tbd</t>
  </si>
  <si>
    <t>anticipatory</t>
  </si>
  <si>
    <t>N/A</t>
  </si>
  <si>
    <t>Internal Advertised / Processus interne annoncé</t>
  </si>
  <si>
    <t>2014-IMC-IA-21662</t>
  </si>
  <si>
    <t>2014-IMC-IA-21663</t>
  </si>
  <si>
    <t>2014-IMC-IA-21551</t>
  </si>
  <si>
    <t>2014-IMC-IA-21552</t>
  </si>
  <si>
    <t xml:space="preserve">2014-IMC-IA-21720 </t>
  </si>
  <si>
    <t>2014.IMC-IA-21738</t>
  </si>
  <si>
    <t>2014-IMC-IA-21731</t>
  </si>
  <si>
    <t>2014-IMC-IA-20347</t>
  </si>
  <si>
    <t>2014-IMC-IA-DM-20578</t>
  </si>
  <si>
    <t>2014-IMC-EA-21135</t>
  </si>
  <si>
    <t>2014-IMC-IA-21637</t>
  </si>
  <si>
    <t>2014-IMC-IA-21653</t>
  </si>
  <si>
    <t>2014-IMC-IA-21485</t>
  </si>
  <si>
    <t>Not Required_Non requis</t>
  </si>
  <si>
    <t>Partir un processus</t>
  </si>
  <si>
    <t xml:space="preserve">Partir processus </t>
  </si>
  <si>
    <t>partir processus</t>
  </si>
  <si>
    <t>Shalini Borges</t>
  </si>
  <si>
    <t>Partir Processus</t>
  </si>
  <si>
    <t/>
  </si>
  <si>
    <t xml:space="preserve"> </t>
  </si>
  <si>
    <t>Partir processus</t>
  </si>
  <si>
    <t>CV avec la gestion</t>
  </si>
  <si>
    <t>Christopher Moss</t>
  </si>
  <si>
    <t>Genevieve Cazeault</t>
  </si>
  <si>
    <t>OPMB / DGGRO</t>
  </si>
  <si>
    <t>Indeterminate_appointment_nomination_indéterminée</t>
  </si>
  <si>
    <t>2014-IMC-IA-21308</t>
  </si>
  <si>
    <t>511164, 513087</t>
  </si>
  <si>
    <t xml:space="preserve">Attente des résultats de l'entrevue </t>
  </si>
  <si>
    <t>2015-IMC-IA-21909</t>
  </si>
  <si>
    <r>
      <rPr>
        <u/>
        <sz val="12"/>
        <color theme="1"/>
        <rFont val="Calibri"/>
        <family val="2"/>
        <scheme val="minor"/>
      </rPr>
      <t>Column Q</t>
    </r>
    <r>
      <rPr>
        <sz val="12"/>
        <color theme="1"/>
        <rFont val="Calibri"/>
        <family val="2"/>
        <scheme val="minor"/>
      </rPr>
      <t xml:space="preserve"> : refers to the date of receipt of all signed documents from the hiring manager </t>
    </r>
    <r>
      <rPr>
        <b/>
        <sz val="12"/>
        <color theme="1"/>
        <rFont val="Calibri"/>
        <family val="2"/>
        <scheme val="minor"/>
      </rPr>
      <t>required to process staffing activity</t>
    </r>
    <r>
      <rPr>
        <sz val="12"/>
        <color theme="1"/>
        <rFont val="Calibri"/>
        <family val="2"/>
        <scheme val="minor"/>
      </rPr>
      <t xml:space="preserve"> /             </t>
    </r>
    <r>
      <rPr>
        <i/>
        <u/>
        <sz val="12"/>
        <color theme="1"/>
        <rFont val="Calibri"/>
        <family val="2"/>
        <scheme val="minor"/>
      </rPr>
      <t>Colonne Q</t>
    </r>
    <r>
      <rPr>
        <i/>
        <sz val="12"/>
        <color theme="1"/>
        <rFont val="Calibri"/>
        <family val="2"/>
        <scheme val="minor"/>
      </rPr>
      <t xml:space="preserve"> : réfère à la date de réception de tous les documents signés par le gestionnaire d'embauche </t>
    </r>
    <r>
      <rPr>
        <b/>
        <i/>
        <sz val="12"/>
        <color theme="1"/>
        <rFont val="Calibri"/>
        <family val="2"/>
        <scheme val="minor"/>
      </rPr>
      <t>nécessaires pour débuter le processsus de dotation</t>
    </r>
    <r>
      <rPr>
        <i/>
        <sz val="12"/>
        <color theme="1"/>
        <rFont val="Calibri"/>
        <family val="2"/>
        <scheme val="minor"/>
      </rPr>
      <t>.</t>
    </r>
  </si>
  <si>
    <r>
      <t xml:space="preserve">End date of Action (Pool established, letter of offer sent to manager OR cancellation)   / </t>
    </r>
    <r>
      <rPr>
        <b/>
        <i/>
        <sz val="12"/>
        <rFont val="Calibri"/>
        <family val="2"/>
        <scheme val="minor"/>
      </rPr>
      <t>Date de fin de l'action (Bassin créé, lettre envoyée au gestionnaire OU annulation)</t>
    </r>
  </si>
  <si>
    <r>
      <t>*Pool is established; or /</t>
    </r>
    <r>
      <rPr>
        <i/>
        <sz val="12"/>
        <color theme="1"/>
        <rFont val="Calibri"/>
        <family val="2"/>
        <scheme val="minor"/>
      </rPr>
      <t xml:space="preserve"> Le bassin est établi ou </t>
    </r>
    <r>
      <rPr>
        <sz val="12"/>
        <color theme="1"/>
        <rFont val="Calibri"/>
        <family val="2"/>
        <scheme val="minor"/>
      </rPr>
      <t>:</t>
    </r>
  </si>
  <si>
    <r>
      <t xml:space="preserve">*Letter of offer is sent to manager / </t>
    </r>
    <r>
      <rPr>
        <i/>
        <sz val="12"/>
        <color theme="1"/>
        <rFont val="Calibri"/>
        <family val="2"/>
        <scheme val="minor"/>
      </rPr>
      <t>La lettre d'offre est envoyée au gestionnaire</t>
    </r>
  </si>
  <si>
    <r>
      <t xml:space="preserve">*The cancellation date / </t>
    </r>
    <r>
      <rPr>
        <i/>
        <sz val="12"/>
        <color theme="1"/>
        <rFont val="Calibri"/>
        <family val="2"/>
        <scheme val="minor"/>
      </rPr>
      <t>La date d'annulation</t>
    </r>
  </si>
  <si>
    <r>
      <t xml:space="preserve">Column U // </t>
    </r>
    <r>
      <rPr>
        <i/>
        <sz val="12"/>
        <color theme="1"/>
        <rFont val="Calibri"/>
        <family val="2"/>
        <scheme val="minor"/>
      </rPr>
      <t>Colonne U</t>
    </r>
  </si>
  <si>
    <r>
      <rPr>
        <b/>
        <sz val="12"/>
        <color theme="1"/>
        <rFont val="Calibri"/>
        <family val="2"/>
        <scheme val="minor"/>
      </rPr>
      <t>Important</t>
    </r>
    <r>
      <rPr>
        <sz val="12"/>
        <color theme="1"/>
        <rFont val="Calibri"/>
        <family val="2"/>
        <scheme val="minor"/>
      </rPr>
      <t xml:space="preserve">: If the process results in the creation of a pool, the end date of the action is the creation of the pool. All appointments from the pool are recorded under separate rows. 
If the process does not result in the creation of a pool, the end date of the action is the date the letter of offer is sent to the manager.               If the process results in a cancellation, the end date of the action is the cancellation request`s date.  //                                                      </t>
    </r>
    <r>
      <rPr>
        <b/>
        <sz val="12"/>
        <color theme="1"/>
        <rFont val="Calibri"/>
        <family val="2"/>
        <scheme val="minor"/>
      </rPr>
      <t xml:space="preserve"> Important: </t>
    </r>
    <r>
      <rPr>
        <sz val="12"/>
        <color theme="1"/>
        <rFont val="Calibri"/>
        <family val="2"/>
        <scheme val="minor"/>
      </rPr>
      <t xml:space="preserve">
Si le processus résulte en la création d'un bassin, la date de fin de l'action est la création du bassin. Toutes les nominations à partir du bassin sont enregistrés sous des rangées séparées.
Si le processus ne résulte pas en la création d'un bassin, la date de fin de l'action est la date à laquelle la lettre d'offre est envoyée au gestionnaire.                                                                                                                                                                                                                                               Si le processus résulte en une annulation, la date de fin de l'action est la date à laquelle il y a eu une demande d'annulation.</t>
    </r>
  </si>
  <si>
    <t>2015-IMC-EA-22149</t>
  </si>
  <si>
    <t>Jean-Bruno Villeneuve</t>
  </si>
  <si>
    <t>2015-IMC-EA-22231</t>
  </si>
  <si>
    <t xml:space="preserve">Fiscal Year - Start of Action / Année fiscale - Début de l'action          </t>
  </si>
  <si>
    <t>France Bonneville</t>
  </si>
  <si>
    <t>Nadine Mpema</t>
  </si>
  <si>
    <t>Jesssica Nascimento</t>
  </si>
  <si>
    <t>Chris Gregory</t>
  </si>
  <si>
    <t>Wallace Fowler</t>
  </si>
  <si>
    <t>2014-IMC-IA-21497</t>
  </si>
  <si>
    <t>2015-IMC-EA-21997</t>
  </si>
  <si>
    <t>Fraser Fowler</t>
  </si>
  <si>
    <t>2013-IMC-IA-19019</t>
  </si>
  <si>
    <t>Sarah Angus</t>
  </si>
  <si>
    <t>Madeleine Caron</t>
  </si>
  <si>
    <t>Sylvie Lépine</t>
  </si>
  <si>
    <t>Anticipatory</t>
  </si>
  <si>
    <t>n/a</t>
  </si>
  <si>
    <t>Patrick MacKenzie</t>
  </si>
  <si>
    <t>2015-IMC-STU-22687</t>
  </si>
  <si>
    <t>Ida Ghahremani</t>
  </si>
  <si>
    <t>2015-IMC-STU-22693</t>
  </si>
  <si>
    <t>Yasna Sarwar</t>
  </si>
  <si>
    <t>Tina Matos</t>
  </si>
  <si>
    <t>2015-IMC-INA-DM-22662</t>
  </si>
  <si>
    <t>Robert Judge</t>
  </si>
  <si>
    <t>2015-IMC-INA-DM-22706</t>
  </si>
  <si>
    <t>Heather Moriarty</t>
  </si>
  <si>
    <t>Melissa Lansing</t>
  </si>
  <si>
    <t>Liz Hong-Farrell</t>
  </si>
  <si>
    <t>2015-IMC-INA-ACIN-22694</t>
  </si>
  <si>
    <t>Maria Cristina Paredes</t>
  </si>
  <si>
    <t>2014-IMC-EA-21074</t>
  </si>
  <si>
    <t>Andrea Richards</t>
  </si>
  <si>
    <t>Nadine McKenzie</t>
  </si>
  <si>
    <t>Carly Dybka</t>
  </si>
  <si>
    <t>2015-IMC-INA-DM-22746</t>
  </si>
  <si>
    <t>Allison Klus-Palermo</t>
  </si>
  <si>
    <t>Tina Maots</t>
  </si>
  <si>
    <t>2015-IMC-INA-DM-22756</t>
  </si>
  <si>
    <t>David Beal</t>
  </si>
  <si>
    <t>Marie-Eve Levesque</t>
  </si>
  <si>
    <t>Annulation de la demande</t>
  </si>
  <si>
    <t>Charles Bernard</t>
  </si>
  <si>
    <t>2015-IMC-INA-DM-22830</t>
  </si>
  <si>
    <t>Lauren Polowyk</t>
  </si>
  <si>
    <t>2015-IMC-INA-DM-22850</t>
  </si>
  <si>
    <t>Behnaz Behnia</t>
  </si>
  <si>
    <t>2015-IMC-IA-21653</t>
  </si>
  <si>
    <t>Catherine Jackson</t>
  </si>
  <si>
    <t>Patrick Burt</t>
  </si>
  <si>
    <t>2015-IMC-EA-22058</t>
  </si>
  <si>
    <t>Michael Arthur</t>
  </si>
  <si>
    <t>2015-IMC-INA-ACIN-22816</t>
  </si>
  <si>
    <t>Patrick Gulliot</t>
  </si>
  <si>
    <t>HR Advisor / Conseiller, conseillere en RH</t>
  </si>
  <si>
    <t>attente du guide de cotation final</t>
  </si>
  <si>
    <t xml:space="preserve">Délais dans évaluations des candidats de Toronto. </t>
  </si>
  <si>
    <t>Délais dans évaluations des candidats.</t>
  </si>
  <si>
    <t>Poste sous révision avec la classification</t>
  </si>
  <si>
    <t>Line Patry</t>
  </si>
  <si>
    <t>2015-IMC-INA-DM-22946</t>
  </si>
  <si>
    <t>Kevin Ramkissoon</t>
  </si>
  <si>
    <t>14/16</t>
  </si>
  <si>
    <t>Heather Elgee</t>
  </si>
  <si>
    <t>2015-IMC-EA-22893</t>
  </si>
  <si>
    <t>Camilla Liu</t>
  </si>
  <si>
    <t>Vivian Chau</t>
  </si>
  <si>
    <t>2015-IMC-INA-DM-22851</t>
  </si>
  <si>
    <t>Elizabeth Macies</t>
  </si>
  <si>
    <t>Andre Baril</t>
  </si>
  <si>
    <t>Cara Vanayan</t>
  </si>
  <si>
    <t>Larisa Galadza</t>
  </si>
  <si>
    <t>2015-IMC-IA-22157</t>
  </si>
  <si>
    <t>Christine Laflamme</t>
  </si>
  <si>
    <t>Jay Webster</t>
  </si>
  <si>
    <t>2015-IMC-STU-22875</t>
  </si>
  <si>
    <t>Duration of specified period in months / Durée de la période spéficiée en mois..jhuyjhg</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</si>
</sst>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yyyy/mm/dd;@"/>
    <numFmt numFmtId="165" formatCode="d\-mmm\-yyyy"/>
    <numFmt numFmtId="166" formatCode="[$-1009]d/mmm/yy;@"/>
  </numFmts>
  <fonts count="25" x14ac:knownFonts="1">
    <font>
      <sz val="11"/>
      <color theme="1"/>
      <name val="Calibri"/>
      <family val="2"/>
      <scheme val="minor"/>
    </font>
    <font>
      <sz val="12"/>
      <color theme="1"/>
      <name val="Calibri"/>
      <family val="2"/>
      <scheme val="minor"/>
    </font>
    <font>
      <b/>
      <sz val="10"/>
      <name val="Arial"/>
      <family val="2"/>
    </font>
    <font>
      <b/>
      <sz val="11"/>
      <color theme="1"/>
      <name val="Calibri"/>
      <family val="2"/>
      <scheme val="minor"/>
    </font>
    <font>
      <b/>
      <sz val="12"/>
      <color theme="1"/>
      <name val="Calibri"/>
      <family val="2"/>
      <scheme val="minor"/>
    </font>
    <font>
      <sz val="12"/>
      <color theme="1"/>
      <name val="Calibri"/>
      <family val="2"/>
      <scheme val="minor"/>
    </font>
    <font>
      <b/>
      <u/>
      <sz val="12"/>
      <color rgb="FFFF0000"/>
      <name val="Calibri"/>
      <family val="2"/>
      <scheme val="minor"/>
    </font>
    <font>
      <i/>
      <sz val="12"/>
      <color theme="1"/>
      <name val="Calibri"/>
      <family val="2"/>
      <scheme val="minor"/>
    </font>
    <font>
      <b/>
      <sz val="12"/>
      <color rgb="FFFF0000"/>
      <name val="Calibri"/>
      <family val="2"/>
      <scheme val="minor"/>
    </font>
    <font>
      <b/>
      <i/>
      <sz val="12"/>
      <color theme="1"/>
      <name val="Calibri"/>
      <family val="2"/>
      <scheme val="minor"/>
    </font>
    <font>
      <b/>
      <sz val="12"/>
      <name val="Calibri"/>
      <family val="2"/>
      <scheme val="minor"/>
    </font>
    <font>
      <b/>
      <i/>
      <sz val="12"/>
      <name val="Calibri"/>
      <family val="2"/>
      <scheme val="minor"/>
    </font>
    <font>
      <sz val="12"/>
      <color theme="1"/>
      <name val="Courier New"/>
      <family val="3"/>
    </font>
    <font>
      <sz val="9"/>
      <color indexed="81"/>
      <name val="Tahoma"/>
      <family val="2"/>
    </font>
    <font>
      <b/>
      <sz val="9"/>
      <color indexed="81"/>
      <name val="Tahoma"/>
      <family val="2"/>
    </font>
    <font>
      <sz val="12"/>
      <name val="Calibri"/>
      <family val="2"/>
      <scheme val="minor"/>
    </font>
    <font>
      <sz val="12"/>
      <color rgb="FFFF0000"/>
      <name val="Calibri"/>
      <family val="2"/>
      <scheme val="minor"/>
    </font>
    <font>
      <sz val="11"/>
      <name val="Calibri"/>
      <family val="2"/>
      <scheme val="minor"/>
    </font>
    <font>
      <sz val="14"/>
      <color theme="1"/>
      <name val="Calibri"/>
      <family val="2"/>
      <scheme val="minor"/>
    </font>
    <font>
      <u/>
      <sz val="12"/>
      <color theme="1"/>
      <name val="Calibri"/>
      <family val="2"/>
      <scheme val="minor"/>
    </font>
    <font>
      <i/>
      <u/>
      <sz val="12"/>
      <color theme="1"/>
      <name val="Calibri"/>
      <family val="2"/>
      <scheme val="minor"/>
    </font>
    <font>
      <sz val="10"/>
      <name val="Arial"/>
      <family val="2"/>
    </font>
    <font>
      <u/>
      <sz val="11"/>
      <color theme="1"/>
      <name val="Calibri"/>
      <family val="2"/>
      <scheme val="minor"/>
    </font>
    <font>
      <b/>
      <sz val="8"/>
      <color theme="1"/>
      <name val="Calibri"/>
      <family val="2"/>
      <scheme val="minor"/>
    </font>
    <font>
      <sz val="11"/>
      <color rgb="FF000000"/>
      <name val="Calibri"/>
      <family val="2"/>
      <scheme val="minor"/>
    </font>
  </fonts>
  <fills count="17">
    <fill>
      <patternFill patternType="none"/>
    </fill>
    <fill>
      <patternFill patternType="gray125"/>
    </fill>
    <fill>
      <patternFill patternType="solid">
        <fgColor theme="4" tint="0.39997558519241921"/>
        <bgColor theme="6"/>
      </patternFill>
    </fill>
    <fill>
      <patternFill patternType="solid">
        <fgColor theme="0" tint="-0.14999847407452621"/>
        <bgColor indexed="64"/>
      </patternFill>
    </fill>
    <fill>
      <patternFill patternType="solid">
        <fgColor theme="8" tint="0.79998168889431442"/>
        <bgColor indexed="64"/>
      </patternFill>
    </fill>
    <fill>
      <patternFill patternType="solid">
        <fgColor rgb="FF92D050"/>
        <bgColor indexed="64"/>
      </patternFill>
    </fill>
    <fill>
      <patternFill patternType="solid">
        <fgColor theme="3" tint="0.79998168889431442"/>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rgb="FFFFFF00"/>
        <bgColor indexed="64"/>
      </patternFill>
    </fill>
    <fill>
      <patternFill patternType="solid">
        <fgColor theme="5" tint="0.79998168889431442"/>
        <bgColor indexed="64"/>
      </patternFill>
    </fill>
    <fill>
      <patternFill patternType="solid">
        <fgColor theme="9" tint="-0.249977111117893"/>
        <bgColor indexed="64"/>
      </patternFill>
    </fill>
    <fill>
      <patternFill patternType="solid">
        <fgColor theme="0"/>
        <bgColor indexed="64"/>
      </patternFill>
    </fill>
  </fills>
  <borders count="9">
    <border>
      <left/>
      <right/>
      <top/>
      <bottom/>
      <diagonal/>
    </border>
    <border>
      <left style="thin">
        <color auto="1"/>
      </left>
      <right style="thin">
        <color auto="1"/>
      </right>
      <top style="thin">
        <color auto="1"/>
      </top>
      <bottom style="thin">
        <color auto="1"/>
      </bottom>
      <diagonal/>
    </border>
    <border>
      <left style="dashed">
        <color indexed="62"/>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top/>
      <bottom style="thin">
        <color auto="1"/>
      </bottom>
      <diagonal/>
    </border>
  </borders>
  <cellStyleXfs count="2">
    <xf numFmtId="0" fontId="0" fillId="0" borderId="0"/>
    <xf numFmtId="0" fontId="21" fillId="0" borderId="0"/>
  </cellStyleXfs>
  <cellXfs count="145">
    <xf numFmtId="0" fontId="0" fillId="0" borderId="0" xfId="0"/>
    <xf numFmtId="165" fontId="2" fillId="0" borderId="2" xfId="0" applyNumberFormat="1" applyFont="1" applyBorder="1" applyAlignment="1" applyProtection="1">
      <alignment horizontal="left"/>
    </xf>
    <xf numFmtId="0" fontId="0" fillId="0" borderId="1" xfId="0" applyBorder="1" applyAlignment="1">
      <alignment vertical="top" wrapText="1"/>
    </xf>
    <xf numFmtId="0" fontId="0" fillId="0" borderId="0" xfId="0" applyAlignment="1">
      <alignment horizontal="left"/>
    </xf>
    <xf numFmtId="0" fontId="0" fillId="0" borderId="0" xfId="0" applyAlignment="1">
      <alignment vertical="top" wrapText="1"/>
    </xf>
    <xf numFmtId="0" fontId="3" fillId="6" borderId="1" xfId="0" applyFont="1" applyFill="1" applyBorder="1" applyAlignment="1">
      <alignment vertical="top" wrapText="1"/>
    </xf>
    <xf numFmtId="0" fontId="3" fillId="8" borderId="1" xfId="0" applyFont="1" applyFill="1" applyBorder="1" applyAlignment="1">
      <alignment vertical="top" wrapText="1"/>
    </xf>
    <xf numFmtId="0" fontId="3" fillId="9" borderId="1" xfId="0" applyFont="1" applyFill="1" applyBorder="1" applyAlignment="1">
      <alignment vertical="top" wrapText="1"/>
    </xf>
    <xf numFmtId="0" fontId="3" fillId="11" borderId="1" xfId="0" applyFont="1" applyFill="1" applyBorder="1" applyAlignment="1">
      <alignment vertical="top" wrapText="1"/>
    </xf>
    <xf numFmtId="49" fontId="4" fillId="5" borderId="1" xfId="0" applyNumberFormat="1" applyFont="1" applyFill="1" applyBorder="1" applyAlignment="1">
      <alignment horizontal="center" vertical="top" wrapText="1"/>
    </xf>
    <xf numFmtId="0" fontId="5" fillId="5" borderId="1" xfId="0" applyFont="1" applyFill="1" applyBorder="1" applyAlignment="1">
      <alignment horizontal="center" vertical="top" wrapText="1"/>
    </xf>
    <xf numFmtId="0" fontId="5" fillId="0" borderId="1" xfId="0" applyFont="1" applyBorder="1" applyAlignment="1">
      <alignment horizontal="center" vertical="top" wrapText="1"/>
    </xf>
    <xf numFmtId="14" fontId="3" fillId="4" borderId="1" xfId="0" applyNumberFormat="1" applyFont="1" applyFill="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0" borderId="1" xfId="0" applyBorder="1" applyAlignment="1" applyProtection="1">
      <alignment vertical="top" wrapText="1"/>
      <protection locked="0"/>
    </xf>
    <xf numFmtId="1" fontId="0" fillId="0" borderId="1" xfId="0" applyNumberFormat="1" applyBorder="1" applyAlignment="1" applyProtection="1">
      <alignment vertical="top" wrapText="1"/>
      <protection locked="0"/>
    </xf>
    <xf numFmtId="0" fontId="0" fillId="0" borderId="0" xfId="0" pivotButton="1"/>
    <xf numFmtId="0" fontId="0" fillId="0" borderId="0" xfId="0" applyNumberFormat="1"/>
    <xf numFmtId="0" fontId="0" fillId="0" borderId="1" xfId="0" applyFont="1" applyBorder="1" applyAlignment="1">
      <alignment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3" fillId="3" borderId="1" xfId="0" applyFont="1" applyFill="1" applyBorder="1" applyAlignment="1">
      <alignment horizontal="center" vertical="top" wrapText="1"/>
    </xf>
    <xf numFmtId="0" fontId="0" fillId="0" borderId="0" xfId="0" applyAlignment="1">
      <alignment horizontal="left" indent="1"/>
    </xf>
    <xf numFmtId="0" fontId="3" fillId="0" borderId="0" xfId="0" applyFont="1" applyAlignment="1">
      <alignment horizontal="center" vertical="top" wrapText="1"/>
    </xf>
    <xf numFmtId="14" fontId="0" fillId="0" borderId="0" xfId="0" applyNumberFormat="1"/>
    <xf numFmtId="14" fontId="2" fillId="0" borderId="0" xfId="0" applyNumberFormat="1" applyFont="1" applyAlignment="1">
      <alignment horizontal="left"/>
    </xf>
    <xf numFmtId="0" fontId="5" fillId="0" borderId="0" xfId="0" applyFont="1" applyAlignment="1">
      <alignment vertical="top" wrapText="1"/>
    </xf>
    <xf numFmtId="0" fontId="5" fillId="3" borderId="1" xfId="0" applyFont="1" applyFill="1" applyBorder="1" applyAlignment="1">
      <alignment vertical="top" wrapText="1"/>
    </xf>
    <xf numFmtId="0" fontId="5" fillId="0" borderId="0" xfId="0" applyFont="1" applyBorder="1" applyAlignment="1">
      <alignment vertical="top" wrapText="1"/>
    </xf>
    <xf numFmtId="0" fontId="3" fillId="10" borderId="1" xfId="0" applyFont="1" applyFill="1" applyBorder="1" applyAlignment="1" applyProtection="1">
      <alignment vertical="top" wrapText="1"/>
    </xf>
    <xf numFmtId="0" fontId="3" fillId="6" borderId="1" xfId="0" applyFont="1" applyFill="1" applyBorder="1" applyAlignment="1" applyProtection="1">
      <alignment vertical="top" wrapText="1"/>
      <protection locked="0"/>
    </xf>
    <xf numFmtId="49" fontId="3" fillId="7" borderId="1" xfId="0" applyNumberFormat="1" applyFont="1" applyFill="1" applyBorder="1" applyAlignment="1" applyProtection="1">
      <alignment vertical="top" wrapText="1"/>
      <protection locked="0"/>
    </xf>
    <xf numFmtId="0" fontId="3" fillId="7" borderId="1" xfId="0" applyFont="1" applyFill="1" applyBorder="1" applyAlignment="1" applyProtection="1">
      <alignment vertical="top" wrapText="1"/>
      <protection locked="0"/>
    </xf>
    <xf numFmtId="0" fontId="3" fillId="8" borderId="1" xfId="0" applyFont="1" applyFill="1" applyBorder="1" applyAlignment="1" applyProtection="1">
      <alignment vertical="top" wrapText="1"/>
      <protection locked="0"/>
    </xf>
    <xf numFmtId="0" fontId="3" fillId="4" borderId="1" xfId="0" applyFont="1" applyFill="1" applyBorder="1" applyAlignment="1" applyProtection="1">
      <alignment vertical="top" wrapText="1"/>
      <protection locked="0"/>
    </xf>
    <xf numFmtId="49" fontId="3" fillId="4" borderId="1" xfId="0" applyNumberFormat="1" applyFont="1" applyFill="1" applyBorder="1" applyAlignment="1" applyProtection="1">
      <alignment vertical="top" wrapText="1"/>
      <protection locked="0"/>
    </xf>
    <xf numFmtId="0" fontId="3" fillId="9" borderId="1" xfId="0" applyFont="1" applyFill="1" applyBorder="1" applyAlignment="1" applyProtection="1">
      <alignment vertical="top" wrapText="1"/>
      <protection locked="0"/>
    </xf>
    <xf numFmtId="49" fontId="3" fillId="9" borderId="1" xfId="0" applyNumberFormat="1" applyFont="1" applyFill="1" applyBorder="1" applyAlignment="1" applyProtection="1">
      <alignment vertical="top" wrapText="1"/>
      <protection locked="0"/>
    </xf>
    <xf numFmtId="14" fontId="3" fillId="9" borderId="1" xfId="0" applyNumberFormat="1" applyFont="1" applyFill="1" applyBorder="1" applyAlignment="1" applyProtection="1">
      <alignment vertical="top" wrapText="1"/>
      <protection locked="0"/>
    </xf>
    <xf numFmtId="0" fontId="3" fillId="11" borderId="1" xfId="0" applyFont="1" applyFill="1" applyBorder="1" applyAlignment="1" applyProtection="1">
      <alignment vertical="top" wrapText="1"/>
      <protection locked="0"/>
    </xf>
    <xf numFmtId="49" fontId="0" fillId="0" borderId="1" xfId="0" applyNumberFormat="1" applyBorder="1" applyAlignment="1" applyProtection="1">
      <alignment vertical="top" wrapText="1"/>
      <protection locked="0"/>
    </xf>
    <xf numFmtId="0" fontId="5" fillId="6" borderId="0" xfId="0" applyFont="1" applyFill="1" applyAlignment="1">
      <alignment vertical="top" wrapText="1"/>
    </xf>
    <xf numFmtId="0" fontId="5" fillId="7" borderId="0" xfId="0" applyFont="1" applyFill="1" applyAlignment="1">
      <alignment vertical="top" wrapText="1"/>
    </xf>
    <xf numFmtId="0" fontId="5" fillId="8" borderId="0" xfId="0" applyFont="1" applyFill="1" applyAlignment="1">
      <alignment vertical="top" wrapText="1"/>
    </xf>
    <xf numFmtId="0" fontId="5" fillId="4" borderId="0" xfId="0" applyFont="1" applyFill="1" applyAlignment="1">
      <alignment vertical="top" wrapText="1"/>
    </xf>
    <xf numFmtId="0" fontId="5" fillId="9" borderId="0" xfId="0" applyFont="1" applyFill="1" applyAlignment="1">
      <alignment vertical="top" wrapText="1"/>
    </xf>
    <xf numFmtId="0" fontId="5" fillId="11" borderId="0" xfId="0" applyFont="1" applyFill="1" applyAlignment="1">
      <alignment vertical="top" wrapText="1"/>
    </xf>
    <xf numFmtId="0" fontId="5" fillId="10" borderId="0" xfId="0" applyFont="1" applyFill="1" applyAlignment="1">
      <alignment vertical="top" wrapText="1"/>
    </xf>
    <xf numFmtId="0" fontId="12" fillId="0" borderId="0" xfId="0" applyFont="1" applyAlignment="1">
      <alignment vertical="top" wrapText="1"/>
    </xf>
    <xf numFmtId="0" fontId="3" fillId="0" borderId="1" xfId="0" applyFont="1" applyBorder="1" applyAlignment="1">
      <alignment vertical="top" wrapText="1"/>
    </xf>
    <xf numFmtId="0" fontId="0" fillId="0" borderId="1" xfId="0" applyBorder="1"/>
    <xf numFmtId="0" fontId="0" fillId="0" borderId="1" xfId="0" applyFont="1" applyBorder="1"/>
    <xf numFmtId="49" fontId="0" fillId="0" borderId="1" xfId="0" applyNumberFormat="1" applyFont="1" applyBorder="1" applyAlignment="1">
      <alignment vertical="top" wrapText="1"/>
    </xf>
    <xf numFmtId="0" fontId="0" fillId="0" borderId="1" xfId="0" applyFont="1" applyBorder="1" applyAlignment="1">
      <alignment horizontal="center"/>
    </xf>
    <xf numFmtId="0" fontId="0" fillId="12" borderId="1" xfId="0" applyFill="1" applyBorder="1" applyAlignment="1" applyProtection="1">
      <alignment vertical="top" wrapText="1"/>
    </xf>
    <xf numFmtId="1" fontId="0" fillId="12" borderId="1" xfId="0" applyNumberFormat="1" applyFill="1" applyBorder="1" applyAlignment="1" applyProtection="1">
      <alignment vertical="top" wrapText="1"/>
    </xf>
    <xf numFmtId="0" fontId="5" fillId="13" borderId="1" xfId="0" applyFont="1" applyFill="1" applyBorder="1" applyAlignment="1">
      <alignment horizontal="center" vertical="top" wrapText="1"/>
    </xf>
    <xf numFmtId="0" fontId="0" fillId="0" borderId="1" xfId="0" applyBorder="1" applyAlignment="1" applyProtection="1">
      <alignment vertical="top" wrapText="1"/>
    </xf>
    <xf numFmtId="0" fontId="0" fillId="3" borderId="1" xfId="0" applyFill="1" applyBorder="1" applyAlignment="1" applyProtection="1">
      <alignment vertical="top" wrapText="1"/>
    </xf>
    <xf numFmtId="0" fontId="3" fillId="6" borderId="1" xfId="0" applyFont="1" applyFill="1" applyBorder="1" applyAlignment="1" applyProtection="1">
      <alignment vertical="top" wrapText="1"/>
    </xf>
    <xf numFmtId="0" fontId="3" fillId="11" borderId="1" xfId="0" applyFont="1" applyFill="1" applyBorder="1" applyAlignment="1" applyProtection="1">
      <alignment vertical="top" wrapText="1"/>
    </xf>
    <xf numFmtId="0" fontId="3" fillId="0" borderId="0" xfId="0" applyFont="1"/>
    <xf numFmtId="49" fontId="0" fillId="0" borderId="1" xfId="0" applyNumberFormat="1" applyBorder="1" applyAlignment="1">
      <alignment vertical="top" wrapText="1"/>
    </xf>
    <xf numFmtId="0" fontId="5" fillId="0" borderId="1" xfId="0" applyFont="1" applyFill="1" applyBorder="1" applyAlignment="1">
      <alignment vertical="top" wrapText="1"/>
    </xf>
    <xf numFmtId="0" fontId="15" fillId="0" borderId="1" xfId="0" applyFont="1" applyFill="1" applyBorder="1" applyAlignment="1">
      <alignment vertical="top" wrapText="1"/>
    </xf>
    <xf numFmtId="0" fontId="0" fillId="0" borderId="0" xfId="0" applyFont="1" applyFill="1" applyBorder="1" applyAlignment="1">
      <alignment vertical="top" wrapText="1"/>
    </xf>
    <xf numFmtId="0" fontId="16" fillId="0" borderId="0" xfId="0" applyFont="1" applyAlignment="1">
      <alignment vertical="top" wrapText="1"/>
    </xf>
    <xf numFmtId="0" fontId="17" fillId="0" borderId="1" xfId="0" applyFont="1" applyBorder="1" applyAlignment="1">
      <alignment horizontal="left" vertical="top" wrapText="1"/>
    </xf>
    <xf numFmtId="0" fontId="17" fillId="0" borderId="1" xfId="0" applyFont="1" applyBorder="1" applyAlignment="1">
      <alignment vertical="top" wrapText="1"/>
    </xf>
    <xf numFmtId="0" fontId="17" fillId="0" borderId="1" xfId="0" applyFont="1" applyFill="1" applyBorder="1" applyAlignment="1">
      <alignment vertical="top" wrapText="1"/>
    </xf>
    <xf numFmtId="0" fontId="3" fillId="14" borderId="1" xfId="0" applyFont="1" applyFill="1" applyBorder="1" applyAlignment="1" applyProtection="1">
      <alignment vertical="top" wrapText="1"/>
      <protection locked="0"/>
    </xf>
    <xf numFmtId="0" fontId="17" fillId="0" borderId="1" xfId="0" applyFont="1" applyFill="1" applyBorder="1" applyAlignment="1">
      <alignment horizontal="left" vertical="top" wrapText="1"/>
    </xf>
    <xf numFmtId="0" fontId="0" fillId="0" borderId="1" xfId="0" applyFill="1" applyBorder="1"/>
    <xf numFmtId="0" fontId="3" fillId="12" borderId="1" xfId="0" applyFont="1" applyFill="1" applyBorder="1" applyAlignment="1" applyProtection="1">
      <alignment vertical="top" wrapText="1"/>
    </xf>
    <xf numFmtId="0" fontId="5" fillId="0" borderId="1" xfId="0" applyFont="1" applyBorder="1" applyAlignment="1">
      <alignment vertical="top" wrapText="1"/>
    </xf>
    <xf numFmtId="0" fontId="18" fillId="0" borderId="1" xfId="0" applyFont="1" applyBorder="1" applyAlignment="1">
      <alignment vertical="top" wrapText="1"/>
    </xf>
    <xf numFmtId="0" fontId="18" fillId="0" borderId="1" xfId="0" applyFont="1" applyFill="1" applyBorder="1" applyAlignment="1">
      <alignment vertical="top" wrapText="1"/>
    </xf>
    <xf numFmtId="0" fontId="18" fillId="0" borderId="1" xfId="0" applyFont="1" applyBorder="1" applyAlignment="1">
      <alignment horizontal="center" vertical="top" wrapText="1"/>
    </xf>
    <xf numFmtId="0" fontId="18" fillId="0" borderId="1" xfId="0" applyFont="1" applyBorder="1"/>
    <xf numFmtId="0" fontId="18" fillId="0" borderId="1" xfId="0" applyFont="1" applyFill="1" applyBorder="1" applyAlignment="1">
      <alignment horizontal="center" vertical="top" wrapText="1"/>
    </xf>
    <xf numFmtId="166" fontId="18" fillId="0" borderId="1" xfId="0" applyNumberFormat="1" applyFont="1" applyBorder="1" applyAlignment="1">
      <alignment horizontal="center" vertical="top" wrapText="1"/>
    </xf>
    <xf numFmtId="0" fontId="5" fillId="15" borderId="0" xfId="0" applyFont="1" applyFill="1" applyAlignment="1">
      <alignment vertical="top" wrapText="1"/>
    </xf>
    <xf numFmtId="1" fontId="0" fillId="0" borderId="1" xfId="0" applyNumberFormat="1" applyBorder="1" applyAlignment="1" applyProtection="1">
      <alignment horizontal="right" vertical="top" wrapText="1"/>
      <protection locked="0"/>
    </xf>
    <xf numFmtId="0" fontId="0" fillId="0" borderId="1" xfId="0" applyBorder="1" applyAlignment="1" applyProtection="1">
      <alignment horizontal="center" vertical="top" wrapText="1"/>
      <protection locked="0"/>
    </xf>
    <xf numFmtId="14" fontId="0" fillId="0" borderId="1" xfId="0" applyNumberFormat="1" applyFill="1" applyBorder="1" applyAlignment="1" applyProtection="1">
      <alignment vertical="top" wrapText="1"/>
      <protection locked="0"/>
    </xf>
    <xf numFmtId="14" fontId="0" fillId="13" borderId="1" xfId="0" applyNumberFormat="1" applyFill="1" applyBorder="1" applyAlignment="1" applyProtection="1">
      <alignment vertical="top" wrapText="1"/>
      <protection locked="0"/>
    </xf>
    <xf numFmtId="49" fontId="0" fillId="16" borderId="1" xfId="0" applyNumberFormat="1" applyFill="1" applyBorder="1" applyAlignment="1" applyProtection="1">
      <alignment vertical="top" wrapText="1"/>
      <protection locked="0"/>
    </xf>
    <xf numFmtId="0" fontId="5" fillId="0" borderId="1" xfId="0" applyFont="1" applyBorder="1" applyAlignment="1">
      <alignment vertical="top" wrapText="1"/>
    </xf>
    <xf numFmtId="0" fontId="5" fillId="11" borderId="1" xfId="0" applyFont="1" applyFill="1" applyBorder="1" applyAlignment="1">
      <alignment vertical="top" wrapText="1"/>
    </xf>
    <xf numFmtId="0" fontId="17" fillId="0" borderId="1" xfId="0" applyFont="1" applyBorder="1" applyAlignment="1" applyProtection="1">
      <alignment vertical="top" wrapText="1"/>
      <protection locked="0"/>
    </xf>
    <xf numFmtId="14" fontId="17" fillId="0" borderId="1" xfId="0" applyNumberFormat="1" applyFont="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3" borderId="1" xfId="0" applyFill="1" applyBorder="1" applyAlignment="1" applyProtection="1">
      <alignment vertical="top" wrapText="1"/>
    </xf>
    <xf numFmtId="1" fontId="0" fillId="0" borderId="1" xfId="0" applyNumberFormat="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0" borderId="1" xfId="0" applyBorder="1" applyAlignment="1" applyProtection="1">
      <alignment vertical="top" wrapText="1"/>
      <protection locked="0"/>
    </xf>
    <xf numFmtId="49" fontId="0" fillId="0" borderId="1" xfId="0" applyNumberFormat="1" applyBorder="1" applyAlignment="1" applyProtection="1">
      <alignment vertical="top" wrapText="1"/>
      <protection locked="0"/>
    </xf>
    <xf numFmtId="1" fontId="0" fillId="0" borderId="1" xfId="0" applyNumberFormat="1" applyBorder="1" applyAlignment="1" applyProtection="1">
      <alignment horizontal="right" vertical="top" wrapText="1"/>
      <protection locked="0"/>
    </xf>
    <xf numFmtId="0" fontId="0" fillId="0" borderId="1" xfId="0" applyBorder="1" applyAlignment="1" applyProtection="1">
      <alignment horizontal="center" vertical="top" wrapText="1"/>
      <protection locked="0"/>
    </xf>
    <xf numFmtId="49" fontId="0" fillId="0" borderId="1" xfId="0" applyNumberFormat="1" applyFill="1" applyBorder="1" applyAlignment="1" applyProtection="1">
      <alignment vertical="top" wrapText="1"/>
      <protection locked="0"/>
    </xf>
    <xf numFmtId="14" fontId="0" fillId="16" borderId="1" xfId="0" applyNumberFormat="1" applyFill="1" applyBorder="1" applyAlignment="1" applyProtection="1">
      <alignment vertical="top" wrapText="1"/>
      <protection locked="0"/>
    </xf>
    <xf numFmtId="0" fontId="0" fillId="13" borderId="1" xfId="0" applyFill="1" applyBorder="1" applyAlignment="1" applyProtection="1">
      <alignment vertical="top" wrapText="1"/>
      <protection locked="0"/>
    </xf>
    <xf numFmtId="0" fontId="0" fillId="0" borderId="1" xfId="0" applyFill="1" applyBorder="1" applyAlignment="1" applyProtection="1">
      <alignment vertical="top" wrapText="1"/>
      <protection locked="0"/>
    </xf>
    <xf numFmtId="0" fontId="0" fillId="0" borderId="1" xfId="0" applyBorder="1" applyAlignment="1">
      <alignment vertical="top"/>
    </xf>
    <xf numFmtId="14" fontId="0" fillId="0" borderId="1" xfId="0" applyNumberFormat="1" applyBorder="1" applyAlignment="1" applyProtection="1">
      <alignment horizontal="center" vertical="center" wrapText="1"/>
      <protection locked="0"/>
    </xf>
    <xf numFmtId="0" fontId="0" fillId="16" borderId="1" xfId="0" applyFill="1" applyBorder="1" applyAlignment="1" applyProtection="1">
      <alignment vertical="top" wrapText="1"/>
      <protection locked="0"/>
    </xf>
    <xf numFmtId="14" fontId="0" fillId="0" borderId="1" xfId="0" applyNumberFormat="1" applyBorder="1" applyAlignment="1" applyProtection="1">
      <alignment horizontal="left" vertical="top" wrapText="1"/>
      <protection locked="0"/>
    </xf>
    <xf numFmtId="1" fontId="3" fillId="8" borderId="1" xfId="0" applyNumberFormat="1" applyFont="1" applyFill="1" applyBorder="1" applyAlignment="1" applyProtection="1">
      <alignment horizontal="left" vertical="top" wrapText="1"/>
      <protection locked="0"/>
    </xf>
    <xf numFmtId="1" fontId="0" fillId="0" borderId="1" xfId="0" applyNumberFormat="1" applyBorder="1" applyAlignment="1" applyProtection="1">
      <alignment horizontal="left" vertical="top" wrapText="1"/>
      <protection locked="0"/>
    </xf>
    <xf numFmtId="14" fontId="0" fillId="0" borderId="1" xfId="0" applyNumberFormat="1" applyBorder="1" applyAlignment="1" applyProtection="1">
      <alignment horizontal="right" vertical="top" wrapText="1"/>
      <protection locked="0"/>
    </xf>
    <xf numFmtId="14" fontId="3" fillId="9" borderId="1" xfId="0" applyNumberFormat="1" applyFont="1" applyFill="1" applyBorder="1" applyAlignment="1" applyProtection="1">
      <alignment horizontal="right" vertical="top" wrapText="1"/>
      <protection locked="0"/>
    </xf>
    <xf numFmtId="0" fontId="22" fillId="0" borderId="1" xfId="0" applyFont="1" applyBorder="1" applyAlignment="1" applyProtection="1">
      <alignment vertical="top" wrapText="1"/>
      <protection locked="0"/>
    </xf>
    <xf numFmtId="0" fontId="21" fillId="0" borderId="1" xfId="1" applyFont="1" applyFill="1" applyBorder="1" applyAlignment="1">
      <alignment horizontal="left" vertical="top" wrapText="1"/>
    </xf>
    <xf numFmtId="0" fontId="17" fillId="0" borderId="1" xfId="0" applyFont="1" applyFill="1" applyBorder="1" applyAlignment="1" applyProtection="1">
      <alignment vertical="top" wrapText="1"/>
      <protection locked="0"/>
    </xf>
    <xf numFmtId="49" fontId="17" fillId="0" borderId="1" xfId="0" applyNumberFormat="1" applyFont="1" applyFill="1" applyBorder="1" applyAlignment="1" applyProtection="1">
      <alignment vertical="top" wrapText="1"/>
      <protection locked="0"/>
    </xf>
    <xf numFmtId="14" fontId="17" fillId="0" borderId="1" xfId="0" applyNumberFormat="1" applyFont="1" applyFill="1" applyBorder="1" applyAlignment="1" applyProtection="1">
      <alignment vertical="top" wrapText="1"/>
      <protection locked="0"/>
    </xf>
    <xf numFmtId="14" fontId="17" fillId="0" borderId="1" xfId="0" applyNumberFormat="1" applyFont="1" applyFill="1" applyBorder="1" applyAlignment="1" applyProtection="1">
      <alignment horizontal="right" vertical="top" wrapText="1"/>
      <protection locked="0"/>
    </xf>
    <xf numFmtId="0" fontId="23" fillId="6" borderId="1" xfId="0" applyFont="1" applyFill="1" applyBorder="1" applyAlignment="1" applyProtection="1">
      <alignment vertical="top" wrapText="1"/>
    </xf>
    <xf numFmtId="0" fontId="23" fillId="6" borderId="1" xfId="0" applyFont="1" applyFill="1" applyBorder="1" applyAlignment="1" applyProtection="1">
      <alignment vertical="top" wrapText="1"/>
      <protection locked="0"/>
    </xf>
    <xf numFmtId="49" fontId="23" fillId="7" borderId="1" xfId="0" applyNumberFormat="1" applyFont="1" applyFill="1" applyBorder="1" applyAlignment="1" applyProtection="1">
      <alignment vertical="top" wrapText="1"/>
      <protection locked="0"/>
    </xf>
    <xf numFmtId="0" fontId="23" fillId="7" borderId="1" xfId="0" applyFont="1" applyFill="1" applyBorder="1" applyAlignment="1" applyProtection="1">
      <alignment vertical="top" wrapText="1"/>
      <protection locked="0"/>
    </xf>
    <xf numFmtId="0" fontId="23" fillId="8" borderId="1" xfId="0" applyFont="1" applyFill="1" applyBorder="1" applyAlignment="1" applyProtection="1">
      <alignment vertical="top" wrapText="1"/>
      <protection locked="0"/>
    </xf>
    <xf numFmtId="1" fontId="23" fillId="8" borderId="1" xfId="0" applyNumberFormat="1" applyFont="1" applyFill="1" applyBorder="1" applyAlignment="1" applyProtection="1">
      <alignment horizontal="left" vertical="top" wrapText="1"/>
      <protection locked="0"/>
    </xf>
    <xf numFmtId="0" fontId="23" fillId="4" borderId="1" xfId="0" applyFont="1" applyFill="1" applyBorder="1" applyAlignment="1" applyProtection="1">
      <alignment vertical="top" wrapText="1"/>
      <protection locked="0"/>
    </xf>
    <xf numFmtId="49" fontId="23" fillId="4" borderId="1" xfId="0" applyNumberFormat="1" applyFont="1" applyFill="1" applyBorder="1" applyAlignment="1" applyProtection="1">
      <alignment vertical="top" wrapText="1"/>
      <protection locked="0"/>
    </xf>
    <xf numFmtId="14" fontId="23" fillId="4" borderId="1" xfId="0" applyNumberFormat="1" applyFont="1" applyFill="1" applyBorder="1" applyAlignment="1" applyProtection="1">
      <alignment vertical="top" wrapText="1"/>
      <protection locked="0"/>
    </xf>
    <xf numFmtId="0" fontId="23" fillId="9" borderId="1" xfId="0" applyFont="1" applyFill="1" applyBorder="1" applyAlignment="1" applyProtection="1">
      <alignment vertical="top" wrapText="1"/>
      <protection locked="0"/>
    </xf>
    <xf numFmtId="49" fontId="23" fillId="9" borderId="1" xfId="0" applyNumberFormat="1" applyFont="1" applyFill="1" applyBorder="1" applyAlignment="1" applyProtection="1">
      <alignment vertical="top" wrapText="1"/>
      <protection locked="0"/>
    </xf>
    <xf numFmtId="14" fontId="23" fillId="9" borderId="1" xfId="0" applyNumberFormat="1" applyFont="1" applyFill="1" applyBorder="1" applyAlignment="1" applyProtection="1">
      <alignment vertical="top" wrapText="1"/>
      <protection locked="0"/>
    </xf>
    <xf numFmtId="14" fontId="23" fillId="9" borderId="1" xfId="0" applyNumberFormat="1" applyFont="1" applyFill="1" applyBorder="1" applyAlignment="1" applyProtection="1">
      <alignment horizontal="right" vertical="top" wrapText="1"/>
      <protection locked="0"/>
    </xf>
    <xf numFmtId="0" fontId="23" fillId="11" borderId="1" xfId="0" applyFont="1" applyFill="1" applyBorder="1" applyAlignment="1" applyProtection="1">
      <alignment vertical="top" wrapText="1"/>
      <protection locked="0"/>
    </xf>
    <xf numFmtId="0" fontId="23" fillId="11" borderId="1" xfId="0" applyFont="1" applyFill="1" applyBorder="1" applyAlignment="1" applyProtection="1">
      <alignment vertical="top" wrapText="1"/>
    </xf>
    <xf numFmtId="0" fontId="23" fillId="10" borderId="1" xfId="0" applyFont="1" applyFill="1" applyBorder="1" applyAlignment="1" applyProtection="1">
      <alignment vertical="top" wrapText="1"/>
    </xf>
    <xf numFmtId="0" fontId="4" fillId="0" borderId="0" xfId="0" applyFont="1" applyAlignment="1">
      <alignment vertical="top" wrapText="1"/>
    </xf>
    <xf numFmtId="0" fontId="4" fillId="0" borderId="0" xfId="0" applyFont="1" applyAlignment="1">
      <alignment horizontal="center" vertical="top" wrapText="1"/>
    </xf>
    <xf numFmtId="0" fontId="4" fillId="3" borderId="8" xfId="0" applyFont="1" applyFill="1" applyBorder="1" applyAlignment="1">
      <alignment horizontal="center" vertical="top" wrapText="1"/>
    </xf>
    <xf numFmtId="0" fontId="4" fillId="0" borderId="5" xfId="0" applyFont="1" applyBorder="1" applyAlignment="1">
      <alignment vertical="top" wrapText="1"/>
    </xf>
    <xf numFmtId="0" fontId="4" fillId="0" borderId="6" xfId="0" applyFont="1" applyBorder="1" applyAlignment="1">
      <alignment vertical="top" wrapText="1"/>
    </xf>
    <xf numFmtId="0" fontId="4" fillId="0" borderId="7" xfId="0" applyFont="1" applyBorder="1" applyAlignment="1">
      <alignment vertical="top" wrapText="1"/>
    </xf>
    <xf numFmtId="164" fontId="10" fillId="2" borderId="1" xfId="0" applyNumberFormat="1" applyFont="1" applyFill="1" applyBorder="1" applyAlignment="1" applyProtection="1">
      <alignment vertical="top" wrapText="1"/>
      <protection locked="0"/>
    </xf>
    <xf numFmtId="0" fontId="5" fillId="0" borderId="1" xfId="0" applyFont="1" applyBorder="1" applyAlignment="1">
      <alignment vertical="top" wrapText="1"/>
    </xf>
    <xf numFmtId="0" fontId="6" fillId="0" borderId="1" xfId="0" applyFont="1" applyBorder="1" applyAlignment="1">
      <alignment vertical="top" wrapText="1"/>
    </xf>
    <xf numFmtId="0" fontId="8" fillId="0" borderId="1" xfId="0" applyFont="1" applyBorder="1" applyAlignment="1">
      <alignment vertical="top" wrapText="1"/>
    </xf>
    <xf numFmtId="0" fontId="5" fillId="0" borderId="3" xfId="0" applyFont="1" applyBorder="1" applyAlignment="1">
      <alignment vertical="top" wrapText="1"/>
    </xf>
    <xf numFmtId="0" fontId="5" fillId="0" borderId="4" xfId="0" applyFont="1" applyBorder="1" applyAlignment="1">
      <alignment vertical="top" wrapText="1"/>
    </xf>
  </cellXfs>
  <cellStyles count="2">
    <cellStyle name="Normal" xfId="0" builtinId="0"/>
    <cellStyle name="Normal_Log.xls" xfId="1"/>
  </cellStyles>
  <dxfs count="1119">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s>
  <tableStyles count="0" defaultTableStyle="TableStyleMedium9" defaultPivotStyle="PivotStyleLight16"/>
  <colors>
    <mruColors>
      <color rgb="FFD5D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pivotCacheDefinition" Target="pivotCache/pivotCacheDefinition1.xml"/><Relationship Id="rId21" Type="http://schemas.openxmlformats.org/officeDocument/2006/relationships/theme" Target="theme/theme1.xml"/><Relationship Id="rId22" Type="http://schemas.openxmlformats.org/officeDocument/2006/relationships/styles" Target="styles.xml"/><Relationship Id="rId23" Type="http://schemas.openxmlformats.org/officeDocument/2006/relationships/sharedStrings" Target="sharedStrings.xml"/><Relationship Id="rId24" Type="http://schemas.openxmlformats.org/officeDocument/2006/relationships/calcChain" Target="calcChain.xml"/><Relationship Id="rId25" Type="http://schemas.microsoft.com/office/2006/relationships/vbaProject" Target="vbaProject.bin"/><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worksheet" Target="worksheets/sheet17.xml"/><Relationship Id="rId18" Type="http://schemas.openxmlformats.org/officeDocument/2006/relationships/worksheet" Target="worksheets/sheet18.xml"/><Relationship Id="rId19" Type="http://schemas.openxmlformats.org/officeDocument/2006/relationships/externalLink" Target="externalLinks/externalLink1.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33</xdr:col>
          <xdr:colOff>1257300</xdr:colOff>
          <xdr:row>2</xdr:row>
          <xdr:rowOff>0</xdr:rowOff>
        </xdr:from>
        <xdr:to>
          <xdr:col>35</xdr:col>
          <xdr:colOff>228600</xdr:colOff>
          <xdr:row>4</xdr:row>
          <xdr:rowOff>241300</xdr:rowOff>
        </xdr:to>
        <xdr:sp macro="" textlink="">
          <xdr:nvSpPr>
            <xdr:cNvPr id="9250" name="Button 34" hidden="1">
              <a:extLst>
                <a:ext uri="{63B3BB69-23CF-44E3-9099-C40C66FF867C}">
                  <a14:compatExt spid="_x0000_s925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ea typeface="Calibri"/>
                  <a:cs typeface="Calibri"/>
                </a:rPr>
                <a:t>Copier / Coller</a:t>
              </a:r>
            </a:p>
            <a:p>
              <a:pPr algn="ctr" rtl="0">
                <a:defRPr sz="1000"/>
              </a:pPr>
              <a:endParaRPr lang="fr-FR" sz="1100" b="0" i="0" u="none" strike="noStrike" baseline="0">
                <a:solidFill>
                  <a:srgbClr val="000000"/>
                </a:solidFill>
                <a:latin typeface="Calibri"/>
                <a:ea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33</xdr:col>
          <xdr:colOff>1206500</xdr:colOff>
          <xdr:row>5</xdr:row>
          <xdr:rowOff>127000</xdr:rowOff>
        </xdr:from>
        <xdr:to>
          <xdr:col>35</xdr:col>
          <xdr:colOff>266700</xdr:colOff>
          <xdr:row>8</xdr:row>
          <xdr:rowOff>177800</xdr:rowOff>
        </xdr:to>
        <xdr:sp macro="" textlink="">
          <xdr:nvSpPr>
            <xdr:cNvPr id="9251" name="Button 35" hidden="1">
              <a:extLst>
                <a:ext uri="{63B3BB69-23CF-44E3-9099-C40C66FF867C}">
                  <a14:compatExt spid="_x0000_s92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ea typeface="Calibri"/>
                  <a:cs typeface="Calibri"/>
                </a:rPr>
                <a:t>Erase DATA</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ir10/Downloads/stat%20v2/Final/Book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iche site"/>
    </sheetNames>
    <sheetDataSet>
      <sheetData sheetId="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nnifer.MacInnis" refreshedDate="41807.339247222226" createdVersion="3" refreshedVersion="3" minRefreshableVersion="3" recordCount="10000">
  <cacheSource type="worksheet">
    <worksheetSource ref="A1:AK1048576" sheet="Workload - Charge de travail"/>
  </cacheSource>
  <cacheFields count="38">
    <cacheField name="Fiscal Year / Année fiscale" numFmtId="0">
      <sharedItems containsNonDate="0" containsString="0" containsBlank="1"/>
    </cacheField>
    <cacheField name="Quarter / Trimestre" numFmtId="0">
      <sharedItems containsNonDate="0" containsString="0" containsBlank="1"/>
    </cacheField>
    <cacheField name="Unit / Unité" numFmtId="0">
      <sharedItems containsNonDate="0" containsString="0" containsBlank="1" count="1">
        <m/>
      </sharedItems>
    </cacheField>
    <cacheField name="HR Advisor / Conseiller en RH" numFmtId="0">
      <sharedItems containsNonDate="0" containsString="0" containsBlank="1" count="1">
        <m/>
      </sharedItems>
    </cacheField>
    <cacheField name="HR Assistant / Adjoint en RH" numFmtId="0">
      <sharedItems containsNonDate="0" containsString="0" containsBlank="1" count="1">
        <m/>
      </sharedItems>
    </cacheField>
    <cacheField name="Hiring Manager / Gestionnare d'embauche" numFmtId="49">
      <sharedItems containsNonDate="0" containsString="0" containsBlank="1"/>
    </cacheField>
    <cacheField name="Sector / Secteur" numFmtId="0">
      <sharedItems containsNonDate="0" containsString="0" containsBlank="1"/>
    </cacheField>
    <cacheField name="Branch/Region / Direction générale/Région" numFmtId="0">
      <sharedItems containsNonDate="0" containsString="0" containsBlank="1" count="1">
        <m/>
      </sharedItems>
    </cacheField>
    <cacheField name="Office / Bureau" numFmtId="0">
      <sharedItems containsNonDate="0" containsString="0" containsBlank="1"/>
    </cacheField>
    <cacheField name="Group / Groupe" numFmtId="0">
      <sharedItems containsNonDate="0" containsString="0" containsBlank="1"/>
    </cacheField>
    <cacheField name="Level / Niveau" numFmtId="0">
      <sharedItems containsNonDate="0" containsString="0" containsBlank="1"/>
    </cacheField>
    <cacheField name="Position Number(s) / Numéro(s) de poste" numFmtId="1">
      <sharedItems containsNonDate="0" containsString="0" containsBlank="1"/>
    </cacheField>
    <cacheField name="Location / Lieu" numFmtId="0">
      <sharedItems containsNonDate="0" containsString="0" containsBlank="1"/>
    </cacheField>
    <cacheField name="Action requested / Action demandée" numFmtId="0">
      <sharedItems containsNonDate="0" containsString="0" containsBlank="1" count="1">
        <m/>
      </sharedItems>
    </cacheField>
    <cacheField name="Process # (if applicable) /  # Processus  (si applicable)" numFmtId="49">
      <sharedItems containsNonDate="0" containsString="0" containsBlank="1"/>
    </cacheField>
    <cacheField name="Start date of action  / Date de début de l'action " numFmtId="14">
      <sharedItems containsNonDate="0" containsString="0" containsBlank="1"/>
    </cacheField>
    <cacheField name="Receipt of all final SIGNED documents /  Réception de tous les documents finaux SIGNÉS" numFmtId="14">
      <sharedItems containsNonDate="0" containsString="0" containsBlank="1"/>
    </cacheField>
    <cacheField name="Date Posted / Date d'affichage" numFmtId="14">
      <sharedItems containsNonDate="0" containsString="0" containsBlank="1"/>
    </cacheField>
    <cacheField name="PSC Priority Clearance before posting / Autorisation prioritaire de la CFP avant l'affichage" numFmtId="14">
      <sharedItems containsNonDate="0" containsString="0" containsBlank="1"/>
    </cacheField>
    <cacheField name="If no, why / Si non, pourquoi" numFmtId="14">
      <sharedItems containsNonDate="0" containsString="0" containsBlank="1"/>
    </cacheField>
    <cacheField name="End date of Action (Pool established OR letter of offer sent to manager   / Date de fin de l'action (Bassin créé OU la lettre envoyée au gestionnaire)" numFmtId="14">
      <sharedItems containsNonDate="0" containsString="0" containsBlank="1"/>
    </cacheField>
    <cacheField name="Appointment  Tenure / Durée d'emplois pour la nomination" numFmtId="0">
      <sharedItems containsNonDate="0" containsString="0" containsBlank="1"/>
    </cacheField>
    <cacheField name="Type of Staffing activity / Typed'activité de dotation" numFmtId="0">
      <sharedItems containsNonDate="0" containsString="0" containsBlank="1"/>
    </cacheField>
    <cacheField name="EE appointment - Org needs / Nomination EE - Besoins organisationnels" numFmtId="0">
      <sharedItems containsNonDate="0" containsString="0" containsBlank="1"/>
    </cacheField>
    <cacheField name="Name of Appointee / Nom de la personne nommée" numFmtId="49">
      <sharedItems containsNonDate="0" containsString="0" containsBlank="1"/>
    </cacheField>
    <cacheField name="Appointee Actual Start date / Date de début de la personne nommée" numFmtId="14">
      <sharedItems containsNonDate="0" containsString="0" containsBlank="1"/>
    </cacheField>
    <cacheField name="Appointee End date / Date de fin de la personne nommée" numFmtId="14">
      <sharedItems containsNonDate="0" containsString="0" containsBlank="1"/>
    </cacheField>
    <cacheField name="Employee on Probation / Employé(e) en période de stage" numFmtId="0">
      <sharedItems containsNonDate="0" containsString="0" containsBlank="1"/>
    </cacheField>
    <cacheField name="Date Probation started / date que la période de stage a commencé" numFmtId="14">
      <sharedItems containsBlank="1"/>
    </cacheField>
    <cacheField name="Status of Request/ Statut de la demande" numFmtId="0">
      <sharedItems containsNonDate="0" containsString="0" containsBlank="1" count="1">
        <m/>
      </sharedItems>
    </cacheField>
    <cacheField name="Delays - Reasons / Délais - Raison" numFmtId="0">
      <sharedItems containsNonDate="0" containsString="0" containsBlank="1"/>
    </cacheField>
    <cacheField name="Excessive delays - Number of days / Délais excessifs - Nombre de jours" numFmtId="0">
      <sharedItems containsNonDate="0" containsString="0" containsBlank="1"/>
    </cacheField>
    <cacheField name="Additional comments / Commentaires additionnels" numFmtId="0">
      <sharedItems containsNonDate="0" containsString="0" containsBlank="1"/>
    </cacheField>
    <cacheField name="Service standards / Normes de service" numFmtId="0">
      <sharedItems containsBlank="1"/>
    </cacheField>
    <cacheField name="Action Length (days) / Durée de l'action (jours)" numFmtId="0">
      <sharedItems containsString="0" containsBlank="1" containsNumber="1" containsInteger="1" minValue="0" maxValue="0"/>
    </cacheField>
    <cacheField name="Met/ Does not meet- Rencontre/ Ne rencontre pas" numFmtId="0">
      <sharedItems containsBlank="1"/>
    </cacheField>
    <cacheField name="Action Length (days) as of reception of all signed documents / Durée de l'action (jours) depuis la réception des documents signés" numFmtId="1">
      <sharedItems containsString="0" containsBlank="1" containsNumber="1" containsInteger="1" minValue="0" maxValue="0"/>
    </cacheField>
    <cacheField name="Met/ Does not meet- Rencontre/ Ne rencontre pas2"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000">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m/>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7" firstHeaderRow="1" firstDataRow="2" firstDataCol="1" rowPageCount="1" colPageCount="1"/>
  <pivotFields count="38">
    <pivotField showAll="0"/>
    <pivotField showAll="0"/>
    <pivotField axis="axisRow" showAll="0">
      <items count="2">
        <item x="0"/>
        <item t="default"/>
      </items>
    </pivotField>
    <pivotField showAll="0"/>
    <pivotField axis="axisRow" showAll="0">
      <items count="2">
        <item x="0"/>
        <item t="default"/>
      </items>
    </pivotField>
    <pivotField showAll="0"/>
    <pivotField showAll="0"/>
    <pivotField showAll="0"/>
    <pivotField showAll="0"/>
    <pivotField showAll="0"/>
    <pivotField showAll="0"/>
    <pivotField showAll="0"/>
    <pivotField showAll="0"/>
    <pivotField axis="axisCol" showAll="0">
      <items count="2">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showAll="0">
      <items count="2">
        <item x="0"/>
        <item t="default"/>
      </items>
    </pivotField>
    <pivotField showAll="0"/>
    <pivotField showAll="0"/>
    <pivotField showAll="0"/>
    <pivotField showAll="0"/>
    <pivotField showAll="0"/>
    <pivotField showAll="0"/>
    <pivotField showAll="0"/>
    <pivotField showAll="0"/>
  </pivotFields>
  <rowFields count="2">
    <field x="2"/>
    <field x="4"/>
  </rowFields>
  <rowItems count="3">
    <i>
      <x/>
    </i>
    <i r="1">
      <x/>
    </i>
    <i t="grand">
      <x/>
    </i>
  </rowItems>
  <colFields count="1">
    <field x="13"/>
  </colFields>
  <colItems count="2">
    <i>
      <x/>
    </i>
    <i t="grand">
      <x/>
    </i>
  </colItems>
  <pageFields count="1">
    <pageField fld="29" hier="-1"/>
  </page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PivotTable4"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7" firstHeaderRow="1" firstDataRow="2" firstDataCol="1" rowPageCount="1" colPageCount="1"/>
  <pivotFields count="38">
    <pivotField dataField="1" showAll="0"/>
    <pivotField showAll="0" defaultSubtotal="0"/>
    <pivotField axis="axisRow" showAll="0">
      <items count="2">
        <item x="0"/>
        <item t="default"/>
      </items>
    </pivotField>
    <pivotField axis="axisRow" showAll="0">
      <items count="2">
        <item x="0"/>
        <item t="default"/>
      </items>
    </pivotField>
    <pivotField showAll="0"/>
    <pivotField showAll="0"/>
    <pivotField showAll="0"/>
    <pivotField showAll="0"/>
    <pivotField showAll="0" defaultSubtotal="0"/>
    <pivotField showAll="0"/>
    <pivotField showAll="0"/>
    <pivotField showAll="0"/>
    <pivotField showAll="0"/>
    <pivotField axis="axisCol" showAll="0">
      <items count="2">
        <item x="0"/>
        <item t="default"/>
      </items>
    </pivotField>
    <pivotField showAll="0"/>
    <pivotField showAll="0"/>
    <pivotField showAll="0"/>
    <pivotField showAll="0"/>
    <pivotField showAll="0" defaultSubtotal="0"/>
    <pivotField showAll="0" defaultSubtotal="0"/>
    <pivotField showAll="0"/>
    <pivotField showAll="0"/>
    <pivotField showAll="0" defaultSubtotal="0"/>
    <pivotField showAll="0" defaultSubtotal="0"/>
    <pivotField showAll="0" defaultSubtotal="0"/>
    <pivotField showAll="0"/>
    <pivotField showAll="0"/>
    <pivotField showAll="0" defaultSubtotal="0"/>
    <pivotField showAll="0"/>
    <pivotField axis="axisPage" showAll="0">
      <items count="2">
        <item x="0"/>
        <item t="default"/>
      </items>
    </pivotField>
    <pivotField showAll="0" defaultSubtotal="0"/>
    <pivotField showAll="0" defaultSubtotal="0"/>
    <pivotField showAll="0"/>
    <pivotField showAll="0"/>
    <pivotField showAll="0"/>
    <pivotField showAll="0"/>
    <pivotField showAll="0"/>
    <pivotField showAll="0"/>
  </pivotFields>
  <rowFields count="2">
    <field x="2"/>
    <field x="3"/>
  </rowFields>
  <rowItems count="3">
    <i>
      <x/>
    </i>
    <i r="1">
      <x/>
    </i>
    <i t="grand">
      <x/>
    </i>
  </rowItems>
  <colFields count="1">
    <field x="13"/>
  </colFields>
  <colItems count="2">
    <i>
      <x/>
    </i>
    <i t="grand">
      <x/>
    </i>
  </colItems>
  <pageFields count="1">
    <pageField fld="29" hier="-1"/>
  </pageFields>
  <dataFields count="1">
    <dataField name="Count of Fiscal Year / Année fiscale" fld="0" subtotal="count" baseField="0" baseItem="0"/>
  </dataField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PivotTable3"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6" firstHeaderRow="1" firstDataRow="2" firstDataCol="1" rowPageCount="1" colPageCount="1"/>
  <pivotFields count="38">
    <pivotField dataField="1" showAll="0"/>
    <pivotField showAll="0" defaultSubtotal="0"/>
    <pivotField showAll="0"/>
    <pivotField showAll="0"/>
    <pivotField showAll="0"/>
    <pivotField showAll="0"/>
    <pivotField showAll="0"/>
    <pivotField axis="axisRow" showAll="0">
      <items count="2">
        <item x="0"/>
        <item t="default"/>
      </items>
    </pivotField>
    <pivotField showAll="0" defaultSubtotal="0"/>
    <pivotField showAll="0"/>
    <pivotField showAll="0"/>
    <pivotField showAll="0"/>
    <pivotField showAll="0"/>
    <pivotField axis="axisCol" showAll="0">
      <items count="2">
        <item x="0"/>
        <item t="default"/>
      </items>
    </pivotField>
    <pivotField showAll="0"/>
    <pivotField showAll="0"/>
    <pivotField showAll="0"/>
    <pivotField showAll="0"/>
    <pivotField showAll="0" defaultSubtotal="0"/>
    <pivotField showAll="0" defaultSubtotal="0"/>
    <pivotField showAll="0"/>
    <pivotField showAll="0"/>
    <pivotField showAll="0" defaultSubtotal="0"/>
    <pivotField showAll="0" defaultSubtotal="0"/>
    <pivotField showAll="0" defaultSubtotal="0"/>
    <pivotField showAll="0"/>
    <pivotField showAll="0"/>
    <pivotField showAll="0" defaultSubtotal="0"/>
    <pivotField showAll="0"/>
    <pivotField axis="axisPage" showAll="0">
      <items count="2">
        <item x="0"/>
        <item t="default"/>
      </items>
    </pivotField>
    <pivotField showAll="0" defaultSubtotal="0"/>
    <pivotField showAll="0" defaultSubtotal="0"/>
    <pivotField showAll="0"/>
    <pivotField showAll="0"/>
    <pivotField showAll="0"/>
    <pivotField showAll="0"/>
    <pivotField showAll="0"/>
    <pivotField showAll="0"/>
  </pivotFields>
  <rowFields count="1">
    <field x="7"/>
  </rowFields>
  <rowItems count="2">
    <i>
      <x/>
    </i>
    <i t="grand">
      <x/>
    </i>
  </rowItems>
  <colFields count="1">
    <field x="13"/>
  </colFields>
  <colItems count="2">
    <i>
      <x/>
    </i>
    <i t="grand">
      <x/>
    </i>
  </colItems>
  <pageFields count="1">
    <pageField fld="29" hier="-1"/>
  </pageFields>
  <dataFields count="1">
    <dataField name="Count of Fiscal Year / Année fiscale" fld="0" subtotal="count" baseField="0" baseItem="0"/>
  </dataFields>
  <pivotTableStyleInfo name="PivotStyleLight16" showRowHeaders="1" showColHeaders="1" showRowStripes="0" showColStripes="0" showLastColumn="1"/>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comments" Target="../comments1.x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2.vml"/><Relationship Id="rId2" Type="http://schemas.openxmlformats.org/officeDocument/2006/relationships/comments" Target="../comments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16.xml.rels><?xml version="1.0" encoding="UTF-8" standalone="yes"?>
<Relationships xmlns="http://schemas.openxmlformats.org/package/2006/relationships"><Relationship Id="rId1" Type="http://schemas.openxmlformats.org/officeDocument/2006/relationships/vmlDrawing" Target="../drawings/vmlDrawing3.vml"/><Relationship Id="rId2" Type="http://schemas.openxmlformats.org/officeDocument/2006/relationships/comments" Target="../comments3.xml"/></Relationships>
</file>

<file path=xl/worksheets/_rels/sheet18.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5" Type="http://schemas.openxmlformats.org/officeDocument/2006/relationships/comments" Target="../comments4.xml"/><Relationship Id="rId1" Type="http://schemas.openxmlformats.org/officeDocument/2006/relationships/drawing" Target="../drawings/drawing1.xml"/><Relationship Id="rId2"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enableFormatConditionsCalculation="0"/>
  <dimension ref="A1:B133"/>
  <sheetViews>
    <sheetView topLeftCell="A104" workbookViewId="0">
      <selection activeCell="G113" sqref="G113"/>
    </sheetView>
  </sheetViews>
  <sheetFormatPr baseColWidth="10" defaultColWidth="9.33203125" defaultRowHeight="14" x14ac:dyDescent="0"/>
  <cols>
    <col min="1" max="1" width="15.6640625" customWidth="1"/>
    <col min="2" max="2" width="13.33203125" style="24" customWidth="1"/>
  </cols>
  <sheetData>
    <row r="1" spans="1:2">
      <c r="A1" s="1" t="s">
        <v>22</v>
      </c>
      <c r="B1" s="25">
        <v>41640</v>
      </c>
    </row>
    <row r="2" spans="1:2">
      <c r="A2" s="1" t="s">
        <v>23</v>
      </c>
      <c r="B2" s="25">
        <v>41747</v>
      </c>
    </row>
    <row r="3" spans="1:2">
      <c r="A3" s="1" t="s">
        <v>24</v>
      </c>
      <c r="B3" s="25">
        <v>41750</v>
      </c>
    </row>
    <row r="4" spans="1:2">
      <c r="A4" s="1" t="s">
        <v>25</v>
      </c>
      <c r="B4" s="25">
        <v>41778</v>
      </c>
    </row>
    <row r="5" spans="1:2">
      <c r="A5" s="1" t="s">
        <v>26</v>
      </c>
      <c r="B5" s="25">
        <v>41821</v>
      </c>
    </row>
    <row r="6" spans="1:2">
      <c r="A6" s="1" t="s">
        <v>27</v>
      </c>
      <c r="B6" s="25">
        <v>41855</v>
      </c>
    </row>
    <row r="7" spans="1:2">
      <c r="A7" s="1" t="s">
        <v>28</v>
      </c>
      <c r="B7" s="25">
        <v>41883</v>
      </c>
    </row>
    <row r="8" spans="1:2">
      <c r="A8" s="1" t="s">
        <v>29</v>
      </c>
      <c r="B8" s="25">
        <v>41925</v>
      </c>
    </row>
    <row r="9" spans="1:2">
      <c r="A9" s="1" t="s">
        <v>30</v>
      </c>
      <c r="B9" s="25">
        <v>41954</v>
      </c>
    </row>
    <row r="10" spans="1:2">
      <c r="A10" s="1" t="s">
        <v>31</v>
      </c>
      <c r="B10" s="25">
        <v>41998</v>
      </c>
    </row>
    <row r="11" spans="1:2">
      <c r="A11" s="1" t="s">
        <v>32</v>
      </c>
      <c r="B11" s="25">
        <v>41999</v>
      </c>
    </row>
    <row r="12" spans="1:2">
      <c r="A12" s="1" t="s">
        <v>22</v>
      </c>
      <c r="B12" s="25">
        <v>42005</v>
      </c>
    </row>
    <row r="13" spans="1:2">
      <c r="A13" s="1" t="s">
        <v>23</v>
      </c>
      <c r="B13" s="25">
        <v>42097</v>
      </c>
    </row>
    <row r="14" spans="1:2">
      <c r="A14" s="1" t="s">
        <v>24</v>
      </c>
      <c r="B14" s="25">
        <v>42100</v>
      </c>
    </row>
    <row r="15" spans="1:2">
      <c r="A15" s="1" t="s">
        <v>25</v>
      </c>
      <c r="B15" s="25">
        <v>42142</v>
      </c>
    </row>
    <row r="16" spans="1:2">
      <c r="A16" s="1" t="s">
        <v>26</v>
      </c>
      <c r="B16" s="25">
        <v>42005</v>
      </c>
    </row>
    <row r="17" spans="1:2">
      <c r="A17" s="1" t="s">
        <v>27</v>
      </c>
      <c r="B17" s="25">
        <v>42219</v>
      </c>
    </row>
    <row r="18" spans="1:2">
      <c r="A18" s="1" t="s">
        <v>28</v>
      </c>
      <c r="B18" s="25">
        <v>42254</v>
      </c>
    </row>
    <row r="19" spans="1:2">
      <c r="A19" s="1" t="s">
        <v>29</v>
      </c>
      <c r="B19" s="25">
        <v>42289</v>
      </c>
    </row>
    <row r="20" spans="1:2">
      <c r="A20" s="1" t="s">
        <v>30</v>
      </c>
      <c r="B20" s="25">
        <v>42319</v>
      </c>
    </row>
    <row r="21" spans="1:2">
      <c r="A21" s="1" t="s">
        <v>31</v>
      </c>
      <c r="B21" s="25">
        <v>42363</v>
      </c>
    </row>
    <row r="22" spans="1:2">
      <c r="A22" s="1" t="s">
        <v>32</v>
      </c>
      <c r="B22" s="25">
        <v>42366</v>
      </c>
    </row>
    <row r="23" spans="1:2">
      <c r="A23" s="1" t="s">
        <v>22</v>
      </c>
      <c r="B23" s="25">
        <v>42370</v>
      </c>
    </row>
    <row r="24" spans="1:2">
      <c r="A24" s="1" t="s">
        <v>23</v>
      </c>
      <c r="B24" s="25">
        <v>42454</v>
      </c>
    </row>
    <row r="25" spans="1:2">
      <c r="A25" s="1" t="s">
        <v>24</v>
      </c>
      <c r="B25" s="25">
        <v>42457</v>
      </c>
    </row>
    <row r="26" spans="1:2">
      <c r="A26" s="1" t="s">
        <v>25</v>
      </c>
      <c r="B26" s="25">
        <v>42513</v>
      </c>
    </row>
    <row r="27" spans="1:2">
      <c r="A27" s="1" t="s">
        <v>26</v>
      </c>
      <c r="B27" s="25">
        <v>42552</v>
      </c>
    </row>
    <row r="28" spans="1:2">
      <c r="A28" s="1" t="s">
        <v>27</v>
      </c>
      <c r="B28" s="25">
        <v>42583</v>
      </c>
    </row>
    <row r="29" spans="1:2">
      <c r="A29" s="1" t="s">
        <v>28</v>
      </c>
      <c r="B29" s="25">
        <v>42618</v>
      </c>
    </row>
    <row r="30" spans="1:2">
      <c r="A30" s="1" t="s">
        <v>29</v>
      </c>
      <c r="B30" s="25">
        <v>42653</v>
      </c>
    </row>
    <row r="31" spans="1:2">
      <c r="A31" s="1" t="s">
        <v>30</v>
      </c>
      <c r="B31" s="25">
        <v>42685</v>
      </c>
    </row>
    <row r="32" spans="1:2">
      <c r="A32" s="1" t="s">
        <v>31</v>
      </c>
      <c r="B32" s="25">
        <v>42730</v>
      </c>
    </row>
    <row r="33" spans="1:2">
      <c r="A33" s="1" t="s">
        <v>32</v>
      </c>
      <c r="B33" s="25">
        <v>42731</v>
      </c>
    </row>
    <row r="34" spans="1:2">
      <c r="A34" s="1" t="s">
        <v>22</v>
      </c>
      <c r="B34" s="25">
        <v>42737</v>
      </c>
    </row>
    <row r="35" spans="1:2">
      <c r="A35" s="1" t="s">
        <v>23</v>
      </c>
      <c r="B35" s="25">
        <v>42839</v>
      </c>
    </row>
    <row r="36" spans="1:2">
      <c r="A36" s="1" t="s">
        <v>24</v>
      </c>
      <c r="B36" s="25">
        <v>42842</v>
      </c>
    </row>
    <row r="37" spans="1:2">
      <c r="A37" s="1" t="s">
        <v>25</v>
      </c>
      <c r="B37" s="25">
        <v>42877</v>
      </c>
    </row>
    <row r="38" spans="1:2">
      <c r="A38" s="1" t="s">
        <v>26</v>
      </c>
      <c r="B38" s="25">
        <v>42919</v>
      </c>
    </row>
    <row r="39" spans="1:2">
      <c r="A39" s="1" t="s">
        <v>27</v>
      </c>
      <c r="B39" s="25">
        <v>42954</v>
      </c>
    </row>
    <row r="40" spans="1:2">
      <c r="A40" s="1" t="s">
        <v>28</v>
      </c>
      <c r="B40" s="25">
        <v>42982</v>
      </c>
    </row>
    <row r="41" spans="1:2">
      <c r="A41" s="1" t="s">
        <v>29</v>
      </c>
      <c r="B41" s="25">
        <v>43017</v>
      </c>
    </row>
    <row r="42" spans="1:2">
      <c r="A42" s="1" t="s">
        <v>30</v>
      </c>
      <c r="B42" s="25">
        <v>43052</v>
      </c>
    </row>
    <row r="43" spans="1:2">
      <c r="A43" s="1" t="s">
        <v>31</v>
      </c>
      <c r="B43" s="25">
        <v>43094</v>
      </c>
    </row>
    <row r="44" spans="1:2">
      <c r="A44" s="1" t="s">
        <v>32</v>
      </c>
      <c r="B44" s="25">
        <v>43095</v>
      </c>
    </row>
    <row r="45" spans="1:2">
      <c r="A45" s="1" t="s">
        <v>22</v>
      </c>
      <c r="B45" s="25">
        <v>43101</v>
      </c>
    </row>
    <row r="46" spans="1:2">
      <c r="A46" s="1" t="s">
        <v>23</v>
      </c>
      <c r="B46" s="25">
        <v>43189</v>
      </c>
    </row>
    <row r="47" spans="1:2">
      <c r="A47" s="1" t="s">
        <v>24</v>
      </c>
      <c r="B47" s="25">
        <v>43192</v>
      </c>
    </row>
    <row r="48" spans="1:2">
      <c r="A48" s="1" t="s">
        <v>25</v>
      </c>
      <c r="B48" s="25">
        <v>43241</v>
      </c>
    </row>
    <row r="49" spans="1:2">
      <c r="A49" s="1" t="s">
        <v>26</v>
      </c>
      <c r="B49" s="25">
        <v>43283</v>
      </c>
    </row>
    <row r="50" spans="1:2">
      <c r="A50" s="1" t="s">
        <v>27</v>
      </c>
      <c r="B50" s="25">
        <v>43318</v>
      </c>
    </row>
    <row r="51" spans="1:2">
      <c r="A51" s="1" t="s">
        <v>28</v>
      </c>
      <c r="B51" s="25">
        <v>43346</v>
      </c>
    </row>
    <row r="52" spans="1:2">
      <c r="A52" s="1" t="s">
        <v>29</v>
      </c>
      <c r="B52" s="25">
        <v>43381</v>
      </c>
    </row>
    <row r="53" spans="1:2">
      <c r="A53" s="1" t="s">
        <v>30</v>
      </c>
      <c r="B53" s="25">
        <v>43416</v>
      </c>
    </row>
    <row r="54" spans="1:2">
      <c r="A54" s="1" t="s">
        <v>31</v>
      </c>
      <c r="B54" s="25">
        <v>43459</v>
      </c>
    </row>
    <row r="55" spans="1:2">
      <c r="A55" s="1" t="s">
        <v>32</v>
      </c>
      <c r="B55" s="25">
        <v>43460</v>
      </c>
    </row>
    <row r="56" spans="1:2">
      <c r="A56" s="1" t="s">
        <v>22</v>
      </c>
      <c r="B56" s="25">
        <v>43466</v>
      </c>
    </row>
    <row r="57" spans="1:2">
      <c r="A57" s="1" t="s">
        <v>23</v>
      </c>
      <c r="B57" s="25">
        <v>43574</v>
      </c>
    </row>
    <row r="58" spans="1:2">
      <c r="A58" s="1" t="s">
        <v>24</v>
      </c>
      <c r="B58" s="25">
        <v>43577</v>
      </c>
    </row>
    <row r="59" spans="1:2">
      <c r="A59" s="1" t="s">
        <v>25</v>
      </c>
      <c r="B59" s="25">
        <v>43605</v>
      </c>
    </row>
    <row r="60" spans="1:2">
      <c r="A60" s="1" t="s">
        <v>26</v>
      </c>
      <c r="B60" s="25">
        <v>43647</v>
      </c>
    </row>
    <row r="61" spans="1:2">
      <c r="A61" s="1" t="s">
        <v>27</v>
      </c>
      <c r="B61" s="25">
        <v>43682</v>
      </c>
    </row>
    <row r="62" spans="1:2">
      <c r="A62" s="1" t="s">
        <v>28</v>
      </c>
      <c r="B62" s="25">
        <v>43710</v>
      </c>
    </row>
    <row r="63" spans="1:2">
      <c r="A63" s="1" t="s">
        <v>29</v>
      </c>
      <c r="B63" s="25">
        <v>43752</v>
      </c>
    </row>
    <row r="64" spans="1:2">
      <c r="A64" s="1" t="s">
        <v>30</v>
      </c>
      <c r="B64" s="25">
        <v>43780</v>
      </c>
    </row>
    <row r="65" spans="1:2">
      <c r="A65" s="1" t="s">
        <v>31</v>
      </c>
      <c r="B65" s="25">
        <v>43824</v>
      </c>
    </row>
    <row r="66" spans="1:2">
      <c r="A66" s="1" t="s">
        <v>32</v>
      </c>
      <c r="B66" s="25">
        <v>43825</v>
      </c>
    </row>
    <row r="67" spans="1:2">
      <c r="A67" s="1" t="s">
        <v>22</v>
      </c>
      <c r="B67" s="25">
        <v>43831</v>
      </c>
    </row>
    <row r="68" spans="1:2">
      <c r="A68" s="1" t="s">
        <v>23</v>
      </c>
      <c r="B68" s="25">
        <v>43931</v>
      </c>
    </row>
    <row r="69" spans="1:2">
      <c r="A69" s="1" t="s">
        <v>24</v>
      </c>
      <c r="B69" s="25">
        <v>43934</v>
      </c>
    </row>
    <row r="70" spans="1:2">
      <c r="A70" s="1" t="s">
        <v>25</v>
      </c>
      <c r="B70" s="25">
        <v>43969</v>
      </c>
    </row>
    <row r="71" spans="1:2">
      <c r="A71" s="1" t="s">
        <v>26</v>
      </c>
      <c r="B71" s="25">
        <v>44013</v>
      </c>
    </row>
    <row r="72" spans="1:2">
      <c r="A72" s="1" t="s">
        <v>27</v>
      </c>
      <c r="B72" s="25">
        <v>44046</v>
      </c>
    </row>
    <row r="73" spans="1:2">
      <c r="A73" s="1" t="s">
        <v>28</v>
      </c>
      <c r="B73" s="25">
        <v>44081</v>
      </c>
    </row>
    <row r="74" spans="1:2">
      <c r="A74" s="1" t="s">
        <v>29</v>
      </c>
      <c r="B74" s="25">
        <v>44116</v>
      </c>
    </row>
    <row r="75" spans="1:2">
      <c r="A75" s="1" t="s">
        <v>30</v>
      </c>
      <c r="B75" s="25">
        <v>44146</v>
      </c>
    </row>
    <row r="76" spans="1:2">
      <c r="A76" s="1" t="s">
        <v>31</v>
      </c>
      <c r="B76" s="25">
        <v>44190</v>
      </c>
    </row>
    <row r="77" spans="1:2">
      <c r="A77" s="1" t="s">
        <v>32</v>
      </c>
      <c r="B77" s="25">
        <v>44193</v>
      </c>
    </row>
    <row r="78" spans="1:2">
      <c r="A78" s="1" t="s">
        <v>22</v>
      </c>
      <c r="B78" s="25">
        <v>44197</v>
      </c>
    </row>
    <row r="79" spans="1:2">
      <c r="A79" s="1" t="s">
        <v>23</v>
      </c>
      <c r="B79" s="25">
        <v>44288</v>
      </c>
    </row>
    <row r="80" spans="1:2">
      <c r="A80" s="1" t="s">
        <v>24</v>
      </c>
      <c r="B80" s="25">
        <v>44291</v>
      </c>
    </row>
    <row r="81" spans="1:2">
      <c r="A81" s="1" t="s">
        <v>25</v>
      </c>
      <c r="B81" s="25">
        <v>44340</v>
      </c>
    </row>
    <row r="82" spans="1:2">
      <c r="A82" s="1" t="s">
        <v>26</v>
      </c>
      <c r="B82" s="25">
        <v>44378</v>
      </c>
    </row>
    <row r="83" spans="1:2">
      <c r="A83" s="1" t="s">
        <v>27</v>
      </c>
      <c r="B83" s="25">
        <v>44410</v>
      </c>
    </row>
    <row r="84" spans="1:2">
      <c r="A84" s="1" t="s">
        <v>28</v>
      </c>
      <c r="B84" s="25">
        <v>44445</v>
      </c>
    </row>
    <row r="85" spans="1:2">
      <c r="A85" s="1" t="s">
        <v>29</v>
      </c>
      <c r="B85" s="25">
        <v>44480</v>
      </c>
    </row>
    <row r="86" spans="1:2">
      <c r="A86" s="1" t="s">
        <v>30</v>
      </c>
      <c r="B86" s="25">
        <v>44511</v>
      </c>
    </row>
    <row r="87" spans="1:2">
      <c r="A87" s="1" t="s">
        <v>31</v>
      </c>
      <c r="B87" s="25">
        <v>44557</v>
      </c>
    </row>
    <row r="88" spans="1:2">
      <c r="A88" s="1" t="s">
        <v>32</v>
      </c>
      <c r="B88" s="25">
        <v>44558</v>
      </c>
    </row>
    <row r="89" spans="1:2">
      <c r="A89" s="1" t="s">
        <v>22</v>
      </c>
      <c r="B89" s="25">
        <v>44564</v>
      </c>
    </row>
    <row r="90" spans="1:2">
      <c r="A90" s="1" t="s">
        <v>23</v>
      </c>
      <c r="B90" s="25">
        <v>44666</v>
      </c>
    </row>
    <row r="91" spans="1:2">
      <c r="A91" s="1" t="s">
        <v>24</v>
      </c>
      <c r="B91" s="25">
        <v>44669</v>
      </c>
    </row>
    <row r="92" spans="1:2">
      <c r="A92" s="1" t="s">
        <v>25</v>
      </c>
      <c r="B92" s="25">
        <v>44704</v>
      </c>
    </row>
    <row r="93" spans="1:2">
      <c r="A93" s="1" t="s">
        <v>26</v>
      </c>
      <c r="B93" s="25">
        <v>44743</v>
      </c>
    </row>
    <row r="94" spans="1:2">
      <c r="A94" s="1" t="s">
        <v>27</v>
      </c>
      <c r="B94" s="25">
        <v>44774</v>
      </c>
    </row>
    <row r="95" spans="1:2">
      <c r="A95" s="1" t="s">
        <v>28</v>
      </c>
      <c r="B95" s="25">
        <v>44809</v>
      </c>
    </row>
    <row r="96" spans="1:2">
      <c r="A96" s="1" t="s">
        <v>29</v>
      </c>
      <c r="B96" s="25">
        <v>44844</v>
      </c>
    </row>
    <row r="97" spans="1:2">
      <c r="A97" s="1" t="s">
        <v>30</v>
      </c>
      <c r="B97" s="25">
        <v>44876</v>
      </c>
    </row>
    <row r="98" spans="1:2">
      <c r="A98" s="1" t="s">
        <v>31</v>
      </c>
      <c r="B98" s="25">
        <v>44921</v>
      </c>
    </row>
    <row r="99" spans="1:2">
      <c r="A99" s="1" t="s">
        <v>32</v>
      </c>
      <c r="B99" s="25">
        <v>44922</v>
      </c>
    </row>
    <row r="100" spans="1:2">
      <c r="A100" s="1" t="s">
        <v>22</v>
      </c>
      <c r="B100" s="25">
        <v>44928</v>
      </c>
    </row>
    <row r="101" spans="1:2">
      <c r="A101" s="1" t="s">
        <v>23</v>
      </c>
      <c r="B101" s="25">
        <v>45023</v>
      </c>
    </row>
    <row r="102" spans="1:2">
      <c r="A102" s="1" t="s">
        <v>24</v>
      </c>
      <c r="B102" s="25">
        <v>45026</v>
      </c>
    </row>
    <row r="103" spans="1:2">
      <c r="A103" s="1" t="s">
        <v>25</v>
      </c>
      <c r="B103" s="25">
        <v>45068</v>
      </c>
    </row>
    <row r="104" spans="1:2">
      <c r="A104" s="1" t="s">
        <v>26</v>
      </c>
      <c r="B104" s="25">
        <v>45110</v>
      </c>
    </row>
    <row r="105" spans="1:2">
      <c r="A105" s="1" t="s">
        <v>27</v>
      </c>
      <c r="B105" s="25">
        <v>45145</v>
      </c>
    </row>
    <row r="106" spans="1:2">
      <c r="A106" s="1" t="s">
        <v>28</v>
      </c>
      <c r="B106" s="25">
        <v>45173</v>
      </c>
    </row>
    <row r="107" spans="1:2">
      <c r="A107" s="1" t="s">
        <v>29</v>
      </c>
      <c r="B107" s="25">
        <v>45208</v>
      </c>
    </row>
    <row r="108" spans="1:2">
      <c r="A108" s="1" t="s">
        <v>30</v>
      </c>
      <c r="B108" s="25">
        <v>45243</v>
      </c>
    </row>
    <row r="109" spans="1:2">
      <c r="A109" s="1" t="s">
        <v>31</v>
      </c>
      <c r="B109" s="25">
        <v>45285</v>
      </c>
    </row>
    <row r="110" spans="1:2">
      <c r="A110" s="1" t="s">
        <v>32</v>
      </c>
      <c r="B110" s="25">
        <v>45286</v>
      </c>
    </row>
    <row r="111" spans="1:2">
      <c r="A111" s="1" t="s">
        <v>22</v>
      </c>
      <c r="B111" s="25">
        <v>45292</v>
      </c>
    </row>
    <row r="112" spans="1:2">
      <c r="A112" s="1" t="s">
        <v>23</v>
      </c>
      <c r="B112" s="25">
        <v>45380</v>
      </c>
    </row>
    <row r="113" spans="1:2">
      <c r="A113" s="1" t="s">
        <v>24</v>
      </c>
      <c r="B113" s="25">
        <v>45383</v>
      </c>
    </row>
    <row r="114" spans="1:2">
      <c r="A114" s="1" t="s">
        <v>25</v>
      </c>
      <c r="B114" s="25">
        <v>45432</v>
      </c>
    </row>
    <row r="115" spans="1:2">
      <c r="A115" s="1" t="s">
        <v>26</v>
      </c>
      <c r="B115" s="25">
        <v>45474</v>
      </c>
    </row>
    <row r="116" spans="1:2">
      <c r="A116" s="1" t="s">
        <v>27</v>
      </c>
      <c r="B116" s="25">
        <v>45509</v>
      </c>
    </row>
    <row r="117" spans="1:2">
      <c r="A117" s="1" t="s">
        <v>28</v>
      </c>
      <c r="B117" s="25">
        <v>45537</v>
      </c>
    </row>
    <row r="118" spans="1:2">
      <c r="A118" s="1" t="s">
        <v>29</v>
      </c>
      <c r="B118" s="25">
        <v>45579</v>
      </c>
    </row>
    <row r="119" spans="1:2">
      <c r="A119" s="1" t="s">
        <v>30</v>
      </c>
      <c r="B119" s="25">
        <v>45607</v>
      </c>
    </row>
    <row r="120" spans="1:2">
      <c r="A120" s="1" t="s">
        <v>31</v>
      </c>
      <c r="B120" s="25">
        <v>45651</v>
      </c>
    </row>
    <row r="121" spans="1:2">
      <c r="A121" s="1" t="s">
        <v>32</v>
      </c>
      <c r="B121" s="25">
        <v>45652</v>
      </c>
    </row>
    <row r="122" spans="1:2">
      <c r="A122" s="1" t="s">
        <v>22</v>
      </c>
      <c r="B122" s="25">
        <v>45658</v>
      </c>
    </row>
    <row r="123" spans="1:2">
      <c r="A123" s="1" t="s">
        <v>23</v>
      </c>
      <c r="B123" s="25">
        <v>45765</v>
      </c>
    </row>
    <row r="124" spans="1:2">
      <c r="A124" s="1" t="s">
        <v>24</v>
      </c>
      <c r="B124" s="25">
        <v>45768</v>
      </c>
    </row>
    <row r="125" spans="1:2">
      <c r="A125" s="1" t="s">
        <v>25</v>
      </c>
      <c r="B125" s="25">
        <v>45796</v>
      </c>
    </row>
    <row r="126" spans="1:2">
      <c r="A126" s="1" t="s">
        <v>26</v>
      </c>
      <c r="B126" s="25">
        <v>45839</v>
      </c>
    </row>
    <row r="127" spans="1:2">
      <c r="A127" s="1" t="s">
        <v>27</v>
      </c>
      <c r="B127" s="25">
        <v>45873</v>
      </c>
    </row>
    <row r="128" spans="1:2">
      <c r="A128" s="1" t="s">
        <v>28</v>
      </c>
      <c r="B128" s="25">
        <v>45901</v>
      </c>
    </row>
    <row r="129" spans="1:2">
      <c r="A129" s="1" t="s">
        <v>29</v>
      </c>
      <c r="B129" s="25">
        <v>45943</v>
      </c>
    </row>
    <row r="130" spans="1:2">
      <c r="A130" s="1" t="s">
        <v>30</v>
      </c>
      <c r="B130" s="25">
        <v>45972</v>
      </c>
    </row>
    <row r="131" spans="1:2">
      <c r="A131" s="1" t="s">
        <v>31</v>
      </c>
      <c r="B131" s="25">
        <v>46016</v>
      </c>
    </row>
    <row r="132" spans="1:2">
      <c r="A132" s="1" t="s">
        <v>32</v>
      </c>
      <c r="B132" s="25">
        <v>46017</v>
      </c>
    </row>
    <row r="133" spans="1:2">
      <c r="B133" s="25"/>
    </row>
  </sheetData>
  <sheetProtection sheet="1" objects="1" scenarios="1"/>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tabColor rgb="FF00B050"/>
    <pageSetUpPr fitToPage="1"/>
  </sheetPr>
  <dimension ref="A1:AO1063"/>
  <sheetViews>
    <sheetView zoomScale="80" zoomScaleNormal="80" zoomScalePageLayoutView="80" workbookViewId="0">
      <pane ySplit="1" topLeftCell="A2" activePane="bottomLeft" state="frozen"/>
      <selection pane="bottomLeft" activeCell="H3" sqref="H3:I30"/>
    </sheetView>
  </sheetViews>
  <sheetFormatPr baseColWidth="10" defaultColWidth="15.6640625" defaultRowHeight="14" x14ac:dyDescent="0"/>
  <cols>
    <col min="1" max="2" width="10.6640625" style="92" customWidth="1"/>
    <col min="3" max="3" width="12.6640625" style="95" customWidth="1"/>
    <col min="4" max="5" width="20.6640625" style="95" customWidth="1"/>
    <col min="6" max="6" width="20.6640625" style="96" customWidth="1"/>
    <col min="7" max="7" width="12.6640625" style="95" customWidth="1"/>
    <col min="8" max="8" width="16.6640625" style="95" bestFit="1" customWidth="1"/>
    <col min="9" max="9" width="16.6640625" style="95" customWidth="1"/>
    <col min="10" max="11" width="10.6640625" style="95" customWidth="1"/>
    <col min="12" max="12" width="20.5" style="108" customWidth="1"/>
    <col min="13" max="13" width="15.6640625" style="95"/>
    <col min="14" max="14" width="20.6640625" style="95" customWidth="1"/>
    <col min="15" max="15" width="30.6640625" style="96" bestFit="1" customWidth="1"/>
    <col min="16" max="16" width="18.5" style="94" bestFit="1" customWidth="1"/>
    <col min="17" max="22" width="15.6640625" style="94"/>
    <col min="23" max="23" width="15.6640625" style="94" customWidth="1"/>
    <col min="24" max="27" width="15.6640625" style="95" customWidth="1"/>
    <col min="28" max="28" width="27" style="96" customWidth="1"/>
    <col min="29" max="29" width="15.6640625" style="94" customWidth="1"/>
    <col min="30" max="30" width="15.6640625" style="109" customWidth="1"/>
    <col min="31" max="31" width="15.6640625" style="95" customWidth="1"/>
    <col min="32" max="33" width="15.6640625" style="57" customWidth="1"/>
    <col min="34" max="34" width="50.6640625" style="95" customWidth="1"/>
    <col min="35" max="35" width="15.6640625" style="95" customWidth="1"/>
    <col min="36" max="36" width="18.6640625" style="95" customWidth="1"/>
    <col min="37" max="37" width="15.6640625" style="54"/>
    <col min="38" max="38" width="18.6640625" style="54" customWidth="1"/>
    <col min="39" max="39" width="15.6640625" style="55"/>
    <col min="40" max="40" width="15.6640625" style="54"/>
    <col min="41" max="41" width="21.33203125" style="54" customWidth="1"/>
    <col min="42" max="16384" width="15.6640625" style="2"/>
  </cols>
  <sheetData>
    <row r="1" spans="1:41" s="49" customFormat="1" ht="270.5" customHeight="1">
      <c r="A1" s="59" t="s">
        <v>519</v>
      </c>
      <c r="B1" s="59" t="s">
        <v>367</v>
      </c>
      <c r="C1" s="30" t="s">
        <v>417</v>
      </c>
      <c r="D1" s="30" t="s">
        <v>571</v>
      </c>
      <c r="E1" s="30" t="s">
        <v>64</v>
      </c>
      <c r="F1" s="31" t="s">
        <v>65</v>
      </c>
      <c r="G1" s="32" t="s">
        <v>66</v>
      </c>
      <c r="H1" s="32" t="s">
        <v>67</v>
      </c>
      <c r="I1" s="32" t="s">
        <v>259</v>
      </c>
      <c r="J1" s="33" t="s">
        <v>2</v>
      </c>
      <c r="K1" s="33" t="s">
        <v>3</v>
      </c>
      <c r="L1" s="107" t="s">
        <v>68</v>
      </c>
      <c r="M1" s="33" t="s">
        <v>69</v>
      </c>
      <c r="N1" s="34" t="s">
        <v>19</v>
      </c>
      <c r="O1" s="35" t="s">
        <v>21</v>
      </c>
      <c r="P1" s="12" t="s">
        <v>343</v>
      </c>
      <c r="Q1" s="12" t="s">
        <v>35</v>
      </c>
      <c r="R1" s="12" t="s">
        <v>419</v>
      </c>
      <c r="S1" s="12" t="s">
        <v>350</v>
      </c>
      <c r="T1" s="12" t="s">
        <v>198</v>
      </c>
      <c r="U1" s="12" t="s">
        <v>454</v>
      </c>
      <c r="V1" s="12" t="s">
        <v>268</v>
      </c>
      <c r="W1" s="12" t="s">
        <v>269</v>
      </c>
      <c r="X1" s="70" t="s">
        <v>70</v>
      </c>
      <c r="Y1" s="36" t="s">
        <v>222</v>
      </c>
      <c r="Z1" s="36" t="s">
        <v>593</v>
      </c>
      <c r="AA1" s="36" t="s">
        <v>217</v>
      </c>
      <c r="AB1" s="37" t="s">
        <v>218</v>
      </c>
      <c r="AC1" s="38" t="s">
        <v>16</v>
      </c>
      <c r="AD1" s="110" t="s">
        <v>160</v>
      </c>
      <c r="AE1" s="39" t="s">
        <v>71</v>
      </c>
      <c r="AF1" s="60" t="s">
        <v>369</v>
      </c>
      <c r="AG1" s="60" t="s">
        <v>370</v>
      </c>
      <c r="AH1" s="39" t="s">
        <v>202</v>
      </c>
      <c r="AI1" s="39" t="s">
        <v>267</v>
      </c>
      <c r="AJ1" s="39" t="s">
        <v>56</v>
      </c>
      <c r="AK1" s="29" t="s">
        <v>349</v>
      </c>
      <c r="AL1" s="29" t="s">
        <v>346</v>
      </c>
      <c r="AM1" s="29" t="s">
        <v>345</v>
      </c>
      <c r="AN1" s="29" t="s">
        <v>368</v>
      </c>
      <c r="AO1" s="29" t="s">
        <v>420</v>
      </c>
    </row>
    <row r="2" spans="1:41" ht="90" customHeight="1">
      <c r="A2" s="92" t="str">
        <f t="shared" ref="A2" si="0">IF(P2&lt;&gt;"",(IF(P2&lt;=DATE(2014,3,31),"13/14",(IF(P2&lt;=DATE(2015,3,31),"14/15",(IF(P2&lt;=DATE(2016,3,31),"15/16",(IF(P2&lt;=DATE(2017,3,31),"16/17",(IF(P2&lt;=DATE(2018,3,31),"17/18"," ")))))))))),"")</f>
        <v>15/16</v>
      </c>
      <c r="B2" s="92" t="str">
        <f t="shared" ref="B2" si="1">IF(P2&lt;&gt;"",(IF(OR(MONTH(P2)=4,MONTH(P2)=5,MONTH(P2)=6),"Q/T1",(IF(OR(MONTH(P2)=7,MONTH(P2)=8,MONTH(P2)=9),"Q/T2",(IF(OR(MONTH(P2)=10,MONTH(P2)=11,MONTH(P2)=12),"Q/T3",(IF(OR(MONTH(P2)=1,MONTH(P2)=2,MONTH(P2)=3),"Q/T4","")))))))),"")</f>
        <v>Q/T1</v>
      </c>
      <c r="C2" s="95" t="s">
        <v>417</v>
      </c>
      <c r="D2" s="95" t="s">
        <v>458</v>
      </c>
      <c r="E2" s="95" t="s">
        <v>366</v>
      </c>
      <c r="F2" s="96" t="s">
        <v>527</v>
      </c>
      <c r="G2" s="95" t="s">
        <v>89</v>
      </c>
      <c r="H2" s="95" t="s">
        <v>109</v>
      </c>
      <c r="J2" s="95" t="s">
        <v>6</v>
      </c>
      <c r="K2" s="95" t="s">
        <v>119</v>
      </c>
      <c r="L2" s="93">
        <v>506432</v>
      </c>
      <c r="M2" s="95" t="s">
        <v>37</v>
      </c>
      <c r="N2" s="95" t="s">
        <v>438</v>
      </c>
      <c r="O2" s="96" t="s">
        <v>528</v>
      </c>
      <c r="P2" s="94">
        <v>42156</v>
      </c>
      <c r="Q2" s="94">
        <v>42180</v>
      </c>
      <c r="R2" s="94">
        <v>42187</v>
      </c>
      <c r="S2" s="94" t="s">
        <v>199</v>
      </c>
      <c r="T2" s="94" t="s">
        <v>221</v>
      </c>
      <c r="U2" s="94">
        <v>42193</v>
      </c>
      <c r="V2" s="94">
        <v>42195</v>
      </c>
      <c r="W2" s="94">
        <v>42198</v>
      </c>
      <c r="X2" s="95" t="s">
        <v>371</v>
      </c>
      <c r="Y2" s="95" t="s">
        <v>504</v>
      </c>
      <c r="Z2" s="95" t="s">
        <v>221</v>
      </c>
      <c r="AA2" s="95" t="s">
        <v>161</v>
      </c>
      <c r="AB2" s="96" t="s">
        <v>529</v>
      </c>
      <c r="AC2" s="94">
        <v>42198</v>
      </c>
      <c r="AD2" s="94" t="s">
        <v>476</v>
      </c>
      <c r="AE2" s="95" t="s">
        <v>356</v>
      </c>
      <c r="AF2" s="92" t="s">
        <v>132</v>
      </c>
      <c r="AG2" s="92" t="s">
        <v>354</v>
      </c>
      <c r="AK2" s="54">
        <f>NETWORKDAYS(P2,U2,Holidays!$B$1:$B$132)</f>
        <v>28</v>
      </c>
      <c r="AL2" s="54">
        <f>VLOOKUP(N2,'Service standards'!A:B,2,FALSE)</f>
        <v>20</v>
      </c>
      <c r="AM2" s="55">
        <f>(NETWORKDAYS(Q2,U2,Holidays!$B$1:$B$132))-AI2</f>
        <v>10</v>
      </c>
      <c r="AN2" s="54" t="str">
        <f t="shared" ref="AN2:AN42" si="2">IF(AM2&lt;=AL2,"Met/Rencontre", "DNM/NRP")</f>
        <v>Met/Rencontre</v>
      </c>
      <c r="AO2" s="73" t="str">
        <f>VLOOKUP(N:N,Dashboard!A$3:B$32,2,FALSE)</f>
        <v>Appointments from a pool</v>
      </c>
    </row>
    <row r="3" spans="1:41" ht="90" customHeight="1">
      <c r="A3" s="92" t="s">
        <v>458</v>
      </c>
      <c r="B3" s="92" t="s">
        <v>89</v>
      </c>
      <c r="C3" s="95" t="s">
        <v>107</v>
      </c>
      <c r="D3" s="95">
        <v>510051</v>
      </c>
      <c r="E3" s="95" t="s">
        <v>366</v>
      </c>
      <c r="F3" s="96" t="s">
        <v>554</v>
      </c>
      <c r="H3" s="95" t="s">
        <v>437</v>
      </c>
      <c r="I3" s="95" t="s">
        <v>589</v>
      </c>
      <c r="J3" s="95" t="s">
        <v>6</v>
      </c>
      <c r="K3" s="95" t="s">
        <v>121</v>
      </c>
      <c r="L3" s="93">
        <v>513365</v>
      </c>
      <c r="M3" s="95" t="s">
        <v>37</v>
      </c>
      <c r="N3" s="95" t="s">
        <v>426</v>
      </c>
      <c r="O3" s="96" t="s">
        <v>555</v>
      </c>
      <c r="P3" s="94">
        <v>42207</v>
      </c>
      <c r="Q3" s="94">
        <v>42208</v>
      </c>
      <c r="T3" s="94" t="s">
        <v>221</v>
      </c>
      <c r="U3" s="94">
        <v>42212</v>
      </c>
      <c r="V3" s="94">
        <v>42214</v>
      </c>
      <c r="W3" s="94">
        <v>42215</v>
      </c>
      <c r="X3" s="95" t="s">
        <v>371</v>
      </c>
      <c r="Y3" s="95" t="s">
        <v>394</v>
      </c>
      <c r="Z3" s="95" t="s">
        <v>221</v>
      </c>
      <c r="AA3" s="95" t="s">
        <v>161</v>
      </c>
      <c r="AB3" s="96" t="s">
        <v>556</v>
      </c>
      <c r="AC3" s="94">
        <v>42240</v>
      </c>
      <c r="AD3" s="94" t="s">
        <v>476</v>
      </c>
      <c r="AE3" s="95" t="s">
        <v>356</v>
      </c>
      <c r="AF3" s="92" t="s">
        <v>132</v>
      </c>
      <c r="AG3" s="92" t="s">
        <v>354</v>
      </c>
      <c r="AK3" s="54">
        <f>NETWORKDAYS(P3,U3,Holidays!$B$1:$B$132)</f>
        <v>4</v>
      </c>
      <c r="AL3" s="54">
        <f>VLOOKUP(N3,'Service standards'!A:B,2,FALSE)</f>
        <v>10</v>
      </c>
      <c r="AM3" s="55">
        <f>(NETWORKDAYS(Q3,U3,Holidays!$B$1:$B$132))-AI3</f>
        <v>3</v>
      </c>
      <c r="AN3" s="54" t="str">
        <f t="shared" si="2"/>
        <v>Met/Rencontre</v>
      </c>
      <c r="AO3" s="73" t="str">
        <f>VLOOKUP(N:N,Dashboard!A$3:B$32,2,FALSE)</f>
        <v>Interdepartmental Deployment</v>
      </c>
    </row>
    <row r="4" spans="1:41" ht="90" customHeight="1">
      <c r="A4" s="92" t="s">
        <v>458</v>
      </c>
      <c r="B4" s="92" t="s">
        <v>89</v>
      </c>
      <c r="C4" s="95" t="s">
        <v>109</v>
      </c>
      <c r="D4" s="95" t="s">
        <v>476</v>
      </c>
      <c r="E4" s="95" t="s">
        <v>366</v>
      </c>
      <c r="F4" s="96" t="s">
        <v>541</v>
      </c>
      <c r="H4" s="95" t="s">
        <v>440</v>
      </c>
      <c r="I4" s="95" t="s">
        <v>592</v>
      </c>
      <c r="J4" s="95" t="s">
        <v>6</v>
      </c>
      <c r="K4" s="95" t="s">
        <v>121</v>
      </c>
      <c r="L4" s="93">
        <v>507677</v>
      </c>
      <c r="M4" s="95" t="s">
        <v>37</v>
      </c>
      <c r="N4" s="95" t="s">
        <v>426</v>
      </c>
      <c r="O4" s="96" t="s">
        <v>542</v>
      </c>
      <c r="P4" s="94">
        <v>42193</v>
      </c>
      <c r="Q4" s="94">
        <v>42201</v>
      </c>
      <c r="T4" s="94" t="s">
        <v>221</v>
      </c>
      <c r="U4" s="94">
        <v>42201</v>
      </c>
      <c r="V4" s="94">
        <v>42212</v>
      </c>
      <c r="W4" s="94">
        <v>42214</v>
      </c>
      <c r="X4" s="95" t="s">
        <v>371</v>
      </c>
      <c r="Y4" s="95" t="s">
        <v>394</v>
      </c>
      <c r="Z4" s="95" t="s">
        <v>221</v>
      </c>
      <c r="AA4" s="95" t="s">
        <v>161</v>
      </c>
      <c r="AB4" s="96" t="s">
        <v>543</v>
      </c>
      <c r="AC4" s="94">
        <v>42226</v>
      </c>
      <c r="AD4" s="94" t="s">
        <v>476</v>
      </c>
      <c r="AE4" s="95" t="s">
        <v>356</v>
      </c>
      <c r="AF4" s="92" t="s">
        <v>132</v>
      </c>
      <c r="AG4" s="92" t="s">
        <v>354</v>
      </c>
      <c r="AK4" s="54">
        <f>NETWORKDAYS(P4,U4,Holidays!$B$1:$B$132)</f>
        <v>7</v>
      </c>
      <c r="AL4" s="54">
        <f>VLOOKUP(N4,'Service standards'!A:B,2,FALSE)</f>
        <v>10</v>
      </c>
      <c r="AM4" s="55">
        <f>(NETWORKDAYS(Q4,U4,Holidays!$B$1:$B$132))-AI4</f>
        <v>1</v>
      </c>
      <c r="AN4" s="54" t="str">
        <f t="shared" si="2"/>
        <v>Met/Rencontre</v>
      </c>
      <c r="AO4" s="73" t="str">
        <f>VLOOKUP(N:N,Dashboard!A$3:B$32,2,FALSE)</f>
        <v>Interdepartmental Deployment</v>
      </c>
    </row>
    <row r="5" spans="1:41" ht="56">
      <c r="A5" s="92" t="s">
        <v>458</v>
      </c>
      <c r="B5" s="92" t="s">
        <v>89</v>
      </c>
      <c r="C5" s="95" t="s">
        <v>107</v>
      </c>
      <c r="D5" s="95">
        <v>507461</v>
      </c>
      <c r="E5" s="95" t="s">
        <v>366</v>
      </c>
      <c r="F5" s="96" t="s">
        <v>588</v>
      </c>
      <c r="H5" s="95" t="s">
        <v>426</v>
      </c>
      <c r="I5" s="95" t="s">
        <v>540</v>
      </c>
      <c r="J5" s="95" t="s">
        <v>20</v>
      </c>
      <c r="K5" s="95" t="s">
        <v>117</v>
      </c>
      <c r="L5" s="93">
        <v>510051</v>
      </c>
      <c r="M5" s="95" t="s">
        <v>37</v>
      </c>
      <c r="N5" s="95" t="s">
        <v>437</v>
      </c>
      <c r="O5" s="96" t="s">
        <v>589</v>
      </c>
      <c r="P5" s="94">
        <v>42240</v>
      </c>
      <c r="S5" s="94" t="s">
        <v>199</v>
      </c>
      <c r="T5" s="94" t="s">
        <v>221</v>
      </c>
      <c r="X5" s="95" t="s">
        <v>371</v>
      </c>
      <c r="Y5" s="95" t="s">
        <v>504</v>
      </c>
      <c r="Z5" s="95" t="s">
        <v>221</v>
      </c>
      <c r="AA5" s="95" t="s">
        <v>161</v>
      </c>
      <c r="AB5" s="96" t="s">
        <v>590</v>
      </c>
      <c r="AD5" s="94" t="s">
        <v>221</v>
      </c>
      <c r="AE5" s="95" t="s">
        <v>168</v>
      </c>
      <c r="AF5" s="92" t="s">
        <v>132</v>
      </c>
      <c r="AG5" s="92" t="s">
        <v>354</v>
      </c>
      <c r="AK5" s="54">
        <f>NETWORKDAYS(P5,U5,Holidays!$B$1:$B$132)</f>
        <v>-30155</v>
      </c>
      <c r="AL5" s="54">
        <f>VLOOKUP(N5,'Service standards'!A:B,2,FALSE)</f>
        <v>110</v>
      </c>
      <c r="AM5" s="55">
        <f>(NETWORKDAYS(Q5,U5,Holidays!$B$1:$B$132))-AI5</f>
        <v>0</v>
      </c>
      <c r="AN5" s="54" t="str">
        <f t="shared" si="2"/>
        <v>Met/Rencontre</v>
      </c>
      <c r="AO5" s="73" t="str">
        <f>VLOOKUP(N:N,Dashboard!A$3:B$32,2,FALSE)</f>
        <v>Internal Advertised</v>
      </c>
    </row>
    <row r="6" spans="1:41" ht="30" customHeight="1">
      <c r="A6" s="92" t="s">
        <v>458</v>
      </c>
      <c r="B6" s="92" t="s">
        <v>89</v>
      </c>
      <c r="C6" s="95" t="s">
        <v>109</v>
      </c>
      <c r="D6" s="95">
        <v>513071</v>
      </c>
      <c r="E6" s="95" t="s">
        <v>366</v>
      </c>
      <c r="F6" s="96" t="s">
        <v>591</v>
      </c>
      <c r="H6" s="95" t="s">
        <v>439</v>
      </c>
      <c r="I6" s="95" t="s">
        <v>546</v>
      </c>
      <c r="J6" s="95" t="s">
        <v>6</v>
      </c>
      <c r="K6" s="95" t="s">
        <v>116</v>
      </c>
      <c r="L6" s="93" t="s">
        <v>476</v>
      </c>
      <c r="M6" s="95" t="s">
        <v>37</v>
      </c>
      <c r="N6" s="95" t="s">
        <v>440</v>
      </c>
      <c r="O6" s="96" t="s">
        <v>592</v>
      </c>
      <c r="P6" s="94">
        <v>42233</v>
      </c>
      <c r="Q6" s="94" t="s">
        <v>476</v>
      </c>
      <c r="T6" s="94" t="s">
        <v>221</v>
      </c>
      <c r="U6" s="94" t="s">
        <v>476</v>
      </c>
      <c r="AD6" s="94"/>
      <c r="AE6" s="95" t="s">
        <v>167</v>
      </c>
      <c r="AF6" s="92" t="s">
        <v>132</v>
      </c>
      <c r="AG6" s="92" t="s">
        <v>354</v>
      </c>
      <c r="AK6" s="54" t="e">
        <f>NETWORKDAYS(P6,U6,Holidays!$B$1:$B$132)</f>
        <v>#VALUE!</v>
      </c>
      <c r="AL6" s="54">
        <f>VLOOKUP(N6,'Service standards'!A:B,2,FALSE)</f>
        <v>20</v>
      </c>
      <c r="AM6" s="55" t="e">
        <f>(NETWORKDAYS(Q6,U6,Holidays!$B$1:$B$132))-AI6</f>
        <v>#VALUE!</v>
      </c>
      <c r="AN6" s="54" t="e">
        <f t="shared" si="2"/>
        <v>#VALUE!</v>
      </c>
      <c r="AO6" s="73" t="str">
        <f>VLOOKUP(N:N,Dashboard!A$3:B$32,2,FALSE)</f>
        <v>Student Hiring</v>
      </c>
    </row>
    <row r="7" spans="1:41" ht="90" customHeight="1">
      <c r="A7" s="92" t="s">
        <v>458</v>
      </c>
      <c r="B7" s="92" t="s">
        <v>89</v>
      </c>
      <c r="C7" s="95" t="s">
        <v>107</v>
      </c>
      <c r="D7" s="95">
        <v>509430</v>
      </c>
      <c r="E7" s="95" t="s">
        <v>366</v>
      </c>
      <c r="F7" s="96" t="s">
        <v>539</v>
      </c>
      <c r="H7" s="95" t="s">
        <v>438</v>
      </c>
      <c r="I7" s="95" t="s">
        <v>525</v>
      </c>
      <c r="J7" s="95" t="s">
        <v>6</v>
      </c>
      <c r="K7" s="95" t="s">
        <v>119</v>
      </c>
      <c r="L7" s="108">
        <v>507461</v>
      </c>
      <c r="M7" s="95" t="s">
        <v>37</v>
      </c>
      <c r="N7" s="95" t="s">
        <v>426</v>
      </c>
      <c r="O7" s="96" t="s">
        <v>540</v>
      </c>
      <c r="P7" s="94">
        <v>42181</v>
      </c>
      <c r="Q7" s="94">
        <v>42191</v>
      </c>
      <c r="T7" s="94" t="s">
        <v>221</v>
      </c>
      <c r="U7" s="94">
        <v>42191</v>
      </c>
      <c r="V7" s="94">
        <v>42194</v>
      </c>
      <c r="W7" s="94">
        <v>42194</v>
      </c>
      <c r="X7" s="95" t="s">
        <v>371</v>
      </c>
      <c r="Y7" s="95" t="s">
        <v>394</v>
      </c>
      <c r="Z7" s="95" t="s">
        <v>221</v>
      </c>
      <c r="AA7" s="95" t="s">
        <v>161</v>
      </c>
      <c r="AB7" s="96" t="s">
        <v>544</v>
      </c>
      <c r="AC7" s="106">
        <v>42198</v>
      </c>
      <c r="AD7" s="106" t="s">
        <v>221</v>
      </c>
      <c r="AE7" s="95" t="s">
        <v>356</v>
      </c>
      <c r="AF7" s="92" t="str">
        <f t="shared" ref="AF7:AF14" si="3">IF(U7&lt;&gt;"",(IF(U7&lt;=DATE(2014,3,31),"13/14",(IF(U7&lt;=DATE(2015,3,31),"14/15",(IF(U7&lt;=DATE(2016,3,31),"15/16",(IF(U7&lt;=DATE(2017,3,31),"16/17",(IF(U7&lt;=DATE(2018,3,31),"17/18"," ")))))))))),"")</f>
        <v>15/16</v>
      </c>
      <c r="AG7" s="92" t="str">
        <f t="shared" ref="AG7:AG14" si="4">IF(U7&lt;&gt;"",(IF(OR(MONTH(U7)=4,MONTH(U7)=5,MONTH(U7)=6),"Q/T1",(IF(OR(MONTH(U7)=7,MONTH(U7)=8,MONTH(U7)=9),"Q/T2",(IF(OR(MONTH(U7)=10,MONTH(U7)=11,MONTH(U7)=12),"Q/T3",(IF(OR(MONTH(U7)=1,MONTH(U7)=2,MONTH(U7)=3),"Q/T4","")))))))),"")</f>
        <v>Q/T2</v>
      </c>
      <c r="AK7" s="54">
        <f>NETWORKDAYS(P7,U7,Holidays!$B$1:$B$132)</f>
        <v>7</v>
      </c>
      <c r="AL7" s="54">
        <f>VLOOKUP(N7,'Service standards'!A:B,2,FALSE)</f>
        <v>10</v>
      </c>
      <c r="AM7" s="55">
        <f>(NETWORKDAYS(Q7,U7,Holidays!$B$1:$B$132))-AI7</f>
        <v>1</v>
      </c>
      <c r="AN7" s="54" t="str">
        <f t="shared" si="2"/>
        <v>Met/Rencontre</v>
      </c>
      <c r="AO7" s="73" t="str">
        <f>VLOOKUP(N:N,Dashboard!A$3:B$32,2,FALSE)</f>
        <v>Interdepartmental Deployment</v>
      </c>
    </row>
    <row r="8" spans="1:41" ht="90" customHeight="1">
      <c r="A8" s="92" t="s">
        <v>357</v>
      </c>
      <c r="B8" s="92" t="s">
        <v>78</v>
      </c>
      <c r="C8" s="95" t="s">
        <v>90</v>
      </c>
      <c r="D8" s="95" t="s">
        <v>471</v>
      </c>
      <c r="E8" s="95" t="s">
        <v>366</v>
      </c>
      <c r="F8" s="96" t="s">
        <v>545</v>
      </c>
      <c r="H8" s="95" t="s">
        <v>437</v>
      </c>
      <c r="I8" s="95" t="s">
        <v>505</v>
      </c>
      <c r="J8" s="95" t="s">
        <v>6</v>
      </c>
      <c r="K8" s="95" t="s">
        <v>120</v>
      </c>
      <c r="L8" s="93">
        <v>513071</v>
      </c>
      <c r="M8" s="95" t="s">
        <v>37</v>
      </c>
      <c r="N8" s="95" t="s">
        <v>439</v>
      </c>
      <c r="O8" s="96" t="s">
        <v>546</v>
      </c>
      <c r="P8" s="94">
        <v>42192</v>
      </c>
      <c r="Q8" s="94">
        <v>42213</v>
      </c>
      <c r="R8" s="94">
        <v>42212</v>
      </c>
      <c r="U8" s="94">
        <v>42214</v>
      </c>
      <c r="V8" s="94">
        <v>42215</v>
      </c>
      <c r="W8" s="94">
        <v>42216</v>
      </c>
      <c r="X8" s="95" t="s">
        <v>372</v>
      </c>
      <c r="Y8" s="95" t="s">
        <v>395</v>
      </c>
      <c r="Z8" s="95" t="s">
        <v>262</v>
      </c>
      <c r="AA8" s="95" t="s">
        <v>161</v>
      </c>
      <c r="AB8" s="96" t="s">
        <v>547</v>
      </c>
      <c r="AC8" s="94">
        <v>42216</v>
      </c>
      <c r="AD8" s="94">
        <v>42460</v>
      </c>
      <c r="AE8" s="95" t="s">
        <v>356</v>
      </c>
      <c r="AF8" s="92" t="str">
        <f t="shared" si="3"/>
        <v>15/16</v>
      </c>
      <c r="AG8" s="92" t="str">
        <f t="shared" si="4"/>
        <v>Q/T2</v>
      </c>
      <c r="AK8" s="54">
        <f>NETWORKDAYS(P8,U8,Holidays!$B$1:$B$132)</f>
        <v>17</v>
      </c>
      <c r="AL8" s="54">
        <f>VLOOKUP(N8,'Service standards'!A:B,2,FALSE)</f>
        <v>10</v>
      </c>
      <c r="AM8" s="55">
        <f>(NETWORKDAYS(Q8,U8,Holidays!$B$1:$B$132))-AI8</f>
        <v>2</v>
      </c>
      <c r="AN8" s="54" t="str">
        <f t="shared" si="2"/>
        <v>Met/Rencontre</v>
      </c>
      <c r="AO8" s="73" t="str">
        <f>VLOOKUP(N:N,Dashboard!A$3:B$32,2,FALSE)</f>
        <v>Acting over 4 months</v>
      </c>
    </row>
    <row r="9" spans="1:41" ht="90" customHeight="1">
      <c r="A9" s="92" t="s">
        <v>357</v>
      </c>
      <c r="B9" s="92" t="s">
        <v>78</v>
      </c>
      <c r="C9" s="95" t="s">
        <v>90</v>
      </c>
      <c r="D9" s="95" t="s">
        <v>506</v>
      </c>
      <c r="E9" s="95" t="s">
        <v>366</v>
      </c>
      <c r="F9" s="96" t="s">
        <v>523</v>
      </c>
      <c r="H9" s="95" t="s">
        <v>437</v>
      </c>
      <c r="I9" s="95" t="s">
        <v>478</v>
      </c>
      <c r="J9" s="95" t="s">
        <v>6</v>
      </c>
      <c r="K9" s="98" t="s">
        <v>119</v>
      </c>
      <c r="L9" s="108">
        <v>509430</v>
      </c>
      <c r="M9" s="98" t="s">
        <v>37</v>
      </c>
      <c r="N9" s="95" t="s">
        <v>438</v>
      </c>
      <c r="O9" s="96" t="s">
        <v>525</v>
      </c>
      <c r="P9" s="94">
        <v>42107</v>
      </c>
      <c r="Q9" s="94">
        <v>42178</v>
      </c>
      <c r="R9" s="94">
        <v>42185</v>
      </c>
      <c r="S9" s="94" t="s">
        <v>199</v>
      </c>
      <c r="T9" s="94" t="s">
        <v>221</v>
      </c>
      <c r="U9" s="94">
        <v>42192</v>
      </c>
      <c r="V9" s="94">
        <v>42198</v>
      </c>
      <c r="W9" s="94">
        <v>42198</v>
      </c>
      <c r="X9" s="95" t="s">
        <v>371</v>
      </c>
      <c r="Y9" s="95" t="s">
        <v>504</v>
      </c>
      <c r="Z9" s="95" t="s">
        <v>221</v>
      </c>
      <c r="AA9" s="95" t="s">
        <v>161</v>
      </c>
      <c r="AB9" s="96" t="s">
        <v>524</v>
      </c>
      <c r="AC9" s="106">
        <v>42192</v>
      </c>
      <c r="AD9" s="109" t="s">
        <v>476</v>
      </c>
      <c r="AE9" s="95" t="s">
        <v>356</v>
      </c>
      <c r="AF9" s="92" t="str">
        <f t="shared" si="3"/>
        <v>15/16</v>
      </c>
      <c r="AG9" s="92" t="str">
        <f t="shared" si="4"/>
        <v>Q/T2</v>
      </c>
      <c r="AH9" s="95" t="s">
        <v>172</v>
      </c>
      <c r="AK9" s="54">
        <f>NETWORKDAYS(P9,U9,Holidays!$B$1:$B$132)</f>
        <v>61</v>
      </c>
      <c r="AL9" s="54">
        <f>VLOOKUP(N9,'Service standards'!A:B,2,FALSE)</f>
        <v>20</v>
      </c>
      <c r="AM9" s="55">
        <f>(NETWORKDAYS(Q9,U9,Holidays!$B$1:$B$132))-AI9</f>
        <v>11</v>
      </c>
      <c r="AN9" s="54" t="str">
        <f t="shared" si="2"/>
        <v>Met/Rencontre</v>
      </c>
      <c r="AO9" s="73" t="str">
        <f>VLOOKUP(N:N,Dashboard!A$3:B$32,2,FALSE)</f>
        <v>Appointments from a pool</v>
      </c>
    </row>
    <row r="10" spans="1:41" ht="56">
      <c r="A10" s="92" t="s">
        <v>357</v>
      </c>
      <c r="B10" s="92" t="s">
        <v>78</v>
      </c>
      <c r="C10" s="95" t="s">
        <v>90</v>
      </c>
      <c r="D10" s="95" t="s">
        <v>471</v>
      </c>
      <c r="E10" s="95" t="s">
        <v>318</v>
      </c>
      <c r="F10" s="96" t="s">
        <v>293</v>
      </c>
      <c r="H10" s="95" t="s">
        <v>437</v>
      </c>
      <c r="I10" s="95" t="s">
        <v>479</v>
      </c>
      <c r="J10" s="95" t="s">
        <v>12</v>
      </c>
      <c r="K10" s="98">
        <v>1</v>
      </c>
      <c r="L10" s="97" t="s">
        <v>471</v>
      </c>
      <c r="M10" s="98" t="s">
        <v>37</v>
      </c>
      <c r="N10" s="95" t="s">
        <v>437</v>
      </c>
      <c r="O10" s="96" t="s">
        <v>505</v>
      </c>
      <c r="P10" s="94">
        <v>41865</v>
      </c>
      <c r="Q10" s="94" t="s">
        <v>472</v>
      </c>
      <c r="R10" s="94" t="s">
        <v>472</v>
      </c>
      <c r="S10" s="94" t="s">
        <v>200</v>
      </c>
      <c r="T10" s="94" t="s">
        <v>201</v>
      </c>
      <c r="U10" s="94" t="s">
        <v>472</v>
      </c>
      <c r="V10" s="94" t="s">
        <v>472</v>
      </c>
      <c r="W10" s="94" t="s">
        <v>472</v>
      </c>
      <c r="X10" s="95" t="s">
        <v>371</v>
      </c>
      <c r="Y10" s="95" t="s">
        <v>504</v>
      </c>
      <c r="Z10" s="95" t="s">
        <v>221</v>
      </c>
      <c r="AA10" s="95" t="s">
        <v>161</v>
      </c>
      <c r="AB10" s="96" t="s">
        <v>499</v>
      </c>
      <c r="AC10" s="94" t="s">
        <v>472</v>
      </c>
      <c r="AD10" s="94" t="s">
        <v>472</v>
      </c>
      <c r="AE10" s="95" t="s">
        <v>168</v>
      </c>
      <c r="AF10" s="92" t="str">
        <f t="shared" si="3"/>
        <v xml:space="preserve"> </v>
      </c>
      <c r="AG10" s="92" t="e">
        <f t="shared" si="4"/>
        <v>#VALUE!</v>
      </c>
      <c r="AJ10" s="95" t="s">
        <v>499</v>
      </c>
      <c r="AK10" s="54" t="e">
        <f>NETWORKDAYS(P10,U10,Holidays!$B$1:$B$132)</f>
        <v>#VALUE!</v>
      </c>
      <c r="AL10" s="54">
        <f>VLOOKUP(N10,'Service standards'!A:B,2,FALSE)</f>
        <v>110</v>
      </c>
      <c r="AM10" s="55" t="e">
        <f>(NETWORKDAYS(Q10,U10,Holidays!$B$1:$B$132))-AI10</f>
        <v>#VALUE!</v>
      </c>
      <c r="AN10" s="54" t="e">
        <f t="shared" si="2"/>
        <v>#VALUE!</v>
      </c>
      <c r="AO10" s="73" t="str">
        <f>VLOOKUP(N:N,Dashboard!A$3:B$32,2,FALSE)</f>
        <v>Internal Advertised</v>
      </c>
    </row>
    <row r="11" spans="1:41" ht="90" customHeight="1">
      <c r="A11" s="92" t="s">
        <v>357</v>
      </c>
      <c r="B11" s="92" t="s">
        <v>78</v>
      </c>
      <c r="C11" s="95" t="s">
        <v>90</v>
      </c>
      <c r="D11" s="95" t="s">
        <v>472</v>
      </c>
      <c r="E11" s="95" t="s">
        <v>318</v>
      </c>
      <c r="F11" s="96" t="s">
        <v>463</v>
      </c>
      <c r="H11" s="95" t="s">
        <v>437</v>
      </c>
      <c r="I11" s="95" t="s">
        <v>480</v>
      </c>
      <c r="J11" s="95" t="s">
        <v>12</v>
      </c>
      <c r="K11" s="98">
        <v>4</v>
      </c>
      <c r="L11" s="108" t="s">
        <v>506</v>
      </c>
      <c r="M11" s="98" t="s">
        <v>37</v>
      </c>
      <c r="N11" s="95" t="s">
        <v>437</v>
      </c>
      <c r="O11" s="96" t="s">
        <v>478</v>
      </c>
      <c r="P11" s="94">
        <v>41915</v>
      </c>
      <c r="Q11" s="94">
        <v>41962</v>
      </c>
      <c r="R11" s="94">
        <v>41969</v>
      </c>
      <c r="S11" s="94" t="s">
        <v>199</v>
      </c>
      <c r="T11" s="94" t="s">
        <v>221</v>
      </c>
      <c r="U11" s="100">
        <v>42087</v>
      </c>
      <c r="V11" s="100">
        <v>42089</v>
      </c>
      <c r="W11" s="100">
        <v>42103</v>
      </c>
      <c r="X11" s="95" t="s">
        <v>371</v>
      </c>
      <c r="Y11" s="95" t="s">
        <v>504</v>
      </c>
      <c r="Z11" s="95" t="s">
        <v>221</v>
      </c>
      <c r="AA11" s="95" t="s">
        <v>161</v>
      </c>
      <c r="AB11" s="86" t="s">
        <v>492</v>
      </c>
      <c r="AC11" s="94" t="s">
        <v>476</v>
      </c>
      <c r="AD11" s="109" t="s">
        <v>476</v>
      </c>
      <c r="AE11" s="105" t="s">
        <v>356</v>
      </c>
      <c r="AF11" s="92" t="str">
        <f t="shared" si="3"/>
        <v>14/15</v>
      </c>
      <c r="AG11" s="92" t="str">
        <f t="shared" si="4"/>
        <v>Q/T4</v>
      </c>
      <c r="AJ11" s="95" t="s">
        <v>500</v>
      </c>
      <c r="AK11" s="54">
        <f>NETWORKDAYS(P11,U11,Holidays!$B$1:$B$132)</f>
        <v>118</v>
      </c>
      <c r="AL11" s="54">
        <f>VLOOKUP(N11,'Service standards'!A:B,2,FALSE)</f>
        <v>110</v>
      </c>
      <c r="AM11" s="55">
        <f>(NETWORKDAYS(Q11,U11,Holidays!$B$1:$B$132))-AI11</f>
        <v>87</v>
      </c>
      <c r="AN11" s="54" t="str">
        <f t="shared" si="2"/>
        <v>Met/Rencontre</v>
      </c>
      <c r="AO11" s="73" t="str">
        <f>VLOOKUP(N:N,Dashboard!A$3:B$32,2,FALSE)</f>
        <v>Internal Advertised</v>
      </c>
    </row>
    <row r="12" spans="1:41" ht="60" customHeight="1">
      <c r="A12" s="92" t="s">
        <v>357</v>
      </c>
      <c r="B12" s="92" t="s">
        <v>78</v>
      </c>
      <c r="C12" s="95" t="s">
        <v>90</v>
      </c>
      <c r="D12" s="95" t="s">
        <v>472</v>
      </c>
      <c r="E12" s="95" t="s">
        <v>318</v>
      </c>
      <c r="F12" s="96" t="s">
        <v>463</v>
      </c>
      <c r="H12" s="95" t="s">
        <v>437</v>
      </c>
      <c r="I12" s="95" t="s">
        <v>481</v>
      </c>
      <c r="J12" s="95" t="s">
        <v>12</v>
      </c>
      <c r="K12" s="98">
        <v>3</v>
      </c>
      <c r="L12" s="97" t="s">
        <v>471</v>
      </c>
      <c r="M12" s="98" t="s">
        <v>37</v>
      </c>
      <c r="N12" s="95" t="s">
        <v>437</v>
      </c>
      <c r="O12" s="96" t="s">
        <v>479</v>
      </c>
      <c r="P12" s="94">
        <v>41915</v>
      </c>
      <c r="Q12" s="94">
        <v>41963</v>
      </c>
      <c r="R12" s="94">
        <v>41969</v>
      </c>
      <c r="S12" s="94" t="s">
        <v>200</v>
      </c>
      <c r="T12" s="94" t="s">
        <v>201</v>
      </c>
      <c r="U12" s="94" t="s">
        <v>472</v>
      </c>
      <c r="V12" s="94" t="s">
        <v>472</v>
      </c>
      <c r="W12" s="94" t="s">
        <v>472</v>
      </c>
      <c r="X12" s="95" t="s">
        <v>371</v>
      </c>
      <c r="Y12" s="95" t="s">
        <v>504</v>
      </c>
      <c r="Z12" s="95" t="s">
        <v>221</v>
      </c>
      <c r="AA12" s="95" t="s">
        <v>161</v>
      </c>
      <c r="AB12" s="96" t="s">
        <v>492</v>
      </c>
      <c r="AC12" s="94" t="s">
        <v>476</v>
      </c>
      <c r="AD12" s="94" t="s">
        <v>476</v>
      </c>
      <c r="AE12" s="95" t="s">
        <v>166</v>
      </c>
      <c r="AF12" s="92" t="str">
        <f t="shared" si="3"/>
        <v xml:space="preserve"> </v>
      </c>
      <c r="AG12" s="92" t="e">
        <f t="shared" si="4"/>
        <v>#VALUE!</v>
      </c>
      <c r="AJ12" s="95" t="s">
        <v>507</v>
      </c>
      <c r="AK12" s="54" t="e">
        <f>NETWORKDAYS(P12,U12,Holidays!$B$1:$B$132)</f>
        <v>#VALUE!</v>
      </c>
      <c r="AL12" s="54">
        <f>VLOOKUP(N12,'Service standards'!A:B,2,FALSE)</f>
        <v>110</v>
      </c>
      <c r="AM12" s="55" t="e">
        <f>(NETWORKDAYS(Q12,U12,Holidays!$B$1:$B$132))-AI12</f>
        <v>#VALUE!</v>
      </c>
      <c r="AN12" s="54" t="e">
        <f t="shared" si="2"/>
        <v>#VALUE!</v>
      </c>
      <c r="AO12" s="73" t="str">
        <f>VLOOKUP(N:N,Dashboard!A$3:B$32,2,FALSE)</f>
        <v>Internal Advertised</v>
      </c>
    </row>
    <row r="13" spans="1:41" ht="60" customHeight="1">
      <c r="A13" s="92" t="s">
        <v>357</v>
      </c>
      <c r="B13" s="92" t="s">
        <v>78</v>
      </c>
      <c r="C13" s="95" t="s">
        <v>90</v>
      </c>
      <c r="D13" s="95">
        <v>501366</v>
      </c>
      <c r="E13" s="95" t="s">
        <v>318</v>
      </c>
      <c r="F13" s="96" t="s">
        <v>464</v>
      </c>
      <c r="H13" s="95" t="s">
        <v>435</v>
      </c>
      <c r="I13" s="95" t="s">
        <v>482</v>
      </c>
      <c r="J13" s="95" t="s">
        <v>20</v>
      </c>
      <c r="K13" s="98">
        <v>1</v>
      </c>
      <c r="L13" s="108" t="s">
        <v>472</v>
      </c>
      <c r="M13" s="98" t="s">
        <v>37</v>
      </c>
      <c r="N13" s="95" t="s">
        <v>437</v>
      </c>
      <c r="O13" s="96" t="s">
        <v>480</v>
      </c>
      <c r="P13" s="94">
        <v>41922</v>
      </c>
      <c r="Q13" s="94">
        <v>41922</v>
      </c>
      <c r="R13" s="94">
        <v>41922</v>
      </c>
      <c r="S13" s="94" t="s">
        <v>491</v>
      </c>
      <c r="T13" s="94" t="s">
        <v>221</v>
      </c>
      <c r="U13" s="94">
        <v>42171</v>
      </c>
      <c r="V13" s="94" t="s">
        <v>472</v>
      </c>
      <c r="W13" s="94" t="s">
        <v>472</v>
      </c>
      <c r="X13" s="95" t="s">
        <v>372</v>
      </c>
      <c r="Y13" s="95" t="s">
        <v>401</v>
      </c>
      <c r="Z13" s="95" t="s">
        <v>262</v>
      </c>
      <c r="AA13" s="95" t="s">
        <v>161</v>
      </c>
      <c r="AB13" s="96" t="s">
        <v>493</v>
      </c>
      <c r="AC13" s="94" t="s">
        <v>221</v>
      </c>
      <c r="AD13" s="109" t="s">
        <v>221</v>
      </c>
      <c r="AE13" s="95" t="s">
        <v>167</v>
      </c>
      <c r="AF13" s="92" t="str">
        <f t="shared" si="3"/>
        <v>15/16</v>
      </c>
      <c r="AG13" s="92" t="str">
        <f t="shared" si="4"/>
        <v>Q/T1</v>
      </c>
      <c r="AH13" s="105" t="s">
        <v>55</v>
      </c>
      <c r="AJ13" s="95" t="s">
        <v>558</v>
      </c>
      <c r="AK13" s="54">
        <f>NETWORKDAYS(P13,U13,Holidays!$B$1:$B$132)</f>
        <v>170</v>
      </c>
      <c r="AL13" s="54">
        <f>VLOOKUP(N13,'Service standards'!A:B,2,FALSE)</f>
        <v>110</v>
      </c>
      <c r="AM13" s="55">
        <f>(NETWORKDAYS(Q13,U13,Holidays!$B$1:$B$132))-AI13</f>
        <v>170</v>
      </c>
      <c r="AN13" s="54" t="str">
        <f t="shared" si="2"/>
        <v>DNM/NRP</v>
      </c>
      <c r="AO13" s="73" t="str">
        <f>VLOOKUP(N:N,Dashboard!A$3:B$32,2,FALSE)</f>
        <v>Internal Advertised</v>
      </c>
    </row>
    <row r="14" spans="1:41" ht="60" customHeight="1">
      <c r="A14" s="92" t="s">
        <v>357</v>
      </c>
      <c r="B14" s="92" t="s">
        <v>78</v>
      </c>
      <c r="C14" s="95" t="s">
        <v>90</v>
      </c>
      <c r="D14" s="95">
        <v>511092</v>
      </c>
      <c r="E14" s="95" t="s">
        <v>318</v>
      </c>
      <c r="F14" s="96" t="s">
        <v>464</v>
      </c>
      <c r="H14" s="95" t="s">
        <v>437</v>
      </c>
      <c r="I14" s="95" t="s">
        <v>483</v>
      </c>
      <c r="J14" s="95" t="s">
        <v>20</v>
      </c>
      <c r="K14" s="98">
        <v>2</v>
      </c>
      <c r="L14" s="108" t="s">
        <v>472</v>
      </c>
      <c r="M14" s="98" t="s">
        <v>37</v>
      </c>
      <c r="N14" s="95" t="s">
        <v>437</v>
      </c>
      <c r="O14" s="96" t="s">
        <v>481</v>
      </c>
      <c r="P14" s="94">
        <v>41922</v>
      </c>
      <c r="Q14" s="94">
        <v>41922</v>
      </c>
      <c r="R14" s="94">
        <v>41922</v>
      </c>
      <c r="S14" s="94" t="s">
        <v>491</v>
      </c>
      <c r="T14" s="94" t="s">
        <v>221</v>
      </c>
      <c r="U14" s="94">
        <v>42171</v>
      </c>
      <c r="V14" s="94" t="s">
        <v>472</v>
      </c>
      <c r="W14" s="94" t="s">
        <v>472</v>
      </c>
      <c r="X14" s="95" t="s">
        <v>372</v>
      </c>
      <c r="Y14" s="95" t="s">
        <v>401</v>
      </c>
      <c r="Z14" s="95" t="s">
        <v>262</v>
      </c>
      <c r="AA14" s="95" t="s">
        <v>161</v>
      </c>
      <c r="AB14" s="96" t="s">
        <v>493</v>
      </c>
      <c r="AC14" s="94" t="s">
        <v>221</v>
      </c>
      <c r="AD14" s="109" t="s">
        <v>221</v>
      </c>
      <c r="AE14" s="95" t="s">
        <v>167</v>
      </c>
      <c r="AF14" s="92" t="str">
        <f t="shared" si="3"/>
        <v>15/16</v>
      </c>
      <c r="AG14" s="92" t="str">
        <f t="shared" si="4"/>
        <v>Q/T1</v>
      </c>
      <c r="AH14" s="105" t="s">
        <v>55</v>
      </c>
      <c r="AJ14" s="95" t="s">
        <v>558</v>
      </c>
      <c r="AK14" s="54">
        <f>NETWORKDAYS(P14,U14,Holidays!$B$1:$B$132)</f>
        <v>170</v>
      </c>
      <c r="AL14" s="54">
        <f>VLOOKUP(N14,'Service standards'!A:B,2,FALSE)</f>
        <v>110</v>
      </c>
      <c r="AM14" s="55">
        <f>(NETWORKDAYS(Q14,U14,Holidays!$B$1:$B$132))-AI14</f>
        <v>170</v>
      </c>
      <c r="AN14" s="54" t="str">
        <f t="shared" si="2"/>
        <v>DNM/NRP</v>
      </c>
      <c r="AO14" s="73" t="str">
        <f>VLOOKUP(N:N,Dashboard!A$3:B$32,2,FALSE)</f>
        <v>Internal Advertised</v>
      </c>
    </row>
    <row r="15" spans="1:41" ht="42">
      <c r="A15" s="92" t="s">
        <v>357</v>
      </c>
      <c r="B15" s="92" t="s">
        <v>78</v>
      </c>
      <c r="C15" s="95" t="s">
        <v>90</v>
      </c>
      <c r="D15" s="95" t="s">
        <v>473</v>
      </c>
      <c r="E15" s="95" t="s">
        <v>305</v>
      </c>
      <c r="F15" s="96" t="s">
        <v>290</v>
      </c>
      <c r="H15" s="95" t="s">
        <v>437</v>
      </c>
      <c r="I15" s="95" t="s">
        <v>484</v>
      </c>
      <c r="J15" s="95" t="s">
        <v>1</v>
      </c>
      <c r="K15" s="98">
        <v>5</v>
      </c>
      <c r="L15" s="97">
        <v>501366</v>
      </c>
      <c r="M15" s="98" t="s">
        <v>37</v>
      </c>
      <c r="N15" s="95" t="s">
        <v>435</v>
      </c>
      <c r="O15" s="96" t="s">
        <v>482</v>
      </c>
      <c r="P15" s="94">
        <v>41946</v>
      </c>
      <c r="Q15" s="94" t="s">
        <v>474</v>
      </c>
      <c r="R15" s="94" t="s">
        <v>474</v>
      </c>
      <c r="S15" s="94" t="s">
        <v>199</v>
      </c>
      <c r="T15" s="94" t="s">
        <v>221</v>
      </c>
      <c r="U15" s="94" t="s">
        <v>472</v>
      </c>
      <c r="V15" s="94" t="s">
        <v>472</v>
      </c>
      <c r="W15" s="94" t="s">
        <v>472</v>
      </c>
      <c r="X15" s="95" t="s">
        <v>371</v>
      </c>
      <c r="Y15" s="95" t="s">
        <v>504</v>
      </c>
      <c r="Z15" s="95" t="s">
        <v>221</v>
      </c>
      <c r="AA15" s="95" t="s">
        <v>161</v>
      </c>
      <c r="AB15" s="96" t="s">
        <v>493</v>
      </c>
      <c r="AC15" s="94" t="s">
        <v>472</v>
      </c>
      <c r="AD15" s="94" t="s">
        <v>472</v>
      </c>
      <c r="AE15" s="95" t="s">
        <v>168</v>
      </c>
      <c r="AF15" s="92" t="s">
        <v>132</v>
      </c>
      <c r="AG15" s="92" t="s">
        <v>353</v>
      </c>
      <c r="AJ15" s="95" t="s">
        <v>572</v>
      </c>
      <c r="AK15" s="54" t="e">
        <f>NETWORKDAYS(P15,U15,Holidays!$B$1:$B$132)</f>
        <v>#VALUE!</v>
      </c>
      <c r="AL15" s="54">
        <f>VLOOKUP(N15,'Service standards'!A:B,2,FALSE)</f>
        <v>140</v>
      </c>
      <c r="AM15" s="55" t="e">
        <f>(NETWORKDAYS(Q15,U15,Holidays!$B$1:$B$132))-AI15</f>
        <v>#VALUE!</v>
      </c>
      <c r="AN15" s="54" t="e">
        <f t="shared" si="2"/>
        <v>#VALUE!</v>
      </c>
      <c r="AO15" s="73" t="str">
        <f>VLOOKUP(N:N,Dashboard!A$3:B$32,2,FALSE)</f>
        <v>Internal Advertised</v>
      </c>
    </row>
    <row r="16" spans="1:41" ht="60" customHeight="1">
      <c r="E16" s="95" t="s">
        <v>305</v>
      </c>
      <c r="F16" s="96" t="s">
        <v>277</v>
      </c>
      <c r="J16" s="95" t="s">
        <v>12</v>
      </c>
      <c r="K16" s="98">
        <v>2</v>
      </c>
      <c r="L16" s="97">
        <v>511092</v>
      </c>
      <c r="M16" s="98" t="s">
        <v>37</v>
      </c>
      <c r="N16" s="95" t="s">
        <v>437</v>
      </c>
      <c r="O16" s="96" t="s">
        <v>483</v>
      </c>
      <c r="P16" s="94">
        <v>41952</v>
      </c>
      <c r="Q16" s="94">
        <v>41956</v>
      </c>
      <c r="R16" s="94">
        <v>42019</v>
      </c>
      <c r="S16" s="94" t="s">
        <v>199</v>
      </c>
      <c r="T16" s="94" t="s">
        <v>221</v>
      </c>
      <c r="U16" s="94">
        <v>42241</v>
      </c>
      <c r="V16" s="94" t="s">
        <v>472</v>
      </c>
      <c r="W16" s="94" t="s">
        <v>472</v>
      </c>
      <c r="X16" s="95" t="s">
        <v>371</v>
      </c>
      <c r="Y16" s="95" t="s">
        <v>504</v>
      </c>
      <c r="Z16" s="95" t="s">
        <v>221</v>
      </c>
      <c r="AA16" s="95" t="s">
        <v>161</v>
      </c>
      <c r="AB16" s="96" t="s">
        <v>494</v>
      </c>
      <c r="AC16" s="94" t="s">
        <v>221</v>
      </c>
      <c r="AD16" s="94" t="s">
        <v>221</v>
      </c>
      <c r="AE16" s="95" t="s">
        <v>355</v>
      </c>
      <c r="AF16" s="92" t="s">
        <v>132</v>
      </c>
      <c r="AG16" s="92" t="s">
        <v>353</v>
      </c>
      <c r="AH16" s="95" t="s">
        <v>173</v>
      </c>
      <c r="AJ16" s="95" t="s">
        <v>573</v>
      </c>
      <c r="AK16" s="54">
        <f>NETWORKDAYS(P16,U16,Holidays!$B$1:$B$132)</f>
        <v>199</v>
      </c>
      <c r="AL16" s="54">
        <f>VLOOKUP(N16,'Service standards'!A:B,2,FALSE)</f>
        <v>110</v>
      </c>
      <c r="AM16" s="55">
        <f>(NETWORKDAYS(Q16,U16,Holidays!$B$1:$B$132))-AI16</f>
        <v>197</v>
      </c>
      <c r="AN16" s="54" t="str">
        <f t="shared" si="2"/>
        <v>DNM/NRP</v>
      </c>
      <c r="AO16" s="73" t="str">
        <f>VLOOKUP(N:N,Dashboard!A$3:B$32,2,FALSE)</f>
        <v>Internal Advertised</v>
      </c>
    </row>
    <row r="17" spans="1:41" ht="60" customHeight="1">
      <c r="A17" s="92" t="s">
        <v>357</v>
      </c>
      <c r="B17" s="92" t="s">
        <v>78</v>
      </c>
      <c r="C17" s="95" t="s">
        <v>90</v>
      </c>
      <c r="D17" s="95">
        <v>511989</v>
      </c>
      <c r="E17" s="95" t="s">
        <v>305</v>
      </c>
      <c r="F17" s="96" t="s">
        <v>277</v>
      </c>
      <c r="H17" s="95" t="s">
        <v>437</v>
      </c>
      <c r="I17" s="95" t="s">
        <v>508</v>
      </c>
      <c r="J17" s="95" t="s">
        <v>12</v>
      </c>
      <c r="K17" s="98">
        <v>3</v>
      </c>
      <c r="L17" s="97" t="s">
        <v>473</v>
      </c>
      <c r="M17" s="98" t="s">
        <v>37</v>
      </c>
      <c r="N17" s="95" t="s">
        <v>437</v>
      </c>
      <c r="O17" s="96" t="s">
        <v>484</v>
      </c>
      <c r="P17" s="94">
        <v>41956</v>
      </c>
      <c r="Q17" s="94">
        <v>41971</v>
      </c>
      <c r="R17" s="94">
        <v>42013</v>
      </c>
      <c r="S17" s="94" t="s">
        <v>199</v>
      </c>
      <c r="T17" s="94" t="s">
        <v>221</v>
      </c>
      <c r="U17" s="94">
        <v>42171</v>
      </c>
      <c r="V17" s="94" t="s">
        <v>221</v>
      </c>
      <c r="W17" s="94" t="s">
        <v>221</v>
      </c>
      <c r="X17" s="95" t="s">
        <v>371</v>
      </c>
      <c r="Y17" s="95" t="s">
        <v>504</v>
      </c>
      <c r="Z17" s="95" t="s">
        <v>221</v>
      </c>
      <c r="AA17" s="95" t="s">
        <v>161</v>
      </c>
      <c r="AB17" s="96" t="s">
        <v>494</v>
      </c>
      <c r="AC17" s="94" t="s">
        <v>221</v>
      </c>
      <c r="AD17" s="94" t="s">
        <v>221</v>
      </c>
      <c r="AE17" s="95" t="s">
        <v>355</v>
      </c>
      <c r="AF17" s="92" t="s">
        <v>498</v>
      </c>
      <c r="AG17" s="92" t="e">
        <v>#VALUE!</v>
      </c>
      <c r="AH17" s="95" t="s">
        <v>173</v>
      </c>
      <c r="AJ17" s="95" t="s">
        <v>574</v>
      </c>
      <c r="AK17" s="54">
        <f>NETWORKDAYS(P17,U17,Holidays!$B$1:$B$132)</f>
        <v>148</v>
      </c>
      <c r="AL17" s="54">
        <f>VLOOKUP(N17,'Service standards'!A:B,2,FALSE)</f>
        <v>110</v>
      </c>
      <c r="AM17" s="55">
        <f>(NETWORKDAYS(Q17,U17,Holidays!$B$1:$B$132))-AI17</f>
        <v>137</v>
      </c>
      <c r="AN17" s="54" t="str">
        <f t="shared" si="2"/>
        <v>DNM/NRP</v>
      </c>
      <c r="AO17" s="73" t="str">
        <f>VLOOKUP(N:N,Dashboard!A$3:B$32,2,FALSE)</f>
        <v>Internal Advertised</v>
      </c>
    </row>
    <row r="18" spans="1:41" ht="15" customHeight="1">
      <c r="A18" s="92" t="s">
        <v>301</v>
      </c>
      <c r="B18" s="92" t="s">
        <v>78</v>
      </c>
      <c r="C18" s="95" t="s">
        <v>99</v>
      </c>
      <c r="D18" s="95">
        <v>212</v>
      </c>
      <c r="H18" s="95" t="s">
        <v>437</v>
      </c>
      <c r="K18" s="98"/>
      <c r="L18" s="97"/>
      <c r="M18" s="98"/>
      <c r="AD18" s="94"/>
      <c r="AF18" s="92"/>
      <c r="AG18" s="92"/>
      <c r="AO18" s="73"/>
    </row>
    <row r="19" spans="1:41" ht="42">
      <c r="A19" s="92" t="s">
        <v>291</v>
      </c>
      <c r="E19" s="95" t="s">
        <v>318</v>
      </c>
      <c r="F19" s="96" t="s">
        <v>290</v>
      </c>
      <c r="H19" s="95" t="s">
        <v>477</v>
      </c>
      <c r="I19" s="95" t="s">
        <v>485</v>
      </c>
      <c r="J19" s="95" t="s">
        <v>20</v>
      </c>
      <c r="K19" s="98">
        <v>2</v>
      </c>
      <c r="L19" s="97">
        <v>511989</v>
      </c>
      <c r="M19" s="98" t="s">
        <v>37</v>
      </c>
      <c r="N19" s="95" t="s">
        <v>437</v>
      </c>
      <c r="O19" s="96" t="s">
        <v>508</v>
      </c>
      <c r="P19" s="94">
        <v>41969</v>
      </c>
      <c r="Q19" s="94">
        <v>42068</v>
      </c>
      <c r="R19" s="94">
        <v>41967</v>
      </c>
      <c r="S19" s="94" t="s">
        <v>418</v>
      </c>
      <c r="T19" s="94" t="s">
        <v>221</v>
      </c>
      <c r="U19" s="94" t="s">
        <v>472</v>
      </c>
      <c r="V19" s="94" t="s">
        <v>221</v>
      </c>
      <c r="W19" s="94" t="s">
        <v>221</v>
      </c>
      <c r="X19" s="95" t="s">
        <v>371</v>
      </c>
      <c r="Y19" s="95" t="s">
        <v>504</v>
      </c>
      <c r="Z19" s="95" t="s">
        <v>221</v>
      </c>
      <c r="AA19" s="95" t="s">
        <v>161</v>
      </c>
      <c r="AB19" s="96" t="s">
        <v>496</v>
      </c>
      <c r="AC19" s="94" t="s">
        <v>221</v>
      </c>
      <c r="AD19" s="94" t="s">
        <v>221</v>
      </c>
      <c r="AE19" s="95" t="s">
        <v>168</v>
      </c>
      <c r="AF19" s="92" t="s">
        <v>132</v>
      </c>
      <c r="AG19" s="92" t="s">
        <v>353</v>
      </c>
      <c r="AH19" s="95" t="s">
        <v>55</v>
      </c>
      <c r="AJ19" s="95" t="s">
        <v>575</v>
      </c>
      <c r="AK19" s="54" t="e">
        <f>NETWORKDAYS(P19,U19,Holidays!$B$1:$B$132)</f>
        <v>#VALUE!</v>
      </c>
      <c r="AL19" s="54">
        <f>VLOOKUP(N19,'Service standards'!A:B,2,FALSE)</f>
        <v>110</v>
      </c>
      <c r="AM19" s="55" t="e">
        <f>(NETWORKDAYS(Q19,U19,Holidays!$B$1:$B$132))-AI19</f>
        <v>#VALUE!</v>
      </c>
      <c r="AN19" s="54" t="e">
        <f t="shared" si="2"/>
        <v>#VALUE!</v>
      </c>
      <c r="AO19" s="73" t="str">
        <f>VLOOKUP(N:N,Dashboard!A$3:B$32,2,FALSE)</f>
        <v>Internal Advertised</v>
      </c>
    </row>
    <row r="20" spans="1:41" ht="90" customHeight="1">
      <c r="A20" s="92" t="s">
        <v>292</v>
      </c>
      <c r="B20" s="92" t="s">
        <v>89</v>
      </c>
      <c r="C20" s="95" t="s">
        <v>108</v>
      </c>
      <c r="D20" s="95">
        <v>512128</v>
      </c>
      <c r="E20" s="95" t="s">
        <v>305</v>
      </c>
      <c r="F20" s="96" t="s">
        <v>502</v>
      </c>
      <c r="H20" s="95" t="s">
        <v>437</v>
      </c>
      <c r="I20" s="95" t="s">
        <v>486</v>
      </c>
      <c r="J20" s="95" t="s">
        <v>20</v>
      </c>
      <c r="K20" s="95" t="s">
        <v>116</v>
      </c>
      <c r="L20" s="93">
        <v>511630</v>
      </c>
      <c r="M20" s="95" t="s">
        <v>129</v>
      </c>
      <c r="N20" s="95" t="s">
        <v>431</v>
      </c>
      <c r="O20" s="96" t="s">
        <v>526</v>
      </c>
      <c r="P20" s="94">
        <v>42023</v>
      </c>
      <c r="Q20" s="94">
        <v>42031</v>
      </c>
      <c r="R20" s="94">
        <v>42072</v>
      </c>
      <c r="S20" s="94" t="s">
        <v>199</v>
      </c>
      <c r="T20" s="94" t="s">
        <v>221</v>
      </c>
      <c r="U20" s="94">
        <v>42226</v>
      </c>
      <c r="V20" s="94">
        <v>42229</v>
      </c>
      <c r="W20" s="94">
        <v>42235</v>
      </c>
      <c r="X20" s="95" t="s">
        <v>371</v>
      </c>
      <c r="Y20" s="95" t="s">
        <v>504</v>
      </c>
      <c r="Z20" s="95" t="s">
        <v>221</v>
      </c>
      <c r="AA20" s="95" t="s">
        <v>161</v>
      </c>
      <c r="AB20" s="96" t="s">
        <v>557</v>
      </c>
      <c r="AC20" s="94">
        <v>42240</v>
      </c>
      <c r="AD20" s="94" t="s">
        <v>533</v>
      </c>
      <c r="AE20" s="95" t="s">
        <v>356</v>
      </c>
      <c r="AF20" s="92" t="str">
        <f>IF(U20&lt;&gt;"",(IF(U20&lt;=DATE(2014,3,31),"13/14",(IF(U20&lt;=DATE(2015,3,31),"14/15",(IF(U20&lt;=DATE(2016,3,31),"15/16",(IF(U20&lt;=DATE(2017,3,31),"16/17",(IF(U20&lt;=DATE(2018,3,31),"17/18"," ")))))))))),"")</f>
        <v>15/16</v>
      </c>
      <c r="AG20" s="92" t="str">
        <f>IF(U20&lt;&gt;"",(IF(OR(MONTH(U20)=4,MONTH(U20)=5,MONTH(U20)=6),"Q/T1",(IF(OR(MONTH(U20)=7,MONTH(U20)=8,MONTH(U20)=9),"Q/T2",(IF(OR(MONTH(U20)=10,MONTH(U20)=11,MONTH(U20)=12),"Q/T3",(IF(OR(MONTH(U20)=1,MONTH(U20)=2,MONTH(U20)=3),"Q/T4","")))))))),"")</f>
        <v>Q/T2</v>
      </c>
      <c r="AK20" s="54">
        <f>NETWORKDAYS(P20,U20,Holidays!$B$1:$B$132)</f>
        <v>142</v>
      </c>
      <c r="AL20" s="54">
        <f>VLOOKUP(N20,'Service standards'!A:B,2,FALSE)</f>
        <v>105</v>
      </c>
      <c r="AM20" s="55">
        <f>(NETWORKDAYS(Q20,U20,Holidays!$B$1:$B$132))-AI20</f>
        <v>136</v>
      </c>
      <c r="AN20" s="54" t="str">
        <f t="shared" si="2"/>
        <v>DNM/NRP</v>
      </c>
      <c r="AO20" s="73" t="str">
        <f>VLOOKUP(N:N,Dashboard!A$3:B$32,2,FALSE)</f>
        <v>External Advertised</v>
      </c>
    </row>
    <row r="21" spans="1:41" ht="98">
      <c r="A21" s="92" t="s">
        <v>292</v>
      </c>
      <c r="B21" s="92" t="s">
        <v>85</v>
      </c>
      <c r="C21" s="95" t="s">
        <v>105</v>
      </c>
      <c r="E21" s="95" t="s">
        <v>318</v>
      </c>
      <c r="F21" s="96" t="s">
        <v>465</v>
      </c>
      <c r="H21" s="95" t="s">
        <v>440</v>
      </c>
      <c r="I21" s="95" t="s">
        <v>537</v>
      </c>
      <c r="J21" s="95" t="s">
        <v>8</v>
      </c>
      <c r="K21" s="98">
        <v>3</v>
      </c>
      <c r="L21" s="97"/>
      <c r="M21" s="98" t="s">
        <v>43</v>
      </c>
      <c r="N21" s="95" t="s">
        <v>477</v>
      </c>
      <c r="O21" s="96" t="s">
        <v>485</v>
      </c>
      <c r="P21" s="94">
        <v>41738</v>
      </c>
      <c r="R21" s="94">
        <v>41758</v>
      </c>
      <c r="AD21" s="94"/>
      <c r="AE21" s="95" t="s">
        <v>168</v>
      </c>
      <c r="AF21" s="92" t="s">
        <v>497</v>
      </c>
      <c r="AG21" s="92" t="s">
        <v>497</v>
      </c>
      <c r="AK21" s="54">
        <f>NETWORKDAYS(P21,U21,Holidays!$B$1:$B$132)</f>
        <v>-29812</v>
      </c>
      <c r="AL21" s="54" t="e">
        <f>VLOOKUP(N21,'Service standards'!A:B,2,FALSE)</f>
        <v>#N/A</v>
      </c>
      <c r="AM21" s="55">
        <f>(NETWORKDAYS(Q21,U21,Holidays!$B$1:$B$132))-AI21</f>
        <v>0</v>
      </c>
      <c r="AN21" s="54" t="e">
        <f t="shared" si="2"/>
        <v>#N/A</v>
      </c>
      <c r="AO21" s="73" t="e">
        <f>VLOOKUP(N:N,Dashboard!A$3:B$32,2,FALSE)</f>
        <v>#N/A</v>
      </c>
    </row>
    <row r="22" spans="1:41" ht="60" customHeight="1">
      <c r="A22" s="92" t="s">
        <v>292</v>
      </c>
      <c r="B22" s="92" t="s">
        <v>85</v>
      </c>
      <c r="C22" s="95" t="s">
        <v>105</v>
      </c>
      <c r="D22" s="95">
        <v>510253</v>
      </c>
      <c r="E22" s="95" t="s">
        <v>306</v>
      </c>
      <c r="F22" s="96" t="s">
        <v>466</v>
      </c>
      <c r="H22" s="95" t="s">
        <v>431</v>
      </c>
      <c r="I22" s="95" t="s">
        <v>487</v>
      </c>
      <c r="J22" s="95" t="s">
        <v>6</v>
      </c>
      <c r="K22" s="98">
        <v>5</v>
      </c>
      <c r="L22" s="97">
        <v>512128</v>
      </c>
      <c r="M22" s="98" t="s">
        <v>37</v>
      </c>
      <c r="N22" s="95" t="s">
        <v>437</v>
      </c>
      <c r="O22" s="96" t="s">
        <v>486</v>
      </c>
      <c r="P22" s="94">
        <v>41782</v>
      </c>
      <c r="R22" s="94">
        <v>41792</v>
      </c>
      <c r="S22" s="94" t="s">
        <v>491</v>
      </c>
      <c r="T22" s="94" t="s">
        <v>221</v>
      </c>
      <c r="X22" s="95" t="s">
        <v>371</v>
      </c>
      <c r="Y22" s="95" t="s">
        <v>394</v>
      </c>
      <c r="AA22" s="95" t="s">
        <v>161</v>
      </c>
      <c r="AD22" s="94"/>
      <c r="AE22" s="95" t="s">
        <v>166</v>
      </c>
      <c r="AF22" s="92" t="s">
        <v>132</v>
      </c>
      <c r="AG22" s="92" t="s">
        <v>353</v>
      </c>
      <c r="AH22" s="95" t="s">
        <v>173</v>
      </c>
      <c r="AK22" s="54">
        <f>NETWORKDAYS(P22,U22,Holidays!$B$1:$B$132)</f>
        <v>-29841</v>
      </c>
      <c r="AL22" s="54">
        <f>VLOOKUP(N22,'Service standards'!A:B,2,FALSE)</f>
        <v>110</v>
      </c>
      <c r="AM22" s="55">
        <f>(NETWORKDAYS(Q22,U22,Holidays!$B$1:$B$132))-AI22</f>
        <v>0</v>
      </c>
      <c r="AN22" s="54" t="str">
        <f t="shared" si="2"/>
        <v>Met/Rencontre</v>
      </c>
      <c r="AO22" s="73" t="str">
        <f>VLOOKUP(N:N,Dashboard!A$3:B$32,2,FALSE)</f>
        <v>Internal Advertised</v>
      </c>
    </row>
    <row r="23" spans="1:41" ht="90" customHeight="1">
      <c r="A23" s="92" t="s">
        <v>292</v>
      </c>
      <c r="B23" s="92" t="s">
        <v>89</v>
      </c>
      <c r="C23" s="95" t="s">
        <v>111</v>
      </c>
      <c r="D23" s="95">
        <v>513319</v>
      </c>
      <c r="E23" s="95" t="s">
        <v>366</v>
      </c>
      <c r="F23" s="96" t="s">
        <v>550</v>
      </c>
      <c r="H23" s="95" t="s">
        <v>437</v>
      </c>
      <c r="I23" s="95" t="s">
        <v>528</v>
      </c>
      <c r="J23" s="95" t="s">
        <v>10</v>
      </c>
      <c r="K23" s="98" t="s">
        <v>116</v>
      </c>
      <c r="L23" s="97"/>
      <c r="M23" s="98" t="s">
        <v>37</v>
      </c>
      <c r="N23" s="95" t="s">
        <v>440</v>
      </c>
      <c r="O23" s="96" t="s">
        <v>537</v>
      </c>
      <c r="P23" s="94">
        <v>42192</v>
      </c>
      <c r="Q23" s="94">
        <v>42228</v>
      </c>
      <c r="T23" s="94" t="s">
        <v>221</v>
      </c>
      <c r="U23" s="94">
        <v>42228</v>
      </c>
      <c r="X23" s="95" t="s">
        <v>372</v>
      </c>
      <c r="Y23" s="95" t="s">
        <v>374</v>
      </c>
      <c r="Z23" s="95" t="s">
        <v>261</v>
      </c>
      <c r="AA23" s="95" t="s">
        <v>161</v>
      </c>
      <c r="AB23" s="96" t="s">
        <v>538</v>
      </c>
      <c r="AC23" s="94">
        <v>42248</v>
      </c>
      <c r="AD23" s="94">
        <v>42356</v>
      </c>
      <c r="AE23" s="95" t="s">
        <v>356</v>
      </c>
      <c r="AF23" s="92" t="s">
        <v>132</v>
      </c>
      <c r="AG23" s="92" t="s">
        <v>354</v>
      </c>
      <c r="AK23" s="54">
        <f>NETWORKDAYS(P23,U23,Holidays!$B$1:$B$132)</f>
        <v>26</v>
      </c>
      <c r="AL23" s="54">
        <f>VLOOKUP(N23,'Service standards'!A:B,2,FALSE)</f>
        <v>20</v>
      </c>
      <c r="AM23" s="55">
        <f>(NETWORKDAYS(Q23,U23,Holidays!$B$1:$B$132))-AI23</f>
        <v>1</v>
      </c>
      <c r="AN23" s="54" t="str">
        <f t="shared" si="2"/>
        <v>Met/Rencontre</v>
      </c>
      <c r="AO23" s="73" t="str">
        <f>VLOOKUP(N:N,Dashboard!A$3:B$32,2,FALSE)</f>
        <v>Student Hiring</v>
      </c>
    </row>
    <row r="24" spans="1:41" ht="98">
      <c r="A24" s="92" t="s">
        <v>292</v>
      </c>
      <c r="B24" s="92" t="s">
        <v>85</v>
      </c>
      <c r="C24" s="95" t="s">
        <v>105</v>
      </c>
      <c r="D24" s="95">
        <v>513403</v>
      </c>
      <c r="E24" s="95" t="s">
        <v>306</v>
      </c>
      <c r="F24" s="96" t="s">
        <v>467</v>
      </c>
      <c r="H24" s="95" t="s">
        <v>426</v>
      </c>
      <c r="I24" s="95" t="s">
        <v>584</v>
      </c>
      <c r="J24" s="95" t="s">
        <v>20</v>
      </c>
      <c r="K24" s="98">
        <v>6</v>
      </c>
      <c r="L24" s="97">
        <v>510253</v>
      </c>
      <c r="M24" s="98" t="s">
        <v>37</v>
      </c>
      <c r="N24" s="95" t="s">
        <v>431</v>
      </c>
      <c r="O24" s="96" t="s">
        <v>487</v>
      </c>
      <c r="P24" s="94">
        <v>41872</v>
      </c>
      <c r="R24" s="94">
        <v>41904</v>
      </c>
      <c r="S24" s="94" t="s">
        <v>199</v>
      </c>
      <c r="T24" s="94" t="s">
        <v>221</v>
      </c>
      <c r="AD24" s="94"/>
      <c r="AE24" s="95" t="s">
        <v>168</v>
      </c>
      <c r="AF24" s="92" t="s">
        <v>132</v>
      </c>
      <c r="AG24" s="92" t="s">
        <v>353</v>
      </c>
      <c r="AK24" s="54">
        <f>NETWORKDAYS(P24,U24,Holidays!$B$1:$B$132)</f>
        <v>-29903</v>
      </c>
      <c r="AL24" s="54">
        <f>VLOOKUP(N24,'Service standards'!A:B,2,FALSE)</f>
        <v>105</v>
      </c>
      <c r="AM24" s="55">
        <f>(NETWORKDAYS(Q24,U24,Holidays!$B$1:$B$132))-AI24</f>
        <v>0</v>
      </c>
      <c r="AN24" s="54" t="str">
        <f t="shared" si="2"/>
        <v>Met/Rencontre</v>
      </c>
      <c r="AO24" s="73" t="str">
        <f>VLOOKUP(N:N,Dashboard!A$3:B$32,2,FALSE)</f>
        <v>External Advertised</v>
      </c>
    </row>
    <row r="25" spans="1:41" ht="90" customHeight="1">
      <c r="A25" s="92" t="s">
        <v>292</v>
      </c>
      <c r="B25" s="92" t="s">
        <v>85</v>
      </c>
      <c r="C25" s="95" t="s">
        <v>103</v>
      </c>
      <c r="D25" s="95">
        <v>505509</v>
      </c>
      <c r="E25" s="95" t="s">
        <v>366</v>
      </c>
      <c r="F25" s="96" t="s">
        <v>586</v>
      </c>
      <c r="H25" s="95" t="s">
        <v>426</v>
      </c>
      <c r="I25" s="95" t="s">
        <v>577</v>
      </c>
      <c r="J25" s="95" t="s">
        <v>6</v>
      </c>
      <c r="K25" s="98" t="s">
        <v>119</v>
      </c>
      <c r="L25" s="97">
        <v>513319</v>
      </c>
      <c r="M25" s="98" t="s">
        <v>37</v>
      </c>
      <c r="N25" s="95" t="s">
        <v>437</v>
      </c>
      <c r="O25" s="96" t="s">
        <v>528</v>
      </c>
      <c r="P25" s="94">
        <v>42206</v>
      </c>
      <c r="Q25" s="94">
        <v>42242</v>
      </c>
      <c r="R25" s="94">
        <v>42243</v>
      </c>
      <c r="S25" s="94" t="s">
        <v>199</v>
      </c>
      <c r="T25" s="94" t="s">
        <v>221</v>
      </c>
      <c r="U25" s="94">
        <v>42243</v>
      </c>
      <c r="V25" s="94">
        <v>42243</v>
      </c>
      <c r="W25" s="94">
        <v>42244</v>
      </c>
      <c r="X25" s="95" t="s">
        <v>371</v>
      </c>
      <c r="Y25" s="95" t="s">
        <v>504</v>
      </c>
      <c r="Z25" s="95" t="s">
        <v>221</v>
      </c>
      <c r="AA25" s="95" t="s">
        <v>161</v>
      </c>
      <c r="AB25" s="96" t="s">
        <v>587</v>
      </c>
      <c r="AC25" s="94">
        <v>42247</v>
      </c>
      <c r="AD25" s="94" t="s">
        <v>221</v>
      </c>
      <c r="AE25" s="95" t="s">
        <v>356</v>
      </c>
      <c r="AF25" s="92" t="s">
        <v>132</v>
      </c>
      <c r="AG25" s="92" t="s">
        <v>353</v>
      </c>
      <c r="AK25" s="54">
        <f>NETWORKDAYS(P25,U25,Holidays!$B$1:$B$132)</f>
        <v>27</v>
      </c>
      <c r="AL25" s="54">
        <f>VLOOKUP(N25,'Service standards'!A:B,2,FALSE)</f>
        <v>110</v>
      </c>
      <c r="AM25" s="55">
        <f>(NETWORKDAYS(Q25,U25,Holidays!$B$1:$B$132))-AI25</f>
        <v>2</v>
      </c>
      <c r="AN25" s="54" t="str">
        <f t="shared" si="2"/>
        <v>Met/Rencontre</v>
      </c>
      <c r="AO25" s="73" t="str">
        <f>VLOOKUP(N:N,Dashboard!A$3:B$32,2,FALSE)</f>
        <v>Internal Advertised</v>
      </c>
    </row>
    <row r="26" spans="1:41" ht="90" customHeight="1">
      <c r="A26" s="92" t="s">
        <v>292</v>
      </c>
      <c r="B26" s="92" t="s">
        <v>85</v>
      </c>
      <c r="C26" s="95" t="s">
        <v>103</v>
      </c>
      <c r="D26" s="95">
        <v>511941</v>
      </c>
      <c r="E26" s="95" t="s">
        <v>366</v>
      </c>
      <c r="F26" s="96" t="s">
        <v>583</v>
      </c>
      <c r="H26" s="95" t="s">
        <v>427</v>
      </c>
      <c r="I26" s="95" t="s">
        <v>581</v>
      </c>
      <c r="J26" s="95" t="s">
        <v>20</v>
      </c>
      <c r="K26" s="98" t="s">
        <v>121</v>
      </c>
      <c r="L26" s="97">
        <v>513403</v>
      </c>
      <c r="M26" s="98" t="s">
        <v>37</v>
      </c>
      <c r="N26" s="95" t="s">
        <v>426</v>
      </c>
      <c r="O26" s="96" t="s">
        <v>584</v>
      </c>
      <c r="P26" s="94">
        <v>42226</v>
      </c>
      <c r="Q26" s="94">
        <v>42235</v>
      </c>
      <c r="T26" s="94" t="s">
        <v>221</v>
      </c>
      <c r="U26" s="94">
        <v>42235</v>
      </c>
      <c r="V26" s="94">
        <v>42235</v>
      </c>
      <c r="W26" s="94">
        <v>42236</v>
      </c>
      <c r="X26" s="95" t="s">
        <v>371</v>
      </c>
      <c r="Y26" s="95" t="s">
        <v>394</v>
      </c>
      <c r="Z26" s="95" t="s">
        <v>221</v>
      </c>
      <c r="AA26" s="95" t="s">
        <v>161</v>
      </c>
      <c r="AB26" s="96" t="s">
        <v>585</v>
      </c>
      <c r="AC26" s="94">
        <v>42240</v>
      </c>
      <c r="AD26" s="94" t="s">
        <v>221</v>
      </c>
      <c r="AE26" s="95" t="s">
        <v>356</v>
      </c>
      <c r="AF26" s="92" t="s">
        <v>579</v>
      </c>
      <c r="AG26" s="92" t="s">
        <v>354</v>
      </c>
      <c r="AK26" s="54">
        <f>NETWORKDAYS(P26,U26,Holidays!$B$1:$B$132)</f>
        <v>8</v>
      </c>
      <c r="AL26" s="54">
        <f>VLOOKUP(N26,'Service standards'!A:B,2,FALSE)</f>
        <v>10</v>
      </c>
      <c r="AM26" s="55">
        <f>(NETWORKDAYS(Q26,U26,Holidays!$B$1:$B$132))-AI26</f>
        <v>1</v>
      </c>
      <c r="AN26" s="54" t="str">
        <f t="shared" si="2"/>
        <v>Met/Rencontre</v>
      </c>
      <c r="AO26" s="73" t="str">
        <f>VLOOKUP(N:N,Dashboard!A$3:B$32,2,FALSE)</f>
        <v>Interdepartmental Deployment</v>
      </c>
    </row>
    <row r="27" spans="1:41" ht="90" customHeight="1">
      <c r="A27" s="92" t="s">
        <v>292</v>
      </c>
      <c r="B27" s="92" t="s">
        <v>85</v>
      </c>
      <c r="C27" s="95" t="s">
        <v>103</v>
      </c>
      <c r="D27" s="95">
        <v>513410</v>
      </c>
      <c r="E27" s="95" t="s">
        <v>366</v>
      </c>
      <c r="F27" s="96" t="s">
        <v>576</v>
      </c>
      <c r="H27" s="95" t="s">
        <v>431</v>
      </c>
      <c r="I27" s="95" t="s">
        <v>548</v>
      </c>
      <c r="J27" s="95" t="s">
        <v>10</v>
      </c>
      <c r="K27" s="98" t="s">
        <v>118</v>
      </c>
      <c r="L27" s="97">
        <v>505509</v>
      </c>
      <c r="M27" s="98" t="s">
        <v>38</v>
      </c>
      <c r="N27" s="95" t="s">
        <v>426</v>
      </c>
      <c r="O27" s="96" t="s">
        <v>577</v>
      </c>
      <c r="P27" s="94">
        <v>42249</v>
      </c>
      <c r="Q27" s="94">
        <v>42256</v>
      </c>
      <c r="T27" s="94" t="s">
        <v>221</v>
      </c>
      <c r="U27" s="94">
        <v>42257</v>
      </c>
      <c r="V27" s="94">
        <v>42262</v>
      </c>
      <c r="W27" s="94">
        <v>42262</v>
      </c>
      <c r="X27" s="95" t="s">
        <v>371</v>
      </c>
      <c r="Y27" s="95" t="s">
        <v>394</v>
      </c>
      <c r="Z27" s="95" t="s">
        <v>221</v>
      </c>
      <c r="AA27" s="95" t="s">
        <v>161</v>
      </c>
      <c r="AB27" s="96" t="s">
        <v>578</v>
      </c>
      <c r="AC27" s="94">
        <v>42257</v>
      </c>
      <c r="AD27" s="94" t="s">
        <v>221</v>
      </c>
      <c r="AE27" s="95" t="s">
        <v>356</v>
      </c>
      <c r="AF27" s="92" t="s">
        <v>579</v>
      </c>
      <c r="AG27" s="92" t="s">
        <v>354</v>
      </c>
      <c r="AK27" s="54">
        <f>NETWORKDAYS(P27,U27,Holidays!$B$1:$B$132)</f>
        <v>6</v>
      </c>
      <c r="AL27" s="54">
        <f>VLOOKUP(N27,'Service standards'!A:B,2,FALSE)</f>
        <v>10</v>
      </c>
      <c r="AM27" s="55">
        <f>(NETWORKDAYS(Q27,U27,Holidays!$B$1:$B$132))-AI27</f>
        <v>2</v>
      </c>
      <c r="AN27" s="54" t="str">
        <f t="shared" si="2"/>
        <v>Met/Rencontre</v>
      </c>
      <c r="AO27" s="73" t="str">
        <f>VLOOKUP(N:N,Dashboard!A$3:B$32,2,FALSE)</f>
        <v>Interdepartmental Deployment</v>
      </c>
    </row>
    <row r="28" spans="1:41" ht="90" customHeight="1">
      <c r="A28" s="92" t="s">
        <v>292</v>
      </c>
      <c r="B28" s="92" t="s">
        <v>89</v>
      </c>
      <c r="C28" s="95" t="s">
        <v>108</v>
      </c>
      <c r="D28" s="95">
        <v>513399</v>
      </c>
      <c r="E28" s="95" t="s">
        <v>366</v>
      </c>
      <c r="F28" s="96" t="s">
        <v>551</v>
      </c>
      <c r="H28" s="95" t="s">
        <v>426</v>
      </c>
      <c r="I28" s="95" t="s">
        <v>560</v>
      </c>
      <c r="J28" s="95" t="s">
        <v>10</v>
      </c>
      <c r="K28" s="98" t="s">
        <v>117</v>
      </c>
      <c r="L28" s="97">
        <v>511941</v>
      </c>
      <c r="M28" s="98" t="s">
        <v>37</v>
      </c>
      <c r="N28" s="95" t="s">
        <v>427</v>
      </c>
      <c r="O28" s="96" t="s">
        <v>581</v>
      </c>
      <c r="P28" s="94">
        <v>42235</v>
      </c>
      <c r="S28" s="94" t="s">
        <v>199</v>
      </c>
      <c r="T28" s="94" t="s">
        <v>221</v>
      </c>
      <c r="X28" s="95" t="s">
        <v>371</v>
      </c>
      <c r="Y28" s="95" t="s">
        <v>504</v>
      </c>
      <c r="Z28" s="95" t="s">
        <v>221</v>
      </c>
      <c r="AA28" s="95" t="s">
        <v>161</v>
      </c>
      <c r="AB28" s="96" t="s">
        <v>582</v>
      </c>
      <c r="AC28" s="94">
        <v>42282</v>
      </c>
      <c r="AD28" s="94" t="s">
        <v>221</v>
      </c>
      <c r="AE28" s="95" t="s">
        <v>356</v>
      </c>
      <c r="AF28" s="92" t="s">
        <v>579</v>
      </c>
      <c r="AG28" s="92" t="s">
        <v>354</v>
      </c>
      <c r="AK28" s="54">
        <f>NETWORKDAYS(P28,U28,Holidays!$B$1:$B$132)</f>
        <v>-30152</v>
      </c>
      <c r="AL28" s="54">
        <f>VLOOKUP(N28,'Service standards'!A:B,2,FALSE)</f>
        <v>105</v>
      </c>
      <c r="AM28" s="55">
        <f>(NETWORKDAYS(Q28,U28,Holidays!$B$1:$B$132))-AI28</f>
        <v>0</v>
      </c>
      <c r="AN28" s="54" t="str">
        <f t="shared" si="2"/>
        <v>Met/Rencontre</v>
      </c>
      <c r="AO28" s="73" t="str">
        <f>VLOOKUP(N:N,Dashboard!A$3:B$32,2,FALSE)</f>
        <v>Student Bridging</v>
      </c>
    </row>
    <row r="29" spans="1:41" ht="90" customHeight="1">
      <c r="A29" s="92" t="s">
        <v>292</v>
      </c>
      <c r="B29" s="92" t="s">
        <v>89</v>
      </c>
      <c r="C29" s="95" t="s">
        <v>108</v>
      </c>
      <c r="D29" s="95">
        <v>513400</v>
      </c>
      <c r="E29" s="95" t="s">
        <v>366</v>
      </c>
      <c r="F29" s="96" t="s">
        <v>576</v>
      </c>
      <c r="H29" s="95" t="s">
        <v>426</v>
      </c>
      <c r="I29" s="95" t="s">
        <v>562</v>
      </c>
      <c r="J29" s="95" t="s">
        <v>10</v>
      </c>
      <c r="K29" s="98" t="s">
        <v>118</v>
      </c>
      <c r="L29" s="97">
        <v>513410</v>
      </c>
      <c r="M29" s="98" t="s">
        <v>37</v>
      </c>
      <c r="N29" s="95" t="s">
        <v>431</v>
      </c>
      <c r="O29" s="96" t="s">
        <v>548</v>
      </c>
      <c r="P29" s="94">
        <v>42206</v>
      </c>
      <c r="Q29" s="94">
        <v>42229</v>
      </c>
      <c r="R29" s="94">
        <v>42229</v>
      </c>
      <c r="S29" s="94" t="s">
        <v>199</v>
      </c>
      <c r="T29" s="94" t="s">
        <v>221</v>
      </c>
      <c r="U29" s="94">
        <v>42229</v>
      </c>
      <c r="V29" s="94">
        <v>42241</v>
      </c>
      <c r="W29" s="94">
        <v>42242</v>
      </c>
      <c r="X29" s="95" t="s">
        <v>372</v>
      </c>
      <c r="Y29" s="95" t="s">
        <v>401</v>
      </c>
      <c r="Z29" s="95" t="s">
        <v>262</v>
      </c>
      <c r="AA29" s="95" t="s">
        <v>161</v>
      </c>
      <c r="AB29" s="96" t="s">
        <v>580</v>
      </c>
      <c r="AC29" s="94">
        <v>42248</v>
      </c>
      <c r="AD29" s="94">
        <v>42226</v>
      </c>
      <c r="AE29" s="95" t="s">
        <v>356</v>
      </c>
      <c r="AF29" s="92" t="s">
        <v>579</v>
      </c>
      <c r="AG29" s="92" t="s">
        <v>354</v>
      </c>
      <c r="AK29" s="54">
        <f>NETWORKDAYS(P29,U29,Holidays!$B$1:$B$132)</f>
        <v>17</v>
      </c>
      <c r="AL29" s="54">
        <f>VLOOKUP(N29,'Service standards'!A:B,2,FALSE)</f>
        <v>105</v>
      </c>
      <c r="AM29" s="55">
        <f>(NETWORKDAYS(Q29,U29,Holidays!$B$1:$B$132))-AI29</f>
        <v>1</v>
      </c>
      <c r="AN29" s="54" t="str">
        <f t="shared" si="2"/>
        <v>Met/Rencontre</v>
      </c>
      <c r="AO29" s="73" t="str">
        <f>VLOOKUP(N:N,Dashboard!A$3:B$32,2,FALSE)</f>
        <v>External Advertised</v>
      </c>
    </row>
    <row r="30" spans="1:41" ht="90" customHeight="1">
      <c r="A30" s="92" t="s">
        <v>292</v>
      </c>
      <c r="B30" s="92" t="s">
        <v>85</v>
      </c>
      <c r="C30" s="95" t="s">
        <v>103</v>
      </c>
      <c r="D30" s="95">
        <v>511984</v>
      </c>
      <c r="E30" s="95" t="s">
        <v>366</v>
      </c>
      <c r="F30" s="96" t="s">
        <v>559</v>
      </c>
      <c r="H30" s="95" t="s">
        <v>426</v>
      </c>
      <c r="I30" s="95" t="s">
        <v>552</v>
      </c>
      <c r="J30" s="95" t="s">
        <v>6</v>
      </c>
      <c r="K30" s="98" t="s">
        <v>119</v>
      </c>
      <c r="L30" s="97">
        <v>513399</v>
      </c>
      <c r="M30" s="98" t="s">
        <v>37</v>
      </c>
      <c r="N30" s="95" t="s">
        <v>426</v>
      </c>
      <c r="O30" s="96" t="s">
        <v>560</v>
      </c>
      <c r="P30" s="94">
        <v>42215</v>
      </c>
      <c r="Q30" s="94">
        <v>42223</v>
      </c>
      <c r="T30" s="94" t="s">
        <v>221</v>
      </c>
      <c r="U30" s="94">
        <v>42227</v>
      </c>
      <c r="V30" s="94">
        <v>42234</v>
      </c>
      <c r="W30" s="94">
        <v>42234</v>
      </c>
      <c r="X30" s="95" t="s">
        <v>371</v>
      </c>
      <c r="Y30" s="95" t="s">
        <v>394</v>
      </c>
      <c r="Z30" s="95" t="s">
        <v>221</v>
      </c>
      <c r="AA30" s="95" t="s">
        <v>161</v>
      </c>
      <c r="AB30" s="96" t="s">
        <v>561</v>
      </c>
      <c r="AC30" s="94">
        <v>42244</v>
      </c>
      <c r="AD30" s="94" t="s">
        <v>221</v>
      </c>
      <c r="AE30" s="95" t="s">
        <v>356</v>
      </c>
      <c r="AF30" s="92" t="str">
        <f t="shared" ref="AF30:AF31" si="5">IF(U30&lt;&gt;"",(IF(U30&lt;=DATE(2014,3,31),"13/14",(IF(U30&lt;=DATE(2015,3,31),"14/15",(IF(U30&lt;=DATE(2016,3,31),"15/16",(IF(U30&lt;=DATE(2017,3,31),"16/17",(IF(U30&lt;=DATE(2018,3,31),"17/18"," ")))))))))),"")</f>
        <v>15/16</v>
      </c>
      <c r="AG30" s="92" t="str">
        <f t="shared" ref="AG30:AG31" si="6">IF(U30&lt;&gt;"",(IF(OR(MONTH(U30)=4,MONTH(U30)=5,MONTH(U30)=6),"Q/T1",(IF(OR(MONTH(U30)=7,MONTH(U30)=8,MONTH(U30)=9),"Q/T2",(IF(OR(MONTH(U30)=10,MONTH(U30)=11,MONTH(U30)=12),"Q/T3",(IF(OR(MONTH(U30)=1,MONTH(U30)=2,MONTH(U30)=3),"Q/T4","")))))))),"")</f>
        <v>Q/T2</v>
      </c>
      <c r="AK30" s="54">
        <f>NETWORKDAYS(P30,U30,Holidays!$B$1:$B$132)</f>
        <v>8</v>
      </c>
      <c r="AL30" s="54">
        <f>VLOOKUP(N30,'Service standards'!A:B,2,FALSE)</f>
        <v>10</v>
      </c>
      <c r="AM30" s="55">
        <f>(NETWORKDAYS(Q30,U30,Holidays!$B$1:$B$132))-AI30</f>
        <v>3</v>
      </c>
      <c r="AN30" s="54" t="str">
        <f t="shared" si="2"/>
        <v>Met/Rencontre</v>
      </c>
      <c r="AO30" s="73" t="str">
        <f>VLOOKUP(N:N,Dashboard!A$3:B$32,2,FALSE)</f>
        <v>Interdepartmental Deployment</v>
      </c>
    </row>
    <row r="31" spans="1:41" ht="90" customHeight="1">
      <c r="A31" s="92" t="str">
        <f t="shared" ref="A31:A42" si="7">IF(P31&lt;&gt;"",(IF(P31&lt;=DATE(2014,3,31),"13/14",(IF(P31&lt;=DATE(2015,3,31),"14/15",(IF(P31&lt;=DATE(2016,3,31),"15/16",(IF(P31&lt;=DATE(2017,3,31),"16/17",(IF(P31&lt;=DATE(2018,3,31),"17/18"," ")))))))))),"")</f>
        <v>15/16</v>
      </c>
      <c r="B31" s="92" t="str">
        <f t="shared" ref="B31:B42" si="8">IF(P31&lt;&gt;"",(IF(OR(MONTH(P31)=4,MONTH(P31)=5,MONTH(P31)=6),"Q/T1",(IF(OR(MONTH(P31)=7,MONTH(P31)=8,MONTH(P31)=9),"Q/T2",(IF(OR(MONTH(P31)=10,MONTH(P31)=11,MONTH(P31)=12),"Q/T3",(IF(OR(MONTH(P31)=1,MONTH(P31)=2,MONTH(P31)=3),"Q/T4","")))))))),"")</f>
        <v>Q/T2</v>
      </c>
      <c r="C31" s="95" t="s">
        <v>417</v>
      </c>
      <c r="D31" s="95" t="s">
        <v>292</v>
      </c>
      <c r="E31" s="95" t="s">
        <v>366</v>
      </c>
      <c r="F31" s="96" t="s">
        <v>559</v>
      </c>
      <c r="G31" s="95" t="s">
        <v>89</v>
      </c>
      <c r="H31" s="95" t="s">
        <v>108</v>
      </c>
      <c r="J31" s="95" t="s">
        <v>6</v>
      </c>
      <c r="K31" s="98" t="s">
        <v>119</v>
      </c>
      <c r="L31" s="97">
        <v>513400</v>
      </c>
      <c r="M31" s="98" t="s">
        <v>37</v>
      </c>
      <c r="N31" s="95" t="s">
        <v>426</v>
      </c>
      <c r="O31" s="96" t="s">
        <v>562</v>
      </c>
      <c r="P31" s="94">
        <v>42215</v>
      </c>
      <c r="Q31" s="94">
        <v>42226</v>
      </c>
      <c r="T31" s="94" t="s">
        <v>221</v>
      </c>
      <c r="U31" s="94">
        <v>42228</v>
      </c>
      <c r="V31" s="94">
        <v>42235</v>
      </c>
      <c r="W31" s="94">
        <v>42236</v>
      </c>
      <c r="X31" s="95" t="s">
        <v>371</v>
      </c>
      <c r="Y31" s="95" t="s">
        <v>394</v>
      </c>
      <c r="Z31" s="95" t="s">
        <v>221</v>
      </c>
      <c r="AA31" s="95" t="s">
        <v>161</v>
      </c>
      <c r="AB31" s="96" t="s">
        <v>563</v>
      </c>
      <c r="AC31" s="94">
        <v>42244</v>
      </c>
      <c r="AD31" s="94" t="s">
        <v>221</v>
      </c>
      <c r="AE31" s="95" t="s">
        <v>356</v>
      </c>
      <c r="AF31" s="92" t="str">
        <f t="shared" si="5"/>
        <v>15/16</v>
      </c>
      <c r="AG31" s="92" t="str">
        <f t="shared" si="6"/>
        <v>Q/T2</v>
      </c>
      <c r="AK31" s="54">
        <f>NETWORKDAYS(P31,U31,Holidays!$B$1:$B$132)</f>
        <v>9</v>
      </c>
      <c r="AL31" s="54">
        <f>VLOOKUP(N31,'Service standards'!A:B,2,FALSE)</f>
        <v>10</v>
      </c>
      <c r="AM31" s="55">
        <f>(NETWORKDAYS(Q31,U31,Holidays!$B$1:$B$132))-AI31</f>
        <v>3</v>
      </c>
      <c r="AN31" s="54" t="str">
        <f t="shared" si="2"/>
        <v>Met/Rencontre</v>
      </c>
      <c r="AO31" s="73" t="str">
        <f>VLOOKUP(N:N,Dashboard!A$3:B$32,2,FALSE)</f>
        <v>Interdepartmental Deployment</v>
      </c>
    </row>
    <row r="32" spans="1:41" ht="90" customHeight="1">
      <c r="A32" s="92" t="str">
        <f t="shared" si="7"/>
        <v>15/16</v>
      </c>
      <c r="B32" s="92" t="str">
        <f t="shared" si="8"/>
        <v>Q/T2</v>
      </c>
      <c r="C32" s="95" t="s">
        <v>417</v>
      </c>
      <c r="D32" s="95" t="s">
        <v>292</v>
      </c>
      <c r="E32" s="95" t="s">
        <v>366</v>
      </c>
      <c r="F32" s="96" t="s">
        <v>551</v>
      </c>
      <c r="G32" s="95" t="s">
        <v>85</v>
      </c>
      <c r="H32" s="95" t="s">
        <v>103</v>
      </c>
      <c r="J32" s="95" t="s">
        <v>10</v>
      </c>
      <c r="K32" s="98" t="s">
        <v>118</v>
      </c>
      <c r="L32" s="97">
        <v>511984</v>
      </c>
      <c r="M32" s="98" t="s">
        <v>37</v>
      </c>
      <c r="N32" s="95" t="s">
        <v>426</v>
      </c>
      <c r="O32" s="96" t="s">
        <v>552</v>
      </c>
      <c r="P32" s="94">
        <v>42202</v>
      </c>
      <c r="Q32" s="94">
        <v>42209</v>
      </c>
      <c r="T32" s="94" t="s">
        <v>221</v>
      </c>
      <c r="U32" s="94">
        <v>42212</v>
      </c>
      <c r="V32" s="94">
        <v>42212</v>
      </c>
      <c r="W32" s="94">
        <v>42214</v>
      </c>
      <c r="X32" s="95" t="s">
        <v>371</v>
      </c>
      <c r="Y32" s="95" t="s">
        <v>394</v>
      </c>
      <c r="Z32" s="95" t="s">
        <v>221</v>
      </c>
      <c r="AA32" s="95" t="s">
        <v>161</v>
      </c>
      <c r="AB32" s="96" t="s">
        <v>553</v>
      </c>
      <c r="AC32" s="94">
        <v>42220</v>
      </c>
      <c r="AD32" s="94" t="s">
        <v>476</v>
      </c>
      <c r="AE32" s="95" t="s">
        <v>356</v>
      </c>
      <c r="AF32" s="92" t="s">
        <v>132</v>
      </c>
      <c r="AG32" s="92" t="s">
        <v>353</v>
      </c>
      <c r="AK32" s="54">
        <f>NETWORKDAYS(P32,U32,Holidays!$B$1:$B$132)</f>
        <v>7</v>
      </c>
      <c r="AL32" s="54">
        <f>VLOOKUP(N32,'Service standards'!A:B,2,FALSE)</f>
        <v>10</v>
      </c>
      <c r="AM32" s="55">
        <f>(NETWORKDAYS(Q32,U32,Holidays!$B$1:$B$132))-AI32</f>
        <v>2</v>
      </c>
      <c r="AN32" s="54" t="str">
        <f t="shared" si="2"/>
        <v>Met/Rencontre</v>
      </c>
      <c r="AO32" s="73" t="str">
        <f>VLOOKUP(N:N,Dashboard!A$3:B$32,2,FALSE)</f>
        <v>Interdepartmental Deployment</v>
      </c>
    </row>
    <row r="33" spans="1:41" ht="90" customHeight="1">
      <c r="A33" s="92" t="str">
        <f t="shared" si="7"/>
        <v>15/16</v>
      </c>
      <c r="B33" s="92" t="str">
        <f t="shared" si="8"/>
        <v>Q/T1</v>
      </c>
      <c r="C33" s="95" t="s">
        <v>417</v>
      </c>
      <c r="D33" s="95" t="s">
        <v>292</v>
      </c>
      <c r="E33" s="95" t="s">
        <v>366</v>
      </c>
      <c r="F33" s="96" t="s">
        <v>470</v>
      </c>
      <c r="G33" s="95" t="s">
        <v>85</v>
      </c>
      <c r="H33" s="95" t="s">
        <v>103</v>
      </c>
      <c r="J33" s="95" t="s">
        <v>10</v>
      </c>
      <c r="K33" s="98" t="s">
        <v>118</v>
      </c>
      <c r="L33" s="108">
        <v>501494</v>
      </c>
      <c r="M33" s="98" t="s">
        <v>37</v>
      </c>
      <c r="N33" s="95" t="s">
        <v>431</v>
      </c>
      <c r="O33" s="96" t="s">
        <v>548</v>
      </c>
      <c r="P33" s="94">
        <v>42157</v>
      </c>
      <c r="Q33" s="94">
        <v>42198</v>
      </c>
      <c r="R33" s="94">
        <v>42198</v>
      </c>
      <c r="S33" s="94" t="s">
        <v>199</v>
      </c>
      <c r="T33" s="94" t="s">
        <v>221</v>
      </c>
      <c r="U33" s="94">
        <v>42198</v>
      </c>
      <c r="V33" s="94">
        <v>42199</v>
      </c>
      <c r="W33" s="94">
        <v>42199</v>
      </c>
      <c r="X33" s="95" t="s">
        <v>371</v>
      </c>
      <c r="Y33" s="95" t="s">
        <v>504</v>
      </c>
      <c r="Z33" s="95" t="s">
        <v>221</v>
      </c>
      <c r="AA33" s="95" t="s">
        <v>161</v>
      </c>
      <c r="AB33" s="96" t="s">
        <v>549</v>
      </c>
      <c r="AC33" s="106">
        <v>42198</v>
      </c>
      <c r="AD33" s="109" t="s">
        <v>476</v>
      </c>
      <c r="AE33" s="95" t="s">
        <v>356</v>
      </c>
      <c r="AF33" s="92" t="s">
        <v>132</v>
      </c>
      <c r="AG33" s="92" t="s">
        <v>353</v>
      </c>
      <c r="AK33" s="54">
        <f>NETWORKDAYS(P33,U33,Holidays!$B$1:$B$132)</f>
        <v>30</v>
      </c>
      <c r="AL33" s="54">
        <f>VLOOKUP(N33,'Service standards'!A:B,2,FALSE)</f>
        <v>105</v>
      </c>
      <c r="AM33" s="55">
        <f>(NETWORKDAYS(Q33,U33,Holidays!$B$1:$B$132))-AI33</f>
        <v>1</v>
      </c>
      <c r="AN33" s="54" t="str">
        <f t="shared" si="2"/>
        <v>Met/Rencontre</v>
      </c>
      <c r="AO33" s="73" t="str">
        <f>VLOOKUP(N:N,Dashboard!A$3:B$32,2,FALSE)</f>
        <v>External Advertised</v>
      </c>
    </row>
    <row r="34" spans="1:41" ht="42">
      <c r="A34" s="92" t="str">
        <f t="shared" si="7"/>
        <v>15/16</v>
      </c>
      <c r="B34" s="92" t="str">
        <f t="shared" si="8"/>
        <v>Q/T2</v>
      </c>
      <c r="C34" s="95" t="s">
        <v>417</v>
      </c>
      <c r="D34" s="95" t="s">
        <v>292</v>
      </c>
      <c r="E34" s="95" t="s">
        <v>366</v>
      </c>
      <c r="F34" s="96" t="s">
        <v>470</v>
      </c>
      <c r="G34" s="95" t="s">
        <v>85</v>
      </c>
      <c r="H34" s="95" t="s">
        <v>103</v>
      </c>
      <c r="J34" s="95" t="s">
        <v>10</v>
      </c>
      <c r="K34" s="98" t="s">
        <v>120</v>
      </c>
      <c r="L34" s="108">
        <v>22816</v>
      </c>
      <c r="M34" s="98" t="s">
        <v>37</v>
      </c>
      <c r="N34" s="95" t="s">
        <v>439</v>
      </c>
      <c r="O34" s="96" t="s">
        <v>569</v>
      </c>
      <c r="P34" s="94">
        <v>42215</v>
      </c>
      <c r="Q34" s="94">
        <v>42230</v>
      </c>
      <c r="X34" s="95" t="s">
        <v>372</v>
      </c>
      <c r="Y34" s="95" t="s">
        <v>395</v>
      </c>
      <c r="Z34" s="95" t="s">
        <v>262</v>
      </c>
      <c r="AA34" s="95" t="s">
        <v>161</v>
      </c>
      <c r="AB34" s="96" t="s">
        <v>570</v>
      </c>
      <c r="AC34" s="106">
        <v>42202</v>
      </c>
      <c r="AD34" s="109">
        <v>42251</v>
      </c>
      <c r="AE34" s="95" t="s">
        <v>168</v>
      </c>
      <c r="AF34" s="92" t="s">
        <v>132</v>
      </c>
      <c r="AG34" s="92" t="s">
        <v>353</v>
      </c>
      <c r="AK34" s="54">
        <f>NETWORKDAYS(P34,U34,Holidays!$B$1:$B$132)</f>
        <v>-30139</v>
      </c>
      <c r="AL34" s="54">
        <f>VLOOKUP(N34,'Service standards'!A:B,2,FALSE)</f>
        <v>10</v>
      </c>
      <c r="AM34" s="55">
        <f>(NETWORKDAYS(Q34,U34,Holidays!$B$1:$B$132))-AI34</f>
        <v>-30149</v>
      </c>
      <c r="AN34" s="54" t="str">
        <f t="shared" si="2"/>
        <v>Met/Rencontre</v>
      </c>
      <c r="AO34" s="73" t="str">
        <f>VLOOKUP(N:N,Dashboard!A$3:B$32,2,FALSE)</f>
        <v>Acting over 4 months</v>
      </c>
    </row>
    <row r="35" spans="1:41" ht="28">
      <c r="A35" s="92" t="str">
        <f t="shared" si="7"/>
        <v>14/15</v>
      </c>
      <c r="B35" s="92" t="str">
        <f t="shared" si="8"/>
        <v>Q/T3</v>
      </c>
      <c r="C35" s="95" t="s">
        <v>417</v>
      </c>
      <c r="D35" s="95" t="s">
        <v>292</v>
      </c>
      <c r="E35" s="95" t="s">
        <v>366</v>
      </c>
      <c r="F35" s="96" t="s">
        <v>468</v>
      </c>
      <c r="G35" s="95" t="s">
        <v>85</v>
      </c>
      <c r="H35" s="95" t="s">
        <v>103</v>
      </c>
      <c r="J35" s="95" t="s">
        <v>10</v>
      </c>
      <c r="K35" s="98">
        <v>2</v>
      </c>
      <c r="L35" s="97">
        <v>508884</v>
      </c>
      <c r="M35" s="98" t="s">
        <v>37</v>
      </c>
      <c r="N35" s="95" t="s">
        <v>433</v>
      </c>
      <c r="O35" s="96" t="s">
        <v>516</v>
      </c>
      <c r="P35" s="94">
        <v>41915</v>
      </c>
      <c r="S35" s="94" t="s">
        <v>199</v>
      </c>
      <c r="AD35" s="94"/>
      <c r="AE35" s="95" t="s">
        <v>168</v>
      </c>
      <c r="AF35" s="92" t="s">
        <v>132</v>
      </c>
      <c r="AG35" s="92" t="s">
        <v>353</v>
      </c>
      <c r="AK35" s="54">
        <f>NETWORKDAYS(P35,U35,Holidays!$B$1:$B$132)</f>
        <v>-29933</v>
      </c>
      <c r="AL35" s="54">
        <f>VLOOKUP(N35,'Service standards'!A:B,2,FALSE)</f>
        <v>20</v>
      </c>
      <c r="AM35" s="55">
        <f>(NETWORKDAYS(Q35,U35,Holidays!$B$1:$B$132))-AI35</f>
        <v>0</v>
      </c>
      <c r="AN35" s="54" t="str">
        <f t="shared" si="2"/>
        <v>Met/Rencontre</v>
      </c>
      <c r="AO35" s="73" t="str">
        <f>VLOOKUP(N:N,Dashboard!A$3:B$32,2,FALSE)</f>
        <v>Appointments from a pool</v>
      </c>
    </row>
    <row r="36" spans="1:41" ht="90" customHeight="1">
      <c r="A36" s="92" t="str">
        <f t="shared" si="7"/>
        <v>15/16</v>
      </c>
      <c r="B36" s="92" t="str">
        <f t="shared" si="8"/>
        <v>Q/T2</v>
      </c>
      <c r="C36" s="95" t="s">
        <v>417</v>
      </c>
      <c r="D36" s="95" t="s">
        <v>292</v>
      </c>
      <c r="E36" s="95" t="s">
        <v>306</v>
      </c>
      <c r="F36" s="96" t="s">
        <v>566</v>
      </c>
      <c r="G36" s="95" t="s">
        <v>85</v>
      </c>
      <c r="H36" s="95" t="s">
        <v>103</v>
      </c>
      <c r="J36" s="95" t="s">
        <v>10</v>
      </c>
      <c r="K36" s="98" t="s">
        <v>118</v>
      </c>
      <c r="L36" s="97">
        <v>513411</v>
      </c>
      <c r="M36" s="98" t="s">
        <v>37</v>
      </c>
      <c r="N36" s="95" t="s">
        <v>431</v>
      </c>
      <c r="O36" s="96" t="s">
        <v>567</v>
      </c>
      <c r="P36" s="94">
        <v>42208</v>
      </c>
      <c r="Q36" s="94">
        <v>42228</v>
      </c>
      <c r="R36" s="94">
        <v>42228</v>
      </c>
      <c r="S36" s="94" t="s">
        <v>199</v>
      </c>
      <c r="T36" s="94" t="s">
        <v>221</v>
      </c>
      <c r="U36" s="94">
        <v>42228</v>
      </c>
      <c r="V36" s="94">
        <v>42229</v>
      </c>
      <c r="W36" s="94">
        <v>42230</v>
      </c>
      <c r="X36" s="95" t="s">
        <v>372</v>
      </c>
      <c r="Y36" s="95" t="s">
        <v>401</v>
      </c>
      <c r="Z36" s="95" t="s">
        <v>262</v>
      </c>
      <c r="AA36" s="95" t="s">
        <v>161</v>
      </c>
      <c r="AB36" s="96" t="s">
        <v>568</v>
      </c>
      <c r="AC36" s="94">
        <v>42247</v>
      </c>
      <c r="AD36" s="94">
        <v>42391</v>
      </c>
      <c r="AE36" s="95" t="s">
        <v>356</v>
      </c>
      <c r="AF36" s="92" t="s">
        <v>132</v>
      </c>
      <c r="AG36" s="92" t="s">
        <v>353</v>
      </c>
      <c r="AK36" s="54">
        <f>NETWORKDAYS(P36,U36,Holidays!$B$1:$B$132)</f>
        <v>14</v>
      </c>
      <c r="AL36" s="54">
        <f>VLOOKUP(N36,'Service standards'!A:B,2,FALSE)</f>
        <v>105</v>
      </c>
      <c r="AM36" s="55">
        <f>(NETWORKDAYS(Q36,U36,Holidays!$B$1:$B$132))-AI36</f>
        <v>1</v>
      </c>
      <c r="AN36" s="54" t="str">
        <f t="shared" si="2"/>
        <v>Met/Rencontre</v>
      </c>
      <c r="AO36" s="73" t="str">
        <f>VLOOKUP(N:N,Dashboard!A$3:B$32,2,FALSE)</f>
        <v>External Advertised</v>
      </c>
    </row>
    <row r="37" spans="1:41" ht="42">
      <c r="A37" s="92" t="str">
        <f t="shared" si="7"/>
        <v>15/16</v>
      </c>
      <c r="B37" s="92" t="str">
        <f t="shared" si="8"/>
        <v>Q/T1</v>
      </c>
      <c r="C37" s="95" t="s">
        <v>417</v>
      </c>
      <c r="D37" s="95" t="s">
        <v>292</v>
      </c>
      <c r="E37" s="95" t="s">
        <v>366</v>
      </c>
      <c r="F37" s="96" t="s">
        <v>517</v>
      </c>
      <c r="G37" s="95" t="s">
        <v>85</v>
      </c>
      <c r="H37" s="95" t="s">
        <v>103</v>
      </c>
      <c r="J37" s="95" t="s">
        <v>10</v>
      </c>
      <c r="K37" s="98" t="s">
        <v>116</v>
      </c>
      <c r="L37" s="97">
        <v>506415</v>
      </c>
      <c r="M37" s="98" t="s">
        <v>37</v>
      </c>
      <c r="N37" s="95" t="s">
        <v>433</v>
      </c>
      <c r="O37" s="96" t="s">
        <v>518</v>
      </c>
      <c r="P37" s="94">
        <v>42107</v>
      </c>
      <c r="S37" s="94" t="s">
        <v>199</v>
      </c>
      <c r="T37" s="94" t="s">
        <v>221</v>
      </c>
      <c r="V37" s="84"/>
      <c r="W37" s="84"/>
      <c r="X37" s="95" t="s">
        <v>372</v>
      </c>
      <c r="Y37" s="95" t="s">
        <v>401</v>
      </c>
      <c r="Z37" s="95" t="s">
        <v>262</v>
      </c>
      <c r="AA37" s="95" t="s">
        <v>161</v>
      </c>
      <c r="AB37" s="2"/>
      <c r="AC37" s="96"/>
      <c r="AD37" s="94"/>
      <c r="AE37" s="102" t="s">
        <v>168</v>
      </c>
      <c r="AF37" s="92" t="s">
        <v>132</v>
      </c>
      <c r="AG37" s="92" t="s">
        <v>353</v>
      </c>
      <c r="AK37" s="54">
        <f>NETWORKDAYS(P37,U37,Holidays!$B$1:$B$132)</f>
        <v>-30062</v>
      </c>
      <c r="AL37" s="54">
        <f>VLOOKUP(N37,'Service standards'!A:B,2,FALSE)</f>
        <v>20</v>
      </c>
      <c r="AM37" s="55">
        <f>(NETWORKDAYS(Q37,U37,Holidays!$B$1:$B$132))-AI37</f>
        <v>0</v>
      </c>
      <c r="AN37" s="54" t="str">
        <f t="shared" si="2"/>
        <v>Met/Rencontre</v>
      </c>
      <c r="AO37" s="73" t="str">
        <f>VLOOKUP(N:N,Dashboard!A$3:B$32,2,FALSE)</f>
        <v>Appointments from a pool</v>
      </c>
    </row>
    <row r="38" spans="1:41" ht="60" customHeight="1">
      <c r="A38" s="92" t="str">
        <f t="shared" si="7"/>
        <v>14/15</v>
      </c>
      <c r="B38" s="92" t="str">
        <f t="shared" si="8"/>
        <v>Q/T3</v>
      </c>
      <c r="C38" s="95" t="s">
        <v>417</v>
      </c>
      <c r="D38" s="95" t="s">
        <v>292</v>
      </c>
      <c r="E38" s="95" t="s">
        <v>306</v>
      </c>
      <c r="F38" s="96" t="s">
        <v>531</v>
      </c>
      <c r="G38" s="95" t="s">
        <v>85</v>
      </c>
      <c r="H38" s="95" t="s">
        <v>103</v>
      </c>
      <c r="J38" s="95" t="s">
        <v>10</v>
      </c>
      <c r="K38" s="98">
        <v>3</v>
      </c>
      <c r="L38" s="108" t="s">
        <v>475</v>
      </c>
      <c r="M38" s="98" t="s">
        <v>37</v>
      </c>
      <c r="N38" s="95" t="s">
        <v>437</v>
      </c>
      <c r="O38" s="96" t="s">
        <v>488</v>
      </c>
      <c r="P38" s="94">
        <v>41925</v>
      </c>
      <c r="Q38" s="94">
        <v>41992</v>
      </c>
      <c r="R38" s="94">
        <v>41992</v>
      </c>
      <c r="S38" s="94" t="s">
        <v>200</v>
      </c>
      <c r="T38" s="94" t="s">
        <v>201</v>
      </c>
      <c r="U38" s="94">
        <v>42191</v>
      </c>
      <c r="AE38" s="95" t="s">
        <v>355</v>
      </c>
      <c r="AF38" s="92" t="str">
        <f t="shared" ref="AF38" si="9">IF(U38&lt;&gt;"",(IF(U38&lt;=DATE(2014,3,31),"13/14",(IF(U38&lt;=DATE(2015,3,31),"14/15",(IF(U38&lt;=DATE(2016,3,31),"15/16",(IF(U38&lt;=DATE(2017,3,31),"16/17",(IF(U38&lt;=DATE(2018,3,31),"17/18"," ")))))))))),"")</f>
        <v>15/16</v>
      </c>
      <c r="AG38" s="92" t="str">
        <f t="shared" ref="AG38" si="10">IF(U38&lt;&gt;"",(IF(OR(MONTH(U38)=4,MONTH(U38)=5,MONTH(U38)=6),"Q/T1",(IF(OR(MONTH(U38)=7,MONTH(U38)=8,MONTH(U38)=9),"Q/T2",(IF(OR(MONTH(U38)=10,MONTH(U38)=11,MONTH(U38)=12),"Q/T3",(IF(OR(MONTH(U38)=1,MONTH(U38)=2,MONTH(U38)=3),"Q/T4","")))))))),"")</f>
        <v>Q/T2</v>
      </c>
      <c r="AH38" s="101"/>
      <c r="AK38" s="54">
        <f>NETWORKDAYS(P38,U38,Holidays!$B$1:$B$132)</f>
        <v>183</v>
      </c>
      <c r="AL38" s="54">
        <f>VLOOKUP(N38,'Service standards'!A:B,2,FALSE)</f>
        <v>110</v>
      </c>
      <c r="AM38" s="55">
        <f>(NETWORKDAYS(Q38,U38,Holidays!$B$1:$B$132))-AI38</f>
        <v>136</v>
      </c>
      <c r="AN38" s="54" t="str">
        <f t="shared" si="2"/>
        <v>DNM/NRP</v>
      </c>
      <c r="AO38" s="73" t="str">
        <f>VLOOKUP(N:N,Dashboard!A$3:B$32,2,FALSE)</f>
        <v>Internal Advertised</v>
      </c>
    </row>
    <row r="39" spans="1:41" ht="30" customHeight="1">
      <c r="A39" s="92" t="str">
        <f t="shared" si="7"/>
        <v>14/15</v>
      </c>
      <c r="B39" s="92" t="str">
        <f t="shared" si="8"/>
        <v>Q/T3</v>
      </c>
      <c r="C39" s="95" t="s">
        <v>417</v>
      </c>
      <c r="D39" s="95" t="s">
        <v>292</v>
      </c>
      <c r="E39" s="95" t="s">
        <v>306</v>
      </c>
      <c r="F39" s="96" t="s">
        <v>469</v>
      </c>
      <c r="G39" s="95" t="s">
        <v>85</v>
      </c>
      <c r="H39" s="95" t="s">
        <v>103</v>
      </c>
      <c r="J39" s="95" t="s">
        <v>10</v>
      </c>
      <c r="K39" s="98">
        <v>6</v>
      </c>
      <c r="L39" s="97">
        <v>511911</v>
      </c>
      <c r="M39" s="98"/>
      <c r="N39" s="95" t="s">
        <v>437</v>
      </c>
      <c r="O39" s="96" t="s">
        <v>490</v>
      </c>
      <c r="P39" s="94">
        <v>41920</v>
      </c>
      <c r="AD39" s="94"/>
      <c r="AE39" s="95" t="s">
        <v>166</v>
      </c>
      <c r="AF39" s="92" t="s">
        <v>132</v>
      </c>
      <c r="AG39" s="92" t="s">
        <v>353</v>
      </c>
      <c r="AK39" s="54">
        <f>NETWORKDAYS(P39,U39,Holidays!$B$1:$B$132)</f>
        <v>-29936</v>
      </c>
      <c r="AL39" s="54">
        <f>VLOOKUP(N39,'Service standards'!A:B,2,FALSE)</f>
        <v>110</v>
      </c>
      <c r="AM39" s="55">
        <f>(NETWORKDAYS(Q39,U39,Holidays!$B$1:$B$132))-AI39</f>
        <v>0</v>
      </c>
      <c r="AN39" s="54" t="str">
        <f t="shared" si="2"/>
        <v>Met/Rencontre</v>
      </c>
      <c r="AO39" s="73" t="str">
        <f>VLOOKUP(N:N,Dashboard!A$3:B$32,2,FALSE)</f>
        <v>Internal Advertised</v>
      </c>
    </row>
    <row r="40" spans="1:41" ht="90" customHeight="1">
      <c r="A40" s="92" t="str">
        <f t="shared" si="7"/>
        <v>15/16</v>
      </c>
      <c r="B40" s="92" t="str">
        <f t="shared" si="8"/>
        <v>Q/T1</v>
      </c>
      <c r="C40" s="95" t="s">
        <v>417</v>
      </c>
      <c r="D40" s="95" t="s">
        <v>292</v>
      </c>
      <c r="E40" s="95" t="s">
        <v>366</v>
      </c>
      <c r="F40" s="96" t="s">
        <v>534</v>
      </c>
      <c r="G40" s="95" t="s">
        <v>85</v>
      </c>
      <c r="H40" s="95" t="s">
        <v>103</v>
      </c>
      <c r="J40" s="95" t="s">
        <v>10</v>
      </c>
      <c r="K40" s="98" t="s">
        <v>116</v>
      </c>
      <c r="L40" s="97"/>
      <c r="M40" s="98" t="s">
        <v>39</v>
      </c>
      <c r="N40" s="95" t="s">
        <v>440</v>
      </c>
      <c r="O40" s="96" t="s">
        <v>535</v>
      </c>
      <c r="P40" s="94">
        <v>42177</v>
      </c>
      <c r="Q40" s="94">
        <v>42205</v>
      </c>
      <c r="T40" s="94" t="s">
        <v>476</v>
      </c>
      <c r="U40" s="94">
        <v>42208</v>
      </c>
      <c r="V40" s="94">
        <v>42216</v>
      </c>
      <c r="W40" s="94">
        <v>42226</v>
      </c>
      <c r="X40" s="95" t="s">
        <v>372</v>
      </c>
      <c r="Y40" s="95" t="s">
        <v>374</v>
      </c>
      <c r="Z40" s="95" t="s">
        <v>261</v>
      </c>
      <c r="AA40" s="95" t="s">
        <v>161</v>
      </c>
      <c r="AB40" s="96" t="s">
        <v>536</v>
      </c>
      <c r="AC40" s="94">
        <v>42248</v>
      </c>
      <c r="AD40" s="94">
        <v>42356</v>
      </c>
      <c r="AE40" s="95" t="s">
        <v>356</v>
      </c>
      <c r="AF40" s="92" t="s">
        <v>132</v>
      </c>
      <c r="AG40" s="92" t="s">
        <v>353</v>
      </c>
      <c r="AK40" s="54">
        <f>NETWORKDAYS(P40,U40,Holidays!$B$1:$B$132)</f>
        <v>24</v>
      </c>
      <c r="AL40" s="54">
        <f>VLOOKUP(N40,'Service standards'!A:B,2,FALSE)</f>
        <v>20</v>
      </c>
      <c r="AM40" s="55">
        <f>(NETWORKDAYS(Q40,U40,Holidays!$B$1:$B$132))-AI40</f>
        <v>4</v>
      </c>
      <c r="AN40" s="54" t="str">
        <f t="shared" si="2"/>
        <v>Met/Rencontre</v>
      </c>
      <c r="AO40" s="73" t="str">
        <f>VLOOKUP(N:N,Dashboard!A$3:B$32,2,FALSE)</f>
        <v>Student Hiring</v>
      </c>
    </row>
    <row r="41" spans="1:41" ht="42">
      <c r="A41" s="92" t="str">
        <f t="shared" si="7"/>
        <v>15/16</v>
      </c>
      <c r="B41" s="92" t="str">
        <f t="shared" si="8"/>
        <v>Q/T2</v>
      </c>
      <c r="C41" s="95" t="s">
        <v>417</v>
      </c>
      <c r="D41" s="95" t="s">
        <v>292</v>
      </c>
      <c r="E41" s="95" t="s">
        <v>366</v>
      </c>
      <c r="F41" s="96" t="s">
        <v>531</v>
      </c>
      <c r="G41" s="95" t="s">
        <v>85</v>
      </c>
      <c r="H41" s="95" t="s">
        <v>103</v>
      </c>
      <c r="J41" s="95" t="s">
        <v>10</v>
      </c>
      <c r="K41" s="98" t="s">
        <v>118</v>
      </c>
      <c r="L41" s="97">
        <v>508186</v>
      </c>
      <c r="M41" s="98" t="s">
        <v>37</v>
      </c>
      <c r="N41" s="95" t="s">
        <v>439</v>
      </c>
      <c r="O41" s="96" t="s">
        <v>564</v>
      </c>
      <c r="P41" s="94">
        <v>42222</v>
      </c>
      <c r="Q41" s="94">
        <v>42230</v>
      </c>
      <c r="X41" s="95" t="s">
        <v>372</v>
      </c>
      <c r="Y41" s="95" t="s">
        <v>395</v>
      </c>
      <c r="Z41" s="95" t="s">
        <v>262</v>
      </c>
      <c r="AA41" s="95" t="s">
        <v>161</v>
      </c>
      <c r="AB41" s="96" t="s">
        <v>565</v>
      </c>
      <c r="AC41" s="94">
        <v>42219</v>
      </c>
      <c r="AD41" s="94">
        <v>42460</v>
      </c>
      <c r="AE41" s="95" t="s">
        <v>168</v>
      </c>
      <c r="AF41" s="92" t="s">
        <v>132</v>
      </c>
      <c r="AG41" s="92" t="s">
        <v>353</v>
      </c>
      <c r="AK41" s="54">
        <f>NETWORKDAYS(P41,U41,Holidays!$B$1:$B$132)</f>
        <v>-30143</v>
      </c>
      <c r="AL41" s="54">
        <f>VLOOKUP(N41,'Service standards'!A:B,2,FALSE)</f>
        <v>10</v>
      </c>
      <c r="AM41" s="55">
        <f>(NETWORKDAYS(Q41,U41,Holidays!$B$1:$B$132))-AI41</f>
        <v>-30149</v>
      </c>
      <c r="AN41" s="54" t="str">
        <f t="shared" si="2"/>
        <v>Met/Rencontre</v>
      </c>
      <c r="AO41" s="73" t="str">
        <f>VLOOKUP(N:N,Dashboard!A$3:B$32,2,FALSE)</f>
        <v>Acting over 4 months</v>
      </c>
    </row>
    <row r="42" spans="1:41" ht="60" customHeight="1">
      <c r="A42" s="92" t="str">
        <f t="shared" si="7"/>
        <v>15/16</v>
      </c>
      <c r="B42" s="92" t="str">
        <f t="shared" si="8"/>
        <v>Q/T3</v>
      </c>
      <c r="C42" s="95" t="s">
        <v>417</v>
      </c>
      <c r="D42" s="95" t="s">
        <v>292</v>
      </c>
      <c r="E42" s="95" t="s">
        <v>366</v>
      </c>
      <c r="F42" s="96" t="s">
        <v>531</v>
      </c>
      <c r="G42" s="95" t="s">
        <v>85</v>
      </c>
      <c r="H42" s="95" t="s">
        <v>103</v>
      </c>
      <c r="J42" s="95" t="s">
        <v>10</v>
      </c>
      <c r="K42" s="98" t="s">
        <v>118</v>
      </c>
      <c r="L42" s="97" t="s">
        <v>532</v>
      </c>
      <c r="M42" s="98" t="s">
        <v>37</v>
      </c>
      <c r="N42" s="95" t="s">
        <v>437</v>
      </c>
      <c r="O42" s="96" t="s">
        <v>489</v>
      </c>
      <c r="P42" s="94">
        <v>42367</v>
      </c>
      <c r="Q42" s="94">
        <v>42228</v>
      </c>
      <c r="R42" s="94">
        <v>42180</v>
      </c>
      <c r="S42" s="94" t="s">
        <v>200</v>
      </c>
      <c r="T42" s="94" t="s">
        <v>201</v>
      </c>
      <c r="U42" s="94">
        <v>42228</v>
      </c>
      <c r="V42" s="94">
        <v>42228</v>
      </c>
      <c r="AD42" s="94"/>
      <c r="AE42" s="95" t="s">
        <v>355</v>
      </c>
      <c r="AF42" s="92" t="s">
        <v>132</v>
      </c>
      <c r="AG42" s="92" t="s">
        <v>353</v>
      </c>
      <c r="AK42" s="54">
        <f>NETWORKDAYS(P42,U42,Holidays!$B$1:$B$132)</f>
        <v>-95</v>
      </c>
      <c r="AL42" s="54">
        <f>VLOOKUP(N42,'Service standards'!A:B,2,FALSE)</f>
        <v>110</v>
      </c>
      <c r="AM42" s="55">
        <f>(NETWORKDAYS(Q42,U42,Holidays!$B$1:$B$132))-AI42</f>
        <v>1</v>
      </c>
      <c r="AN42" s="54" t="str">
        <f t="shared" si="2"/>
        <v>Met/Rencontre</v>
      </c>
      <c r="AO42" s="73" t="str">
        <f>VLOOKUP(N:N,Dashboard!A$3:B$32,2,FALSE)</f>
        <v>Internal Advertised</v>
      </c>
    </row>
    <row r="43" spans="1:41" s="36" customFormat="1"/>
    <row r="44" spans="1:41">
      <c r="K44" s="98"/>
      <c r="L44" s="97"/>
      <c r="M44" s="98"/>
      <c r="AD44" s="94"/>
      <c r="AF44" s="92"/>
      <c r="AG44" s="92"/>
      <c r="AO44" s="73"/>
    </row>
    <row r="45" spans="1:41">
      <c r="K45" s="98"/>
      <c r="L45" s="97"/>
      <c r="M45" s="98"/>
      <c r="AD45" s="94"/>
      <c r="AF45" s="92"/>
      <c r="AG45" s="92"/>
      <c r="AO45" s="73"/>
    </row>
    <row r="46" spans="1:41" ht="90" customHeight="1">
      <c r="K46" s="98"/>
      <c r="L46" s="97"/>
      <c r="M46" s="98"/>
      <c r="AD46" s="94"/>
      <c r="AF46" s="92"/>
      <c r="AG46" s="92"/>
      <c r="AO46" s="73"/>
    </row>
    <row r="47" spans="1:41" ht="150" customHeight="1">
      <c r="K47" s="98"/>
      <c r="L47" s="97"/>
      <c r="M47" s="98"/>
      <c r="V47" s="84"/>
      <c r="W47" s="84"/>
      <c r="AC47" s="84"/>
      <c r="AD47" s="94"/>
      <c r="AE47" s="102"/>
      <c r="AF47" s="92"/>
      <c r="AG47" s="92"/>
      <c r="AO47" s="73"/>
    </row>
    <row r="48" spans="1:41">
      <c r="K48" s="98"/>
      <c r="L48" s="97"/>
      <c r="M48" s="98"/>
      <c r="V48" s="84"/>
      <c r="W48" s="84"/>
      <c r="AC48" s="84"/>
      <c r="AD48" s="94"/>
      <c r="AE48" s="102"/>
      <c r="AF48" s="92"/>
      <c r="AG48" s="92"/>
      <c r="AO48" s="73"/>
    </row>
    <row r="49" spans="11:41">
      <c r="K49" s="98"/>
      <c r="L49" s="97"/>
      <c r="M49" s="98"/>
      <c r="V49" s="84"/>
      <c r="W49" s="84"/>
      <c r="AC49" s="84"/>
      <c r="AD49" s="94"/>
      <c r="AE49" s="102"/>
      <c r="AF49" s="92"/>
      <c r="AG49" s="92"/>
      <c r="AO49" s="73"/>
    </row>
    <row r="50" spans="11:41" ht="90" customHeight="1">
      <c r="V50" s="84"/>
      <c r="W50" s="84"/>
      <c r="AC50" s="106"/>
      <c r="AE50" s="102"/>
      <c r="AF50" s="92"/>
      <c r="AG50" s="92"/>
      <c r="AO50" s="73"/>
    </row>
    <row r="51" spans="11:41">
      <c r="L51" s="93"/>
      <c r="V51" s="84"/>
      <c r="W51" s="84"/>
      <c r="AD51" s="94"/>
      <c r="AE51" s="102"/>
      <c r="AF51" s="92"/>
      <c r="AG51" s="92"/>
      <c r="AO51" s="73"/>
    </row>
    <row r="52" spans="11:41" ht="45" customHeight="1">
      <c r="L52" s="93"/>
      <c r="V52" s="84"/>
      <c r="W52" s="84"/>
      <c r="AD52" s="94"/>
      <c r="AE52" s="102"/>
      <c r="AF52" s="92"/>
      <c r="AG52" s="92"/>
      <c r="AO52" s="73"/>
    </row>
    <row r="53" spans="11:41">
      <c r="K53" s="98"/>
      <c r="L53" s="97"/>
      <c r="M53" s="98"/>
      <c r="U53" s="90"/>
      <c r="AD53" s="94"/>
      <c r="AE53" s="89"/>
      <c r="AF53" s="92"/>
      <c r="AG53" s="92"/>
      <c r="AO53" s="73"/>
    </row>
    <row r="54" spans="11:41">
      <c r="K54" s="98"/>
      <c r="L54" s="97"/>
      <c r="M54" s="98"/>
      <c r="AD54" s="94"/>
      <c r="AF54" s="92"/>
      <c r="AG54" s="92"/>
      <c r="AO54" s="73"/>
    </row>
    <row r="55" spans="11:41">
      <c r="K55" s="98"/>
      <c r="L55" s="97"/>
      <c r="M55" s="98"/>
      <c r="AD55" s="94"/>
      <c r="AF55" s="92"/>
      <c r="AG55" s="92"/>
      <c r="AO55" s="73"/>
    </row>
    <row r="56" spans="11:41">
      <c r="K56" s="98"/>
      <c r="L56" s="97"/>
      <c r="M56" s="98"/>
      <c r="AD56" s="94"/>
      <c r="AF56" s="92"/>
      <c r="AG56" s="92"/>
      <c r="AO56" s="73"/>
    </row>
    <row r="57" spans="11:41">
      <c r="K57" s="98"/>
      <c r="L57" s="97"/>
      <c r="M57" s="98"/>
      <c r="AD57" s="94"/>
      <c r="AF57" s="92"/>
      <c r="AG57" s="92"/>
      <c r="AO57" s="73"/>
    </row>
    <row r="58" spans="11:41" ht="180" customHeight="1">
      <c r="K58" s="98"/>
      <c r="L58" s="97"/>
      <c r="M58" s="98"/>
      <c r="AD58" s="94"/>
      <c r="AF58" s="92"/>
      <c r="AG58" s="92"/>
      <c r="AO58" s="73"/>
    </row>
    <row r="59" spans="11:41">
      <c r="K59" s="98"/>
      <c r="L59" s="97"/>
      <c r="M59" s="98"/>
      <c r="AD59" s="94"/>
      <c r="AF59" s="92"/>
      <c r="AG59" s="92"/>
      <c r="AO59" s="73"/>
    </row>
    <row r="60" spans="11:41" ht="60" customHeight="1">
      <c r="K60" s="98"/>
      <c r="L60" s="97"/>
      <c r="M60" s="98"/>
      <c r="AD60" s="94"/>
      <c r="AF60" s="92"/>
      <c r="AG60" s="92"/>
      <c r="AO60" s="73"/>
    </row>
    <row r="61" spans="11:41">
      <c r="K61" s="98"/>
      <c r="L61" s="97"/>
      <c r="M61" s="98"/>
      <c r="AD61" s="94"/>
      <c r="AF61" s="92"/>
      <c r="AG61" s="92"/>
      <c r="AO61" s="73"/>
    </row>
    <row r="62" spans="11:41">
      <c r="K62" s="98"/>
      <c r="L62" s="97"/>
      <c r="M62" s="98"/>
      <c r="AD62" s="94"/>
      <c r="AF62" s="92"/>
      <c r="AG62" s="92"/>
      <c r="AO62" s="73"/>
    </row>
    <row r="63" spans="11:41" ht="60" customHeight="1">
      <c r="K63" s="98"/>
      <c r="L63" s="97"/>
      <c r="M63" s="98"/>
      <c r="AD63" s="94"/>
      <c r="AF63" s="92"/>
      <c r="AG63" s="92"/>
      <c r="AO63" s="73"/>
    </row>
    <row r="64" spans="11:41">
      <c r="L64" s="93"/>
      <c r="O64" s="86"/>
      <c r="AD64" s="94"/>
      <c r="AF64" s="92"/>
      <c r="AG64" s="92"/>
      <c r="AO64" s="73"/>
    </row>
    <row r="65" spans="12:41" ht="90" customHeight="1">
      <c r="L65" s="97"/>
      <c r="AD65" s="94"/>
      <c r="AF65" s="92"/>
      <c r="AG65" s="92"/>
      <c r="AO65" s="73"/>
    </row>
    <row r="66" spans="12:41" ht="60" customHeight="1">
      <c r="AF66" s="92"/>
      <c r="AG66" s="92"/>
      <c r="AO66" s="73"/>
    </row>
    <row r="67" spans="12:41">
      <c r="L67" s="93"/>
      <c r="AD67" s="94"/>
      <c r="AF67" s="92"/>
      <c r="AG67" s="92"/>
      <c r="AO67" s="73"/>
    </row>
    <row r="68" spans="12:41" ht="45" customHeight="1">
      <c r="L68" s="93"/>
      <c r="AD68" s="94"/>
      <c r="AF68" s="92"/>
      <c r="AG68" s="92"/>
      <c r="AO68" s="73"/>
    </row>
    <row r="69" spans="12:41" ht="60" customHeight="1">
      <c r="L69" s="93"/>
      <c r="AD69" s="94"/>
      <c r="AF69" s="92"/>
      <c r="AG69" s="92"/>
      <c r="AO69" s="73"/>
    </row>
    <row r="70" spans="12:41" ht="60" customHeight="1">
      <c r="L70" s="93"/>
      <c r="AD70" s="94"/>
      <c r="AF70" s="92"/>
      <c r="AG70" s="92"/>
      <c r="AO70" s="73"/>
    </row>
    <row r="71" spans="12:41">
      <c r="L71" s="93"/>
      <c r="AD71" s="94"/>
      <c r="AF71" s="92"/>
      <c r="AG71" s="92"/>
      <c r="AO71" s="73"/>
    </row>
    <row r="72" spans="12:41">
      <c r="L72" s="93"/>
      <c r="AD72" s="94"/>
      <c r="AF72" s="92"/>
      <c r="AG72" s="92"/>
      <c r="AO72" s="73"/>
    </row>
    <row r="73" spans="12:41">
      <c r="L73" s="93"/>
      <c r="AD73" s="94"/>
      <c r="AF73" s="92"/>
      <c r="AG73" s="92"/>
      <c r="AO73" s="73"/>
    </row>
    <row r="74" spans="12:41">
      <c r="L74" s="93"/>
      <c r="AD74" s="94"/>
      <c r="AF74" s="92"/>
      <c r="AG74" s="92"/>
      <c r="AO74" s="73"/>
    </row>
    <row r="75" spans="12:41" ht="30" customHeight="1">
      <c r="AE75" s="101"/>
      <c r="AF75" s="92"/>
      <c r="AG75" s="92"/>
      <c r="AH75" s="101"/>
      <c r="AO75" s="73"/>
    </row>
    <row r="76" spans="12:41">
      <c r="L76" s="93"/>
      <c r="AD76" s="94"/>
      <c r="AF76" s="92"/>
      <c r="AG76" s="92"/>
      <c r="AO76" s="73"/>
    </row>
    <row r="77" spans="12:41">
      <c r="L77" s="93"/>
      <c r="AD77" s="94"/>
      <c r="AF77" s="92"/>
      <c r="AG77" s="92"/>
      <c r="AO77" s="73"/>
    </row>
    <row r="78" spans="12:41">
      <c r="L78" s="93"/>
      <c r="AD78" s="94"/>
      <c r="AF78" s="92"/>
      <c r="AG78" s="92"/>
      <c r="AO78" s="73"/>
    </row>
    <row r="79" spans="12:41" ht="60" customHeight="1">
      <c r="L79" s="93"/>
      <c r="AD79" s="94"/>
      <c r="AF79" s="92"/>
      <c r="AG79" s="92"/>
      <c r="AO79" s="73"/>
    </row>
    <row r="80" spans="12:41">
      <c r="L80" s="93"/>
      <c r="AD80" s="94"/>
      <c r="AF80" s="92"/>
      <c r="AG80" s="92"/>
      <c r="AO80" s="73"/>
    </row>
    <row r="81" spans="12:41" ht="60" customHeight="1">
      <c r="L81" s="93"/>
      <c r="AD81" s="94"/>
      <c r="AF81" s="92"/>
      <c r="AG81" s="92"/>
      <c r="AO81" s="73"/>
    </row>
    <row r="82" spans="12:41" ht="180" customHeight="1">
      <c r="L82" s="93"/>
      <c r="AD82" s="94"/>
      <c r="AF82" s="92"/>
      <c r="AG82" s="92"/>
      <c r="AO82" s="73"/>
    </row>
    <row r="83" spans="12:41">
      <c r="L83" s="93"/>
      <c r="V83" s="85"/>
      <c r="W83" s="85"/>
      <c r="AD83" s="94"/>
      <c r="AE83" s="101"/>
      <c r="AF83" s="92"/>
      <c r="AG83" s="92"/>
      <c r="AO83" s="73"/>
    </row>
    <row r="84" spans="12:41" ht="105" customHeight="1">
      <c r="L84" s="93"/>
      <c r="AD84" s="94"/>
      <c r="AF84" s="92"/>
      <c r="AG84" s="92"/>
      <c r="AO84" s="73"/>
    </row>
    <row r="85" spans="12:41" ht="60" customHeight="1">
      <c r="L85" s="93"/>
      <c r="AD85" s="94"/>
      <c r="AF85" s="92"/>
      <c r="AG85" s="92"/>
      <c r="AO85" s="73"/>
    </row>
    <row r="86" spans="12:41" ht="60" customHeight="1">
      <c r="L86" s="93"/>
      <c r="AD86" s="94"/>
      <c r="AF86" s="92"/>
      <c r="AG86" s="92"/>
      <c r="AO86" s="73"/>
    </row>
    <row r="87" spans="12:41">
      <c r="L87" s="93"/>
      <c r="AD87" s="94"/>
      <c r="AF87" s="92"/>
      <c r="AG87" s="92"/>
      <c r="AO87" s="73"/>
    </row>
    <row r="88" spans="12:41" ht="90" customHeight="1">
      <c r="L88" s="93"/>
      <c r="V88" s="100"/>
      <c r="W88" s="100"/>
      <c r="AD88" s="94"/>
      <c r="AE88" s="105"/>
      <c r="AF88" s="92"/>
      <c r="AG88" s="92"/>
      <c r="AO88" s="73"/>
    </row>
    <row r="89" spans="12:41" ht="90" customHeight="1">
      <c r="AF89" s="92"/>
      <c r="AG89" s="92"/>
      <c r="AO89" s="73"/>
    </row>
    <row r="90" spans="12:41" ht="90" customHeight="1">
      <c r="L90" s="93"/>
      <c r="AD90" s="94"/>
      <c r="AF90" s="92"/>
      <c r="AG90" s="92"/>
      <c r="AO90" s="73"/>
    </row>
    <row r="91" spans="12:41" ht="105" customHeight="1">
      <c r="AC91" s="106"/>
      <c r="AF91" s="92"/>
      <c r="AG91" s="92"/>
      <c r="AO91" s="73"/>
    </row>
    <row r="92" spans="12:41">
      <c r="L92" s="93"/>
      <c r="AD92" s="94"/>
      <c r="AF92" s="92"/>
      <c r="AG92" s="92"/>
      <c r="AO92" s="73"/>
    </row>
    <row r="93" spans="12:41" ht="90" customHeight="1">
      <c r="L93" s="93"/>
      <c r="V93" s="84"/>
      <c r="W93" s="84"/>
      <c r="AD93" s="94"/>
      <c r="AE93" s="102"/>
      <c r="AF93" s="92"/>
      <c r="AG93" s="92"/>
      <c r="AO93" s="73"/>
    </row>
    <row r="94" spans="12:41" ht="90" customHeight="1">
      <c r="AC94" s="106"/>
      <c r="AF94" s="92"/>
      <c r="AG94" s="92"/>
      <c r="AO94" s="73"/>
    </row>
    <row r="95" spans="12:41" ht="60" customHeight="1">
      <c r="L95" s="93"/>
      <c r="AD95" s="94"/>
      <c r="AF95" s="92"/>
      <c r="AG95" s="92"/>
      <c r="AO95" s="73"/>
    </row>
    <row r="96" spans="12:41">
      <c r="L96" s="93"/>
      <c r="AD96" s="94"/>
      <c r="AF96" s="92"/>
      <c r="AG96" s="92"/>
      <c r="AO96" s="73"/>
    </row>
    <row r="97" spans="12:41" ht="90" customHeight="1">
      <c r="AC97" s="106"/>
      <c r="AF97" s="92"/>
      <c r="AG97" s="92"/>
      <c r="AO97" s="73"/>
    </row>
    <row r="98" spans="12:41" ht="90" customHeight="1">
      <c r="Q98" s="100"/>
      <c r="V98" s="100"/>
      <c r="W98" s="100"/>
      <c r="AC98" s="106"/>
      <c r="AE98" s="105"/>
      <c r="AF98" s="92"/>
      <c r="AG98" s="92"/>
      <c r="AO98" s="73"/>
    </row>
    <row r="99" spans="12:41" ht="90" customHeight="1">
      <c r="L99" s="93"/>
      <c r="AB99" s="99"/>
      <c r="AD99" s="94"/>
      <c r="AE99" s="102"/>
      <c r="AF99" s="92"/>
      <c r="AG99" s="92"/>
      <c r="AO99" s="73"/>
    </row>
    <row r="100" spans="12:41" ht="90" customHeight="1">
      <c r="L100" s="93"/>
      <c r="AD100" s="94"/>
      <c r="AE100" s="102"/>
      <c r="AF100" s="92"/>
      <c r="AG100" s="92"/>
      <c r="AO100" s="73"/>
    </row>
    <row r="101" spans="12:41" ht="90" customHeight="1">
      <c r="L101" s="93"/>
      <c r="AD101" s="94"/>
      <c r="AE101" s="102"/>
      <c r="AF101" s="92"/>
      <c r="AG101" s="92"/>
      <c r="AO101" s="73"/>
    </row>
    <row r="102" spans="12:41" ht="90" customHeight="1">
      <c r="L102" s="93"/>
      <c r="AD102" s="94"/>
      <c r="AE102" s="102"/>
      <c r="AF102" s="92"/>
      <c r="AG102" s="92"/>
      <c r="AO102" s="73"/>
    </row>
    <row r="103" spans="12:41" ht="90" customHeight="1">
      <c r="L103" s="93"/>
      <c r="AD103" s="94"/>
      <c r="AF103" s="92"/>
      <c r="AG103" s="92"/>
      <c r="AO103" s="73"/>
    </row>
    <row r="104" spans="12:41" ht="90" customHeight="1">
      <c r="AC104" s="106"/>
      <c r="AF104" s="92"/>
      <c r="AG104" s="92"/>
      <c r="AO104" s="73"/>
    </row>
    <row r="105" spans="12:41" ht="90" customHeight="1">
      <c r="L105" s="93"/>
      <c r="AD105" s="94"/>
      <c r="AF105" s="92"/>
      <c r="AG105" s="92"/>
      <c r="AO105" s="73"/>
    </row>
    <row r="106" spans="12:41">
      <c r="L106" s="93"/>
      <c r="AD106" s="94"/>
      <c r="AF106" s="92"/>
      <c r="AG106" s="92"/>
      <c r="AO106" s="73"/>
    </row>
    <row r="107" spans="12:41" ht="90" customHeight="1">
      <c r="AC107" s="106"/>
      <c r="AE107" s="102"/>
      <c r="AF107" s="92"/>
      <c r="AG107" s="92"/>
      <c r="AO107" s="73"/>
    </row>
    <row r="108" spans="12:41">
      <c r="L108" s="93"/>
      <c r="AD108" s="94"/>
      <c r="AF108" s="92"/>
      <c r="AG108" s="92"/>
      <c r="AO108" s="73"/>
    </row>
    <row r="109" spans="12:41" ht="90" customHeight="1">
      <c r="L109" s="93"/>
      <c r="W109" s="100"/>
      <c r="AB109" s="103"/>
      <c r="AC109" s="104"/>
      <c r="AD109" s="94"/>
      <c r="AF109" s="92"/>
      <c r="AG109" s="92"/>
      <c r="AO109" s="73"/>
    </row>
    <row r="110" spans="12:41" ht="90" customHeight="1">
      <c r="L110" s="93"/>
      <c r="AD110" s="94"/>
      <c r="AF110" s="92"/>
      <c r="AG110" s="92"/>
      <c r="AO110" s="73"/>
    </row>
    <row r="111" spans="12:41">
      <c r="L111" s="93"/>
      <c r="AD111" s="94"/>
      <c r="AF111" s="92"/>
      <c r="AG111" s="92"/>
      <c r="AO111" s="73"/>
    </row>
    <row r="112" spans="12:41" ht="90" customHeight="1">
      <c r="L112" s="93"/>
      <c r="AD112" s="94"/>
      <c r="AF112" s="92"/>
      <c r="AG112" s="92"/>
      <c r="AO112" s="73"/>
    </row>
    <row r="113" spans="4:41" ht="90" customHeight="1">
      <c r="AC113" s="106"/>
      <c r="AF113" s="92"/>
      <c r="AG113" s="92"/>
      <c r="AO113" s="73"/>
    </row>
    <row r="114" spans="4:41" ht="90" customHeight="1">
      <c r="AC114" s="106"/>
      <c r="AF114" s="92"/>
      <c r="AG114" s="92"/>
      <c r="AO114" s="73"/>
    </row>
    <row r="115" spans="4:41">
      <c r="D115" s="102"/>
      <c r="L115" s="93"/>
      <c r="AB115" s="94"/>
      <c r="AD115" s="94"/>
      <c r="AF115" s="92"/>
      <c r="AG115" s="92"/>
      <c r="AO115" s="73"/>
    </row>
    <row r="116" spans="4:41" ht="60" customHeight="1">
      <c r="L116" s="93"/>
      <c r="AD116" s="94"/>
      <c r="AF116" s="92"/>
      <c r="AG116" s="92"/>
      <c r="AO116" s="73"/>
    </row>
    <row r="117" spans="4:41">
      <c r="D117" s="102"/>
      <c r="L117" s="93"/>
      <c r="AD117" s="94"/>
      <c r="AF117" s="92"/>
      <c r="AG117" s="92"/>
      <c r="AO117" s="73"/>
    </row>
    <row r="118" spans="4:41">
      <c r="L118" s="93"/>
      <c r="AD118" s="94"/>
      <c r="AF118" s="92"/>
      <c r="AG118" s="92"/>
      <c r="AO118" s="73"/>
    </row>
    <row r="119" spans="4:41">
      <c r="L119" s="93"/>
      <c r="AD119" s="94"/>
      <c r="AF119" s="92"/>
      <c r="AG119" s="92"/>
      <c r="AO119" s="73"/>
    </row>
    <row r="120" spans="4:41" ht="30" customHeight="1">
      <c r="L120" s="93"/>
      <c r="AD120" s="94"/>
      <c r="AF120" s="92"/>
      <c r="AG120" s="92"/>
      <c r="AO120" s="73"/>
    </row>
    <row r="121" spans="4:41">
      <c r="L121" s="93"/>
      <c r="AD121" s="94"/>
      <c r="AF121" s="92"/>
      <c r="AG121" s="92"/>
      <c r="AO121" s="73"/>
    </row>
    <row r="122" spans="4:41" ht="90" customHeight="1">
      <c r="L122" s="93"/>
      <c r="AD122" s="94"/>
      <c r="AF122" s="92"/>
      <c r="AG122" s="92"/>
      <c r="AO122" s="73"/>
    </row>
    <row r="123" spans="4:41">
      <c r="L123" s="93"/>
      <c r="AD123" s="94"/>
      <c r="AF123" s="92"/>
      <c r="AG123" s="92"/>
      <c r="AO123" s="73"/>
    </row>
    <row r="124" spans="4:41" ht="90" customHeight="1">
      <c r="L124" s="93"/>
      <c r="AD124" s="94"/>
      <c r="AF124" s="92"/>
      <c r="AG124" s="92"/>
      <c r="AO124" s="73"/>
    </row>
    <row r="125" spans="4:41" ht="90" customHeight="1">
      <c r="AC125" s="106"/>
      <c r="AF125" s="92"/>
      <c r="AG125" s="92"/>
      <c r="AO125" s="73"/>
    </row>
    <row r="126" spans="4:41">
      <c r="L126" s="93"/>
      <c r="AD126" s="94"/>
      <c r="AF126" s="92"/>
      <c r="AG126" s="92"/>
      <c r="AO126" s="73"/>
    </row>
    <row r="127" spans="4:41">
      <c r="L127" s="93"/>
      <c r="AD127" s="94"/>
      <c r="AF127" s="92"/>
      <c r="AG127" s="92"/>
      <c r="AO127" s="73"/>
    </row>
    <row r="128" spans="4:41">
      <c r="L128" s="93"/>
      <c r="AD128" s="94"/>
      <c r="AF128" s="92"/>
      <c r="AG128" s="92"/>
      <c r="AO128" s="73"/>
    </row>
    <row r="129" spans="12:41">
      <c r="L129" s="93"/>
      <c r="AD129" s="94"/>
      <c r="AF129" s="92"/>
      <c r="AG129" s="92"/>
      <c r="AO129" s="73"/>
    </row>
    <row r="130" spans="12:41">
      <c r="L130" s="93"/>
      <c r="AD130" s="94"/>
      <c r="AF130" s="92"/>
      <c r="AG130" s="92"/>
      <c r="AO130" s="73"/>
    </row>
    <row r="131" spans="12:41">
      <c r="L131" s="93"/>
      <c r="AD131" s="94"/>
      <c r="AF131" s="92"/>
      <c r="AG131" s="92"/>
      <c r="AO131" s="73"/>
    </row>
    <row r="132" spans="12:41" ht="90" customHeight="1">
      <c r="AC132" s="106"/>
      <c r="AF132" s="92"/>
      <c r="AG132" s="92"/>
      <c r="AO132" s="73"/>
    </row>
    <row r="133" spans="12:41" ht="90" customHeight="1">
      <c r="AC133" s="106"/>
      <c r="AF133" s="92"/>
      <c r="AG133" s="92"/>
      <c r="AO133" s="73"/>
    </row>
    <row r="134" spans="12:41" ht="90" customHeight="1">
      <c r="AC134" s="106"/>
      <c r="AF134" s="92"/>
      <c r="AG134" s="92"/>
      <c r="AO134" s="73"/>
    </row>
    <row r="135" spans="12:41" ht="90" customHeight="1">
      <c r="AC135" s="106"/>
      <c r="AF135" s="92"/>
      <c r="AG135" s="92"/>
      <c r="AH135" s="105"/>
      <c r="AO135" s="73"/>
    </row>
    <row r="136" spans="12:41">
      <c r="L136" s="93"/>
      <c r="AD136" s="94"/>
      <c r="AF136" s="92"/>
      <c r="AG136" s="92"/>
      <c r="AO136" s="73"/>
    </row>
    <row r="137" spans="12:41" ht="90" customHeight="1">
      <c r="AC137" s="106"/>
      <c r="AF137" s="92"/>
      <c r="AG137" s="92"/>
      <c r="AO137" s="73"/>
    </row>
    <row r="138" spans="12:41" ht="90" customHeight="1">
      <c r="AC138" s="106"/>
      <c r="AF138" s="92"/>
      <c r="AG138" s="92"/>
      <c r="AO138" s="73"/>
    </row>
    <row r="139" spans="12:41">
      <c r="L139" s="93"/>
      <c r="AD139" s="94"/>
      <c r="AF139" s="92"/>
      <c r="AG139" s="92"/>
      <c r="AO139" s="73"/>
    </row>
    <row r="140" spans="12:41" ht="60" customHeight="1">
      <c r="L140" s="93"/>
      <c r="AD140" s="94"/>
      <c r="AF140" s="92"/>
      <c r="AG140" s="92"/>
      <c r="AO140" s="73"/>
    </row>
    <row r="141" spans="12:41">
      <c r="L141" s="93"/>
      <c r="AD141" s="94"/>
      <c r="AF141" s="92"/>
      <c r="AG141" s="92"/>
      <c r="AO141" s="73"/>
    </row>
    <row r="142" spans="12:41" ht="90" customHeight="1">
      <c r="L142" s="93"/>
      <c r="AD142" s="94"/>
      <c r="AF142" s="92"/>
      <c r="AG142" s="92"/>
      <c r="AO142" s="73"/>
    </row>
    <row r="143" spans="12:41" ht="90" customHeight="1">
      <c r="P143" s="84"/>
      <c r="Q143" s="84"/>
      <c r="AC143" s="106"/>
      <c r="AF143" s="92"/>
      <c r="AG143" s="92"/>
      <c r="AO143" s="73"/>
    </row>
    <row r="144" spans="12:41" ht="90" customHeight="1">
      <c r="AC144" s="106"/>
      <c r="AF144" s="92"/>
      <c r="AG144" s="92"/>
      <c r="AO144" s="73"/>
    </row>
    <row r="145" spans="12:41" ht="90" customHeight="1">
      <c r="L145" s="93"/>
      <c r="AD145" s="94"/>
      <c r="AF145" s="92"/>
      <c r="AG145" s="92"/>
      <c r="AO145" s="73"/>
    </row>
    <row r="146" spans="12:41" ht="90" customHeight="1">
      <c r="L146" s="93"/>
      <c r="AD146" s="94"/>
      <c r="AF146" s="92"/>
      <c r="AG146" s="92"/>
      <c r="AO146" s="73"/>
    </row>
    <row r="147" spans="12:41" ht="90" customHeight="1">
      <c r="L147"/>
      <c r="O147"/>
      <c r="AD147" s="94"/>
      <c r="AF147" s="92"/>
      <c r="AG147" s="92"/>
      <c r="AO147" s="73"/>
    </row>
    <row r="148" spans="12:41" ht="90" customHeight="1">
      <c r="L148" s="93"/>
      <c r="AD148" s="94"/>
      <c r="AF148" s="92"/>
      <c r="AG148" s="92"/>
      <c r="AO148" s="73"/>
    </row>
    <row r="149" spans="12:41" ht="90" customHeight="1">
      <c r="L149" s="93"/>
      <c r="AD149" s="94"/>
      <c r="AF149" s="92"/>
      <c r="AG149" s="92"/>
      <c r="AO149" s="73"/>
    </row>
    <row r="150" spans="12:41" ht="90" customHeight="1">
      <c r="AC150" s="106"/>
      <c r="AF150" s="92"/>
      <c r="AG150" s="92"/>
      <c r="AO150" s="73"/>
    </row>
    <row r="151" spans="12:41" ht="90" customHeight="1">
      <c r="AC151" s="106"/>
      <c r="AF151" s="92"/>
      <c r="AG151" s="92"/>
      <c r="AO151" s="73"/>
    </row>
    <row r="152" spans="12:41" ht="90" customHeight="1">
      <c r="AC152" s="106"/>
      <c r="AF152" s="92"/>
      <c r="AG152" s="92"/>
      <c r="AO152" s="73"/>
    </row>
    <row r="153" spans="12:41" ht="90" customHeight="1">
      <c r="AC153" s="106"/>
      <c r="AF153" s="92"/>
      <c r="AG153" s="92"/>
      <c r="AO153" s="73"/>
    </row>
    <row r="154" spans="12:41" ht="90" customHeight="1">
      <c r="AC154" s="106"/>
      <c r="AF154" s="92"/>
      <c r="AG154" s="92"/>
      <c r="AO154" s="73"/>
    </row>
    <row r="155" spans="12:41" ht="90" customHeight="1">
      <c r="AC155" s="106"/>
      <c r="AF155" s="92"/>
      <c r="AG155" s="92"/>
      <c r="AO155" s="73"/>
    </row>
    <row r="156" spans="12:41" ht="90" customHeight="1">
      <c r="AC156" s="106"/>
      <c r="AF156" s="92"/>
      <c r="AG156" s="92"/>
      <c r="AO156" s="73"/>
    </row>
    <row r="157" spans="12:41" ht="90" customHeight="1">
      <c r="AC157" s="106"/>
      <c r="AF157" s="92"/>
      <c r="AG157" s="92"/>
      <c r="AO157" s="73"/>
    </row>
    <row r="158" spans="12:41" ht="90" customHeight="1">
      <c r="L158" s="93"/>
      <c r="AD158" s="94"/>
      <c r="AF158" s="92"/>
      <c r="AG158" s="92"/>
      <c r="AO158" s="73"/>
    </row>
    <row r="159" spans="12:41" ht="90" customHeight="1">
      <c r="L159" s="93"/>
      <c r="AD159" s="94"/>
      <c r="AF159" s="92"/>
      <c r="AG159" s="92"/>
      <c r="AO159" s="73"/>
    </row>
    <row r="160" spans="12:41" ht="90" customHeight="1">
      <c r="L160" s="93"/>
      <c r="AD160" s="94"/>
      <c r="AF160" s="92"/>
      <c r="AG160" s="92"/>
      <c r="AO160" s="73"/>
    </row>
    <row r="161" spans="12:41" ht="90" customHeight="1">
      <c r="V161" s="84"/>
      <c r="W161" s="84"/>
      <c r="AC161" s="106"/>
      <c r="AE161" s="102"/>
      <c r="AF161" s="92"/>
      <c r="AG161" s="92"/>
      <c r="AO161" s="73"/>
    </row>
    <row r="162" spans="12:41" ht="90" customHeight="1">
      <c r="AC162" s="106"/>
      <c r="AF162" s="92"/>
      <c r="AG162" s="92"/>
      <c r="AO162" s="73"/>
    </row>
    <row r="163" spans="12:41" ht="90" customHeight="1">
      <c r="AC163" s="106"/>
      <c r="AF163" s="92"/>
      <c r="AG163" s="92"/>
      <c r="AO163" s="73"/>
    </row>
    <row r="164" spans="12:41" ht="90" customHeight="1">
      <c r="AC164" s="106"/>
      <c r="AF164" s="92"/>
      <c r="AG164" s="92"/>
      <c r="AO164" s="73"/>
    </row>
    <row r="165" spans="12:41" ht="90" customHeight="1">
      <c r="L165" s="93"/>
      <c r="AD165" s="94"/>
      <c r="AF165" s="92"/>
      <c r="AG165" s="92"/>
      <c r="AO165" s="73"/>
    </row>
    <row r="166" spans="12:41" ht="90" customHeight="1">
      <c r="L166" s="93"/>
      <c r="AB166" s="112"/>
      <c r="AD166" s="94"/>
      <c r="AF166" s="92"/>
      <c r="AG166" s="92"/>
      <c r="AO166" s="73"/>
    </row>
    <row r="167" spans="12:41" ht="90" customHeight="1">
      <c r="AC167" s="106"/>
      <c r="AF167" s="92"/>
      <c r="AG167" s="92"/>
      <c r="AO167" s="73"/>
    </row>
    <row r="168" spans="12:41" ht="90" customHeight="1">
      <c r="L168" s="93"/>
      <c r="AD168" s="94"/>
      <c r="AF168" s="92"/>
      <c r="AG168" s="92"/>
      <c r="AO168" s="73"/>
    </row>
    <row r="169" spans="12:41" ht="60" customHeight="1">
      <c r="AC169" s="84"/>
      <c r="AF169" s="92"/>
      <c r="AG169" s="92"/>
      <c r="AO169" s="73"/>
    </row>
    <row r="170" spans="12:41" ht="90" customHeight="1">
      <c r="AF170" s="92"/>
      <c r="AG170" s="92"/>
      <c r="AO170" s="73"/>
    </row>
    <row r="171" spans="12:41" ht="90" customHeight="1">
      <c r="AF171" s="92"/>
      <c r="AG171" s="92"/>
      <c r="AH171" s="102"/>
      <c r="AO171" s="73"/>
    </row>
    <row r="172" spans="12:41" ht="90" customHeight="1">
      <c r="AF172" s="92"/>
      <c r="AG172" s="92"/>
      <c r="AO172" s="73"/>
    </row>
    <row r="173" spans="12:41" ht="90" customHeight="1">
      <c r="AF173" s="92"/>
      <c r="AG173" s="92"/>
      <c r="AO173" s="73"/>
    </row>
    <row r="174" spans="12:41" ht="90" customHeight="1">
      <c r="AE174" s="102"/>
      <c r="AF174" s="92"/>
      <c r="AG174" s="92"/>
      <c r="AO174" s="73"/>
    </row>
    <row r="175" spans="12:41" ht="90" customHeight="1">
      <c r="AE175" s="102"/>
      <c r="AF175" s="92"/>
      <c r="AG175" s="92"/>
      <c r="AO175" s="73"/>
    </row>
    <row r="176" spans="12:41" ht="90" customHeight="1">
      <c r="AF176" s="92"/>
      <c r="AG176" s="92"/>
      <c r="AO176" s="73"/>
    </row>
    <row r="177" spans="12:41" ht="90" customHeight="1">
      <c r="AF177" s="92"/>
      <c r="AG177" s="92"/>
      <c r="AO177" s="73"/>
    </row>
    <row r="178" spans="12:41">
      <c r="L178" s="93"/>
      <c r="AD178" s="94"/>
      <c r="AF178" s="92"/>
      <c r="AG178" s="92"/>
      <c r="AO178" s="73"/>
    </row>
    <row r="179" spans="12:41">
      <c r="L179" s="93"/>
      <c r="AD179" s="94"/>
      <c r="AF179" s="92"/>
      <c r="AG179" s="92"/>
      <c r="AO179" s="73"/>
    </row>
    <row r="180" spans="12:41">
      <c r="L180" s="93"/>
      <c r="AD180" s="94"/>
      <c r="AF180" s="92"/>
      <c r="AG180" s="92"/>
      <c r="AO180" s="73"/>
    </row>
    <row r="181" spans="12:41" ht="90" customHeight="1">
      <c r="AF181" s="92"/>
      <c r="AG181" s="92"/>
      <c r="AO181" s="73"/>
    </row>
    <row r="182" spans="12:41" ht="90" customHeight="1">
      <c r="AF182" s="92"/>
      <c r="AG182" s="92"/>
      <c r="AO182" s="73"/>
    </row>
    <row r="183" spans="12:41" ht="90" customHeight="1">
      <c r="AF183" s="92"/>
      <c r="AG183" s="92"/>
      <c r="AO183" s="73"/>
    </row>
    <row r="184" spans="12:41" ht="90" customHeight="1">
      <c r="AF184" s="92"/>
      <c r="AG184" s="92"/>
      <c r="AO184" s="73"/>
    </row>
    <row r="185" spans="12:41" ht="90" customHeight="1">
      <c r="AF185" s="92"/>
      <c r="AG185" s="92"/>
      <c r="AO185" s="73"/>
    </row>
    <row r="186" spans="12:41" ht="90" customHeight="1">
      <c r="AF186" s="92"/>
      <c r="AG186" s="92"/>
      <c r="AO186" s="73"/>
    </row>
    <row r="187" spans="12:41" ht="90" customHeight="1">
      <c r="AF187" s="92"/>
      <c r="AG187" s="92"/>
      <c r="AO187" s="73"/>
    </row>
    <row r="188" spans="12:41" ht="90" customHeight="1">
      <c r="L188" s="93"/>
      <c r="AD188" s="94"/>
      <c r="AF188" s="92"/>
      <c r="AG188" s="92"/>
      <c r="AO188" s="73"/>
    </row>
    <row r="189" spans="12:41">
      <c r="L189" s="93"/>
      <c r="AD189" s="94"/>
      <c r="AF189" s="92"/>
      <c r="AG189" s="92"/>
      <c r="AO189" s="73"/>
    </row>
    <row r="190" spans="12:41">
      <c r="L190" s="93"/>
      <c r="AD190" s="94"/>
      <c r="AF190" s="92"/>
      <c r="AG190" s="92"/>
      <c r="AO190" s="73"/>
    </row>
    <row r="191" spans="12:41" ht="90" customHeight="1">
      <c r="L191" s="93"/>
      <c r="AD191" s="94"/>
      <c r="AF191" s="92"/>
      <c r="AG191" s="92"/>
      <c r="AO191" s="73"/>
    </row>
    <row r="192" spans="12:41" ht="90" customHeight="1">
      <c r="AF192" s="92"/>
      <c r="AG192" s="92"/>
      <c r="AO192" s="73"/>
    </row>
    <row r="193" spans="12:41" ht="90" customHeight="1">
      <c r="L193" s="93"/>
      <c r="AD193" s="94"/>
      <c r="AF193" s="92"/>
      <c r="AG193" s="92"/>
      <c r="AO193" s="73"/>
    </row>
    <row r="194" spans="12:41" ht="90" customHeight="1">
      <c r="L194" s="93"/>
      <c r="AD194" s="94"/>
      <c r="AF194" s="92"/>
      <c r="AG194" s="92"/>
      <c r="AO194" s="73"/>
    </row>
    <row r="195" spans="12:41" ht="90" customHeight="1">
      <c r="L195" s="93"/>
      <c r="AD195" s="94"/>
      <c r="AF195" s="92"/>
      <c r="AG195" s="92"/>
      <c r="AO195" s="73"/>
    </row>
    <row r="196" spans="12:41" ht="90" customHeight="1">
      <c r="L196" s="93"/>
      <c r="AD196" s="94"/>
      <c r="AF196" s="92"/>
      <c r="AG196" s="92"/>
      <c r="AO196" s="73"/>
    </row>
    <row r="197" spans="12:41" ht="90" customHeight="1">
      <c r="L197" s="93"/>
      <c r="AD197" s="94"/>
      <c r="AF197" s="92"/>
      <c r="AG197" s="92"/>
      <c r="AO197" s="73"/>
    </row>
    <row r="198" spans="12:41" ht="90" customHeight="1">
      <c r="L198" s="93"/>
      <c r="AD198" s="94"/>
      <c r="AO198" s="73"/>
    </row>
    <row r="199" spans="12:41" ht="90" customHeight="1">
      <c r="L199" s="93"/>
      <c r="AD199" s="94"/>
      <c r="AO199" s="73"/>
    </row>
    <row r="200" spans="12:41" ht="90" customHeight="1">
      <c r="L200" s="93"/>
      <c r="AD200" s="94"/>
      <c r="AO200" s="73"/>
    </row>
    <row r="201" spans="12:41" ht="90" customHeight="1">
      <c r="L201" s="93"/>
      <c r="AD201" s="94"/>
      <c r="AO201" s="73"/>
    </row>
    <row r="202" spans="12:41">
      <c r="L202" s="93"/>
      <c r="AD202" s="94"/>
      <c r="AO202" s="73"/>
    </row>
    <row r="203" spans="12:41" ht="90" customHeight="1">
      <c r="L203" s="93"/>
      <c r="AD203" s="94"/>
      <c r="AO203" s="73"/>
    </row>
    <row r="204" spans="12:41" ht="90" customHeight="1">
      <c r="L204" s="93"/>
      <c r="AD204" s="94"/>
      <c r="AO204" s="73"/>
    </row>
    <row r="205" spans="12:41" ht="90" customHeight="1">
      <c r="L205" s="93"/>
      <c r="AD205" s="94"/>
      <c r="AO205" s="73"/>
    </row>
    <row r="206" spans="12:41" ht="90" customHeight="1">
      <c r="L206" s="93"/>
      <c r="AD206" s="94"/>
      <c r="AO206" s="73"/>
    </row>
    <row r="207" spans="12:41">
      <c r="L207" s="93"/>
      <c r="AD207" s="94"/>
      <c r="AO207" s="73"/>
    </row>
    <row r="208" spans="12:41" ht="90" customHeight="1">
      <c r="L208" s="93"/>
      <c r="AD208" s="94"/>
      <c r="AO208" s="73"/>
    </row>
    <row r="209" spans="3:41" ht="90" customHeight="1">
      <c r="L209" s="93"/>
      <c r="AD209" s="94"/>
      <c r="AO209" s="73"/>
    </row>
    <row r="210" spans="3:41">
      <c r="C210" s="111"/>
      <c r="L210" s="93"/>
      <c r="AD210" s="94"/>
      <c r="AO210" s="73"/>
    </row>
    <row r="211" spans="3:41" ht="90" customHeight="1">
      <c r="L211" s="93"/>
      <c r="AD211" s="94"/>
      <c r="AO211" s="73"/>
    </row>
    <row r="212" spans="3:41">
      <c r="L212" s="93"/>
      <c r="AD212" s="94"/>
      <c r="AO212" s="73"/>
    </row>
    <row r="213" spans="3:41" ht="90" customHeight="1">
      <c r="L213" s="93"/>
      <c r="AD213" s="94"/>
      <c r="AO213" s="73"/>
    </row>
    <row r="214" spans="3:41" ht="45" customHeight="1">
      <c r="L214" s="93"/>
      <c r="AD214" s="94"/>
      <c r="AO214" s="73"/>
    </row>
    <row r="215" spans="3:41" ht="90" customHeight="1">
      <c r="L215" s="93"/>
      <c r="AD215" s="94"/>
      <c r="AO215" s="73"/>
    </row>
    <row r="216" spans="3:41" ht="90" customHeight="1">
      <c r="L216" s="93"/>
      <c r="AD216" s="94"/>
      <c r="AO216" s="73"/>
    </row>
    <row r="217" spans="3:41">
      <c r="L217" s="93"/>
      <c r="AD217" s="94"/>
      <c r="AO217" s="73"/>
    </row>
    <row r="218" spans="3:41" ht="90" customHeight="1">
      <c r="L218" s="93"/>
      <c r="AD218" s="94"/>
      <c r="AO218" s="73"/>
    </row>
    <row r="219" spans="3:41" ht="90" customHeight="1">
      <c r="L219" s="93"/>
      <c r="AD219" s="94"/>
      <c r="AO219" s="73"/>
    </row>
    <row r="220" spans="3:41" ht="90" customHeight="1">
      <c r="L220" s="93"/>
      <c r="AD220" s="94"/>
      <c r="AO220" s="73"/>
    </row>
    <row r="221" spans="3:41" ht="90" customHeight="1">
      <c r="L221" s="93"/>
      <c r="AD221" s="94"/>
      <c r="AO221" s="73"/>
    </row>
    <row r="222" spans="3:41" ht="90" customHeight="1">
      <c r="L222" s="93"/>
      <c r="AD222" s="94"/>
      <c r="AO222" s="73"/>
    </row>
    <row r="223" spans="3:41" ht="60" customHeight="1">
      <c r="L223" s="93"/>
      <c r="AD223" s="94"/>
      <c r="AO223" s="73"/>
    </row>
    <row r="224" spans="3:41" ht="60" customHeight="1">
      <c r="L224" s="93"/>
      <c r="AD224" s="94"/>
      <c r="AO224" s="73"/>
    </row>
    <row r="225" spans="4:41" ht="90" customHeight="1">
      <c r="L225" s="93"/>
      <c r="AD225" s="94"/>
      <c r="AO225" s="73"/>
    </row>
    <row r="226" spans="4:41" ht="90" customHeight="1">
      <c r="L226" s="93"/>
      <c r="AD226" s="94"/>
      <c r="AO226" s="73"/>
    </row>
    <row r="227" spans="4:41" ht="90" customHeight="1">
      <c r="L227" s="93"/>
      <c r="AD227" s="94"/>
      <c r="AO227" s="73"/>
    </row>
    <row r="228" spans="4:41" ht="90" customHeight="1">
      <c r="L228" s="93"/>
      <c r="AD228" s="94"/>
      <c r="AO228" s="73"/>
    </row>
    <row r="229" spans="4:41" ht="90" customHeight="1">
      <c r="D229" s="105"/>
      <c r="L229" s="93"/>
      <c r="AD229" s="94"/>
      <c r="AO229" s="73"/>
    </row>
    <row r="230" spans="4:41">
      <c r="D230" s="105"/>
      <c r="L230" s="93"/>
      <c r="AD230" s="94"/>
      <c r="AO230" s="73"/>
    </row>
    <row r="231" spans="4:41">
      <c r="D231" s="105"/>
      <c r="L231" s="93"/>
      <c r="AD231" s="94"/>
      <c r="AO231" s="73"/>
    </row>
    <row r="232" spans="4:41">
      <c r="D232" s="105"/>
      <c r="L232" s="93"/>
      <c r="AD232" s="94"/>
      <c r="AO232" s="73"/>
    </row>
    <row r="233" spans="4:41" ht="90" customHeight="1">
      <c r="L233" s="93"/>
      <c r="AD233" s="94"/>
      <c r="AO233" s="73"/>
    </row>
    <row r="234" spans="4:41" ht="90" customHeight="1">
      <c r="L234" s="93"/>
      <c r="AD234" s="94"/>
      <c r="AO234" s="73"/>
    </row>
    <row r="235" spans="4:41" ht="90" customHeight="1">
      <c r="L235" s="93"/>
      <c r="AD235" s="94"/>
      <c r="AO235" s="73"/>
    </row>
    <row r="236" spans="4:41" ht="90" customHeight="1">
      <c r="L236" s="93"/>
      <c r="AD236" s="94"/>
      <c r="AO236" s="73"/>
    </row>
    <row r="237" spans="4:41" ht="33" customHeight="1">
      <c r="L237" s="93"/>
      <c r="AD237" s="94"/>
      <c r="AO237" s="73"/>
    </row>
    <row r="238" spans="4:41" ht="90" customHeight="1">
      <c r="L238" s="93"/>
      <c r="AD238" s="94"/>
      <c r="AO238" s="73"/>
    </row>
    <row r="239" spans="4:41" ht="90" customHeight="1">
      <c r="L239" s="93"/>
      <c r="AD239" s="94"/>
      <c r="AO239" s="73"/>
    </row>
    <row r="240" spans="4:41" ht="90" customHeight="1">
      <c r="L240" s="93"/>
      <c r="AD240" s="94"/>
      <c r="AO240" s="73"/>
    </row>
    <row r="241" spans="12:41" ht="90" customHeight="1">
      <c r="L241" s="93"/>
      <c r="AD241" s="94"/>
      <c r="AO241" s="73"/>
    </row>
    <row r="242" spans="12:41" ht="90" customHeight="1">
      <c r="L242" s="93"/>
      <c r="AD242" s="94"/>
      <c r="AO242" s="73"/>
    </row>
    <row r="243" spans="12:41" ht="90" customHeight="1">
      <c r="L243" s="93"/>
      <c r="AD243" s="94"/>
      <c r="AO243" s="73"/>
    </row>
    <row r="244" spans="12:41" ht="90" customHeight="1">
      <c r="L244" s="93"/>
      <c r="AD244" s="94"/>
      <c r="AO244" s="73"/>
    </row>
    <row r="245" spans="12:41" ht="60" customHeight="1">
      <c r="L245" s="93"/>
      <c r="AD245" s="94"/>
      <c r="AO245" s="73"/>
    </row>
    <row r="246" spans="12:41" ht="90" customHeight="1">
      <c r="L246" s="93"/>
      <c r="AD246" s="94"/>
      <c r="AO246" s="73"/>
    </row>
    <row r="247" spans="12:41">
      <c r="L247" s="93"/>
      <c r="AD247" s="94"/>
      <c r="AO247" s="73"/>
    </row>
    <row r="248" spans="12:41">
      <c r="L248" s="93"/>
      <c r="AD248" s="94"/>
      <c r="AO248" s="73"/>
    </row>
    <row r="249" spans="12:41">
      <c r="L249" s="93"/>
      <c r="AD249" s="94"/>
      <c r="AO249" s="73"/>
    </row>
    <row r="250" spans="12:41" ht="90" customHeight="1">
      <c r="L250" s="93"/>
      <c r="AD250" s="94"/>
      <c r="AO250" s="73"/>
    </row>
    <row r="251" spans="12:41">
      <c r="L251" s="93"/>
      <c r="AD251" s="94"/>
      <c r="AO251" s="73"/>
    </row>
    <row r="252" spans="12:41" ht="90" customHeight="1">
      <c r="L252" s="93"/>
      <c r="AD252" s="94"/>
      <c r="AO252" s="73"/>
    </row>
    <row r="253" spans="12:41" ht="90" customHeight="1">
      <c r="L253" s="93"/>
      <c r="AD253" s="94"/>
      <c r="AO253" s="73"/>
    </row>
    <row r="254" spans="12:41" ht="90" customHeight="1">
      <c r="L254" s="93"/>
      <c r="AD254" s="94"/>
      <c r="AO254" s="73"/>
    </row>
    <row r="255" spans="12:41">
      <c r="L255" s="93"/>
      <c r="AD255" s="94"/>
      <c r="AO255" s="73"/>
    </row>
    <row r="256" spans="12:41" ht="90" customHeight="1">
      <c r="L256" s="93"/>
      <c r="AD256" s="94"/>
      <c r="AO256" s="73"/>
    </row>
    <row r="257" spans="12:41" ht="90" customHeight="1">
      <c r="L257" s="93"/>
      <c r="AD257" s="94"/>
      <c r="AO257" s="73"/>
    </row>
    <row r="258" spans="12:41" ht="90" customHeight="1">
      <c r="L258" s="93"/>
      <c r="AD258" s="94"/>
      <c r="AO258" s="73"/>
    </row>
    <row r="259" spans="12:41" ht="90" customHeight="1">
      <c r="L259" s="93"/>
      <c r="AD259" s="94"/>
      <c r="AO259" s="73"/>
    </row>
    <row r="260" spans="12:41" ht="90" customHeight="1">
      <c r="L260" s="93"/>
      <c r="AD260" s="94"/>
      <c r="AO260" s="73"/>
    </row>
    <row r="261" spans="12:41" ht="90" customHeight="1">
      <c r="L261" s="93"/>
      <c r="AD261" s="94"/>
      <c r="AO261" s="73"/>
    </row>
    <row r="262" spans="12:41" ht="90" customHeight="1">
      <c r="L262" s="93"/>
      <c r="AD262" s="94"/>
      <c r="AO262" s="73"/>
    </row>
    <row r="263" spans="12:41">
      <c r="L263" s="93"/>
      <c r="AD263" s="94"/>
      <c r="AO263" s="73"/>
    </row>
    <row r="264" spans="12:41">
      <c r="L264" s="93"/>
      <c r="AD264" s="94"/>
      <c r="AO264" s="73"/>
    </row>
    <row r="265" spans="12:41">
      <c r="L265" s="93"/>
      <c r="AD265" s="94"/>
      <c r="AO265" s="73"/>
    </row>
    <row r="266" spans="12:41" ht="90" customHeight="1">
      <c r="L266" s="93"/>
      <c r="AD266" s="94"/>
      <c r="AO266" s="73"/>
    </row>
    <row r="267" spans="12:41" ht="90" customHeight="1">
      <c r="L267" s="93"/>
      <c r="AD267" s="94"/>
      <c r="AO267" s="73"/>
    </row>
    <row r="268" spans="12:41" ht="90" customHeight="1">
      <c r="L268" s="93"/>
      <c r="AD268" s="94"/>
      <c r="AO268" s="73"/>
    </row>
    <row r="269" spans="12:41" ht="90" customHeight="1">
      <c r="L269" s="93"/>
      <c r="AD269" s="94"/>
      <c r="AO269" s="73"/>
    </row>
    <row r="270" spans="12:41">
      <c r="L270" s="93"/>
      <c r="AD270" s="94"/>
      <c r="AO270" s="73"/>
    </row>
    <row r="271" spans="12:41">
      <c r="L271" s="93"/>
      <c r="AD271" s="94"/>
      <c r="AO271" s="73"/>
    </row>
    <row r="272" spans="12:41">
      <c r="L272" s="93"/>
      <c r="AD272" s="94"/>
      <c r="AO272" s="73"/>
    </row>
    <row r="273" spans="12:41">
      <c r="L273" s="93"/>
      <c r="AD273" s="94"/>
      <c r="AO273" s="73"/>
    </row>
    <row r="274" spans="12:41">
      <c r="L274" s="93"/>
      <c r="AD274" s="94"/>
      <c r="AO274" s="73"/>
    </row>
    <row r="275" spans="12:41" ht="30" customHeight="1">
      <c r="L275" s="93"/>
      <c r="AD275" s="94"/>
      <c r="AO275" s="73"/>
    </row>
    <row r="276" spans="12:41" ht="90" customHeight="1">
      <c r="L276" s="93"/>
      <c r="AD276" s="94"/>
      <c r="AO276" s="73"/>
    </row>
    <row r="277" spans="12:41" ht="90" customHeight="1">
      <c r="L277" s="93"/>
      <c r="AD277" s="94"/>
      <c r="AO277" s="73"/>
    </row>
    <row r="278" spans="12:41">
      <c r="L278" s="93"/>
      <c r="AD278" s="94"/>
      <c r="AO278" s="73"/>
    </row>
    <row r="279" spans="12:41">
      <c r="L279" s="93"/>
      <c r="AD279" s="94"/>
      <c r="AO279" s="73"/>
    </row>
    <row r="280" spans="12:41">
      <c r="L280" s="93"/>
      <c r="AD280" s="94"/>
      <c r="AO280" s="73"/>
    </row>
    <row r="281" spans="12:41">
      <c r="L281" s="93"/>
      <c r="AD281" s="94"/>
      <c r="AO281" s="73"/>
    </row>
    <row r="282" spans="12:41">
      <c r="L282" s="93"/>
      <c r="AD282" s="94"/>
      <c r="AO282" s="73"/>
    </row>
    <row r="283" spans="12:41">
      <c r="L283" s="93"/>
      <c r="AD283" s="94"/>
      <c r="AO283" s="73"/>
    </row>
    <row r="284" spans="12:41">
      <c r="L284" s="93"/>
      <c r="AD284" s="94"/>
      <c r="AO284" s="73"/>
    </row>
    <row r="285" spans="12:41">
      <c r="L285" s="93"/>
      <c r="AD285" s="94"/>
      <c r="AO285" s="73"/>
    </row>
    <row r="286" spans="12:41" ht="90" customHeight="1">
      <c r="L286" s="93"/>
      <c r="AD286" s="94"/>
      <c r="AO286" s="73"/>
    </row>
    <row r="287" spans="12:41">
      <c r="L287" s="93"/>
      <c r="AO287" s="73"/>
    </row>
    <row r="288" spans="12:41" ht="15" customHeight="1">
      <c r="L288" s="93"/>
      <c r="AD288" s="94"/>
      <c r="AO288" s="73"/>
    </row>
    <row r="289" spans="12:41" ht="15" customHeight="1">
      <c r="L289" s="93"/>
      <c r="AD289" s="94"/>
      <c r="AO289" s="73"/>
    </row>
    <row r="290" spans="12:41" ht="15" customHeight="1"/>
    <row r="291" spans="12:41" ht="15" customHeight="1"/>
    <row r="292" spans="12:41" ht="15" customHeight="1"/>
    <row r="293" spans="12:41" ht="15" customHeight="1">
      <c r="X293" s="113"/>
      <c r="Y293" s="113"/>
      <c r="Z293" s="113"/>
      <c r="AA293" s="113"/>
      <c r="AB293" s="114"/>
      <c r="AC293" s="115"/>
      <c r="AD293" s="116"/>
    </row>
    <row r="294" spans="12:41" ht="15" customHeight="1"/>
    <row r="295" spans="12:41" ht="15" customHeight="1"/>
    <row r="296" spans="12:41" ht="15" customHeight="1">
      <c r="L296" s="93"/>
      <c r="AD296" s="94"/>
      <c r="AO296" s="73"/>
    </row>
    <row r="297" spans="12:41" ht="15" customHeight="1">
      <c r="L297" s="93"/>
      <c r="AD297" s="94"/>
      <c r="AO297" s="73"/>
    </row>
    <row r="298" spans="12:41" ht="15" customHeight="1">
      <c r="L298" s="93"/>
      <c r="AD298" s="94"/>
      <c r="AO298" s="73"/>
    </row>
    <row r="299" spans="12:41" ht="15" customHeight="1">
      <c r="L299" s="93"/>
      <c r="AD299" s="94"/>
      <c r="AO299" s="73"/>
    </row>
    <row r="300" spans="12:41" ht="15" customHeight="1">
      <c r="L300" s="93"/>
      <c r="AD300" s="94"/>
      <c r="AO300" s="73"/>
    </row>
    <row r="301" spans="12:41" ht="15" customHeight="1">
      <c r="L301" s="93"/>
      <c r="AD301" s="94"/>
      <c r="AO301" s="73"/>
    </row>
    <row r="302" spans="12:41" ht="15" customHeight="1">
      <c r="L302" s="93"/>
      <c r="AD302" s="94"/>
      <c r="AO302" s="73"/>
    </row>
    <row r="303" spans="12:41" ht="15" customHeight="1">
      <c r="L303" s="93"/>
      <c r="AD303" s="94"/>
      <c r="AO303" s="73"/>
    </row>
    <row r="304" spans="12:41" ht="15" customHeight="1">
      <c r="L304" s="93"/>
      <c r="AD304" s="94"/>
      <c r="AO304" s="73"/>
    </row>
    <row r="305" spans="12:41" ht="15" customHeight="1">
      <c r="L305" s="93"/>
      <c r="AD305" s="94"/>
      <c r="AO305" s="73"/>
    </row>
    <row r="306" spans="12:41" ht="15" customHeight="1">
      <c r="L306" s="93"/>
      <c r="AD306" s="94"/>
      <c r="AO306" s="73"/>
    </row>
    <row r="307" spans="12:41" ht="15" customHeight="1">
      <c r="L307" s="93"/>
      <c r="AD307" s="94"/>
      <c r="AO307" s="73"/>
    </row>
    <row r="308" spans="12:41" ht="15" customHeight="1">
      <c r="L308" s="93"/>
      <c r="AD308" s="94"/>
      <c r="AO308" s="73"/>
    </row>
    <row r="309" spans="12:41" ht="15" customHeight="1">
      <c r="L309" s="93"/>
      <c r="AD309" s="94"/>
      <c r="AO309" s="73"/>
    </row>
    <row r="310" spans="12:41" ht="15" customHeight="1">
      <c r="L310" s="93"/>
      <c r="AD310" s="94"/>
      <c r="AO310" s="73"/>
    </row>
    <row r="311" spans="12:41" ht="15" customHeight="1">
      <c r="L311" s="93"/>
      <c r="AD311" s="94"/>
      <c r="AO311" s="73"/>
    </row>
    <row r="312" spans="12:41" ht="15" customHeight="1">
      <c r="L312" s="93"/>
      <c r="AD312" s="94"/>
      <c r="AO312" s="73"/>
    </row>
    <row r="313" spans="12:41" ht="15" customHeight="1">
      <c r="L313" s="93"/>
      <c r="AD313" s="94"/>
      <c r="AO313" s="73"/>
    </row>
    <row r="314" spans="12:41" ht="15" customHeight="1">
      <c r="L314" s="93"/>
      <c r="AD314" s="94"/>
      <c r="AO314" s="73"/>
    </row>
    <row r="315" spans="12:41" ht="15" customHeight="1">
      <c r="L315" s="93"/>
      <c r="AD315" s="94"/>
      <c r="AO315" s="73"/>
    </row>
    <row r="316" spans="12:41" ht="15" customHeight="1">
      <c r="L316" s="93"/>
      <c r="AD316" s="94"/>
      <c r="AO316" s="73"/>
    </row>
    <row r="317" spans="12:41" ht="15" customHeight="1">
      <c r="L317" s="93"/>
      <c r="AD317" s="94"/>
      <c r="AO317" s="73"/>
    </row>
    <row r="318" spans="12:41" ht="15" customHeight="1">
      <c r="L318" s="93"/>
      <c r="AD318" s="94"/>
      <c r="AO318" s="73"/>
    </row>
    <row r="319" spans="12:41" ht="15" customHeight="1">
      <c r="L319" s="93"/>
      <c r="AD319" s="94"/>
      <c r="AO319" s="73"/>
    </row>
    <row r="320" spans="12:41" ht="15" customHeight="1">
      <c r="L320" s="93"/>
      <c r="AD320" s="94"/>
      <c r="AO320" s="73"/>
    </row>
    <row r="321" spans="12:41" ht="15" customHeight="1">
      <c r="L321" s="93"/>
      <c r="AD321" s="94"/>
      <c r="AO321" s="73"/>
    </row>
    <row r="322" spans="12:41" ht="15" customHeight="1">
      <c r="L322" s="93"/>
      <c r="AD322" s="94"/>
      <c r="AO322" s="73"/>
    </row>
    <row r="323" spans="12:41" ht="15" customHeight="1">
      <c r="L323" s="93"/>
      <c r="AD323" s="94"/>
      <c r="AO323" s="73"/>
    </row>
    <row r="324" spans="12:41" ht="15" customHeight="1">
      <c r="L324" s="93"/>
      <c r="AD324" s="94"/>
      <c r="AO324" s="73"/>
    </row>
    <row r="325" spans="12:41" ht="15" customHeight="1">
      <c r="L325" s="93"/>
      <c r="AD325" s="94"/>
      <c r="AO325" s="73"/>
    </row>
    <row r="326" spans="12:41" ht="15" customHeight="1">
      <c r="L326" s="93"/>
      <c r="AD326" s="94"/>
      <c r="AO326" s="73"/>
    </row>
    <row r="327" spans="12:41" ht="15" customHeight="1">
      <c r="L327" s="93"/>
      <c r="AD327" s="94"/>
      <c r="AO327" s="73"/>
    </row>
    <row r="328" spans="12:41" ht="15" customHeight="1">
      <c r="L328" s="93"/>
      <c r="AD328" s="94"/>
      <c r="AO328" s="73"/>
    </row>
    <row r="329" spans="12:41" ht="15" customHeight="1">
      <c r="L329" s="93"/>
      <c r="AD329" s="94"/>
      <c r="AO329" s="73"/>
    </row>
    <row r="330" spans="12:41" ht="15" customHeight="1">
      <c r="L330" s="93"/>
      <c r="AD330" s="94"/>
      <c r="AO330" s="73"/>
    </row>
    <row r="331" spans="12:41" ht="15" customHeight="1">
      <c r="L331" s="93"/>
      <c r="AD331" s="94"/>
      <c r="AO331" s="73"/>
    </row>
    <row r="332" spans="12:41" ht="15" customHeight="1">
      <c r="L332" s="93"/>
      <c r="AD332" s="94"/>
      <c r="AO332" s="73"/>
    </row>
    <row r="333" spans="12:41" ht="15" customHeight="1">
      <c r="L333" s="93"/>
      <c r="AD333" s="94"/>
      <c r="AO333" s="73"/>
    </row>
    <row r="334" spans="12:41" ht="15" customHeight="1">
      <c r="L334" s="93"/>
      <c r="AD334" s="94"/>
      <c r="AO334" s="73"/>
    </row>
    <row r="335" spans="12:41" ht="15" customHeight="1">
      <c r="L335" s="93"/>
      <c r="AD335" s="94"/>
      <c r="AO335" s="73"/>
    </row>
    <row r="336" spans="12:41" ht="15" customHeight="1">
      <c r="L336" s="93"/>
      <c r="AD336" s="94"/>
      <c r="AO336" s="73"/>
    </row>
    <row r="337" spans="12:41" ht="15" customHeight="1">
      <c r="L337" s="93"/>
      <c r="AD337" s="94"/>
      <c r="AO337" s="73"/>
    </row>
    <row r="338" spans="12:41" ht="15" customHeight="1">
      <c r="L338" s="93"/>
      <c r="AD338" s="94"/>
      <c r="AO338" s="73"/>
    </row>
    <row r="339" spans="12:41" ht="15" customHeight="1">
      <c r="L339" s="93"/>
      <c r="AD339" s="94"/>
      <c r="AO339" s="73"/>
    </row>
    <row r="340" spans="12:41" ht="15" customHeight="1">
      <c r="L340" s="93"/>
      <c r="AD340" s="94"/>
      <c r="AO340" s="73"/>
    </row>
    <row r="341" spans="12:41" ht="15" customHeight="1">
      <c r="L341" s="93"/>
      <c r="AD341" s="94"/>
      <c r="AO341" s="73"/>
    </row>
    <row r="342" spans="12:41" ht="15" customHeight="1">
      <c r="L342" s="93"/>
      <c r="AD342" s="94"/>
      <c r="AO342" s="73"/>
    </row>
    <row r="343" spans="12:41" ht="15" customHeight="1">
      <c r="L343" s="93"/>
      <c r="AD343" s="94"/>
      <c r="AO343" s="73"/>
    </row>
    <row r="344" spans="12:41" ht="15" customHeight="1">
      <c r="L344" s="93"/>
      <c r="AD344" s="94"/>
      <c r="AO344" s="73"/>
    </row>
    <row r="345" spans="12:41" ht="15" customHeight="1">
      <c r="L345" s="93"/>
      <c r="AD345" s="94"/>
      <c r="AO345" s="73"/>
    </row>
    <row r="346" spans="12:41" ht="15" customHeight="1">
      <c r="L346" s="93"/>
      <c r="AD346" s="94"/>
      <c r="AO346" s="73"/>
    </row>
    <row r="347" spans="12:41" ht="15" customHeight="1">
      <c r="L347" s="93"/>
      <c r="AD347" s="94"/>
      <c r="AO347" s="73"/>
    </row>
    <row r="348" spans="12:41" ht="15" customHeight="1">
      <c r="L348" s="93"/>
      <c r="AD348" s="94"/>
      <c r="AO348" s="73"/>
    </row>
    <row r="349" spans="12:41" ht="15" customHeight="1">
      <c r="L349" s="93"/>
      <c r="AD349" s="94"/>
      <c r="AO349" s="73"/>
    </row>
    <row r="350" spans="12:41" ht="15" customHeight="1">
      <c r="L350" s="93"/>
      <c r="AD350" s="94"/>
      <c r="AO350" s="73"/>
    </row>
    <row r="351" spans="12:41" ht="15" customHeight="1">
      <c r="L351" s="93"/>
      <c r="AD351" s="94"/>
      <c r="AK351" s="54">
        <f>NETWORKDAYS(P351,U351,Holidays!$B$1:$B$132)</f>
        <v>0</v>
      </c>
      <c r="AL351" s="54" t="e">
        <f>VLOOKUP(N351,'Service standards'!A:B,2,FALSE)</f>
        <v>#N/A</v>
      </c>
      <c r="AM351" s="55">
        <f>(NETWORKDAYS(Q351,U351,Holidays!$B$1:$B$132))-AI351</f>
        <v>0</v>
      </c>
      <c r="AN351" s="54" t="e">
        <f t="shared" ref="AN351:AN414" si="11">IF(AM351&lt;=AL351,"Met/Rencontre", "DNM/NRP")</f>
        <v>#N/A</v>
      </c>
      <c r="AO351" s="73" t="e">
        <f>VLOOKUP(N:N,Dashboard!A$3:B$32,2,FALSE)</f>
        <v>#N/A</v>
      </c>
    </row>
    <row r="352" spans="12:41" ht="15" customHeight="1">
      <c r="L352" s="93"/>
      <c r="AD352" s="94"/>
      <c r="AK352" s="54">
        <f>NETWORKDAYS(P352,U352,Holidays!$B$1:$B$132)</f>
        <v>0</v>
      </c>
      <c r="AL352" s="54" t="e">
        <f>VLOOKUP(N352,'Service standards'!A:B,2,FALSE)</f>
        <v>#N/A</v>
      </c>
      <c r="AM352" s="55">
        <f>(NETWORKDAYS(Q352,U352,Holidays!$B$1:$B$132))-AI352</f>
        <v>0</v>
      </c>
      <c r="AN352" s="54" t="e">
        <f t="shared" si="11"/>
        <v>#N/A</v>
      </c>
      <c r="AO352" s="73" t="e">
        <f>VLOOKUP(N:N,Dashboard!A$3:B$32,2,FALSE)</f>
        <v>#N/A</v>
      </c>
    </row>
    <row r="353" spans="12:41" ht="15" customHeight="1">
      <c r="L353" s="93"/>
      <c r="AD353" s="94"/>
      <c r="AK353" s="54">
        <f>NETWORKDAYS(P353,U353,Holidays!$B$1:$B$132)</f>
        <v>0</v>
      </c>
      <c r="AL353" s="54" t="e">
        <f>VLOOKUP(N353,'Service standards'!A:B,2,FALSE)</f>
        <v>#N/A</v>
      </c>
      <c r="AM353" s="55">
        <f>(NETWORKDAYS(Q353,U353,Holidays!$B$1:$B$132))-AI353</f>
        <v>0</v>
      </c>
      <c r="AN353" s="54" t="e">
        <f t="shared" si="11"/>
        <v>#N/A</v>
      </c>
      <c r="AO353" s="73" t="e">
        <f>VLOOKUP(N:N,Dashboard!A$3:B$32,2,FALSE)</f>
        <v>#N/A</v>
      </c>
    </row>
    <row r="354" spans="12:41" ht="15" customHeight="1">
      <c r="L354" s="93"/>
      <c r="AD354" s="94"/>
      <c r="AK354" s="54">
        <f>NETWORKDAYS(P354,U354,Holidays!$B$1:$B$132)</f>
        <v>0</v>
      </c>
      <c r="AL354" s="54" t="e">
        <f>VLOOKUP(N354,'Service standards'!A:B,2,FALSE)</f>
        <v>#N/A</v>
      </c>
      <c r="AM354" s="55">
        <f>(NETWORKDAYS(Q354,U354,Holidays!$B$1:$B$132))-AI354</f>
        <v>0</v>
      </c>
      <c r="AN354" s="54" t="e">
        <f t="shared" si="11"/>
        <v>#N/A</v>
      </c>
      <c r="AO354" s="73" t="e">
        <f>VLOOKUP(N:N,Dashboard!A$3:B$32,2,FALSE)</f>
        <v>#N/A</v>
      </c>
    </row>
    <row r="355" spans="12:41" ht="15" customHeight="1">
      <c r="L355" s="93"/>
      <c r="AD355" s="94"/>
      <c r="AK355" s="54">
        <f>NETWORKDAYS(P355,U355,Holidays!$B$1:$B$132)</f>
        <v>0</v>
      </c>
      <c r="AL355" s="54" t="e">
        <f>VLOOKUP(N355,'Service standards'!A:B,2,FALSE)</f>
        <v>#N/A</v>
      </c>
      <c r="AM355" s="55">
        <f>(NETWORKDAYS(Q355,U355,Holidays!$B$1:$B$132))-AI355</f>
        <v>0</v>
      </c>
      <c r="AN355" s="54" t="e">
        <f t="shared" si="11"/>
        <v>#N/A</v>
      </c>
      <c r="AO355" s="73" t="e">
        <f>VLOOKUP(N:N,Dashboard!A$3:B$32,2,FALSE)</f>
        <v>#N/A</v>
      </c>
    </row>
    <row r="356" spans="12:41" ht="15" customHeight="1">
      <c r="L356" s="93"/>
      <c r="AD356" s="94"/>
      <c r="AK356" s="54">
        <f>NETWORKDAYS(P356,U356,Holidays!$B$1:$B$132)</f>
        <v>0</v>
      </c>
      <c r="AL356" s="54" t="e">
        <f>VLOOKUP(N356,'Service standards'!A:B,2,FALSE)</f>
        <v>#N/A</v>
      </c>
      <c r="AM356" s="55">
        <f>(NETWORKDAYS(Q356,U356,Holidays!$B$1:$B$132))-AI356</f>
        <v>0</v>
      </c>
      <c r="AN356" s="54" t="e">
        <f t="shared" si="11"/>
        <v>#N/A</v>
      </c>
      <c r="AO356" s="73" t="e">
        <f>VLOOKUP(N:N,Dashboard!A$3:B$32,2,FALSE)</f>
        <v>#N/A</v>
      </c>
    </row>
    <row r="357" spans="12:41" ht="15" customHeight="1">
      <c r="L357" s="93"/>
      <c r="AD357" s="94"/>
      <c r="AK357" s="54">
        <f>NETWORKDAYS(P357,U357,Holidays!$B$1:$B$132)</f>
        <v>0</v>
      </c>
      <c r="AL357" s="54" t="e">
        <f>VLOOKUP(N357,'Service standards'!A:B,2,FALSE)</f>
        <v>#N/A</v>
      </c>
      <c r="AM357" s="55">
        <f>(NETWORKDAYS(Q357,U357,Holidays!$B$1:$B$132))-AI357</f>
        <v>0</v>
      </c>
      <c r="AN357" s="54" t="e">
        <f t="shared" si="11"/>
        <v>#N/A</v>
      </c>
      <c r="AO357" s="73" t="e">
        <f>VLOOKUP(N:N,Dashboard!A$3:B$32,2,FALSE)</f>
        <v>#N/A</v>
      </c>
    </row>
    <row r="358" spans="12:41" ht="15" customHeight="1">
      <c r="L358" s="93"/>
      <c r="AD358" s="94"/>
      <c r="AK358" s="54">
        <f>NETWORKDAYS(P358,U358,Holidays!$B$1:$B$132)</f>
        <v>0</v>
      </c>
      <c r="AL358" s="54" t="e">
        <f>VLOOKUP(N358,'Service standards'!A:B,2,FALSE)</f>
        <v>#N/A</v>
      </c>
      <c r="AM358" s="55">
        <f>(NETWORKDAYS(Q358,U358,Holidays!$B$1:$B$132))-AI358</f>
        <v>0</v>
      </c>
      <c r="AN358" s="54" t="e">
        <f t="shared" si="11"/>
        <v>#N/A</v>
      </c>
      <c r="AO358" s="73" t="e">
        <f>VLOOKUP(N:N,Dashboard!A$3:B$32,2,FALSE)</f>
        <v>#N/A</v>
      </c>
    </row>
    <row r="359" spans="12:41" ht="15" customHeight="1">
      <c r="L359" s="93"/>
      <c r="AD359" s="94"/>
      <c r="AK359" s="54">
        <f>NETWORKDAYS(P359,U359,Holidays!$B$1:$B$132)</f>
        <v>0</v>
      </c>
      <c r="AL359" s="54" t="e">
        <f>VLOOKUP(N359,'Service standards'!A:B,2,FALSE)</f>
        <v>#N/A</v>
      </c>
      <c r="AM359" s="55">
        <f>(NETWORKDAYS(Q359,U359,Holidays!$B$1:$B$132))-AI359</f>
        <v>0</v>
      </c>
      <c r="AN359" s="54" t="e">
        <f t="shared" si="11"/>
        <v>#N/A</v>
      </c>
      <c r="AO359" s="73" t="e">
        <f>VLOOKUP(N:N,Dashboard!A$3:B$32,2,FALSE)</f>
        <v>#N/A</v>
      </c>
    </row>
    <row r="360" spans="12:41" ht="15" customHeight="1">
      <c r="L360" s="93"/>
      <c r="AD360" s="94"/>
      <c r="AK360" s="54">
        <f>NETWORKDAYS(P360,U360,Holidays!$B$1:$B$132)</f>
        <v>0</v>
      </c>
      <c r="AL360" s="54" t="e">
        <f>VLOOKUP(N360,'Service standards'!A:B,2,FALSE)</f>
        <v>#N/A</v>
      </c>
      <c r="AM360" s="55">
        <f>(NETWORKDAYS(Q360,U360,Holidays!$B$1:$B$132))-AI360</f>
        <v>0</v>
      </c>
      <c r="AN360" s="54" t="e">
        <f t="shared" si="11"/>
        <v>#N/A</v>
      </c>
      <c r="AO360" s="73" t="e">
        <f>VLOOKUP(N:N,Dashboard!A$3:B$32,2,FALSE)</f>
        <v>#N/A</v>
      </c>
    </row>
    <row r="361" spans="12:41" ht="15" customHeight="1">
      <c r="L361" s="93"/>
      <c r="AD361" s="94"/>
      <c r="AK361" s="54">
        <f>NETWORKDAYS(P361,U361,Holidays!$B$1:$B$132)</f>
        <v>0</v>
      </c>
      <c r="AL361" s="54" t="e">
        <f>VLOOKUP(N361,'Service standards'!A:B,2,FALSE)</f>
        <v>#N/A</v>
      </c>
      <c r="AM361" s="55">
        <f>(NETWORKDAYS(Q361,U361,Holidays!$B$1:$B$132))-AI361</f>
        <v>0</v>
      </c>
      <c r="AN361" s="54" t="e">
        <f t="shared" si="11"/>
        <v>#N/A</v>
      </c>
      <c r="AO361" s="73" t="e">
        <f>VLOOKUP(N:N,Dashboard!A$3:B$32,2,FALSE)</f>
        <v>#N/A</v>
      </c>
    </row>
    <row r="362" spans="12:41" ht="15" customHeight="1">
      <c r="L362" s="93"/>
      <c r="AD362" s="94"/>
      <c r="AK362" s="54">
        <f>NETWORKDAYS(P362,U362,Holidays!$B$1:$B$132)</f>
        <v>0</v>
      </c>
      <c r="AL362" s="54" t="e">
        <f>VLOOKUP(N362,'Service standards'!A:B,2,FALSE)</f>
        <v>#N/A</v>
      </c>
      <c r="AM362" s="55">
        <f>(NETWORKDAYS(Q362,U362,Holidays!$B$1:$B$132))-AI362</f>
        <v>0</v>
      </c>
      <c r="AN362" s="54" t="e">
        <f t="shared" si="11"/>
        <v>#N/A</v>
      </c>
      <c r="AO362" s="73" t="e">
        <f>VLOOKUP(N:N,Dashboard!A$3:B$32,2,FALSE)</f>
        <v>#N/A</v>
      </c>
    </row>
    <row r="363" spans="12:41" ht="15" customHeight="1">
      <c r="L363" s="93"/>
      <c r="AD363" s="94"/>
      <c r="AK363" s="54">
        <f>NETWORKDAYS(P363,U363,Holidays!$B$1:$B$132)</f>
        <v>0</v>
      </c>
      <c r="AL363" s="54" t="e">
        <f>VLOOKUP(N363,'Service standards'!A:B,2,FALSE)</f>
        <v>#N/A</v>
      </c>
      <c r="AM363" s="55">
        <f>(NETWORKDAYS(Q363,U363,Holidays!$B$1:$B$132))-AI363</f>
        <v>0</v>
      </c>
      <c r="AN363" s="54" t="e">
        <f t="shared" si="11"/>
        <v>#N/A</v>
      </c>
      <c r="AO363" s="73" t="e">
        <f>VLOOKUP(N:N,Dashboard!A$3:B$32,2,FALSE)</f>
        <v>#N/A</v>
      </c>
    </row>
    <row r="364" spans="12:41" ht="15" customHeight="1">
      <c r="L364" s="93"/>
      <c r="AD364" s="94"/>
      <c r="AK364" s="54">
        <f>NETWORKDAYS(P364,U364,Holidays!$B$1:$B$132)</f>
        <v>0</v>
      </c>
      <c r="AL364" s="54" t="e">
        <f>VLOOKUP(N364,'Service standards'!A:B,2,FALSE)</f>
        <v>#N/A</v>
      </c>
      <c r="AM364" s="55">
        <f>(NETWORKDAYS(Q364,U364,Holidays!$B$1:$B$132))-AI364</f>
        <v>0</v>
      </c>
      <c r="AN364" s="54" t="e">
        <f t="shared" si="11"/>
        <v>#N/A</v>
      </c>
      <c r="AO364" s="73" t="e">
        <f>VLOOKUP(N:N,Dashboard!A$3:B$32,2,FALSE)</f>
        <v>#N/A</v>
      </c>
    </row>
    <row r="365" spans="12:41" ht="15" customHeight="1">
      <c r="L365" s="93"/>
      <c r="AD365" s="94"/>
      <c r="AK365" s="54">
        <f>NETWORKDAYS(P365,U365,Holidays!$B$1:$B$132)</f>
        <v>0</v>
      </c>
      <c r="AL365" s="54" t="e">
        <f>VLOOKUP(N365,'Service standards'!A:B,2,FALSE)</f>
        <v>#N/A</v>
      </c>
      <c r="AM365" s="55">
        <f>(NETWORKDAYS(Q365,U365,Holidays!$B$1:$B$132))-AI365</f>
        <v>0</v>
      </c>
      <c r="AN365" s="54" t="e">
        <f t="shared" si="11"/>
        <v>#N/A</v>
      </c>
      <c r="AO365" s="73" t="e">
        <f>VLOOKUP(N:N,Dashboard!A$3:B$32,2,FALSE)</f>
        <v>#N/A</v>
      </c>
    </row>
    <row r="366" spans="12:41" ht="15" customHeight="1">
      <c r="L366" s="93"/>
      <c r="AD366" s="94"/>
      <c r="AK366" s="54">
        <f>NETWORKDAYS(P366,U366,Holidays!$B$1:$B$132)</f>
        <v>0</v>
      </c>
      <c r="AL366" s="54" t="e">
        <f>VLOOKUP(N366,'Service standards'!A:B,2,FALSE)</f>
        <v>#N/A</v>
      </c>
      <c r="AM366" s="55">
        <f>(NETWORKDAYS(Q366,U366,Holidays!$B$1:$B$132))-AI366</f>
        <v>0</v>
      </c>
      <c r="AN366" s="54" t="e">
        <f t="shared" si="11"/>
        <v>#N/A</v>
      </c>
      <c r="AO366" s="73" t="e">
        <f>VLOOKUP(N:N,Dashboard!A$3:B$32,2,FALSE)</f>
        <v>#N/A</v>
      </c>
    </row>
    <row r="367" spans="12:41" ht="15" customHeight="1">
      <c r="L367" s="93"/>
      <c r="AD367" s="94"/>
      <c r="AK367" s="54">
        <f>NETWORKDAYS(P367,U367,Holidays!$B$1:$B$132)</f>
        <v>0</v>
      </c>
      <c r="AL367" s="54" t="e">
        <f>VLOOKUP(N367,'Service standards'!A:B,2,FALSE)</f>
        <v>#N/A</v>
      </c>
      <c r="AM367" s="55">
        <f>(NETWORKDAYS(Q367,U367,Holidays!$B$1:$B$132))-AI367</f>
        <v>0</v>
      </c>
      <c r="AN367" s="54" t="e">
        <f t="shared" si="11"/>
        <v>#N/A</v>
      </c>
      <c r="AO367" s="73" t="e">
        <f>VLOOKUP(N:N,Dashboard!A$3:B$32,2,FALSE)</f>
        <v>#N/A</v>
      </c>
    </row>
    <row r="368" spans="12:41" ht="15" customHeight="1">
      <c r="L368" s="93"/>
      <c r="AD368" s="94"/>
      <c r="AK368" s="54">
        <f>NETWORKDAYS(P368,U368,Holidays!$B$1:$B$132)</f>
        <v>0</v>
      </c>
      <c r="AL368" s="54" t="e">
        <f>VLOOKUP(N368,'Service standards'!A:B,2,FALSE)</f>
        <v>#N/A</v>
      </c>
      <c r="AM368" s="55">
        <f>(NETWORKDAYS(Q368,U368,Holidays!$B$1:$B$132))-AI368</f>
        <v>0</v>
      </c>
      <c r="AN368" s="54" t="e">
        <f t="shared" si="11"/>
        <v>#N/A</v>
      </c>
      <c r="AO368" s="73" t="e">
        <f>VLOOKUP(N:N,Dashboard!A$3:B$32,2,FALSE)</f>
        <v>#N/A</v>
      </c>
    </row>
    <row r="369" spans="12:41" ht="15" customHeight="1">
      <c r="L369" s="93"/>
      <c r="AD369" s="94"/>
      <c r="AK369" s="54">
        <f>NETWORKDAYS(P369,U369,Holidays!$B$1:$B$132)</f>
        <v>0</v>
      </c>
      <c r="AL369" s="54" t="e">
        <f>VLOOKUP(N369,'Service standards'!A:B,2,FALSE)</f>
        <v>#N/A</v>
      </c>
      <c r="AM369" s="55">
        <f>(NETWORKDAYS(Q369,U369,Holidays!$B$1:$B$132))-AI369</f>
        <v>0</v>
      </c>
      <c r="AN369" s="54" t="e">
        <f t="shared" si="11"/>
        <v>#N/A</v>
      </c>
      <c r="AO369" s="73" t="e">
        <f>VLOOKUP(N:N,Dashboard!A$3:B$32,2,FALSE)</f>
        <v>#N/A</v>
      </c>
    </row>
    <row r="370" spans="12:41" ht="15" customHeight="1">
      <c r="L370" s="93"/>
      <c r="AD370" s="94"/>
      <c r="AK370" s="54">
        <f>NETWORKDAYS(P370,U370,Holidays!$B$1:$B$132)</f>
        <v>0</v>
      </c>
      <c r="AL370" s="54" t="e">
        <f>VLOOKUP(N370,'Service standards'!A:B,2,FALSE)</f>
        <v>#N/A</v>
      </c>
      <c r="AM370" s="55">
        <f>(NETWORKDAYS(Q370,U370,Holidays!$B$1:$B$132))-AI370</f>
        <v>0</v>
      </c>
      <c r="AN370" s="54" t="e">
        <f t="shared" si="11"/>
        <v>#N/A</v>
      </c>
      <c r="AO370" s="73" t="e">
        <f>VLOOKUP(N:N,Dashboard!A$3:B$32,2,FALSE)</f>
        <v>#N/A</v>
      </c>
    </row>
    <row r="371" spans="12:41" ht="15" customHeight="1">
      <c r="L371" s="93"/>
      <c r="AD371" s="94"/>
      <c r="AK371" s="54">
        <f>NETWORKDAYS(P371,U371,Holidays!$B$1:$B$132)</f>
        <v>0</v>
      </c>
      <c r="AL371" s="54" t="e">
        <f>VLOOKUP(N371,'Service standards'!A:B,2,FALSE)</f>
        <v>#N/A</v>
      </c>
      <c r="AM371" s="55">
        <f>(NETWORKDAYS(Q371,U371,Holidays!$B$1:$B$132))-AI371</f>
        <v>0</v>
      </c>
      <c r="AN371" s="54" t="e">
        <f t="shared" si="11"/>
        <v>#N/A</v>
      </c>
      <c r="AO371" s="73" t="e">
        <f>VLOOKUP(N:N,Dashboard!A$3:B$32,2,FALSE)</f>
        <v>#N/A</v>
      </c>
    </row>
    <row r="372" spans="12:41" ht="15" customHeight="1">
      <c r="L372" s="93"/>
      <c r="AD372" s="94"/>
      <c r="AK372" s="54">
        <f>NETWORKDAYS(P372,U372,Holidays!$B$1:$B$132)</f>
        <v>0</v>
      </c>
      <c r="AL372" s="54" t="e">
        <f>VLOOKUP(N372,'Service standards'!A:B,2,FALSE)</f>
        <v>#N/A</v>
      </c>
      <c r="AM372" s="55">
        <f>(NETWORKDAYS(Q372,U372,Holidays!$B$1:$B$132))-AI372</f>
        <v>0</v>
      </c>
      <c r="AN372" s="54" t="e">
        <f t="shared" si="11"/>
        <v>#N/A</v>
      </c>
      <c r="AO372" s="73" t="e">
        <f>VLOOKUP(N:N,Dashboard!A$3:B$32,2,FALSE)</f>
        <v>#N/A</v>
      </c>
    </row>
    <row r="373" spans="12:41" ht="15" customHeight="1">
      <c r="L373" s="93"/>
      <c r="AD373" s="94"/>
      <c r="AK373" s="54">
        <f>NETWORKDAYS(P373,U373,Holidays!$B$1:$B$132)</f>
        <v>0</v>
      </c>
      <c r="AL373" s="54" t="e">
        <f>VLOOKUP(N373,'Service standards'!A:B,2,FALSE)</f>
        <v>#N/A</v>
      </c>
      <c r="AM373" s="55">
        <f>(NETWORKDAYS(Q373,U373,Holidays!$B$1:$B$132))-AI373</f>
        <v>0</v>
      </c>
      <c r="AN373" s="54" t="e">
        <f t="shared" si="11"/>
        <v>#N/A</v>
      </c>
      <c r="AO373" s="73" t="e">
        <f>VLOOKUP(N:N,Dashboard!A$3:B$32,2,FALSE)</f>
        <v>#N/A</v>
      </c>
    </row>
    <row r="374" spans="12:41" ht="15" customHeight="1">
      <c r="L374" s="93"/>
      <c r="AD374" s="94"/>
      <c r="AK374" s="54">
        <f>NETWORKDAYS(P374,U374,Holidays!$B$1:$B$132)</f>
        <v>0</v>
      </c>
      <c r="AL374" s="54" t="e">
        <f>VLOOKUP(N374,'Service standards'!A:B,2,FALSE)</f>
        <v>#N/A</v>
      </c>
      <c r="AM374" s="55">
        <f>(NETWORKDAYS(Q374,U374,Holidays!$B$1:$B$132))-AI374</f>
        <v>0</v>
      </c>
      <c r="AN374" s="54" t="e">
        <f t="shared" si="11"/>
        <v>#N/A</v>
      </c>
      <c r="AO374" s="73" t="e">
        <f>VLOOKUP(N:N,Dashboard!A$3:B$32,2,FALSE)</f>
        <v>#N/A</v>
      </c>
    </row>
    <row r="375" spans="12:41" ht="15" customHeight="1">
      <c r="L375" s="93"/>
      <c r="AD375" s="94"/>
      <c r="AK375" s="54">
        <f>NETWORKDAYS(P375,U375,Holidays!$B$1:$B$132)</f>
        <v>0</v>
      </c>
      <c r="AL375" s="54" t="e">
        <f>VLOOKUP(N375,'Service standards'!A:B,2,FALSE)</f>
        <v>#N/A</v>
      </c>
      <c r="AM375" s="55">
        <f>(NETWORKDAYS(Q375,U375,Holidays!$B$1:$B$132))-AI375</f>
        <v>0</v>
      </c>
      <c r="AN375" s="54" t="e">
        <f t="shared" si="11"/>
        <v>#N/A</v>
      </c>
      <c r="AO375" s="73" t="e">
        <f>VLOOKUP(N:N,Dashboard!A$3:B$32,2,FALSE)</f>
        <v>#N/A</v>
      </c>
    </row>
    <row r="376" spans="12:41" ht="15" customHeight="1">
      <c r="L376" s="93"/>
      <c r="AD376" s="94"/>
      <c r="AK376" s="54">
        <f>NETWORKDAYS(P376,U376,Holidays!$B$1:$B$132)</f>
        <v>0</v>
      </c>
      <c r="AL376" s="54" t="e">
        <f>VLOOKUP(N376,'Service standards'!A:B,2,FALSE)</f>
        <v>#N/A</v>
      </c>
      <c r="AM376" s="55">
        <f>(NETWORKDAYS(Q376,U376,Holidays!$B$1:$B$132))-AI376</f>
        <v>0</v>
      </c>
      <c r="AN376" s="54" t="e">
        <f t="shared" si="11"/>
        <v>#N/A</v>
      </c>
      <c r="AO376" s="73" t="e">
        <f>VLOOKUP(N:N,Dashboard!A$3:B$32,2,FALSE)</f>
        <v>#N/A</v>
      </c>
    </row>
    <row r="377" spans="12:41" ht="15" customHeight="1">
      <c r="L377" s="93"/>
      <c r="AD377" s="94"/>
      <c r="AK377" s="54">
        <f>NETWORKDAYS(P377,U377,Holidays!$B$1:$B$132)</f>
        <v>0</v>
      </c>
      <c r="AL377" s="54" t="e">
        <f>VLOOKUP(N377,'Service standards'!A:B,2,FALSE)</f>
        <v>#N/A</v>
      </c>
      <c r="AM377" s="55">
        <f>(NETWORKDAYS(Q377,U377,Holidays!$B$1:$B$132))-AI377</f>
        <v>0</v>
      </c>
      <c r="AN377" s="54" t="e">
        <f t="shared" si="11"/>
        <v>#N/A</v>
      </c>
      <c r="AO377" s="73" t="e">
        <f>VLOOKUP(N:N,Dashboard!A$3:B$32,2,FALSE)</f>
        <v>#N/A</v>
      </c>
    </row>
    <row r="378" spans="12:41" ht="15" customHeight="1">
      <c r="L378" s="93"/>
      <c r="AD378" s="94"/>
      <c r="AK378" s="54">
        <f>NETWORKDAYS(P378,U378,Holidays!$B$1:$B$132)</f>
        <v>0</v>
      </c>
      <c r="AL378" s="54" t="e">
        <f>VLOOKUP(N378,'Service standards'!A:B,2,FALSE)</f>
        <v>#N/A</v>
      </c>
      <c r="AM378" s="55">
        <f>(NETWORKDAYS(Q378,U378,Holidays!$B$1:$B$132))-AI378</f>
        <v>0</v>
      </c>
      <c r="AN378" s="54" t="e">
        <f t="shared" si="11"/>
        <v>#N/A</v>
      </c>
      <c r="AO378" s="73" t="e">
        <f>VLOOKUP(N:N,Dashboard!A$3:B$32,2,FALSE)</f>
        <v>#N/A</v>
      </c>
    </row>
    <row r="379" spans="12:41" ht="15" customHeight="1">
      <c r="L379" s="93"/>
      <c r="AD379" s="94"/>
      <c r="AK379" s="54">
        <f>NETWORKDAYS(P379,U379,Holidays!$B$1:$B$132)</f>
        <v>0</v>
      </c>
      <c r="AL379" s="54" t="e">
        <f>VLOOKUP(N379,'Service standards'!A:B,2,FALSE)</f>
        <v>#N/A</v>
      </c>
      <c r="AM379" s="55">
        <f>(NETWORKDAYS(Q379,U379,Holidays!$B$1:$B$132))-AI379</f>
        <v>0</v>
      </c>
      <c r="AN379" s="54" t="e">
        <f t="shared" si="11"/>
        <v>#N/A</v>
      </c>
      <c r="AO379" s="73" t="e">
        <f>VLOOKUP(N:N,Dashboard!A$3:B$32,2,FALSE)</f>
        <v>#N/A</v>
      </c>
    </row>
    <row r="380" spans="12:41" ht="15" customHeight="1">
      <c r="L380" s="93"/>
      <c r="AD380" s="94"/>
      <c r="AK380" s="54">
        <f>NETWORKDAYS(P380,U380,Holidays!$B$1:$B$132)</f>
        <v>0</v>
      </c>
      <c r="AL380" s="54" t="e">
        <f>VLOOKUP(N380,'Service standards'!A:B,2,FALSE)</f>
        <v>#N/A</v>
      </c>
      <c r="AM380" s="55">
        <f>(NETWORKDAYS(Q380,U380,Holidays!$B$1:$B$132))-AI380</f>
        <v>0</v>
      </c>
      <c r="AN380" s="54" t="e">
        <f t="shared" si="11"/>
        <v>#N/A</v>
      </c>
      <c r="AO380" s="73" t="e">
        <f>VLOOKUP(N:N,Dashboard!A$3:B$32,2,FALSE)</f>
        <v>#N/A</v>
      </c>
    </row>
    <row r="381" spans="12:41" ht="15" customHeight="1">
      <c r="L381" s="93"/>
      <c r="AD381" s="94"/>
      <c r="AK381" s="54">
        <f>NETWORKDAYS(P381,U381,Holidays!$B$1:$B$132)</f>
        <v>0</v>
      </c>
      <c r="AL381" s="54" t="e">
        <f>VLOOKUP(N381,'Service standards'!A:B,2,FALSE)</f>
        <v>#N/A</v>
      </c>
      <c r="AM381" s="55">
        <f>(NETWORKDAYS(Q381,U381,Holidays!$B$1:$B$132))-AI381</f>
        <v>0</v>
      </c>
      <c r="AN381" s="54" t="e">
        <f t="shared" si="11"/>
        <v>#N/A</v>
      </c>
      <c r="AO381" s="73" t="e">
        <f>VLOOKUP(N:N,Dashboard!A$3:B$32,2,FALSE)</f>
        <v>#N/A</v>
      </c>
    </row>
    <row r="382" spans="12:41" ht="15" customHeight="1">
      <c r="L382" s="93"/>
      <c r="AD382" s="94"/>
      <c r="AK382" s="54">
        <f>NETWORKDAYS(P382,U382,Holidays!$B$1:$B$132)</f>
        <v>0</v>
      </c>
      <c r="AL382" s="54" t="e">
        <f>VLOOKUP(N382,'Service standards'!A:B,2,FALSE)</f>
        <v>#N/A</v>
      </c>
      <c r="AM382" s="55">
        <f>(NETWORKDAYS(Q382,U382,Holidays!$B$1:$B$132))-AI382</f>
        <v>0</v>
      </c>
      <c r="AN382" s="54" t="e">
        <f t="shared" si="11"/>
        <v>#N/A</v>
      </c>
      <c r="AO382" s="73" t="e">
        <f>VLOOKUP(N:N,Dashboard!A$3:B$32,2,FALSE)</f>
        <v>#N/A</v>
      </c>
    </row>
    <row r="383" spans="12:41" ht="15" customHeight="1">
      <c r="L383" s="93"/>
      <c r="AD383" s="94"/>
      <c r="AK383" s="54">
        <f>NETWORKDAYS(P383,U383,Holidays!$B$1:$B$132)</f>
        <v>0</v>
      </c>
      <c r="AL383" s="54" t="e">
        <f>VLOOKUP(N383,'Service standards'!A:B,2,FALSE)</f>
        <v>#N/A</v>
      </c>
      <c r="AM383" s="55">
        <f>(NETWORKDAYS(Q383,U383,Holidays!$B$1:$B$132))-AI383</f>
        <v>0</v>
      </c>
      <c r="AN383" s="54" t="e">
        <f t="shared" si="11"/>
        <v>#N/A</v>
      </c>
      <c r="AO383" s="73" t="e">
        <f>VLOOKUP(N:N,Dashboard!A$3:B$32,2,FALSE)</f>
        <v>#N/A</v>
      </c>
    </row>
    <row r="384" spans="12:41" ht="15" customHeight="1">
      <c r="L384" s="93"/>
      <c r="AD384" s="94"/>
      <c r="AK384" s="54">
        <f>NETWORKDAYS(P384,U384,Holidays!$B$1:$B$132)</f>
        <v>0</v>
      </c>
      <c r="AL384" s="54" t="e">
        <f>VLOOKUP(N384,'Service standards'!A:B,2,FALSE)</f>
        <v>#N/A</v>
      </c>
      <c r="AM384" s="55">
        <f>(NETWORKDAYS(Q384,U384,Holidays!$B$1:$B$132))-AI384</f>
        <v>0</v>
      </c>
      <c r="AN384" s="54" t="e">
        <f t="shared" si="11"/>
        <v>#N/A</v>
      </c>
      <c r="AO384" s="73" t="e">
        <f>VLOOKUP(N:N,Dashboard!A$3:B$32,2,FALSE)</f>
        <v>#N/A</v>
      </c>
    </row>
    <row r="385" spans="12:41" ht="15" customHeight="1">
      <c r="L385" s="93"/>
      <c r="AD385" s="94"/>
      <c r="AK385" s="54">
        <f>NETWORKDAYS(P385,U385,Holidays!$B$1:$B$132)</f>
        <v>0</v>
      </c>
      <c r="AL385" s="54" t="e">
        <f>VLOOKUP(N385,'Service standards'!A:B,2,FALSE)</f>
        <v>#N/A</v>
      </c>
      <c r="AM385" s="55">
        <f>(NETWORKDAYS(Q385,U385,Holidays!$B$1:$B$132))-AI385</f>
        <v>0</v>
      </c>
      <c r="AN385" s="54" t="e">
        <f t="shared" si="11"/>
        <v>#N/A</v>
      </c>
      <c r="AO385" s="73" t="e">
        <f>VLOOKUP(N:N,Dashboard!A$3:B$32,2,FALSE)</f>
        <v>#N/A</v>
      </c>
    </row>
    <row r="386" spans="12:41" ht="15" customHeight="1">
      <c r="L386" s="93"/>
      <c r="AD386" s="94"/>
      <c r="AK386" s="54">
        <f>NETWORKDAYS(P386,U386,Holidays!$B$1:$B$132)</f>
        <v>0</v>
      </c>
      <c r="AL386" s="54" t="e">
        <f>VLOOKUP(N386,'Service standards'!A:B,2,FALSE)</f>
        <v>#N/A</v>
      </c>
      <c r="AM386" s="55">
        <f>(NETWORKDAYS(Q386,U386,Holidays!$B$1:$B$132))-AI386</f>
        <v>0</v>
      </c>
      <c r="AN386" s="54" t="e">
        <f t="shared" si="11"/>
        <v>#N/A</v>
      </c>
      <c r="AO386" s="73" t="e">
        <f>VLOOKUP(N:N,Dashboard!A$3:B$32,2,FALSE)</f>
        <v>#N/A</v>
      </c>
    </row>
    <row r="387" spans="12:41" ht="15" customHeight="1">
      <c r="L387" s="93"/>
      <c r="AD387" s="94"/>
      <c r="AK387" s="54">
        <f>NETWORKDAYS(P387,U387,Holidays!$B$1:$B$132)</f>
        <v>0</v>
      </c>
      <c r="AL387" s="54" t="e">
        <f>VLOOKUP(N387,'Service standards'!A:B,2,FALSE)</f>
        <v>#N/A</v>
      </c>
      <c r="AM387" s="55">
        <f>(NETWORKDAYS(Q387,U387,Holidays!$B$1:$B$132))-AI387</f>
        <v>0</v>
      </c>
      <c r="AN387" s="54" t="e">
        <f t="shared" si="11"/>
        <v>#N/A</v>
      </c>
      <c r="AO387" s="73" t="e">
        <f>VLOOKUP(N:N,Dashboard!A$3:B$32,2,FALSE)</f>
        <v>#N/A</v>
      </c>
    </row>
    <row r="388" spans="12:41" ht="15" customHeight="1">
      <c r="L388" s="93"/>
      <c r="AD388" s="94"/>
      <c r="AK388" s="54">
        <f>NETWORKDAYS(P388,U388,Holidays!$B$1:$B$132)</f>
        <v>0</v>
      </c>
      <c r="AL388" s="54" t="e">
        <f>VLOOKUP(N388,'Service standards'!A:B,2,FALSE)</f>
        <v>#N/A</v>
      </c>
      <c r="AM388" s="55">
        <f>(NETWORKDAYS(Q388,U388,Holidays!$B$1:$B$132))-AI388</f>
        <v>0</v>
      </c>
      <c r="AN388" s="54" t="e">
        <f t="shared" si="11"/>
        <v>#N/A</v>
      </c>
      <c r="AO388" s="73" t="e">
        <f>VLOOKUP(N:N,Dashboard!A$3:B$32,2,FALSE)</f>
        <v>#N/A</v>
      </c>
    </row>
    <row r="389" spans="12:41" ht="15" customHeight="1">
      <c r="L389" s="93"/>
      <c r="AD389" s="94"/>
      <c r="AK389" s="54">
        <f>NETWORKDAYS(P389,U389,Holidays!$B$1:$B$132)</f>
        <v>0</v>
      </c>
      <c r="AL389" s="54" t="e">
        <f>VLOOKUP(N389,'Service standards'!A:B,2,FALSE)</f>
        <v>#N/A</v>
      </c>
      <c r="AM389" s="55">
        <f>(NETWORKDAYS(Q389,U389,Holidays!$B$1:$B$132))-AI389</f>
        <v>0</v>
      </c>
      <c r="AN389" s="54" t="e">
        <f t="shared" si="11"/>
        <v>#N/A</v>
      </c>
      <c r="AO389" s="73" t="e">
        <f>VLOOKUP(N:N,Dashboard!A$3:B$32,2,FALSE)</f>
        <v>#N/A</v>
      </c>
    </row>
    <row r="390" spans="12:41" ht="15" customHeight="1">
      <c r="L390" s="93"/>
      <c r="AD390" s="94"/>
      <c r="AK390" s="54">
        <f>NETWORKDAYS(P390,U390,Holidays!$B$1:$B$132)</f>
        <v>0</v>
      </c>
      <c r="AL390" s="54" t="e">
        <f>VLOOKUP(N390,'Service standards'!A:B,2,FALSE)</f>
        <v>#N/A</v>
      </c>
      <c r="AM390" s="55">
        <f>(NETWORKDAYS(Q390,U390,Holidays!$B$1:$B$132))-AI390</f>
        <v>0</v>
      </c>
      <c r="AN390" s="54" t="e">
        <f t="shared" si="11"/>
        <v>#N/A</v>
      </c>
      <c r="AO390" s="73" t="e">
        <f>VLOOKUP(N:N,Dashboard!A$3:B$32,2,FALSE)</f>
        <v>#N/A</v>
      </c>
    </row>
    <row r="391" spans="12:41" ht="15" customHeight="1">
      <c r="L391" s="93"/>
      <c r="AD391" s="94"/>
      <c r="AK391" s="54">
        <f>NETWORKDAYS(P391,U391,Holidays!$B$1:$B$132)</f>
        <v>0</v>
      </c>
      <c r="AL391" s="54" t="e">
        <f>VLOOKUP(N391,'Service standards'!A:B,2,FALSE)</f>
        <v>#N/A</v>
      </c>
      <c r="AM391" s="55">
        <f>(NETWORKDAYS(Q391,U391,Holidays!$B$1:$B$132))-AI391</f>
        <v>0</v>
      </c>
      <c r="AN391" s="54" t="e">
        <f t="shared" si="11"/>
        <v>#N/A</v>
      </c>
      <c r="AO391" s="73" t="e">
        <f>VLOOKUP(N:N,Dashboard!A$3:B$32,2,FALSE)</f>
        <v>#N/A</v>
      </c>
    </row>
    <row r="392" spans="12:41" ht="15" customHeight="1">
      <c r="L392" s="93"/>
      <c r="AD392" s="94"/>
      <c r="AK392" s="54">
        <f>NETWORKDAYS(P392,U392,Holidays!$B$1:$B$132)</f>
        <v>0</v>
      </c>
      <c r="AL392" s="54" t="e">
        <f>VLOOKUP(N392,'Service standards'!A:B,2,FALSE)</f>
        <v>#N/A</v>
      </c>
      <c r="AM392" s="55">
        <f>(NETWORKDAYS(Q392,U392,Holidays!$B$1:$B$132))-AI392</f>
        <v>0</v>
      </c>
      <c r="AN392" s="54" t="e">
        <f t="shared" si="11"/>
        <v>#N/A</v>
      </c>
      <c r="AO392" s="73" t="e">
        <f>VLOOKUP(N:N,Dashboard!A$3:B$32,2,FALSE)</f>
        <v>#N/A</v>
      </c>
    </row>
    <row r="393" spans="12:41" ht="15" customHeight="1">
      <c r="L393" s="93"/>
      <c r="AD393" s="94"/>
      <c r="AK393" s="54">
        <f>NETWORKDAYS(P393,U393,Holidays!$B$1:$B$132)</f>
        <v>0</v>
      </c>
      <c r="AL393" s="54" t="e">
        <f>VLOOKUP(N393,'Service standards'!A:B,2,FALSE)</f>
        <v>#N/A</v>
      </c>
      <c r="AM393" s="55">
        <f>(NETWORKDAYS(Q393,U393,Holidays!$B$1:$B$132))-AI393</f>
        <v>0</v>
      </c>
      <c r="AN393" s="54" t="e">
        <f t="shared" si="11"/>
        <v>#N/A</v>
      </c>
      <c r="AO393" s="73" t="e">
        <f>VLOOKUP(N:N,Dashboard!A$3:B$32,2,FALSE)</f>
        <v>#N/A</v>
      </c>
    </row>
    <row r="394" spans="12:41" ht="15" customHeight="1">
      <c r="L394" s="93"/>
      <c r="AD394" s="94"/>
      <c r="AK394" s="54">
        <f>NETWORKDAYS(P394,U394,Holidays!$B$1:$B$132)</f>
        <v>0</v>
      </c>
      <c r="AL394" s="54" t="e">
        <f>VLOOKUP(N394,'Service standards'!A:B,2,FALSE)</f>
        <v>#N/A</v>
      </c>
      <c r="AM394" s="55">
        <f>(NETWORKDAYS(Q394,U394,Holidays!$B$1:$B$132))-AI394</f>
        <v>0</v>
      </c>
      <c r="AN394" s="54" t="e">
        <f t="shared" si="11"/>
        <v>#N/A</v>
      </c>
      <c r="AO394" s="73" t="e">
        <f>VLOOKUP(N:N,Dashboard!A$3:B$32,2,FALSE)</f>
        <v>#N/A</v>
      </c>
    </row>
    <row r="395" spans="12:41" ht="15" customHeight="1">
      <c r="L395" s="93"/>
      <c r="AD395" s="94"/>
      <c r="AK395" s="54">
        <f>NETWORKDAYS(P395,U395,Holidays!$B$1:$B$132)</f>
        <v>0</v>
      </c>
      <c r="AL395" s="54" t="e">
        <f>VLOOKUP(N395,'Service standards'!A:B,2,FALSE)</f>
        <v>#N/A</v>
      </c>
      <c r="AM395" s="55">
        <f>(NETWORKDAYS(Q395,U395,Holidays!$B$1:$B$132))-AI395</f>
        <v>0</v>
      </c>
      <c r="AN395" s="54" t="e">
        <f t="shared" si="11"/>
        <v>#N/A</v>
      </c>
      <c r="AO395" s="73" t="e">
        <f>VLOOKUP(N:N,Dashboard!A$3:B$32,2,FALSE)</f>
        <v>#N/A</v>
      </c>
    </row>
    <row r="396" spans="12:41" ht="15" customHeight="1">
      <c r="L396" s="93"/>
      <c r="AD396" s="94"/>
      <c r="AK396" s="54">
        <f>NETWORKDAYS(P396,U396,Holidays!$B$1:$B$132)</f>
        <v>0</v>
      </c>
      <c r="AL396" s="54" t="e">
        <f>VLOOKUP(N396,'Service standards'!A:B,2,FALSE)</f>
        <v>#N/A</v>
      </c>
      <c r="AM396" s="55">
        <f>(NETWORKDAYS(Q396,U396,Holidays!$B$1:$B$132))-AI396</f>
        <v>0</v>
      </c>
      <c r="AN396" s="54" t="e">
        <f t="shared" si="11"/>
        <v>#N/A</v>
      </c>
      <c r="AO396" s="73" t="e">
        <f>VLOOKUP(N:N,Dashboard!A$3:B$32,2,FALSE)</f>
        <v>#N/A</v>
      </c>
    </row>
    <row r="397" spans="12:41" ht="15" customHeight="1">
      <c r="L397" s="93"/>
      <c r="AD397" s="94"/>
      <c r="AK397" s="54">
        <f>NETWORKDAYS(P397,U397,Holidays!$B$1:$B$132)</f>
        <v>0</v>
      </c>
      <c r="AL397" s="54" t="e">
        <f>VLOOKUP(N397,'Service standards'!A:B,2,FALSE)</f>
        <v>#N/A</v>
      </c>
      <c r="AM397" s="55">
        <f>(NETWORKDAYS(Q397,U397,Holidays!$B$1:$B$132))-AI397</f>
        <v>0</v>
      </c>
      <c r="AN397" s="54" t="e">
        <f t="shared" si="11"/>
        <v>#N/A</v>
      </c>
      <c r="AO397" s="73" t="e">
        <f>VLOOKUP(N:N,Dashboard!A$3:B$32,2,FALSE)</f>
        <v>#N/A</v>
      </c>
    </row>
    <row r="398" spans="12:41" ht="15" customHeight="1">
      <c r="L398" s="93"/>
      <c r="AD398" s="94"/>
      <c r="AK398" s="54">
        <f>NETWORKDAYS(P398,U398,Holidays!$B$1:$B$132)</f>
        <v>0</v>
      </c>
      <c r="AL398" s="54" t="e">
        <f>VLOOKUP(N398,'Service standards'!A:B,2,FALSE)</f>
        <v>#N/A</v>
      </c>
      <c r="AM398" s="55">
        <f>(NETWORKDAYS(Q398,U398,Holidays!$B$1:$B$132))-AI398</f>
        <v>0</v>
      </c>
      <c r="AN398" s="54" t="e">
        <f t="shared" si="11"/>
        <v>#N/A</v>
      </c>
      <c r="AO398" s="73" t="e">
        <f>VLOOKUP(N:N,Dashboard!A$3:B$32,2,FALSE)</f>
        <v>#N/A</v>
      </c>
    </row>
    <row r="399" spans="12:41" ht="15" customHeight="1">
      <c r="L399" s="93"/>
      <c r="AD399" s="94"/>
      <c r="AK399" s="54">
        <f>NETWORKDAYS(P399,U399,Holidays!$B$1:$B$132)</f>
        <v>0</v>
      </c>
      <c r="AL399" s="54" t="e">
        <f>VLOOKUP(N399,'Service standards'!A:B,2,FALSE)</f>
        <v>#N/A</v>
      </c>
      <c r="AM399" s="55">
        <f>(NETWORKDAYS(Q399,U399,Holidays!$B$1:$B$132))-AI399</f>
        <v>0</v>
      </c>
      <c r="AN399" s="54" t="e">
        <f t="shared" si="11"/>
        <v>#N/A</v>
      </c>
      <c r="AO399" s="73" t="e">
        <f>VLOOKUP(N:N,Dashboard!A$3:B$32,2,FALSE)</f>
        <v>#N/A</v>
      </c>
    </row>
    <row r="400" spans="12:41" ht="15" customHeight="1">
      <c r="L400" s="93"/>
      <c r="AD400" s="94"/>
      <c r="AK400" s="54">
        <f>NETWORKDAYS(P400,U400,Holidays!$B$1:$B$132)</f>
        <v>0</v>
      </c>
      <c r="AL400" s="54" t="e">
        <f>VLOOKUP(N400,'Service standards'!A:B,2,FALSE)</f>
        <v>#N/A</v>
      </c>
      <c r="AM400" s="55">
        <f>(NETWORKDAYS(Q400,U400,Holidays!$B$1:$B$132))-AI400</f>
        <v>0</v>
      </c>
      <c r="AN400" s="54" t="e">
        <f t="shared" si="11"/>
        <v>#N/A</v>
      </c>
      <c r="AO400" s="73" t="e">
        <f>VLOOKUP(N:N,Dashboard!A$3:B$32,2,FALSE)</f>
        <v>#N/A</v>
      </c>
    </row>
    <row r="401" spans="12:41" ht="15" customHeight="1">
      <c r="L401" s="93"/>
      <c r="AD401" s="94"/>
      <c r="AK401" s="54">
        <f>NETWORKDAYS(P401,U401,Holidays!$B$1:$B$132)</f>
        <v>0</v>
      </c>
      <c r="AL401" s="54" t="e">
        <f>VLOOKUP(N401,'Service standards'!A:B,2,FALSE)</f>
        <v>#N/A</v>
      </c>
      <c r="AM401" s="55">
        <f>(NETWORKDAYS(Q401,U401,Holidays!$B$1:$B$132))-AI401</f>
        <v>0</v>
      </c>
      <c r="AN401" s="54" t="e">
        <f t="shared" si="11"/>
        <v>#N/A</v>
      </c>
      <c r="AO401" s="73" t="e">
        <f>VLOOKUP(N:N,Dashboard!A$3:B$32,2,FALSE)</f>
        <v>#N/A</v>
      </c>
    </row>
    <row r="402" spans="12:41" ht="15" customHeight="1">
      <c r="L402" s="93"/>
      <c r="AD402" s="94"/>
      <c r="AK402" s="54">
        <f>NETWORKDAYS(P402,U402,Holidays!$B$1:$B$132)</f>
        <v>0</v>
      </c>
      <c r="AL402" s="54" t="e">
        <f>VLOOKUP(N402,'Service standards'!A:B,2,FALSE)</f>
        <v>#N/A</v>
      </c>
      <c r="AM402" s="55">
        <f>(NETWORKDAYS(Q402,U402,Holidays!$B$1:$B$132))-AI402</f>
        <v>0</v>
      </c>
      <c r="AN402" s="54" t="e">
        <f t="shared" si="11"/>
        <v>#N/A</v>
      </c>
      <c r="AO402" s="73" t="e">
        <f>VLOOKUP(N:N,Dashboard!A$3:B$32,2,FALSE)</f>
        <v>#N/A</v>
      </c>
    </row>
    <row r="403" spans="12:41" ht="15" customHeight="1">
      <c r="L403" s="93"/>
      <c r="AD403" s="94"/>
      <c r="AK403" s="54">
        <f>NETWORKDAYS(P403,U403,Holidays!$B$1:$B$132)</f>
        <v>0</v>
      </c>
      <c r="AL403" s="54" t="e">
        <f>VLOOKUP(N403,'Service standards'!A:B,2,FALSE)</f>
        <v>#N/A</v>
      </c>
      <c r="AM403" s="55">
        <f>(NETWORKDAYS(Q403,U403,Holidays!$B$1:$B$132))-AI403</f>
        <v>0</v>
      </c>
      <c r="AN403" s="54" t="e">
        <f t="shared" si="11"/>
        <v>#N/A</v>
      </c>
      <c r="AO403" s="73" t="e">
        <f>VLOOKUP(N:N,Dashboard!A$3:B$32,2,FALSE)</f>
        <v>#N/A</v>
      </c>
    </row>
    <row r="404" spans="12:41" ht="15" customHeight="1">
      <c r="L404" s="93"/>
      <c r="AD404" s="94"/>
      <c r="AK404" s="54">
        <f>NETWORKDAYS(P404,U404,Holidays!$B$1:$B$132)</f>
        <v>0</v>
      </c>
      <c r="AL404" s="54" t="e">
        <f>VLOOKUP(N404,'Service standards'!A:B,2,FALSE)</f>
        <v>#N/A</v>
      </c>
      <c r="AM404" s="55">
        <f>(NETWORKDAYS(Q404,U404,Holidays!$B$1:$B$132))-AI404</f>
        <v>0</v>
      </c>
      <c r="AN404" s="54" t="e">
        <f t="shared" si="11"/>
        <v>#N/A</v>
      </c>
      <c r="AO404" s="73" t="e">
        <f>VLOOKUP(N:N,Dashboard!A$3:B$32,2,FALSE)</f>
        <v>#N/A</v>
      </c>
    </row>
    <row r="405" spans="12:41" ht="15" customHeight="1">
      <c r="L405" s="93"/>
      <c r="AD405" s="94"/>
      <c r="AK405" s="54">
        <f>NETWORKDAYS(P405,U405,Holidays!$B$1:$B$132)</f>
        <v>0</v>
      </c>
      <c r="AL405" s="54" t="e">
        <f>VLOOKUP(N405,'Service standards'!A:B,2,FALSE)</f>
        <v>#N/A</v>
      </c>
      <c r="AM405" s="55">
        <f>(NETWORKDAYS(Q405,U405,Holidays!$B$1:$B$132))-AI405</f>
        <v>0</v>
      </c>
      <c r="AN405" s="54" t="e">
        <f t="shared" si="11"/>
        <v>#N/A</v>
      </c>
      <c r="AO405" s="73" t="e">
        <f>VLOOKUP(N:N,Dashboard!A$3:B$32,2,FALSE)</f>
        <v>#N/A</v>
      </c>
    </row>
    <row r="406" spans="12:41" ht="15" customHeight="1">
      <c r="L406" s="93"/>
      <c r="AD406" s="94"/>
      <c r="AK406" s="54">
        <f>NETWORKDAYS(P406,U406,Holidays!$B$1:$B$132)</f>
        <v>0</v>
      </c>
      <c r="AL406" s="54" t="e">
        <f>VLOOKUP(N406,'Service standards'!A:B,2,FALSE)</f>
        <v>#N/A</v>
      </c>
      <c r="AM406" s="55">
        <f>(NETWORKDAYS(Q406,U406,Holidays!$B$1:$B$132))-AI406</f>
        <v>0</v>
      </c>
      <c r="AN406" s="54" t="e">
        <f t="shared" si="11"/>
        <v>#N/A</v>
      </c>
      <c r="AO406" s="73" t="e">
        <f>VLOOKUP(N:N,Dashboard!A$3:B$32,2,FALSE)</f>
        <v>#N/A</v>
      </c>
    </row>
    <row r="407" spans="12:41" ht="15" customHeight="1">
      <c r="L407" s="93"/>
      <c r="AD407" s="94"/>
      <c r="AK407" s="54">
        <f>NETWORKDAYS(P407,U407,Holidays!$B$1:$B$132)</f>
        <v>0</v>
      </c>
      <c r="AL407" s="54" t="e">
        <f>VLOOKUP(N407,'Service standards'!A:B,2,FALSE)</f>
        <v>#N/A</v>
      </c>
      <c r="AM407" s="55">
        <f>(NETWORKDAYS(Q407,U407,Holidays!$B$1:$B$132))-AI407</f>
        <v>0</v>
      </c>
      <c r="AN407" s="54" t="e">
        <f t="shared" si="11"/>
        <v>#N/A</v>
      </c>
      <c r="AO407" s="73" t="e">
        <f>VLOOKUP(N:N,Dashboard!A$3:B$32,2,FALSE)</f>
        <v>#N/A</v>
      </c>
    </row>
    <row r="408" spans="12:41" ht="15" customHeight="1">
      <c r="L408" s="93"/>
      <c r="AD408" s="94"/>
      <c r="AK408" s="54">
        <f>NETWORKDAYS(P408,U408,Holidays!$B$1:$B$132)</f>
        <v>0</v>
      </c>
      <c r="AL408" s="54" t="e">
        <f>VLOOKUP(N408,'Service standards'!A:B,2,FALSE)</f>
        <v>#N/A</v>
      </c>
      <c r="AM408" s="55">
        <f>(NETWORKDAYS(Q408,U408,Holidays!$B$1:$B$132))-AI408</f>
        <v>0</v>
      </c>
      <c r="AN408" s="54" t="e">
        <f t="shared" si="11"/>
        <v>#N/A</v>
      </c>
      <c r="AO408" s="73" t="e">
        <f>VLOOKUP(N:N,Dashboard!A$3:B$32,2,FALSE)</f>
        <v>#N/A</v>
      </c>
    </row>
    <row r="409" spans="12:41" ht="15" customHeight="1">
      <c r="L409" s="93"/>
      <c r="AD409" s="94"/>
      <c r="AK409" s="54">
        <f>NETWORKDAYS(P409,U409,Holidays!$B$1:$B$132)</f>
        <v>0</v>
      </c>
      <c r="AL409" s="54" t="e">
        <f>VLOOKUP(N409,'Service standards'!A:B,2,FALSE)</f>
        <v>#N/A</v>
      </c>
      <c r="AM409" s="55">
        <f>(NETWORKDAYS(Q409,U409,Holidays!$B$1:$B$132))-AI409</f>
        <v>0</v>
      </c>
      <c r="AN409" s="54" t="e">
        <f t="shared" si="11"/>
        <v>#N/A</v>
      </c>
      <c r="AO409" s="73" t="e">
        <f>VLOOKUP(N:N,Dashboard!A$3:B$32,2,FALSE)</f>
        <v>#N/A</v>
      </c>
    </row>
    <row r="410" spans="12:41" ht="15" customHeight="1">
      <c r="L410" s="93"/>
      <c r="AD410" s="94"/>
      <c r="AK410" s="54">
        <f>NETWORKDAYS(P410,U410,Holidays!$B$1:$B$132)</f>
        <v>0</v>
      </c>
      <c r="AL410" s="54" t="e">
        <f>VLOOKUP(N410,'Service standards'!A:B,2,FALSE)</f>
        <v>#N/A</v>
      </c>
      <c r="AM410" s="55">
        <f>(NETWORKDAYS(Q410,U410,Holidays!$B$1:$B$132))-AI410</f>
        <v>0</v>
      </c>
      <c r="AN410" s="54" t="e">
        <f t="shared" si="11"/>
        <v>#N/A</v>
      </c>
      <c r="AO410" s="73" t="e">
        <f>VLOOKUP(N:N,Dashboard!A$3:B$32,2,FALSE)</f>
        <v>#N/A</v>
      </c>
    </row>
    <row r="411" spans="12:41" ht="15" customHeight="1">
      <c r="L411" s="93"/>
      <c r="AD411" s="94"/>
      <c r="AK411" s="54">
        <f>NETWORKDAYS(P411,U411,Holidays!$B$1:$B$132)</f>
        <v>0</v>
      </c>
      <c r="AL411" s="54" t="e">
        <f>VLOOKUP(N411,'Service standards'!A:B,2,FALSE)</f>
        <v>#N/A</v>
      </c>
      <c r="AM411" s="55">
        <f>(NETWORKDAYS(Q411,U411,Holidays!$B$1:$B$132))-AI411</f>
        <v>0</v>
      </c>
      <c r="AN411" s="54" t="e">
        <f t="shared" si="11"/>
        <v>#N/A</v>
      </c>
      <c r="AO411" s="73" t="e">
        <f>VLOOKUP(N:N,Dashboard!A$3:B$32,2,FALSE)</f>
        <v>#N/A</v>
      </c>
    </row>
    <row r="412" spans="12:41" ht="15" customHeight="1">
      <c r="L412" s="93"/>
      <c r="AD412" s="94"/>
      <c r="AK412" s="54">
        <f>NETWORKDAYS(P412,U412,Holidays!$B$1:$B$132)</f>
        <v>0</v>
      </c>
      <c r="AL412" s="54" t="e">
        <f>VLOOKUP(N412,'Service standards'!A:B,2,FALSE)</f>
        <v>#N/A</v>
      </c>
      <c r="AM412" s="55">
        <f>(NETWORKDAYS(Q412,U412,Holidays!$B$1:$B$132))-AI412</f>
        <v>0</v>
      </c>
      <c r="AN412" s="54" t="e">
        <f t="shared" si="11"/>
        <v>#N/A</v>
      </c>
      <c r="AO412" s="73" t="e">
        <f>VLOOKUP(N:N,Dashboard!A$3:B$32,2,FALSE)</f>
        <v>#N/A</v>
      </c>
    </row>
    <row r="413" spans="12:41" ht="15" customHeight="1">
      <c r="L413" s="93"/>
      <c r="AD413" s="94"/>
      <c r="AK413" s="54">
        <f>NETWORKDAYS(P413,U413,Holidays!$B$1:$B$132)</f>
        <v>0</v>
      </c>
      <c r="AL413" s="54" t="e">
        <f>VLOOKUP(N413,'Service standards'!A:B,2,FALSE)</f>
        <v>#N/A</v>
      </c>
      <c r="AM413" s="55">
        <f>(NETWORKDAYS(Q413,U413,Holidays!$B$1:$B$132))-AI413</f>
        <v>0</v>
      </c>
      <c r="AN413" s="54" t="e">
        <f t="shared" si="11"/>
        <v>#N/A</v>
      </c>
      <c r="AO413" s="73" t="e">
        <f>VLOOKUP(N:N,Dashboard!A$3:B$32,2,FALSE)</f>
        <v>#N/A</v>
      </c>
    </row>
    <row r="414" spans="12:41" ht="15" customHeight="1">
      <c r="L414" s="93"/>
      <c r="AD414" s="94"/>
      <c r="AK414" s="54">
        <f>NETWORKDAYS(P414,U414,Holidays!$B$1:$B$132)</f>
        <v>0</v>
      </c>
      <c r="AL414" s="54" t="e">
        <f>VLOOKUP(N414,'Service standards'!A:B,2,FALSE)</f>
        <v>#N/A</v>
      </c>
      <c r="AM414" s="55">
        <f>(NETWORKDAYS(Q414,U414,Holidays!$B$1:$B$132))-AI414</f>
        <v>0</v>
      </c>
      <c r="AN414" s="54" t="e">
        <f t="shared" si="11"/>
        <v>#N/A</v>
      </c>
      <c r="AO414" s="73" t="e">
        <f>VLOOKUP(N:N,Dashboard!A$3:B$32,2,FALSE)</f>
        <v>#N/A</v>
      </c>
    </row>
    <row r="415" spans="12:41" ht="15" customHeight="1">
      <c r="L415" s="93"/>
      <c r="AD415" s="94"/>
      <c r="AK415" s="54">
        <f>NETWORKDAYS(P415,U415,Holidays!$B$1:$B$132)</f>
        <v>0</v>
      </c>
      <c r="AL415" s="54" t="e">
        <f>VLOOKUP(N415,'Service standards'!A:B,2,FALSE)</f>
        <v>#N/A</v>
      </c>
      <c r="AM415" s="55">
        <f>(NETWORKDAYS(Q415,U415,Holidays!$B$1:$B$132))-AI415</f>
        <v>0</v>
      </c>
      <c r="AN415" s="54" t="e">
        <f t="shared" ref="AN415:AN478" si="12">IF(AM415&lt;=AL415,"Met/Rencontre", "DNM/NRP")</f>
        <v>#N/A</v>
      </c>
      <c r="AO415" s="73" t="e">
        <f>VLOOKUP(N:N,Dashboard!A$3:B$32,2,FALSE)</f>
        <v>#N/A</v>
      </c>
    </row>
    <row r="416" spans="12:41" ht="15" customHeight="1">
      <c r="L416" s="93"/>
      <c r="AD416" s="94"/>
      <c r="AK416" s="54">
        <f>NETWORKDAYS(P416,U416,Holidays!$B$1:$B$132)</f>
        <v>0</v>
      </c>
      <c r="AL416" s="54" t="e">
        <f>VLOOKUP(N416,'Service standards'!A:B,2,FALSE)</f>
        <v>#N/A</v>
      </c>
      <c r="AM416" s="55">
        <f>(NETWORKDAYS(Q416,U416,Holidays!$B$1:$B$132))-AI416</f>
        <v>0</v>
      </c>
      <c r="AN416" s="54" t="e">
        <f t="shared" si="12"/>
        <v>#N/A</v>
      </c>
      <c r="AO416" s="73" t="e">
        <f>VLOOKUP(N:N,Dashboard!A$3:B$32,2,FALSE)</f>
        <v>#N/A</v>
      </c>
    </row>
    <row r="417" spans="12:41" ht="15" customHeight="1">
      <c r="L417" s="93"/>
      <c r="AD417" s="94"/>
      <c r="AK417" s="54">
        <f>NETWORKDAYS(P417,U417,Holidays!$B$1:$B$132)</f>
        <v>0</v>
      </c>
      <c r="AL417" s="54" t="e">
        <f>VLOOKUP(N417,'Service standards'!A:B,2,FALSE)</f>
        <v>#N/A</v>
      </c>
      <c r="AM417" s="55">
        <f>(NETWORKDAYS(Q417,U417,Holidays!$B$1:$B$132))-AI417</f>
        <v>0</v>
      </c>
      <c r="AN417" s="54" t="e">
        <f t="shared" si="12"/>
        <v>#N/A</v>
      </c>
      <c r="AO417" s="73" t="e">
        <f>VLOOKUP(N:N,Dashboard!A$3:B$32,2,FALSE)</f>
        <v>#N/A</v>
      </c>
    </row>
    <row r="418" spans="12:41" ht="15" customHeight="1">
      <c r="L418" s="93"/>
      <c r="AD418" s="94"/>
      <c r="AK418" s="54">
        <f>NETWORKDAYS(P418,U418,Holidays!$B$1:$B$132)</f>
        <v>0</v>
      </c>
      <c r="AL418" s="54" t="e">
        <f>VLOOKUP(N418,'Service standards'!A:B,2,FALSE)</f>
        <v>#N/A</v>
      </c>
      <c r="AM418" s="55">
        <f>(NETWORKDAYS(Q418,U418,Holidays!$B$1:$B$132))-AI418</f>
        <v>0</v>
      </c>
      <c r="AN418" s="54" t="e">
        <f t="shared" si="12"/>
        <v>#N/A</v>
      </c>
      <c r="AO418" s="73" t="e">
        <f>VLOOKUP(N:N,Dashboard!A$3:B$32,2,FALSE)</f>
        <v>#N/A</v>
      </c>
    </row>
    <row r="419" spans="12:41" ht="15" customHeight="1">
      <c r="L419" s="93"/>
      <c r="AD419" s="94"/>
      <c r="AK419" s="54">
        <f>NETWORKDAYS(P419,U419,Holidays!$B$1:$B$132)</f>
        <v>0</v>
      </c>
      <c r="AL419" s="54" t="e">
        <f>VLOOKUP(N419,'Service standards'!A:B,2,FALSE)</f>
        <v>#N/A</v>
      </c>
      <c r="AM419" s="55">
        <f>(NETWORKDAYS(Q419,U419,Holidays!$B$1:$B$132))-AI419</f>
        <v>0</v>
      </c>
      <c r="AN419" s="54" t="e">
        <f t="shared" si="12"/>
        <v>#N/A</v>
      </c>
      <c r="AO419" s="73" t="e">
        <f>VLOOKUP(N:N,Dashboard!A$3:B$32,2,FALSE)</f>
        <v>#N/A</v>
      </c>
    </row>
    <row r="420" spans="12:41" ht="15" customHeight="1">
      <c r="L420" s="93"/>
      <c r="AD420" s="94"/>
      <c r="AK420" s="54">
        <f>NETWORKDAYS(P420,U420,Holidays!$B$1:$B$132)</f>
        <v>0</v>
      </c>
      <c r="AL420" s="54" t="e">
        <f>VLOOKUP(N420,'Service standards'!A:B,2,FALSE)</f>
        <v>#N/A</v>
      </c>
      <c r="AM420" s="55">
        <f>(NETWORKDAYS(Q420,U420,Holidays!$B$1:$B$132))-AI420</f>
        <v>0</v>
      </c>
      <c r="AN420" s="54" t="e">
        <f t="shared" si="12"/>
        <v>#N/A</v>
      </c>
      <c r="AO420" s="73" t="e">
        <f>VLOOKUP(N:N,Dashboard!A$3:B$32,2,FALSE)</f>
        <v>#N/A</v>
      </c>
    </row>
    <row r="421" spans="12:41" ht="15" customHeight="1">
      <c r="L421" s="93"/>
      <c r="AD421" s="94"/>
      <c r="AK421" s="54">
        <f>NETWORKDAYS(P421,U421,Holidays!$B$1:$B$132)</f>
        <v>0</v>
      </c>
      <c r="AL421" s="54" t="e">
        <f>VLOOKUP(N421,'Service standards'!A:B,2,FALSE)</f>
        <v>#N/A</v>
      </c>
      <c r="AM421" s="55">
        <f>(NETWORKDAYS(Q421,U421,Holidays!$B$1:$B$132))-AI421</f>
        <v>0</v>
      </c>
      <c r="AN421" s="54" t="e">
        <f t="shared" si="12"/>
        <v>#N/A</v>
      </c>
      <c r="AO421" s="73" t="e">
        <f>VLOOKUP(N:N,Dashboard!A$3:B$32,2,FALSE)</f>
        <v>#N/A</v>
      </c>
    </row>
    <row r="422" spans="12:41" ht="15" customHeight="1">
      <c r="L422" s="93"/>
      <c r="AD422" s="94"/>
      <c r="AK422" s="54">
        <f>NETWORKDAYS(P422,U422,Holidays!$B$1:$B$132)</f>
        <v>0</v>
      </c>
      <c r="AL422" s="54" t="e">
        <f>VLOOKUP(N422,'Service standards'!A:B,2,FALSE)</f>
        <v>#N/A</v>
      </c>
      <c r="AM422" s="55">
        <f>(NETWORKDAYS(Q422,U422,Holidays!$B$1:$B$132))-AI422</f>
        <v>0</v>
      </c>
      <c r="AN422" s="54" t="e">
        <f t="shared" si="12"/>
        <v>#N/A</v>
      </c>
      <c r="AO422" s="73" t="e">
        <f>VLOOKUP(N:N,Dashboard!A$3:B$32,2,FALSE)</f>
        <v>#N/A</v>
      </c>
    </row>
    <row r="423" spans="12:41" ht="15" customHeight="1">
      <c r="L423" s="93"/>
      <c r="AD423" s="94"/>
      <c r="AK423" s="54">
        <f>NETWORKDAYS(P423,U423,Holidays!$B$1:$B$132)</f>
        <v>0</v>
      </c>
      <c r="AL423" s="54" t="e">
        <f>VLOOKUP(N423,'Service standards'!A:B,2,FALSE)</f>
        <v>#N/A</v>
      </c>
      <c r="AM423" s="55">
        <f>(NETWORKDAYS(Q423,U423,Holidays!$B$1:$B$132))-AI423</f>
        <v>0</v>
      </c>
      <c r="AN423" s="54" t="e">
        <f t="shared" si="12"/>
        <v>#N/A</v>
      </c>
      <c r="AO423" s="73" t="e">
        <f>VLOOKUP(N:N,Dashboard!A$3:B$32,2,FALSE)</f>
        <v>#N/A</v>
      </c>
    </row>
    <row r="424" spans="12:41" ht="15" customHeight="1">
      <c r="L424" s="93"/>
      <c r="AD424" s="94"/>
      <c r="AK424" s="54">
        <f>NETWORKDAYS(P424,U424,Holidays!$B$1:$B$132)</f>
        <v>0</v>
      </c>
      <c r="AL424" s="54" t="e">
        <f>VLOOKUP(N424,'Service standards'!A:B,2,FALSE)</f>
        <v>#N/A</v>
      </c>
      <c r="AM424" s="55">
        <f>(NETWORKDAYS(Q424,U424,Holidays!$B$1:$B$132))-AI424</f>
        <v>0</v>
      </c>
      <c r="AN424" s="54" t="e">
        <f t="shared" si="12"/>
        <v>#N/A</v>
      </c>
      <c r="AO424" s="73" t="e">
        <f>VLOOKUP(N:N,Dashboard!A$3:B$32,2,FALSE)</f>
        <v>#N/A</v>
      </c>
    </row>
    <row r="425" spans="12:41" ht="15" customHeight="1">
      <c r="L425" s="93"/>
      <c r="AD425" s="94"/>
      <c r="AK425" s="54">
        <f>NETWORKDAYS(P425,U425,Holidays!$B$1:$B$132)</f>
        <v>0</v>
      </c>
      <c r="AL425" s="54" t="e">
        <f>VLOOKUP(N425,'Service standards'!A:B,2,FALSE)</f>
        <v>#N/A</v>
      </c>
      <c r="AM425" s="55">
        <f>(NETWORKDAYS(Q425,U425,Holidays!$B$1:$B$132))-AI425</f>
        <v>0</v>
      </c>
      <c r="AN425" s="54" t="e">
        <f t="shared" si="12"/>
        <v>#N/A</v>
      </c>
      <c r="AO425" s="73" t="e">
        <f>VLOOKUP(N:N,Dashboard!A$3:B$32,2,FALSE)</f>
        <v>#N/A</v>
      </c>
    </row>
    <row r="426" spans="12:41" ht="15" customHeight="1">
      <c r="L426" s="93"/>
      <c r="AD426" s="94"/>
      <c r="AK426" s="54">
        <f>NETWORKDAYS(P426,U426,Holidays!$B$1:$B$132)</f>
        <v>0</v>
      </c>
      <c r="AL426" s="54" t="e">
        <f>VLOOKUP(N426,'Service standards'!A:B,2,FALSE)</f>
        <v>#N/A</v>
      </c>
      <c r="AM426" s="55">
        <f>(NETWORKDAYS(Q426,U426,Holidays!$B$1:$B$132))-AI426</f>
        <v>0</v>
      </c>
      <c r="AN426" s="54" t="e">
        <f t="shared" si="12"/>
        <v>#N/A</v>
      </c>
      <c r="AO426" s="73" t="e">
        <f>VLOOKUP(N:N,Dashboard!A$3:B$32,2,FALSE)</f>
        <v>#N/A</v>
      </c>
    </row>
    <row r="427" spans="12:41" ht="15" customHeight="1">
      <c r="L427" s="93"/>
      <c r="AD427" s="94"/>
      <c r="AK427" s="54">
        <f>NETWORKDAYS(P427,U427,Holidays!$B$1:$B$132)</f>
        <v>0</v>
      </c>
      <c r="AL427" s="54" t="e">
        <f>VLOOKUP(N427,'Service standards'!A:B,2,FALSE)</f>
        <v>#N/A</v>
      </c>
      <c r="AM427" s="55">
        <f>(NETWORKDAYS(Q427,U427,Holidays!$B$1:$B$132))-AI427</f>
        <v>0</v>
      </c>
      <c r="AN427" s="54" t="e">
        <f t="shared" si="12"/>
        <v>#N/A</v>
      </c>
      <c r="AO427" s="73" t="e">
        <f>VLOOKUP(N:N,Dashboard!A$3:B$32,2,FALSE)</f>
        <v>#N/A</v>
      </c>
    </row>
    <row r="428" spans="12:41" ht="15" customHeight="1">
      <c r="L428" s="93"/>
      <c r="AD428" s="94"/>
      <c r="AK428" s="54">
        <f>NETWORKDAYS(P428,U428,Holidays!$B$1:$B$132)</f>
        <v>0</v>
      </c>
      <c r="AL428" s="54" t="e">
        <f>VLOOKUP(N428,'Service standards'!A:B,2,FALSE)</f>
        <v>#N/A</v>
      </c>
      <c r="AM428" s="55">
        <f>(NETWORKDAYS(Q428,U428,Holidays!$B$1:$B$132))-AI428</f>
        <v>0</v>
      </c>
      <c r="AN428" s="54" t="e">
        <f t="shared" si="12"/>
        <v>#N/A</v>
      </c>
      <c r="AO428" s="73" t="e">
        <f>VLOOKUP(N:N,Dashboard!A$3:B$32,2,FALSE)</f>
        <v>#N/A</v>
      </c>
    </row>
    <row r="429" spans="12:41" ht="15" customHeight="1">
      <c r="L429" s="93"/>
      <c r="AD429" s="94"/>
      <c r="AK429" s="54">
        <f>NETWORKDAYS(P429,U429,Holidays!$B$1:$B$132)</f>
        <v>0</v>
      </c>
      <c r="AL429" s="54" t="e">
        <f>VLOOKUP(N429,'Service standards'!A:B,2,FALSE)</f>
        <v>#N/A</v>
      </c>
      <c r="AM429" s="55">
        <f>(NETWORKDAYS(Q429,U429,Holidays!$B$1:$B$132))-AI429</f>
        <v>0</v>
      </c>
      <c r="AN429" s="54" t="e">
        <f t="shared" si="12"/>
        <v>#N/A</v>
      </c>
      <c r="AO429" s="73" t="e">
        <f>VLOOKUP(N:N,Dashboard!A$3:B$32,2,FALSE)</f>
        <v>#N/A</v>
      </c>
    </row>
    <row r="430" spans="12:41" ht="15" customHeight="1">
      <c r="L430" s="93"/>
      <c r="AD430" s="94"/>
      <c r="AK430" s="54">
        <f>NETWORKDAYS(P430,U430,Holidays!$B$1:$B$132)</f>
        <v>0</v>
      </c>
      <c r="AL430" s="54" t="e">
        <f>VLOOKUP(N430,'Service standards'!A:B,2,FALSE)</f>
        <v>#N/A</v>
      </c>
      <c r="AM430" s="55">
        <f>(NETWORKDAYS(Q430,U430,Holidays!$B$1:$B$132))-AI430</f>
        <v>0</v>
      </c>
      <c r="AN430" s="54" t="e">
        <f t="shared" si="12"/>
        <v>#N/A</v>
      </c>
      <c r="AO430" s="73" t="e">
        <f>VLOOKUP(N:N,Dashboard!A$3:B$32,2,FALSE)</f>
        <v>#N/A</v>
      </c>
    </row>
    <row r="431" spans="12:41" ht="15" customHeight="1">
      <c r="L431" s="93"/>
      <c r="AD431" s="94"/>
      <c r="AK431" s="54">
        <f>NETWORKDAYS(P431,U431,Holidays!$B$1:$B$132)</f>
        <v>0</v>
      </c>
      <c r="AL431" s="54" t="e">
        <f>VLOOKUP(N431,'Service standards'!A:B,2,FALSE)</f>
        <v>#N/A</v>
      </c>
      <c r="AM431" s="55">
        <f>(NETWORKDAYS(Q431,U431,Holidays!$B$1:$B$132))-AI431</f>
        <v>0</v>
      </c>
      <c r="AN431" s="54" t="e">
        <f t="shared" si="12"/>
        <v>#N/A</v>
      </c>
      <c r="AO431" s="73" t="e">
        <f>VLOOKUP(N:N,Dashboard!A$3:B$32,2,FALSE)</f>
        <v>#N/A</v>
      </c>
    </row>
    <row r="432" spans="12:41" ht="15" customHeight="1">
      <c r="L432" s="93"/>
      <c r="AD432" s="94"/>
      <c r="AK432" s="54">
        <f>NETWORKDAYS(P432,U432,Holidays!$B$1:$B$132)</f>
        <v>0</v>
      </c>
      <c r="AL432" s="54" t="e">
        <f>VLOOKUP(N432,'Service standards'!A:B,2,FALSE)</f>
        <v>#N/A</v>
      </c>
      <c r="AM432" s="55">
        <f>(NETWORKDAYS(Q432,U432,Holidays!$B$1:$B$132))-AI432</f>
        <v>0</v>
      </c>
      <c r="AN432" s="54" t="e">
        <f t="shared" si="12"/>
        <v>#N/A</v>
      </c>
      <c r="AO432" s="73" t="e">
        <f>VLOOKUP(N:N,Dashboard!A$3:B$32,2,FALSE)</f>
        <v>#N/A</v>
      </c>
    </row>
    <row r="433" spans="12:41" ht="15" customHeight="1">
      <c r="L433" s="93"/>
      <c r="AD433" s="94"/>
      <c r="AK433" s="54">
        <f>NETWORKDAYS(P433,U433,Holidays!$B$1:$B$132)</f>
        <v>0</v>
      </c>
      <c r="AL433" s="54" t="e">
        <f>VLOOKUP(N433,'Service standards'!A:B,2,FALSE)</f>
        <v>#N/A</v>
      </c>
      <c r="AM433" s="55">
        <f>(NETWORKDAYS(Q433,U433,Holidays!$B$1:$B$132))-AI433</f>
        <v>0</v>
      </c>
      <c r="AN433" s="54" t="e">
        <f t="shared" si="12"/>
        <v>#N/A</v>
      </c>
      <c r="AO433" s="73" t="e">
        <f>VLOOKUP(N:N,Dashboard!A$3:B$32,2,FALSE)</f>
        <v>#N/A</v>
      </c>
    </row>
    <row r="434" spans="12:41" ht="15" customHeight="1">
      <c r="L434" s="93"/>
      <c r="AD434" s="94"/>
      <c r="AK434" s="54">
        <f>NETWORKDAYS(P434,U434,Holidays!$B$1:$B$132)</f>
        <v>0</v>
      </c>
      <c r="AL434" s="54" t="e">
        <f>VLOOKUP(N434,'Service standards'!A:B,2,FALSE)</f>
        <v>#N/A</v>
      </c>
      <c r="AM434" s="55">
        <f>(NETWORKDAYS(Q434,U434,Holidays!$B$1:$B$132))-AI434</f>
        <v>0</v>
      </c>
      <c r="AN434" s="54" t="e">
        <f t="shared" si="12"/>
        <v>#N/A</v>
      </c>
      <c r="AO434" s="73" t="e">
        <f>VLOOKUP(N:N,Dashboard!A$3:B$32,2,FALSE)</f>
        <v>#N/A</v>
      </c>
    </row>
    <row r="435" spans="12:41" ht="15" customHeight="1">
      <c r="L435" s="93"/>
      <c r="AD435" s="94"/>
      <c r="AK435" s="54">
        <f>NETWORKDAYS(P435,U435,Holidays!$B$1:$B$132)</f>
        <v>0</v>
      </c>
      <c r="AL435" s="54" t="e">
        <f>VLOOKUP(N435,'Service standards'!A:B,2,FALSE)</f>
        <v>#N/A</v>
      </c>
      <c r="AM435" s="55">
        <f>(NETWORKDAYS(Q435,U435,Holidays!$B$1:$B$132))-AI435</f>
        <v>0</v>
      </c>
      <c r="AN435" s="54" t="e">
        <f t="shared" si="12"/>
        <v>#N/A</v>
      </c>
      <c r="AO435" s="73" t="e">
        <f>VLOOKUP(N:N,Dashboard!A$3:B$32,2,FALSE)</f>
        <v>#N/A</v>
      </c>
    </row>
    <row r="436" spans="12:41" ht="15" customHeight="1">
      <c r="L436" s="93"/>
      <c r="AD436" s="94"/>
      <c r="AK436" s="54">
        <f>NETWORKDAYS(P436,U436,Holidays!$B$1:$B$132)</f>
        <v>0</v>
      </c>
      <c r="AL436" s="54" t="e">
        <f>VLOOKUP(N436,'Service standards'!A:B,2,FALSE)</f>
        <v>#N/A</v>
      </c>
      <c r="AM436" s="55">
        <f>(NETWORKDAYS(Q436,U436,Holidays!$B$1:$B$132))-AI436</f>
        <v>0</v>
      </c>
      <c r="AN436" s="54" t="e">
        <f t="shared" si="12"/>
        <v>#N/A</v>
      </c>
      <c r="AO436" s="73" t="e">
        <f>VLOOKUP(N:N,Dashboard!A$3:B$32,2,FALSE)</f>
        <v>#N/A</v>
      </c>
    </row>
    <row r="437" spans="12:41" ht="15" customHeight="1">
      <c r="L437" s="93"/>
      <c r="AD437" s="94"/>
      <c r="AK437" s="54">
        <f>NETWORKDAYS(P437,U437,Holidays!$B$1:$B$132)</f>
        <v>0</v>
      </c>
      <c r="AL437" s="54" t="e">
        <f>VLOOKUP(N437,'Service standards'!A:B,2,FALSE)</f>
        <v>#N/A</v>
      </c>
      <c r="AM437" s="55">
        <f>(NETWORKDAYS(Q437,U437,Holidays!$B$1:$B$132))-AI437</f>
        <v>0</v>
      </c>
      <c r="AN437" s="54" t="e">
        <f t="shared" si="12"/>
        <v>#N/A</v>
      </c>
      <c r="AO437" s="73" t="e">
        <f>VLOOKUP(N:N,Dashboard!A$3:B$32,2,FALSE)</f>
        <v>#N/A</v>
      </c>
    </row>
    <row r="438" spans="12:41" ht="15" customHeight="1">
      <c r="L438" s="93"/>
      <c r="AD438" s="94"/>
      <c r="AK438" s="54">
        <f>NETWORKDAYS(P438,U438,Holidays!$B$1:$B$132)</f>
        <v>0</v>
      </c>
      <c r="AL438" s="54" t="e">
        <f>VLOOKUP(N438,'Service standards'!A:B,2,FALSE)</f>
        <v>#N/A</v>
      </c>
      <c r="AM438" s="55">
        <f>(NETWORKDAYS(Q438,U438,Holidays!$B$1:$B$132))-AI438</f>
        <v>0</v>
      </c>
      <c r="AN438" s="54" t="e">
        <f t="shared" si="12"/>
        <v>#N/A</v>
      </c>
      <c r="AO438" s="73" t="e">
        <f>VLOOKUP(N:N,Dashboard!A$3:B$32,2,FALSE)</f>
        <v>#N/A</v>
      </c>
    </row>
    <row r="439" spans="12:41" ht="15" customHeight="1">
      <c r="L439" s="93"/>
      <c r="AD439" s="94"/>
      <c r="AK439" s="54">
        <f>NETWORKDAYS(P439,U439,Holidays!$B$1:$B$132)</f>
        <v>0</v>
      </c>
      <c r="AL439" s="54" t="e">
        <f>VLOOKUP(N439,'Service standards'!A:B,2,FALSE)</f>
        <v>#N/A</v>
      </c>
      <c r="AM439" s="55">
        <f>(NETWORKDAYS(Q439,U439,Holidays!$B$1:$B$132))-AI439</f>
        <v>0</v>
      </c>
      <c r="AN439" s="54" t="e">
        <f t="shared" si="12"/>
        <v>#N/A</v>
      </c>
      <c r="AO439" s="73" t="e">
        <f>VLOOKUP(N:N,Dashboard!A$3:B$32,2,FALSE)</f>
        <v>#N/A</v>
      </c>
    </row>
    <row r="440" spans="12:41" ht="15" customHeight="1">
      <c r="L440" s="93"/>
      <c r="AD440" s="94"/>
      <c r="AK440" s="54">
        <f>NETWORKDAYS(P440,U440,Holidays!$B$1:$B$132)</f>
        <v>0</v>
      </c>
      <c r="AL440" s="54" t="e">
        <f>VLOOKUP(N440,'Service standards'!A:B,2,FALSE)</f>
        <v>#N/A</v>
      </c>
      <c r="AM440" s="55">
        <f>(NETWORKDAYS(Q440,U440,Holidays!$B$1:$B$132))-AI440</f>
        <v>0</v>
      </c>
      <c r="AN440" s="54" t="e">
        <f t="shared" si="12"/>
        <v>#N/A</v>
      </c>
      <c r="AO440" s="73" t="e">
        <f>VLOOKUP(N:N,Dashboard!A$3:B$32,2,FALSE)</f>
        <v>#N/A</v>
      </c>
    </row>
    <row r="441" spans="12:41" ht="15" customHeight="1">
      <c r="L441" s="93"/>
      <c r="AD441" s="94"/>
      <c r="AK441" s="54">
        <f>NETWORKDAYS(P441,U441,Holidays!$B$1:$B$132)</f>
        <v>0</v>
      </c>
      <c r="AL441" s="54" t="e">
        <f>VLOOKUP(N441,'Service standards'!A:B,2,FALSE)</f>
        <v>#N/A</v>
      </c>
      <c r="AM441" s="55">
        <f>(NETWORKDAYS(Q441,U441,Holidays!$B$1:$B$132))-AI441</f>
        <v>0</v>
      </c>
      <c r="AN441" s="54" t="e">
        <f t="shared" si="12"/>
        <v>#N/A</v>
      </c>
      <c r="AO441" s="73" t="e">
        <f>VLOOKUP(N:N,Dashboard!A$3:B$32,2,FALSE)</f>
        <v>#N/A</v>
      </c>
    </row>
    <row r="442" spans="12:41" ht="15" customHeight="1">
      <c r="L442" s="93"/>
      <c r="AD442" s="94"/>
      <c r="AK442" s="54">
        <f>NETWORKDAYS(P442,U442,Holidays!$B$1:$B$132)</f>
        <v>0</v>
      </c>
      <c r="AL442" s="54" t="e">
        <f>VLOOKUP(N442,'Service standards'!A:B,2,FALSE)</f>
        <v>#N/A</v>
      </c>
      <c r="AM442" s="55">
        <f>(NETWORKDAYS(Q442,U442,Holidays!$B$1:$B$132))-AI442</f>
        <v>0</v>
      </c>
      <c r="AN442" s="54" t="e">
        <f t="shared" si="12"/>
        <v>#N/A</v>
      </c>
      <c r="AO442" s="73" t="e">
        <f>VLOOKUP(N:N,Dashboard!A$3:B$32,2,FALSE)</f>
        <v>#N/A</v>
      </c>
    </row>
    <row r="443" spans="12:41" ht="15" customHeight="1">
      <c r="L443" s="93"/>
      <c r="AD443" s="94"/>
      <c r="AK443" s="54">
        <f>NETWORKDAYS(P443,U443,Holidays!$B$1:$B$132)</f>
        <v>0</v>
      </c>
      <c r="AL443" s="54" t="e">
        <f>VLOOKUP(N443,'Service standards'!A:B,2,FALSE)</f>
        <v>#N/A</v>
      </c>
      <c r="AM443" s="55">
        <f>(NETWORKDAYS(Q443,U443,Holidays!$B$1:$B$132))-AI443</f>
        <v>0</v>
      </c>
      <c r="AN443" s="54" t="e">
        <f t="shared" si="12"/>
        <v>#N/A</v>
      </c>
      <c r="AO443" s="73" t="e">
        <f>VLOOKUP(N:N,Dashboard!A$3:B$32,2,FALSE)</f>
        <v>#N/A</v>
      </c>
    </row>
    <row r="444" spans="12:41" ht="15" customHeight="1">
      <c r="L444" s="93"/>
      <c r="AD444" s="94"/>
      <c r="AK444" s="54">
        <f>NETWORKDAYS(P444,U444,Holidays!$B$1:$B$132)</f>
        <v>0</v>
      </c>
      <c r="AL444" s="54" t="e">
        <f>VLOOKUP(N444,'Service standards'!A:B,2,FALSE)</f>
        <v>#N/A</v>
      </c>
      <c r="AM444" s="55">
        <f>(NETWORKDAYS(Q444,U444,Holidays!$B$1:$B$132))-AI444</f>
        <v>0</v>
      </c>
      <c r="AN444" s="54" t="e">
        <f t="shared" si="12"/>
        <v>#N/A</v>
      </c>
      <c r="AO444" s="73" t="e">
        <f>VLOOKUP(N:N,Dashboard!A$3:B$32,2,FALSE)</f>
        <v>#N/A</v>
      </c>
    </row>
    <row r="445" spans="12:41" ht="15" customHeight="1">
      <c r="L445" s="93"/>
      <c r="AD445" s="94"/>
      <c r="AK445" s="54">
        <f>NETWORKDAYS(P445,U445,Holidays!$B$1:$B$132)</f>
        <v>0</v>
      </c>
      <c r="AL445" s="54" t="e">
        <f>VLOOKUP(N445,'Service standards'!A:B,2,FALSE)</f>
        <v>#N/A</v>
      </c>
      <c r="AM445" s="55">
        <f>(NETWORKDAYS(Q445,U445,Holidays!$B$1:$B$132))-AI445</f>
        <v>0</v>
      </c>
      <c r="AN445" s="54" t="e">
        <f t="shared" si="12"/>
        <v>#N/A</v>
      </c>
      <c r="AO445" s="73" t="e">
        <f>VLOOKUP(N:N,Dashboard!A$3:B$32,2,FALSE)</f>
        <v>#N/A</v>
      </c>
    </row>
    <row r="446" spans="12:41" ht="15" customHeight="1">
      <c r="L446" s="93"/>
      <c r="AD446" s="94"/>
      <c r="AK446" s="54">
        <f>NETWORKDAYS(P446,U446,Holidays!$B$1:$B$132)</f>
        <v>0</v>
      </c>
      <c r="AL446" s="54" t="e">
        <f>VLOOKUP(N446,'Service standards'!A:B,2,FALSE)</f>
        <v>#N/A</v>
      </c>
      <c r="AM446" s="55">
        <f>(NETWORKDAYS(Q446,U446,Holidays!$B$1:$B$132))-AI446</f>
        <v>0</v>
      </c>
      <c r="AN446" s="54" t="e">
        <f t="shared" si="12"/>
        <v>#N/A</v>
      </c>
      <c r="AO446" s="73" t="e">
        <f>VLOOKUP(N:N,Dashboard!A$3:B$32,2,FALSE)</f>
        <v>#N/A</v>
      </c>
    </row>
    <row r="447" spans="12:41" ht="15" customHeight="1">
      <c r="L447" s="93"/>
      <c r="AD447" s="94"/>
      <c r="AK447" s="54">
        <f>NETWORKDAYS(P447,U447,Holidays!$B$1:$B$132)</f>
        <v>0</v>
      </c>
      <c r="AL447" s="54" t="e">
        <f>VLOOKUP(N447,'Service standards'!A:B,2,FALSE)</f>
        <v>#N/A</v>
      </c>
      <c r="AM447" s="55">
        <f>(NETWORKDAYS(Q447,U447,Holidays!$B$1:$B$132))-AI447</f>
        <v>0</v>
      </c>
      <c r="AN447" s="54" t="e">
        <f t="shared" si="12"/>
        <v>#N/A</v>
      </c>
      <c r="AO447" s="73" t="e">
        <f>VLOOKUP(N:N,Dashboard!A$3:B$32,2,FALSE)</f>
        <v>#N/A</v>
      </c>
    </row>
    <row r="448" spans="12:41" ht="15" customHeight="1">
      <c r="L448" s="93"/>
      <c r="AD448" s="94"/>
      <c r="AK448" s="54">
        <f>NETWORKDAYS(P448,U448,Holidays!$B$1:$B$132)</f>
        <v>0</v>
      </c>
      <c r="AL448" s="54" t="e">
        <f>VLOOKUP(N448,'Service standards'!A:B,2,FALSE)</f>
        <v>#N/A</v>
      </c>
      <c r="AM448" s="55">
        <f>(NETWORKDAYS(Q448,U448,Holidays!$B$1:$B$132))-AI448</f>
        <v>0</v>
      </c>
      <c r="AN448" s="54" t="e">
        <f t="shared" si="12"/>
        <v>#N/A</v>
      </c>
      <c r="AO448" s="73" t="e">
        <f>VLOOKUP(N:N,Dashboard!A$3:B$32,2,FALSE)</f>
        <v>#N/A</v>
      </c>
    </row>
    <row r="449" spans="12:41" ht="15" customHeight="1">
      <c r="L449" s="93"/>
      <c r="AD449" s="94"/>
      <c r="AK449" s="54">
        <f>NETWORKDAYS(P449,U449,Holidays!$B$1:$B$132)</f>
        <v>0</v>
      </c>
      <c r="AL449" s="54" t="e">
        <f>VLOOKUP(N449,'Service standards'!A:B,2,FALSE)</f>
        <v>#N/A</v>
      </c>
      <c r="AM449" s="55">
        <f>(NETWORKDAYS(Q449,U449,Holidays!$B$1:$B$132))-AI449</f>
        <v>0</v>
      </c>
      <c r="AN449" s="54" t="e">
        <f t="shared" si="12"/>
        <v>#N/A</v>
      </c>
      <c r="AO449" s="73" t="e">
        <f>VLOOKUP(N:N,Dashboard!A$3:B$32,2,FALSE)</f>
        <v>#N/A</v>
      </c>
    </row>
    <row r="450" spans="12:41" ht="15" customHeight="1">
      <c r="L450" s="93"/>
      <c r="AD450" s="94"/>
      <c r="AK450" s="54">
        <f>NETWORKDAYS(P450,U450,Holidays!$B$1:$B$132)</f>
        <v>0</v>
      </c>
      <c r="AL450" s="54" t="e">
        <f>VLOOKUP(N450,'Service standards'!A:B,2,FALSE)</f>
        <v>#N/A</v>
      </c>
      <c r="AM450" s="55">
        <f>(NETWORKDAYS(Q450,U450,Holidays!$B$1:$B$132))-AI450</f>
        <v>0</v>
      </c>
      <c r="AN450" s="54" t="e">
        <f t="shared" si="12"/>
        <v>#N/A</v>
      </c>
      <c r="AO450" s="73" t="e">
        <f>VLOOKUP(N:N,Dashboard!A$3:B$32,2,FALSE)</f>
        <v>#N/A</v>
      </c>
    </row>
    <row r="451" spans="12:41" ht="15" customHeight="1">
      <c r="L451" s="93"/>
      <c r="AD451" s="94"/>
      <c r="AK451" s="54">
        <f>NETWORKDAYS(P451,U451,Holidays!$B$1:$B$132)</f>
        <v>0</v>
      </c>
      <c r="AL451" s="54" t="e">
        <f>VLOOKUP(N451,'Service standards'!A:B,2,FALSE)</f>
        <v>#N/A</v>
      </c>
      <c r="AM451" s="55">
        <f>(NETWORKDAYS(Q451,U451,Holidays!$B$1:$B$132))-AI451</f>
        <v>0</v>
      </c>
      <c r="AN451" s="54" t="e">
        <f t="shared" si="12"/>
        <v>#N/A</v>
      </c>
      <c r="AO451" s="73" t="e">
        <f>VLOOKUP(N:N,Dashboard!A$3:B$32,2,FALSE)</f>
        <v>#N/A</v>
      </c>
    </row>
    <row r="452" spans="12:41" ht="15" customHeight="1">
      <c r="L452" s="93"/>
      <c r="AD452" s="94"/>
      <c r="AK452" s="54">
        <f>NETWORKDAYS(P452,U452,Holidays!$B$1:$B$132)</f>
        <v>0</v>
      </c>
      <c r="AL452" s="54" t="e">
        <f>VLOOKUP(N452,'Service standards'!A:B,2,FALSE)</f>
        <v>#N/A</v>
      </c>
      <c r="AM452" s="55">
        <f>(NETWORKDAYS(Q452,U452,Holidays!$B$1:$B$132))-AI452</f>
        <v>0</v>
      </c>
      <c r="AN452" s="54" t="e">
        <f t="shared" si="12"/>
        <v>#N/A</v>
      </c>
      <c r="AO452" s="73" t="e">
        <f>VLOOKUP(N:N,Dashboard!A$3:B$32,2,FALSE)</f>
        <v>#N/A</v>
      </c>
    </row>
    <row r="453" spans="12:41" ht="15" customHeight="1">
      <c r="L453" s="93"/>
      <c r="AD453" s="94"/>
      <c r="AK453" s="54">
        <f>NETWORKDAYS(P453,U453,Holidays!$B$1:$B$132)</f>
        <v>0</v>
      </c>
      <c r="AL453" s="54" t="e">
        <f>VLOOKUP(N453,'Service standards'!A:B,2,FALSE)</f>
        <v>#N/A</v>
      </c>
      <c r="AM453" s="55">
        <f>(NETWORKDAYS(Q453,U453,Holidays!$B$1:$B$132))-AI453</f>
        <v>0</v>
      </c>
      <c r="AN453" s="54" t="e">
        <f t="shared" si="12"/>
        <v>#N/A</v>
      </c>
      <c r="AO453" s="73" t="e">
        <f>VLOOKUP(N:N,Dashboard!A$3:B$32,2,FALSE)</f>
        <v>#N/A</v>
      </c>
    </row>
    <row r="454" spans="12:41" ht="15" customHeight="1">
      <c r="L454" s="93"/>
      <c r="AD454" s="94"/>
      <c r="AK454" s="54">
        <f>NETWORKDAYS(P454,U454,Holidays!$B$1:$B$132)</f>
        <v>0</v>
      </c>
      <c r="AL454" s="54" t="e">
        <f>VLOOKUP(N454,'Service standards'!A:B,2,FALSE)</f>
        <v>#N/A</v>
      </c>
      <c r="AM454" s="55">
        <f>(NETWORKDAYS(Q454,U454,Holidays!$B$1:$B$132))-AI454</f>
        <v>0</v>
      </c>
      <c r="AN454" s="54" t="e">
        <f t="shared" si="12"/>
        <v>#N/A</v>
      </c>
      <c r="AO454" s="73" t="e">
        <f>VLOOKUP(N:N,Dashboard!A$3:B$32,2,FALSE)</f>
        <v>#N/A</v>
      </c>
    </row>
    <row r="455" spans="12:41" ht="15" customHeight="1">
      <c r="L455" s="93"/>
      <c r="AD455" s="94"/>
      <c r="AK455" s="54">
        <f>NETWORKDAYS(P455,U455,Holidays!$B$1:$B$132)</f>
        <v>0</v>
      </c>
      <c r="AL455" s="54" t="e">
        <f>VLOOKUP(N455,'Service standards'!A:B,2,FALSE)</f>
        <v>#N/A</v>
      </c>
      <c r="AM455" s="55">
        <f>(NETWORKDAYS(Q455,U455,Holidays!$B$1:$B$132))-AI455</f>
        <v>0</v>
      </c>
      <c r="AN455" s="54" t="e">
        <f t="shared" si="12"/>
        <v>#N/A</v>
      </c>
      <c r="AO455" s="73" t="e">
        <f>VLOOKUP(N:N,Dashboard!A$3:B$32,2,FALSE)</f>
        <v>#N/A</v>
      </c>
    </row>
    <row r="456" spans="12:41" ht="15" customHeight="1">
      <c r="L456" s="93"/>
      <c r="AD456" s="94"/>
      <c r="AK456" s="54">
        <f>NETWORKDAYS(P456,U456,Holidays!$B$1:$B$132)</f>
        <v>0</v>
      </c>
      <c r="AL456" s="54" t="e">
        <f>VLOOKUP(N456,'Service standards'!A:B,2,FALSE)</f>
        <v>#N/A</v>
      </c>
      <c r="AM456" s="55">
        <f>(NETWORKDAYS(Q456,U456,Holidays!$B$1:$B$132))-AI456</f>
        <v>0</v>
      </c>
      <c r="AN456" s="54" t="e">
        <f t="shared" si="12"/>
        <v>#N/A</v>
      </c>
      <c r="AO456" s="73" t="e">
        <f>VLOOKUP(N:N,Dashboard!A$3:B$32,2,FALSE)</f>
        <v>#N/A</v>
      </c>
    </row>
    <row r="457" spans="12:41" ht="15" customHeight="1">
      <c r="L457" s="93"/>
      <c r="AD457" s="94"/>
      <c r="AK457" s="54">
        <f>NETWORKDAYS(P457,U457,Holidays!$B$1:$B$132)</f>
        <v>0</v>
      </c>
      <c r="AL457" s="54" t="e">
        <f>VLOOKUP(N457,'Service standards'!A:B,2,FALSE)</f>
        <v>#N/A</v>
      </c>
      <c r="AM457" s="55">
        <f>(NETWORKDAYS(Q457,U457,Holidays!$B$1:$B$132))-AI457</f>
        <v>0</v>
      </c>
      <c r="AN457" s="54" t="e">
        <f t="shared" si="12"/>
        <v>#N/A</v>
      </c>
      <c r="AO457" s="73" t="e">
        <f>VLOOKUP(N:N,Dashboard!A$3:B$32,2,FALSE)</f>
        <v>#N/A</v>
      </c>
    </row>
    <row r="458" spans="12:41" ht="15" customHeight="1">
      <c r="L458" s="93"/>
      <c r="AD458" s="94"/>
      <c r="AK458" s="54">
        <f>NETWORKDAYS(P458,U458,Holidays!$B$1:$B$132)</f>
        <v>0</v>
      </c>
      <c r="AL458" s="54" t="e">
        <f>VLOOKUP(N458,'Service standards'!A:B,2,FALSE)</f>
        <v>#N/A</v>
      </c>
      <c r="AM458" s="55">
        <f>(NETWORKDAYS(Q458,U458,Holidays!$B$1:$B$132))-AI458</f>
        <v>0</v>
      </c>
      <c r="AN458" s="54" t="e">
        <f t="shared" si="12"/>
        <v>#N/A</v>
      </c>
      <c r="AO458" s="73" t="e">
        <f>VLOOKUP(N:N,Dashboard!A$3:B$32,2,FALSE)</f>
        <v>#N/A</v>
      </c>
    </row>
    <row r="459" spans="12:41" ht="15" customHeight="1">
      <c r="L459" s="93"/>
      <c r="AD459" s="94"/>
      <c r="AK459" s="54">
        <f>NETWORKDAYS(P459,U459,Holidays!$B$1:$B$132)</f>
        <v>0</v>
      </c>
      <c r="AL459" s="54" t="e">
        <f>VLOOKUP(N459,'Service standards'!A:B,2,FALSE)</f>
        <v>#N/A</v>
      </c>
      <c r="AM459" s="55">
        <f>(NETWORKDAYS(Q459,U459,Holidays!$B$1:$B$132))-AI459</f>
        <v>0</v>
      </c>
      <c r="AN459" s="54" t="e">
        <f t="shared" si="12"/>
        <v>#N/A</v>
      </c>
      <c r="AO459" s="73" t="e">
        <f>VLOOKUP(N:N,Dashboard!A$3:B$32,2,FALSE)</f>
        <v>#N/A</v>
      </c>
    </row>
    <row r="460" spans="12:41" ht="15" customHeight="1">
      <c r="L460" s="93"/>
      <c r="AD460" s="94"/>
      <c r="AK460" s="54">
        <f>NETWORKDAYS(P460,U460,Holidays!$B$1:$B$132)</f>
        <v>0</v>
      </c>
      <c r="AL460" s="54" t="e">
        <f>VLOOKUP(N460,'Service standards'!A:B,2,FALSE)</f>
        <v>#N/A</v>
      </c>
      <c r="AM460" s="55">
        <f>(NETWORKDAYS(Q460,U460,Holidays!$B$1:$B$132))-AI460</f>
        <v>0</v>
      </c>
      <c r="AN460" s="54" t="e">
        <f t="shared" si="12"/>
        <v>#N/A</v>
      </c>
      <c r="AO460" s="73" t="e">
        <f>VLOOKUP(N:N,Dashboard!A$3:B$32,2,FALSE)</f>
        <v>#N/A</v>
      </c>
    </row>
    <row r="461" spans="12:41" ht="15" customHeight="1">
      <c r="L461" s="93"/>
      <c r="AD461" s="94"/>
      <c r="AK461" s="54">
        <f>NETWORKDAYS(P461,U461,Holidays!$B$1:$B$132)</f>
        <v>0</v>
      </c>
      <c r="AL461" s="54" t="e">
        <f>VLOOKUP(N461,'Service standards'!A:B,2,FALSE)</f>
        <v>#N/A</v>
      </c>
      <c r="AM461" s="55">
        <f>(NETWORKDAYS(Q461,U461,Holidays!$B$1:$B$132))-AI461</f>
        <v>0</v>
      </c>
      <c r="AN461" s="54" t="e">
        <f t="shared" si="12"/>
        <v>#N/A</v>
      </c>
      <c r="AO461" s="73" t="e">
        <f>VLOOKUP(N:N,Dashboard!A$3:B$32,2,FALSE)</f>
        <v>#N/A</v>
      </c>
    </row>
    <row r="462" spans="12:41" ht="15" customHeight="1">
      <c r="L462" s="93"/>
      <c r="AD462" s="94"/>
      <c r="AK462" s="54">
        <f>NETWORKDAYS(P462,U462,Holidays!$B$1:$B$132)</f>
        <v>0</v>
      </c>
      <c r="AL462" s="54" t="e">
        <f>VLOOKUP(N462,'Service standards'!A:B,2,FALSE)</f>
        <v>#N/A</v>
      </c>
      <c r="AM462" s="55">
        <f>(NETWORKDAYS(Q462,U462,Holidays!$B$1:$B$132))-AI462</f>
        <v>0</v>
      </c>
      <c r="AN462" s="54" t="e">
        <f t="shared" si="12"/>
        <v>#N/A</v>
      </c>
      <c r="AO462" s="73" t="e">
        <f>VLOOKUP(N:N,Dashboard!A$3:B$32,2,FALSE)</f>
        <v>#N/A</v>
      </c>
    </row>
    <row r="463" spans="12:41" ht="15" customHeight="1">
      <c r="L463" s="93"/>
      <c r="AD463" s="94"/>
      <c r="AK463" s="54">
        <f>NETWORKDAYS(P463,U463,Holidays!$B$1:$B$132)</f>
        <v>0</v>
      </c>
      <c r="AL463" s="54" t="e">
        <f>VLOOKUP(N463,'Service standards'!A:B,2,FALSE)</f>
        <v>#N/A</v>
      </c>
      <c r="AM463" s="55">
        <f>(NETWORKDAYS(Q463,U463,Holidays!$B$1:$B$132))-AI463</f>
        <v>0</v>
      </c>
      <c r="AN463" s="54" t="e">
        <f t="shared" si="12"/>
        <v>#N/A</v>
      </c>
      <c r="AO463" s="73" t="e">
        <f>VLOOKUP(N:N,Dashboard!A$3:B$32,2,FALSE)</f>
        <v>#N/A</v>
      </c>
    </row>
    <row r="464" spans="12:41" ht="15" customHeight="1">
      <c r="L464" s="93"/>
      <c r="AD464" s="94"/>
      <c r="AK464" s="54">
        <f>NETWORKDAYS(P464,U464,Holidays!$B$1:$B$132)</f>
        <v>0</v>
      </c>
      <c r="AL464" s="54" t="e">
        <f>VLOOKUP(N464,'Service standards'!A:B,2,FALSE)</f>
        <v>#N/A</v>
      </c>
      <c r="AM464" s="55">
        <f>(NETWORKDAYS(Q464,U464,Holidays!$B$1:$B$132))-AI464</f>
        <v>0</v>
      </c>
      <c r="AN464" s="54" t="e">
        <f t="shared" si="12"/>
        <v>#N/A</v>
      </c>
      <c r="AO464" s="73" t="e">
        <f>VLOOKUP(N:N,Dashboard!A$3:B$32,2,FALSE)</f>
        <v>#N/A</v>
      </c>
    </row>
    <row r="465" spans="12:41" ht="15" customHeight="1">
      <c r="L465" s="93"/>
      <c r="AD465" s="94"/>
      <c r="AK465" s="54">
        <f>NETWORKDAYS(P465,U465,Holidays!$B$1:$B$132)</f>
        <v>0</v>
      </c>
      <c r="AL465" s="54" t="e">
        <f>VLOOKUP(N465,'Service standards'!A:B,2,FALSE)</f>
        <v>#N/A</v>
      </c>
      <c r="AM465" s="55">
        <f>(NETWORKDAYS(Q465,U465,Holidays!$B$1:$B$132))-AI465</f>
        <v>0</v>
      </c>
      <c r="AN465" s="54" t="e">
        <f t="shared" si="12"/>
        <v>#N/A</v>
      </c>
      <c r="AO465" s="73" t="e">
        <f>VLOOKUP(N:N,Dashboard!A$3:B$32,2,FALSE)</f>
        <v>#N/A</v>
      </c>
    </row>
    <row r="466" spans="12:41" ht="15" customHeight="1">
      <c r="L466" s="93"/>
      <c r="AD466" s="94"/>
      <c r="AK466" s="54">
        <f>NETWORKDAYS(P466,U466,Holidays!$B$1:$B$132)</f>
        <v>0</v>
      </c>
      <c r="AL466" s="54" t="e">
        <f>VLOOKUP(N466,'Service standards'!A:B,2,FALSE)</f>
        <v>#N/A</v>
      </c>
      <c r="AM466" s="55">
        <f>(NETWORKDAYS(Q466,U466,Holidays!$B$1:$B$132))-AI466</f>
        <v>0</v>
      </c>
      <c r="AN466" s="54" t="e">
        <f t="shared" si="12"/>
        <v>#N/A</v>
      </c>
      <c r="AO466" s="73" t="e">
        <f>VLOOKUP(N:N,Dashboard!A$3:B$32,2,FALSE)</f>
        <v>#N/A</v>
      </c>
    </row>
    <row r="467" spans="12:41" ht="15" customHeight="1">
      <c r="L467" s="93"/>
      <c r="AD467" s="94"/>
      <c r="AK467" s="54">
        <f>NETWORKDAYS(P467,U467,Holidays!$B$1:$B$132)</f>
        <v>0</v>
      </c>
      <c r="AL467" s="54" t="e">
        <f>VLOOKUP(N467,'Service standards'!A:B,2,FALSE)</f>
        <v>#N/A</v>
      </c>
      <c r="AM467" s="55">
        <f>(NETWORKDAYS(Q467,U467,Holidays!$B$1:$B$132))-AI467</f>
        <v>0</v>
      </c>
      <c r="AN467" s="54" t="e">
        <f t="shared" si="12"/>
        <v>#N/A</v>
      </c>
      <c r="AO467" s="73" t="e">
        <f>VLOOKUP(N:N,Dashboard!A$3:B$32,2,FALSE)</f>
        <v>#N/A</v>
      </c>
    </row>
    <row r="468" spans="12:41" ht="15" customHeight="1">
      <c r="L468" s="93"/>
      <c r="AD468" s="94"/>
      <c r="AK468" s="54">
        <f>NETWORKDAYS(P468,U468,Holidays!$B$1:$B$132)</f>
        <v>0</v>
      </c>
      <c r="AL468" s="54" t="e">
        <f>VLOOKUP(N468,'Service standards'!A:B,2,FALSE)</f>
        <v>#N/A</v>
      </c>
      <c r="AM468" s="55">
        <f>(NETWORKDAYS(Q468,U468,Holidays!$B$1:$B$132))-AI468</f>
        <v>0</v>
      </c>
      <c r="AN468" s="54" t="e">
        <f t="shared" si="12"/>
        <v>#N/A</v>
      </c>
      <c r="AO468" s="73" t="e">
        <f>VLOOKUP(N:N,Dashboard!A$3:B$32,2,FALSE)</f>
        <v>#N/A</v>
      </c>
    </row>
    <row r="469" spans="12:41" ht="15" customHeight="1">
      <c r="L469" s="93"/>
      <c r="AD469" s="94"/>
      <c r="AK469" s="54">
        <f>NETWORKDAYS(P469,U469,Holidays!$B$1:$B$132)</f>
        <v>0</v>
      </c>
      <c r="AL469" s="54" t="e">
        <f>VLOOKUP(N469,'Service standards'!A:B,2,FALSE)</f>
        <v>#N/A</v>
      </c>
      <c r="AM469" s="55">
        <f>(NETWORKDAYS(Q469,U469,Holidays!$B$1:$B$132))-AI469</f>
        <v>0</v>
      </c>
      <c r="AN469" s="54" t="e">
        <f t="shared" si="12"/>
        <v>#N/A</v>
      </c>
      <c r="AO469" s="73" t="e">
        <f>VLOOKUP(N:N,Dashboard!A$3:B$32,2,FALSE)</f>
        <v>#N/A</v>
      </c>
    </row>
    <row r="470" spans="12:41" ht="15" customHeight="1">
      <c r="L470" s="93"/>
      <c r="AD470" s="94"/>
      <c r="AK470" s="54">
        <f>NETWORKDAYS(P470,U470,Holidays!$B$1:$B$132)</f>
        <v>0</v>
      </c>
      <c r="AL470" s="54" t="e">
        <f>VLOOKUP(N470,'Service standards'!A:B,2,FALSE)</f>
        <v>#N/A</v>
      </c>
      <c r="AM470" s="55">
        <f>(NETWORKDAYS(Q470,U470,Holidays!$B$1:$B$132))-AI470</f>
        <v>0</v>
      </c>
      <c r="AN470" s="54" t="e">
        <f t="shared" si="12"/>
        <v>#N/A</v>
      </c>
      <c r="AO470" s="73" t="e">
        <f>VLOOKUP(N:N,Dashboard!A$3:B$32,2,FALSE)</f>
        <v>#N/A</v>
      </c>
    </row>
    <row r="471" spans="12:41" ht="15" customHeight="1">
      <c r="L471" s="93"/>
      <c r="AD471" s="94"/>
      <c r="AK471" s="54">
        <f>NETWORKDAYS(P471,U471,Holidays!$B$1:$B$132)</f>
        <v>0</v>
      </c>
      <c r="AL471" s="54" t="e">
        <f>VLOOKUP(N471,'Service standards'!A:B,2,FALSE)</f>
        <v>#N/A</v>
      </c>
      <c r="AM471" s="55">
        <f>(NETWORKDAYS(Q471,U471,Holidays!$B$1:$B$132))-AI471</f>
        <v>0</v>
      </c>
      <c r="AN471" s="54" t="e">
        <f t="shared" si="12"/>
        <v>#N/A</v>
      </c>
      <c r="AO471" s="73" t="e">
        <f>VLOOKUP(N:N,Dashboard!A$3:B$32,2,FALSE)</f>
        <v>#N/A</v>
      </c>
    </row>
    <row r="472" spans="12:41" ht="15" customHeight="1">
      <c r="L472" s="93"/>
      <c r="AD472" s="94"/>
      <c r="AK472" s="54">
        <f>NETWORKDAYS(P472,U472,Holidays!$B$1:$B$132)</f>
        <v>0</v>
      </c>
      <c r="AL472" s="54" t="e">
        <f>VLOOKUP(N472,'Service standards'!A:B,2,FALSE)</f>
        <v>#N/A</v>
      </c>
      <c r="AM472" s="55">
        <f>(NETWORKDAYS(Q472,U472,Holidays!$B$1:$B$132))-AI472</f>
        <v>0</v>
      </c>
      <c r="AN472" s="54" t="e">
        <f t="shared" si="12"/>
        <v>#N/A</v>
      </c>
      <c r="AO472" s="73" t="e">
        <f>VLOOKUP(N:N,Dashboard!A$3:B$32,2,FALSE)</f>
        <v>#N/A</v>
      </c>
    </row>
    <row r="473" spans="12:41" ht="15" customHeight="1">
      <c r="L473" s="93"/>
      <c r="AD473" s="94"/>
      <c r="AK473" s="54">
        <f>NETWORKDAYS(P473,U473,Holidays!$B$1:$B$132)</f>
        <v>0</v>
      </c>
      <c r="AL473" s="54" t="e">
        <f>VLOOKUP(N473,'Service standards'!A:B,2,FALSE)</f>
        <v>#N/A</v>
      </c>
      <c r="AM473" s="55">
        <f>(NETWORKDAYS(Q473,U473,Holidays!$B$1:$B$132))-AI473</f>
        <v>0</v>
      </c>
      <c r="AN473" s="54" t="e">
        <f t="shared" si="12"/>
        <v>#N/A</v>
      </c>
      <c r="AO473" s="73" t="e">
        <f>VLOOKUP(N:N,Dashboard!A$3:B$32,2,FALSE)</f>
        <v>#N/A</v>
      </c>
    </row>
    <row r="474" spans="12:41" ht="15" customHeight="1">
      <c r="L474" s="93"/>
      <c r="AD474" s="94"/>
      <c r="AK474" s="54">
        <f>NETWORKDAYS(P474,U474,Holidays!$B$1:$B$132)</f>
        <v>0</v>
      </c>
      <c r="AL474" s="54" t="e">
        <f>VLOOKUP(N474,'Service standards'!A:B,2,FALSE)</f>
        <v>#N/A</v>
      </c>
      <c r="AM474" s="55">
        <f>(NETWORKDAYS(Q474,U474,Holidays!$B$1:$B$132))-AI474</f>
        <v>0</v>
      </c>
      <c r="AN474" s="54" t="e">
        <f t="shared" si="12"/>
        <v>#N/A</v>
      </c>
      <c r="AO474" s="73" t="e">
        <f>VLOOKUP(N:N,Dashboard!A$3:B$32,2,FALSE)</f>
        <v>#N/A</v>
      </c>
    </row>
    <row r="475" spans="12:41" ht="15" customHeight="1">
      <c r="L475" s="93"/>
      <c r="AD475" s="94"/>
      <c r="AK475" s="54">
        <f>NETWORKDAYS(P475,U475,Holidays!$B$1:$B$132)</f>
        <v>0</v>
      </c>
      <c r="AL475" s="54" t="e">
        <f>VLOOKUP(N475,'Service standards'!A:B,2,FALSE)</f>
        <v>#N/A</v>
      </c>
      <c r="AM475" s="55">
        <f>(NETWORKDAYS(Q475,U475,Holidays!$B$1:$B$132))-AI475</f>
        <v>0</v>
      </c>
      <c r="AN475" s="54" t="e">
        <f t="shared" si="12"/>
        <v>#N/A</v>
      </c>
      <c r="AO475" s="73" t="e">
        <f>VLOOKUP(N:N,Dashboard!A$3:B$32,2,FALSE)</f>
        <v>#N/A</v>
      </c>
    </row>
    <row r="476" spans="12:41" ht="15" customHeight="1">
      <c r="L476" s="93"/>
      <c r="AD476" s="94"/>
      <c r="AK476" s="54">
        <f>NETWORKDAYS(P476,U476,Holidays!$B$1:$B$132)</f>
        <v>0</v>
      </c>
      <c r="AL476" s="54" t="e">
        <f>VLOOKUP(N476,'Service standards'!A:B,2,FALSE)</f>
        <v>#N/A</v>
      </c>
      <c r="AM476" s="55">
        <f>(NETWORKDAYS(Q476,U476,Holidays!$B$1:$B$132))-AI476</f>
        <v>0</v>
      </c>
      <c r="AN476" s="54" t="e">
        <f t="shared" si="12"/>
        <v>#N/A</v>
      </c>
      <c r="AO476" s="73" t="e">
        <f>VLOOKUP(N:N,Dashboard!A$3:B$32,2,FALSE)</f>
        <v>#N/A</v>
      </c>
    </row>
    <row r="477" spans="12:41" ht="15" customHeight="1">
      <c r="L477" s="93"/>
      <c r="AD477" s="94"/>
      <c r="AK477" s="54">
        <f>NETWORKDAYS(P477,U477,Holidays!$B$1:$B$132)</f>
        <v>0</v>
      </c>
      <c r="AL477" s="54" t="e">
        <f>VLOOKUP(N477,'Service standards'!A:B,2,FALSE)</f>
        <v>#N/A</v>
      </c>
      <c r="AM477" s="55">
        <f>(NETWORKDAYS(Q477,U477,Holidays!$B$1:$B$132))-AI477</f>
        <v>0</v>
      </c>
      <c r="AN477" s="54" t="e">
        <f t="shared" si="12"/>
        <v>#N/A</v>
      </c>
      <c r="AO477" s="73" t="e">
        <f>VLOOKUP(N:N,Dashboard!A$3:B$32,2,FALSE)</f>
        <v>#N/A</v>
      </c>
    </row>
    <row r="478" spans="12:41" ht="15" customHeight="1">
      <c r="L478" s="93"/>
      <c r="AD478" s="94"/>
      <c r="AK478" s="54">
        <f>NETWORKDAYS(P478,U478,Holidays!$B$1:$B$132)</f>
        <v>0</v>
      </c>
      <c r="AL478" s="54" t="e">
        <f>VLOOKUP(N478,'Service standards'!A:B,2,FALSE)</f>
        <v>#N/A</v>
      </c>
      <c r="AM478" s="55">
        <f>(NETWORKDAYS(Q478,U478,Holidays!$B$1:$B$132))-AI478</f>
        <v>0</v>
      </c>
      <c r="AN478" s="54" t="e">
        <f t="shared" si="12"/>
        <v>#N/A</v>
      </c>
      <c r="AO478" s="73" t="e">
        <f>VLOOKUP(N:N,Dashboard!A$3:B$32,2,FALSE)</f>
        <v>#N/A</v>
      </c>
    </row>
    <row r="479" spans="12:41" ht="15" customHeight="1">
      <c r="L479" s="93"/>
      <c r="AD479" s="94"/>
      <c r="AK479" s="54">
        <f>NETWORKDAYS(P479,U479,Holidays!$B$1:$B$132)</f>
        <v>0</v>
      </c>
      <c r="AL479" s="54" t="e">
        <f>VLOOKUP(N479,'Service standards'!A:B,2,FALSE)</f>
        <v>#N/A</v>
      </c>
      <c r="AM479" s="55">
        <f>(NETWORKDAYS(Q479,U479,Holidays!$B$1:$B$132))-AI479</f>
        <v>0</v>
      </c>
      <c r="AN479" s="54" t="e">
        <f t="shared" ref="AN479:AN542" si="13">IF(AM479&lt;=AL479,"Met/Rencontre", "DNM/NRP")</f>
        <v>#N/A</v>
      </c>
      <c r="AO479" s="73" t="e">
        <f>VLOOKUP(N:N,Dashboard!A$3:B$32,2,FALSE)</f>
        <v>#N/A</v>
      </c>
    </row>
    <row r="480" spans="12:41" ht="15" customHeight="1">
      <c r="L480" s="93"/>
      <c r="AD480" s="94"/>
      <c r="AK480" s="54">
        <f>NETWORKDAYS(P480,U480,Holidays!$B$1:$B$132)</f>
        <v>0</v>
      </c>
      <c r="AL480" s="54" t="e">
        <f>VLOOKUP(N480,'Service standards'!A:B,2,FALSE)</f>
        <v>#N/A</v>
      </c>
      <c r="AM480" s="55">
        <f>(NETWORKDAYS(Q480,U480,Holidays!$B$1:$B$132))-AI480</f>
        <v>0</v>
      </c>
      <c r="AN480" s="54" t="e">
        <f t="shared" si="13"/>
        <v>#N/A</v>
      </c>
      <c r="AO480" s="73" t="e">
        <f>VLOOKUP(N:N,Dashboard!A$3:B$32,2,FALSE)</f>
        <v>#N/A</v>
      </c>
    </row>
    <row r="481" spans="12:41" ht="15" customHeight="1">
      <c r="L481" s="93"/>
      <c r="AD481" s="94"/>
      <c r="AK481" s="54">
        <f>NETWORKDAYS(P481,U481,Holidays!$B$1:$B$132)</f>
        <v>0</v>
      </c>
      <c r="AL481" s="54" t="e">
        <f>VLOOKUP(N481,'Service standards'!A:B,2,FALSE)</f>
        <v>#N/A</v>
      </c>
      <c r="AM481" s="55">
        <f>(NETWORKDAYS(Q481,U481,Holidays!$B$1:$B$132))-AI481</f>
        <v>0</v>
      </c>
      <c r="AN481" s="54" t="e">
        <f t="shared" si="13"/>
        <v>#N/A</v>
      </c>
      <c r="AO481" s="73" t="e">
        <f>VLOOKUP(N:N,Dashboard!A$3:B$32,2,FALSE)</f>
        <v>#N/A</v>
      </c>
    </row>
    <row r="482" spans="12:41" ht="15" customHeight="1">
      <c r="L482" s="93"/>
      <c r="AD482" s="94"/>
      <c r="AK482" s="54">
        <f>NETWORKDAYS(P482,U482,Holidays!$B$1:$B$132)</f>
        <v>0</v>
      </c>
      <c r="AL482" s="54" t="e">
        <f>VLOOKUP(N482,'Service standards'!A:B,2,FALSE)</f>
        <v>#N/A</v>
      </c>
      <c r="AM482" s="55">
        <f>(NETWORKDAYS(Q482,U482,Holidays!$B$1:$B$132))-AI482</f>
        <v>0</v>
      </c>
      <c r="AN482" s="54" t="e">
        <f t="shared" si="13"/>
        <v>#N/A</v>
      </c>
      <c r="AO482" s="73" t="e">
        <f>VLOOKUP(N:N,Dashboard!A$3:B$32,2,FALSE)</f>
        <v>#N/A</v>
      </c>
    </row>
    <row r="483" spans="12:41" ht="15" customHeight="1">
      <c r="L483" s="93"/>
      <c r="AD483" s="94"/>
      <c r="AK483" s="54">
        <f>NETWORKDAYS(P483,U483,Holidays!$B$1:$B$132)</f>
        <v>0</v>
      </c>
      <c r="AL483" s="54" t="e">
        <f>VLOOKUP(N483,'Service standards'!A:B,2,FALSE)</f>
        <v>#N/A</v>
      </c>
      <c r="AM483" s="55">
        <f>(NETWORKDAYS(Q483,U483,Holidays!$B$1:$B$132))-AI483</f>
        <v>0</v>
      </c>
      <c r="AN483" s="54" t="e">
        <f t="shared" si="13"/>
        <v>#N/A</v>
      </c>
      <c r="AO483" s="73" t="e">
        <f>VLOOKUP(N:N,Dashboard!A$3:B$32,2,FALSE)</f>
        <v>#N/A</v>
      </c>
    </row>
    <row r="484" spans="12:41" ht="15" customHeight="1">
      <c r="L484" s="93"/>
      <c r="AD484" s="94"/>
      <c r="AK484" s="54">
        <f>NETWORKDAYS(P484,U484,Holidays!$B$1:$B$132)</f>
        <v>0</v>
      </c>
      <c r="AL484" s="54" t="e">
        <f>VLOOKUP(N484,'Service standards'!A:B,2,FALSE)</f>
        <v>#N/A</v>
      </c>
      <c r="AM484" s="55">
        <f>(NETWORKDAYS(Q484,U484,Holidays!$B$1:$B$132))-AI484</f>
        <v>0</v>
      </c>
      <c r="AN484" s="54" t="e">
        <f t="shared" si="13"/>
        <v>#N/A</v>
      </c>
      <c r="AO484" s="73" t="e">
        <f>VLOOKUP(N:N,Dashboard!A$3:B$32,2,FALSE)</f>
        <v>#N/A</v>
      </c>
    </row>
    <row r="485" spans="12:41" ht="15" customHeight="1">
      <c r="L485" s="93"/>
      <c r="AD485" s="94"/>
      <c r="AK485" s="54">
        <f>NETWORKDAYS(P485,U485,Holidays!$B$1:$B$132)</f>
        <v>0</v>
      </c>
      <c r="AL485" s="54" t="e">
        <f>VLOOKUP(N485,'Service standards'!A:B,2,FALSE)</f>
        <v>#N/A</v>
      </c>
      <c r="AM485" s="55">
        <f>(NETWORKDAYS(Q485,U485,Holidays!$B$1:$B$132))-AI485</f>
        <v>0</v>
      </c>
      <c r="AN485" s="54" t="e">
        <f t="shared" si="13"/>
        <v>#N/A</v>
      </c>
      <c r="AO485" s="73" t="e">
        <f>VLOOKUP(N:N,Dashboard!A$3:B$32,2,FALSE)</f>
        <v>#N/A</v>
      </c>
    </row>
    <row r="486" spans="12:41" ht="15" customHeight="1">
      <c r="L486" s="93"/>
      <c r="AD486" s="94"/>
      <c r="AK486" s="54">
        <f>NETWORKDAYS(P486,U486,Holidays!$B$1:$B$132)</f>
        <v>0</v>
      </c>
      <c r="AL486" s="54" t="e">
        <f>VLOOKUP(N486,'Service standards'!A:B,2,FALSE)</f>
        <v>#N/A</v>
      </c>
      <c r="AM486" s="55">
        <f>(NETWORKDAYS(Q486,U486,Holidays!$B$1:$B$132))-AI486</f>
        <v>0</v>
      </c>
      <c r="AN486" s="54" t="e">
        <f t="shared" si="13"/>
        <v>#N/A</v>
      </c>
      <c r="AO486" s="73" t="e">
        <f>VLOOKUP(N:N,Dashboard!A$3:B$32,2,FALSE)</f>
        <v>#N/A</v>
      </c>
    </row>
    <row r="487" spans="12:41" ht="15" customHeight="1">
      <c r="L487" s="93"/>
      <c r="AD487" s="94"/>
      <c r="AK487" s="54">
        <f>NETWORKDAYS(P487,U487,Holidays!$B$1:$B$132)</f>
        <v>0</v>
      </c>
      <c r="AL487" s="54" t="e">
        <f>VLOOKUP(N487,'Service standards'!A:B,2,FALSE)</f>
        <v>#N/A</v>
      </c>
      <c r="AM487" s="55">
        <f>(NETWORKDAYS(Q487,U487,Holidays!$B$1:$B$132))-AI487</f>
        <v>0</v>
      </c>
      <c r="AN487" s="54" t="e">
        <f t="shared" si="13"/>
        <v>#N/A</v>
      </c>
      <c r="AO487" s="73" t="e">
        <f>VLOOKUP(N:N,Dashboard!A$3:B$32,2,FALSE)</f>
        <v>#N/A</v>
      </c>
    </row>
    <row r="488" spans="12:41" ht="15" customHeight="1">
      <c r="L488" s="93"/>
      <c r="AD488" s="94"/>
      <c r="AK488" s="54">
        <f>NETWORKDAYS(P488,U488,Holidays!$B$1:$B$132)</f>
        <v>0</v>
      </c>
      <c r="AL488" s="54" t="e">
        <f>VLOOKUP(N488,'Service standards'!A:B,2,FALSE)</f>
        <v>#N/A</v>
      </c>
      <c r="AM488" s="55">
        <f>(NETWORKDAYS(Q488,U488,Holidays!$B$1:$B$132))-AI488</f>
        <v>0</v>
      </c>
      <c r="AN488" s="54" t="e">
        <f t="shared" si="13"/>
        <v>#N/A</v>
      </c>
      <c r="AO488" s="73" t="e">
        <f>VLOOKUP(N:N,Dashboard!A$3:B$32,2,FALSE)</f>
        <v>#N/A</v>
      </c>
    </row>
    <row r="489" spans="12:41" ht="15" customHeight="1">
      <c r="L489" s="93"/>
      <c r="AD489" s="94"/>
      <c r="AK489" s="54">
        <f>NETWORKDAYS(P489,U489,Holidays!$B$1:$B$132)</f>
        <v>0</v>
      </c>
      <c r="AL489" s="54" t="e">
        <f>VLOOKUP(N489,'Service standards'!A:B,2,FALSE)</f>
        <v>#N/A</v>
      </c>
      <c r="AM489" s="55">
        <f>(NETWORKDAYS(Q489,U489,Holidays!$B$1:$B$132))-AI489</f>
        <v>0</v>
      </c>
      <c r="AN489" s="54" t="e">
        <f t="shared" si="13"/>
        <v>#N/A</v>
      </c>
      <c r="AO489" s="73" t="e">
        <f>VLOOKUP(N:N,Dashboard!A$3:B$32,2,FALSE)</f>
        <v>#N/A</v>
      </c>
    </row>
    <row r="490" spans="12:41" ht="15" customHeight="1">
      <c r="L490" s="93"/>
      <c r="AD490" s="94"/>
      <c r="AK490" s="54">
        <f>NETWORKDAYS(P490,U490,Holidays!$B$1:$B$132)</f>
        <v>0</v>
      </c>
      <c r="AL490" s="54" t="e">
        <f>VLOOKUP(N490,'Service standards'!A:B,2,FALSE)</f>
        <v>#N/A</v>
      </c>
      <c r="AM490" s="55">
        <f>(NETWORKDAYS(Q490,U490,Holidays!$B$1:$B$132))-AI490</f>
        <v>0</v>
      </c>
      <c r="AN490" s="54" t="e">
        <f t="shared" si="13"/>
        <v>#N/A</v>
      </c>
      <c r="AO490" s="73" t="e">
        <f>VLOOKUP(N:N,Dashboard!A$3:B$32,2,FALSE)</f>
        <v>#N/A</v>
      </c>
    </row>
    <row r="491" spans="12:41" ht="15" customHeight="1">
      <c r="L491" s="93"/>
      <c r="AD491" s="94"/>
      <c r="AK491" s="54">
        <f>NETWORKDAYS(P491,U491,Holidays!$B$1:$B$132)</f>
        <v>0</v>
      </c>
      <c r="AL491" s="54" t="e">
        <f>VLOOKUP(N491,'Service standards'!A:B,2,FALSE)</f>
        <v>#N/A</v>
      </c>
      <c r="AM491" s="55">
        <f>(NETWORKDAYS(Q491,U491,Holidays!$B$1:$B$132))-AI491</f>
        <v>0</v>
      </c>
      <c r="AN491" s="54" t="e">
        <f t="shared" si="13"/>
        <v>#N/A</v>
      </c>
      <c r="AO491" s="73" t="e">
        <f>VLOOKUP(N:N,Dashboard!A$3:B$32,2,FALSE)</f>
        <v>#N/A</v>
      </c>
    </row>
    <row r="492" spans="12:41" ht="15" customHeight="1">
      <c r="L492" s="93"/>
      <c r="AD492" s="94"/>
      <c r="AK492" s="54">
        <f>NETWORKDAYS(P492,U492,Holidays!$B$1:$B$132)</f>
        <v>0</v>
      </c>
      <c r="AL492" s="54" t="e">
        <f>VLOOKUP(N492,'Service standards'!A:B,2,FALSE)</f>
        <v>#N/A</v>
      </c>
      <c r="AM492" s="55">
        <f>(NETWORKDAYS(Q492,U492,Holidays!$B$1:$B$132))-AI492</f>
        <v>0</v>
      </c>
      <c r="AN492" s="54" t="e">
        <f t="shared" si="13"/>
        <v>#N/A</v>
      </c>
      <c r="AO492" s="73" t="e">
        <f>VLOOKUP(N:N,Dashboard!A$3:B$32,2,FALSE)</f>
        <v>#N/A</v>
      </c>
    </row>
    <row r="493" spans="12:41" ht="15" customHeight="1">
      <c r="L493" s="93"/>
      <c r="AD493" s="94"/>
      <c r="AK493" s="54">
        <f>NETWORKDAYS(P493,U493,Holidays!$B$1:$B$132)</f>
        <v>0</v>
      </c>
      <c r="AL493" s="54" t="e">
        <f>VLOOKUP(N493,'Service standards'!A:B,2,FALSE)</f>
        <v>#N/A</v>
      </c>
      <c r="AM493" s="55">
        <f>(NETWORKDAYS(Q493,U493,Holidays!$B$1:$B$132))-AI493</f>
        <v>0</v>
      </c>
      <c r="AN493" s="54" t="e">
        <f t="shared" si="13"/>
        <v>#N/A</v>
      </c>
      <c r="AO493" s="73" t="e">
        <f>VLOOKUP(N:N,Dashboard!A$3:B$32,2,FALSE)</f>
        <v>#N/A</v>
      </c>
    </row>
    <row r="494" spans="12:41" ht="15" customHeight="1">
      <c r="L494" s="93"/>
      <c r="AD494" s="94"/>
      <c r="AK494" s="54">
        <f>NETWORKDAYS(P494,U494,Holidays!$B$1:$B$132)</f>
        <v>0</v>
      </c>
      <c r="AL494" s="54" t="e">
        <f>VLOOKUP(N494,'Service standards'!A:B,2,FALSE)</f>
        <v>#N/A</v>
      </c>
      <c r="AM494" s="55">
        <f>(NETWORKDAYS(Q494,U494,Holidays!$B$1:$B$132))-AI494</f>
        <v>0</v>
      </c>
      <c r="AN494" s="54" t="e">
        <f t="shared" si="13"/>
        <v>#N/A</v>
      </c>
      <c r="AO494" s="73" t="e">
        <f>VLOOKUP(N:N,Dashboard!A$3:B$32,2,FALSE)</f>
        <v>#N/A</v>
      </c>
    </row>
    <row r="495" spans="12:41" ht="15" customHeight="1">
      <c r="L495" s="93"/>
      <c r="AD495" s="94"/>
      <c r="AK495" s="54">
        <f>NETWORKDAYS(P495,U495,Holidays!$B$1:$B$132)</f>
        <v>0</v>
      </c>
      <c r="AL495" s="54" t="e">
        <f>VLOOKUP(N495,'Service standards'!A:B,2,FALSE)</f>
        <v>#N/A</v>
      </c>
      <c r="AM495" s="55">
        <f>(NETWORKDAYS(Q495,U495,Holidays!$B$1:$B$132))-AI495</f>
        <v>0</v>
      </c>
      <c r="AN495" s="54" t="e">
        <f t="shared" si="13"/>
        <v>#N/A</v>
      </c>
      <c r="AO495" s="73" t="e">
        <f>VLOOKUP(N:N,Dashboard!A$3:B$32,2,FALSE)</f>
        <v>#N/A</v>
      </c>
    </row>
    <row r="496" spans="12:41" ht="15" customHeight="1">
      <c r="L496" s="93"/>
      <c r="AD496" s="94"/>
      <c r="AK496" s="54">
        <f>NETWORKDAYS(P496,U496,Holidays!$B$1:$B$132)</f>
        <v>0</v>
      </c>
      <c r="AL496" s="54" t="e">
        <f>VLOOKUP(N496,'Service standards'!A:B,2,FALSE)</f>
        <v>#N/A</v>
      </c>
      <c r="AM496" s="55">
        <f>(NETWORKDAYS(Q496,U496,Holidays!$B$1:$B$132))-AI496</f>
        <v>0</v>
      </c>
      <c r="AN496" s="54" t="e">
        <f t="shared" si="13"/>
        <v>#N/A</v>
      </c>
      <c r="AO496" s="73" t="e">
        <f>VLOOKUP(N:N,Dashboard!A$3:B$32,2,FALSE)</f>
        <v>#N/A</v>
      </c>
    </row>
    <row r="497" spans="12:41" ht="15" customHeight="1">
      <c r="L497" s="93"/>
      <c r="AD497" s="94"/>
      <c r="AK497" s="54">
        <f>NETWORKDAYS(P497,U497,Holidays!$B$1:$B$132)</f>
        <v>0</v>
      </c>
      <c r="AL497" s="54" t="e">
        <f>VLOOKUP(N497,'Service standards'!A:B,2,FALSE)</f>
        <v>#N/A</v>
      </c>
      <c r="AM497" s="55">
        <f>(NETWORKDAYS(Q497,U497,Holidays!$B$1:$B$132))-AI497</f>
        <v>0</v>
      </c>
      <c r="AN497" s="54" t="e">
        <f t="shared" si="13"/>
        <v>#N/A</v>
      </c>
      <c r="AO497" s="73" t="e">
        <f>VLOOKUP(N:N,Dashboard!A$3:B$32,2,FALSE)</f>
        <v>#N/A</v>
      </c>
    </row>
    <row r="498" spans="12:41" ht="15" customHeight="1">
      <c r="L498" s="93"/>
      <c r="AD498" s="94"/>
      <c r="AK498" s="54">
        <f>NETWORKDAYS(P498,U498,Holidays!$B$1:$B$132)</f>
        <v>0</v>
      </c>
      <c r="AL498" s="54" t="e">
        <f>VLOOKUP(N498,'Service standards'!A:B,2,FALSE)</f>
        <v>#N/A</v>
      </c>
      <c r="AM498" s="55">
        <f>(NETWORKDAYS(Q498,U498,Holidays!$B$1:$B$132))-AI498</f>
        <v>0</v>
      </c>
      <c r="AN498" s="54" t="e">
        <f t="shared" si="13"/>
        <v>#N/A</v>
      </c>
      <c r="AO498" s="73" t="e">
        <f>VLOOKUP(N:N,Dashboard!A$3:B$32,2,FALSE)</f>
        <v>#N/A</v>
      </c>
    </row>
    <row r="499" spans="12:41" ht="15" customHeight="1">
      <c r="L499" s="93"/>
      <c r="AD499" s="94"/>
      <c r="AK499" s="54">
        <f>NETWORKDAYS(P499,U499,Holidays!$B$1:$B$132)</f>
        <v>0</v>
      </c>
      <c r="AL499" s="54" t="e">
        <f>VLOOKUP(N499,'Service standards'!A:B,2,FALSE)</f>
        <v>#N/A</v>
      </c>
      <c r="AM499" s="55">
        <f>(NETWORKDAYS(Q499,U499,Holidays!$B$1:$B$132))-AI499</f>
        <v>0</v>
      </c>
      <c r="AN499" s="54" t="e">
        <f t="shared" si="13"/>
        <v>#N/A</v>
      </c>
      <c r="AO499" s="73" t="e">
        <f>VLOOKUP(N:N,Dashboard!A$3:B$32,2,FALSE)</f>
        <v>#N/A</v>
      </c>
    </row>
    <row r="500" spans="12:41" ht="15" customHeight="1">
      <c r="L500" s="93"/>
      <c r="AD500" s="94"/>
      <c r="AK500" s="54">
        <f>NETWORKDAYS(P500,U500,Holidays!$B$1:$B$132)</f>
        <v>0</v>
      </c>
      <c r="AL500" s="54" t="e">
        <f>VLOOKUP(N500,'Service standards'!A:B,2,FALSE)</f>
        <v>#N/A</v>
      </c>
      <c r="AM500" s="55">
        <f>(NETWORKDAYS(Q500,U500,Holidays!$B$1:$B$132))-AI500</f>
        <v>0</v>
      </c>
      <c r="AN500" s="54" t="e">
        <f t="shared" si="13"/>
        <v>#N/A</v>
      </c>
      <c r="AO500" s="73" t="e">
        <f>VLOOKUP(N:N,Dashboard!A$3:B$32,2,FALSE)</f>
        <v>#N/A</v>
      </c>
    </row>
    <row r="501" spans="12:41" ht="15" customHeight="1">
      <c r="L501" s="93"/>
      <c r="AD501" s="94"/>
      <c r="AK501" s="54">
        <f>NETWORKDAYS(P501,U501,Holidays!$B$1:$B$132)</f>
        <v>0</v>
      </c>
      <c r="AL501" s="54" t="e">
        <f>VLOOKUP(N501,'Service standards'!A:B,2,FALSE)</f>
        <v>#N/A</v>
      </c>
      <c r="AM501" s="55">
        <f>(NETWORKDAYS(Q501,U501,Holidays!$B$1:$B$132))-AI501</f>
        <v>0</v>
      </c>
      <c r="AN501" s="54" t="e">
        <f t="shared" si="13"/>
        <v>#N/A</v>
      </c>
      <c r="AO501" s="73" t="e">
        <f>VLOOKUP(N:N,Dashboard!A$3:B$32,2,FALSE)</f>
        <v>#N/A</v>
      </c>
    </row>
    <row r="502" spans="12:41" ht="15" customHeight="1">
      <c r="L502" s="93"/>
      <c r="AD502" s="94"/>
      <c r="AK502" s="54">
        <f>NETWORKDAYS(P502,U502,Holidays!$B$1:$B$132)</f>
        <v>0</v>
      </c>
      <c r="AL502" s="54" t="e">
        <f>VLOOKUP(N502,'Service standards'!A:B,2,FALSE)</f>
        <v>#N/A</v>
      </c>
      <c r="AM502" s="55">
        <f>(NETWORKDAYS(Q502,U502,Holidays!$B$1:$B$132))-AI502</f>
        <v>0</v>
      </c>
      <c r="AN502" s="54" t="e">
        <f t="shared" si="13"/>
        <v>#N/A</v>
      </c>
      <c r="AO502" s="73" t="e">
        <f>VLOOKUP(N:N,Dashboard!A$3:B$32,2,FALSE)</f>
        <v>#N/A</v>
      </c>
    </row>
    <row r="503" spans="12:41" ht="15" customHeight="1">
      <c r="L503" s="93"/>
      <c r="AD503" s="94"/>
      <c r="AK503" s="54">
        <f>NETWORKDAYS(P503,U503,Holidays!$B$1:$B$132)</f>
        <v>0</v>
      </c>
      <c r="AL503" s="54" t="e">
        <f>VLOOKUP(N503,'Service standards'!A:B,2,FALSE)</f>
        <v>#N/A</v>
      </c>
      <c r="AM503" s="55">
        <f>(NETWORKDAYS(Q503,U503,Holidays!$B$1:$B$132))-AI503</f>
        <v>0</v>
      </c>
      <c r="AN503" s="54" t="e">
        <f t="shared" si="13"/>
        <v>#N/A</v>
      </c>
      <c r="AO503" s="73" t="e">
        <f>VLOOKUP(N:N,Dashboard!A$3:B$32,2,FALSE)</f>
        <v>#N/A</v>
      </c>
    </row>
    <row r="504" spans="12:41" ht="15" customHeight="1">
      <c r="L504" s="93"/>
      <c r="AD504" s="94"/>
      <c r="AK504" s="54">
        <f>NETWORKDAYS(P504,U504,Holidays!$B$1:$B$132)</f>
        <v>0</v>
      </c>
      <c r="AL504" s="54" t="e">
        <f>VLOOKUP(N504,'Service standards'!A:B,2,FALSE)</f>
        <v>#N/A</v>
      </c>
      <c r="AM504" s="55">
        <f>(NETWORKDAYS(Q504,U504,Holidays!$B$1:$B$132))-AI504</f>
        <v>0</v>
      </c>
      <c r="AN504" s="54" t="e">
        <f t="shared" si="13"/>
        <v>#N/A</v>
      </c>
      <c r="AO504" s="73" t="e">
        <f>VLOOKUP(N:N,Dashboard!A$3:B$32,2,FALSE)</f>
        <v>#N/A</v>
      </c>
    </row>
    <row r="505" spans="12:41" ht="15" customHeight="1">
      <c r="L505" s="93"/>
      <c r="AD505" s="94"/>
      <c r="AK505" s="54">
        <f>NETWORKDAYS(P505,U505,Holidays!$B$1:$B$132)</f>
        <v>0</v>
      </c>
      <c r="AL505" s="54" t="e">
        <f>VLOOKUP(N505,'Service standards'!A:B,2,FALSE)</f>
        <v>#N/A</v>
      </c>
      <c r="AM505" s="55">
        <f>(NETWORKDAYS(Q505,U505,Holidays!$B$1:$B$132))-AI505</f>
        <v>0</v>
      </c>
      <c r="AN505" s="54" t="e">
        <f t="shared" si="13"/>
        <v>#N/A</v>
      </c>
      <c r="AO505" s="73" t="e">
        <f>VLOOKUP(N:N,Dashboard!A$3:B$32,2,FALSE)</f>
        <v>#N/A</v>
      </c>
    </row>
    <row r="506" spans="12:41" ht="15" customHeight="1">
      <c r="L506" s="93"/>
      <c r="AD506" s="94"/>
      <c r="AK506" s="54">
        <f>NETWORKDAYS(P506,U506,Holidays!$B$1:$B$132)</f>
        <v>0</v>
      </c>
      <c r="AL506" s="54" t="e">
        <f>VLOOKUP(N506,'Service standards'!A:B,2,FALSE)</f>
        <v>#N/A</v>
      </c>
      <c r="AM506" s="55">
        <f>(NETWORKDAYS(Q506,U506,Holidays!$B$1:$B$132))-AI506</f>
        <v>0</v>
      </c>
      <c r="AN506" s="54" t="e">
        <f t="shared" si="13"/>
        <v>#N/A</v>
      </c>
      <c r="AO506" s="73" t="e">
        <f>VLOOKUP(N:N,Dashboard!A$3:B$32,2,FALSE)</f>
        <v>#N/A</v>
      </c>
    </row>
    <row r="507" spans="12:41" ht="15" customHeight="1">
      <c r="L507" s="93"/>
      <c r="AD507" s="94"/>
      <c r="AK507" s="54">
        <f>NETWORKDAYS(P507,U507,Holidays!$B$1:$B$132)</f>
        <v>0</v>
      </c>
      <c r="AL507" s="54" t="e">
        <f>VLOOKUP(N507,'Service standards'!A:B,2,FALSE)</f>
        <v>#N/A</v>
      </c>
      <c r="AM507" s="55">
        <f>(NETWORKDAYS(Q507,U507,Holidays!$B$1:$B$132))-AI507</f>
        <v>0</v>
      </c>
      <c r="AN507" s="54" t="e">
        <f t="shared" si="13"/>
        <v>#N/A</v>
      </c>
      <c r="AO507" s="73" t="e">
        <f>VLOOKUP(N:N,Dashboard!A$3:B$32,2,FALSE)</f>
        <v>#N/A</v>
      </c>
    </row>
    <row r="508" spans="12:41" ht="15" customHeight="1">
      <c r="L508" s="93"/>
      <c r="AD508" s="94"/>
      <c r="AK508" s="54">
        <f>NETWORKDAYS(P508,U508,Holidays!$B$1:$B$132)</f>
        <v>0</v>
      </c>
      <c r="AL508" s="54" t="e">
        <f>VLOOKUP(N508,'Service standards'!A:B,2,FALSE)</f>
        <v>#N/A</v>
      </c>
      <c r="AM508" s="55">
        <f>(NETWORKDAYS(Q508,U508,Holidays!$B$1:$B$132))-AI508</f>
        <v>0</v>
      </c>
      <c r="AN508" s="54" t="e">
        <f t="shared" si="13"/>
        <v>#N/A</v>
      </c>
      <c r="AO508" s="73" t="e">
        <f>VLOOKUP(N:N,Dashboard!A$3:B$32,2,FALSE)</f>
        <v>#N/A</v>
      </c>
    </row>
    <row r="509" spans="12:41" ht="15" customHeight="1">
      <c r="L509" s="93"/>
      <c r="AD509" s="94"/>
      <c r="AK509" s="54">
        <f>NETWORKDAYS(P509,U509,Holidays!$B$1:$B$132)</f>
        <v>0</v>
      </c>
      <c r="AL509" s="54" t="e">
        <f>VLOOKUP(N509,'Service standards'!A:B,2,FALSE)</f>
        <v>#N/A</v>
      </c>
      <c r="AM509" s="55">
        <f>(NETWORKDAYS(Q509,U509,Holidays!$B$1:$B$132))-AI509</f>
        <v>0</v>
      </c>
      <c r="AN509" s="54" t="e">
        <f t="shared" si="13"/>
        <v>#N/A</v>
      </c>
      <c r="AO509" s="73" t="e">
        <f>VLOOKUP(N:N,Dashboard!A$3:B$32,2,FALSE)</f>
        <v>#N/A</v>
      </c>
    </row>
    <row r="510" spans="12:41" ht="15" customHeight="1">
      <c r="L510" s="93"/>
      <c r="AD510" s="94"/>
      <c r="AK510" s="54">
        <f>NETWORKDAYS(P510,U510,Holidays!$B$1:$B$132)</f>
        <v>0</v>
      </c>
      <c r="AL510" s="54" t="e">
        <f>VLOOKUP(N510,'Service standards'!A:B,2,FALSE)</f>
        <v>#N/A</v>
      </c>
      <c r="AM510" s="55">
        <f>(NETWORKDAYS(Q510,U510,Holidays!$B$1:$B$132))-AI510</f>
        <v>0</v>
      </c>
      <c r="AN510" s="54" t="e">
        <f t="shared" si="13"/>
        <v>#N/A</v>
      </c>
      <c r="AO510" s="73" t="e">
        <f>VLOOKUP(N:N,Dashboard!A$3:B$32,2,FALSE)</f>
        <v>#N/A</v>
      </c>
    </row>
    <row r="511" spans="12:41" ht="15" customHeight="1">
      <c r="L511" s="93"/>
      <c r="AD511" s="94"/>
      <c r="AK511" s="54">
        <f>NETWORKDAYS(P511,U511,Holidays!$B$1:$B$132)</f>
        <v>0</v>
      </c>
      <c r="AL511" s="54" t="e">
        <f>VLOOKUP(N511,'Service standards'!A:B,2,FALSE)</f>
        <v>#N/A</v>
      </c>
      <c r="AM511" s="55">
        <f>(NETWORKDAYS(Q511,U511,Holidays!$B$1:$B$132))-AI511</f>
        <v>0</v>
      </c>
      <c r="AN511" s="54" t="e">
        <f t="shared" si="13"/>
        <v>#N/A</v>
      </c>
      <c r="AO511" s="73" t="e">
        <f>VLOOKUP(N:N,Dashboard!A$3:B$32,2,FALSE)</f>
        <v>#N/A</v>
      </c>
    </row>
    <row r="512" spans="12:41" ht="15" customHeight="1">
      <c r="L512" s="93"/>
      <c r="AD512" s="94"/>
      <c r="AK512" s="54">
        <f>NETWORKDAYS(P512,U512,Holidays!$B$1:$B$132)</f>
        <v>0</v>
      </c>
      <c r="AL512" s="54" t="e">
        <f>VLOOKUP(N512,'Service standards'!A:B,2,FALSE)</f>
        <v>#N/A</v>
      </c>
      <c r="AM512" s="55">
        <f>(NETWORKDAYS(Q512,U512,Holidays!$B$1:$B$132))-AI512</f>
        <v>0</v>
      </c>
      <c r="AN512" s="54" t="e">
        <f t="shared" si="13"/>
        <v>#N/A</v>
      </c>
      <c r="AO512" s="73" t="e">
        <f>VLOOKUP(N:N,Dashboard!A$3:B$32,2,FALSE)</f>
        <v>#N/A</v>
      </c>
    </row>
    <row r="513" spans="12:41" ht="15" customHeight="1">
      <c r="L513" s="93"/>
      <c r="AD513" s="94"/>
      <c r="AK513" s="54">
        <f>NETWORKDAYS(P513,U513,Holidays!$B$1:$B$132)</f>
        <v>0</v>
      </c>
      <c r="AL513" s="54" t="e">
        <f>VLOOKUP(N513,'Service standards'!A:B,2,FALSE)</f>
        <v>#N/A</v>
      </c>
      <c r="AM513" s="55">
        <f>(NETWORKDAYS(Q513,U513,Holidays!$B$1:$B$132))-AI513</f>
        <v>0</v>
      </c>
      <c r="AN513" s="54" t="e">
        <f t="shared" si="13"/>
        <v>#N/A</v>
      </c>
      <c r="AO513" s="73" t="e">
        <f>VLOOKUP(N:N,Dashboard!A$3:B$32,2,FALSE)</f>
        <v>#N/A</v>
      </c>
    </row>
    <row r="514" spans="12:41" ht="15" customHeight="1">
      <c r="L514" s="93"/>
      <c r="AD514" s="94"/>
      <c r="AK514" s="54">
        <f>NETWORKDAYS(P514,U514,Holidays!$B$1:$B$132)</f>
        <v>0</v>
      </c>
      <c r="AL514" s="54" t="e">
        <f>VLOOKUP(N514,'Service standards'!A:B,2,FALSE)</f>
        <v>#N/A</v>
      </c>
      <c r="AM514" s="55">
        <f>(NETWORKDAYS(Q514,U514,Holidays!$B$1:$B$132))-AI514</f>
        <v>0</v>
      </c>
      <c r="AN514" s="54" t="e">
        <f t="shared" si="13"/>
        <v>#N/A</v>
      </c>
      <c r="AO514" s="73" t="e">
        <f>VLOOKUP(N:N,Dashboard!A$3:B$32,2,FALSE)</f>
        <v>#N/A</v>
      </c>
    </row>
    <row r="515" spans="12:41" ht="15" customHeight="1">
      <c r="L515" s="93"/>
      <c r="AD515" s="94"/>
      <c r="AK515" s="54">
        <f>NETWORKDAYS(P515,U515,Holidays!$B$1:$B$132)</f>
        <v>0</v>
      </c>
      <c r="AL515" s="54" t="e">
        <f>VLOOKUP(N515,'Service standards'!A:B,2,FALSE)</f>
        <v>#N/A</v>
      </c>
      <c r="AM515" s="55">
        <f>(NETWORKDAYS(Q515,U515,Holidays!$B$1:$B$132))-AI515</f>
        <v>0</v>
      </c>
      <c r="AN515" s="54" t="e">
        <f t="shared" si="13"/>
        <v>#N/A</v>
      </c>
      <c r="AO515" s="73" t="e">
        <f>VLOOKUP(N:N,Dashboard!A$3:B$32,2,FALSE)</f>
        <v>#N/A</v>
      </c>
    </row>
    <row r="516" spans="12:41" ht="15" customHeight="1">
      <c r="L516" s="93"/>
      <c r="AD516" s="94"/>
      <c r="AK516" s="54">
        <f>NETWORKDAYS(P516,U516,Holidays!$B$1:$B$132)</f>
        <v>0</v>
      </c>
      <c r="AL516" s="54" t="e">
        <f>VLOOKUP(N516,'Service standards'!A:B,2,FALSE)</f>
        <v>#N/A</v>
      </c>
      <c r="AM516" s="55">
        <f>(NETWORKDAYS(Q516,U516,Holidays!$B$1:$B$132))-AI516</f>
        <v>0</v>
      </c>
      <c r="AN516" s="54" t="e">
        <f t="shared" si="13"/>
        <v>#N/A</v>
      </c>
      <c r="AO516" s="73" t="e">
        <f>VLOOKUP(N:N,Dashboard!A$3:B$32,2,FALSE)</f>
        <v>#N/A</v>
      </c>
    </row>
    <row r="517" spans="12:41" ht="15" customHeight="1">
      <c r="L517" s="93"/>
      <c r="AD517" s="94"/>
      <c r="AK517" s="54">
        <f>NETWORKDAYS(P517,U517,Holidays!$B$1:$B$132)</f>
        <v>0</v>
      </c>
      <c r="AL517" s="54" t="e">
        <f>VLOOKUP(N517,'Service standards'!A:B,2,FALSE)</f>
        <v>#N/A</v>
      </c>
      <c r="AM517" s="55">
        <f>(NETWORKDAYS(Q517,U517,Holidays!$B$1:$B$132))-AI517</f>
        <v>0</v>
      </c>
      <c r="AN517" s="54" t="e">
        <f t="shared" si="13"/>
        <v>#N/A</v>
      </c>
      <c r="AO517" s="73" t="e">
        <f>VLOOKUP(N:N,Dashboard!A$3:B$32,2,FALSE)</f>
        <v>#N/A</v>
      </c>
    </row>
    <row r="518" spans="12:41" ht="15" customHeight="1">
      <c r="L518" s="93"/>
      <c r="AD518" s="94"/>
      <c r="AK518" s="54">
        <f>NETWORKDAYS(P518,U518,Holidays!$B$1:$B$132)</f>
        <v>0</v>
      </c>
      <c r="AL518" s="54" t="e">
        <f>VLOOKUP(N518,'Service standards'!A:B,2,FALSE)</f>
        <v>#N/A</v>
      </c>
      <c r="AM518" s="55">
        <f>(NETWORKDAYS(Q518,U518,Holidays!$B$1:$B$132))-AI518</f>
        <v>0</v>
      </c>
      <c r="AN518" s="54" t="e">
        <f t="shared" si="13"/>
        <v>#N/A</v>
      </c>
      <c r="AO518" s="73" t="e">
        <f>VLOOKUP(N:N,Dashboard!A$3:B$32,2,FALSE)</f>
        <v>#N/A</v>
      </c>
    </row>
    <row r="519" spans="12:41" ht="15" customHeight="1">
      <c r="L519" s="93"/>
      <c r="AD519" s="94"/>
      <c r="AK519" s="54">
        <f>NETWORKDAYS(P519,U519,Holidays!$B$1:$B$132)</f>
        <v>0</v>
      </c>
      <c r="AL519" s="54" t="e">
        <f>VLOOKUP(N519,'Service standards'!A:B,2,FALSE)</f>
        <v>#N/A</v>
      </c>
      <c r="AM519" s="55">
        <f>(NETWORKDAYS(Q519,U519,Holidays!$B$1:$B$132))-AI519</f>
        <v>0</v>
      </c>
      <c r="AN519" s="54" t="e">
        <f t="shared" si="13"/>
        <v>#N/A</v>
      </c>
      <c r="AO519" s="73" t="e">
        <f>VLOOKUP(N:N,Dashboard!A$3:B$32,2,FALSE)</f>
        <v>#N/A</v>
      </c>
    </row>
    <row r="520" spans="12:41" ht="15" customHeight="1">
      <c r="L520" s="93"/>
      <c r="AD520" s="94"/>
      <c r="AK520" s="54">
        <f>NETWORKDAYS(P520,U520,Holidays!$B$1:$B$132)</f>
        <v>0</v>
      </c>
      <c r="AL520" s="54" t="e">
        <f>VLOOKUP(N520,'Service standards'!A:B,2,FALSE)</f>
        <v>#N/A</v>
      </c>
      <c r="AM520" s="55">
        <f>(NETWORKDAYS(Q520,U520,Holidays!$B$1:$B$132))-AI520</f>
        <v>0</v>
      </c>
      <c r="AN520" s="54" t="e">
        <f t="shared" si="13"/>
        <v>#N/A</v>
      </c>
      <c r="AO520" s="73" t="e">
        <f>VLOOKUP(N:N,Dashboard!A$3:B$32,2,FALSE)</f>
        <v>#N/A</v>
      </c>
    </row>
    <row r="521" spans="12:41" ht="15" customHeight="1">
      <c r="L521" s="93"/>
      <c r="AD521" s="94"/>
      <c r="AK521" s="54">
        <f>NETWORKDAYS(P521,U521,Holidays!$B$1:$B$132)</f>
        <v>0</v>
      </c>
      <c r="AL521" s="54" t="e">
        <f>VLOOKUP(N521,'Service standards'!A:B,2,FALSE)</f>
        <v>#N/A</v>
      </c>
      <c r="AM521" s="55">
        <f>(NETWORKDAYS(Q521,U521,Holidays!$B$1:$B$132))-AI521</f>
        <v>0</v>
      </c>
      <c r="AN521" s="54" t="e">
        <f t="shared" si="13"/>
        <v>#N/A</v>
      </c>
      <c r="AO521" s="73" t="e">
        <f>VLOOKUP(N:N,Dashboard!A$3:B$32,2,FALSE)</f>
        <v>#N/A</v>
      </c>
    </row>
    <row r="522" spans="12:41" ht="15" customHeight="1">
      <c r="L522" s="93"/>
      <c r="AD522" s="94"/>
      <c r="AK522" s="54">
        <f>NETWORKDAYS(P522,U522,Holidays!$B$1:$B$132)</f>
        <v>0</v>
      </c>
      <c r="AL522" s="54" t="e">
        <f>VLOOKUP(N522,'Service standards'!A:B,2,FALSE)</f>
        <v>#N/A</v>
      </c>
      <c r="AM522" s="55">
        <f>(NETWORKDAYS(Q522,U522,Holidays!$B$1:$B$132))-AI522</f>
        <v>0</v>
      </c>
      <c r="AN522" s="54" t="e">
        <f t="shared" si="13"/>
        <v>#N/A</v>
      </c>
      <c r="AO522" s="73" t="e">
        <f>VLOOKUP(N:N,Dashboard!A$3:B$32,2,FALSE)</f>
        <v>#N/A</v>
      </c>
    </row>
    <row r="523" spans="12:41" ht="15" customHeight="1">
      <c r="L523" s="93"/>
      <c r="AD523" s="94"/>
      <c r="AK523" s="54">
        <f>NETWORKDAYS(P523,U523,Holidays!$B$1:$B$132)</f>
        <v>0</v>
      </c>
      <c r="AL523" s="54" t="e">
        <f>VLOOKUP(N523,'Service standards'!A:B,2,FALSE)</f>
        <v>#N/A</v>
      </c>
      <c r="AM523" s="55">
        <f>(NETWORKDAYS(Q523,U523,Holidays!$B$1:$B$132))-AI523</f>
        <v>0</v>
      </c>
      <c r="AN523" s="54" t="e">
        <f t="shared" si="13"/>
        <v>#N/A</v>
      </c>
      <c r="AO523" s="73" t="e">
        <f>VLOOKUP(N:N,Dashboard!A$3:B$32,2,FALSE)</f>
        <v>#N/A</v>
      </c>
    </row>
    <row r="524" spans="12:41" ht="15" customHeight="1">
      <c r="L524" s="93"/>
      <c r="AD524" s="94"/>
      <c r="AK524" s="54">
        <f>NETWORKDAYS(P524,U524,Holidays!$B$1:$B$132)</f>
        <v>0</v>
      </c>
      <c r="AL524" s="54" t="e">
        <f>VLOOKUP(N524,'Service standards'!A:B,2,FALSE)</f>
        <v>#N/A</v>
      </c>
      <c r="AM524" s="55">
        <f>(NETWORKDAYS(Q524,U524,Holidays!$B$1:$B$132))-AI524</f>
        <v>0</v>
      </c>
      <c r="AN524" s="54" t="e">
        <f t="shared" si="13"/>
        <v>#N/A</v>
      </c>
      <c r="AO524" s="73" t="e">
        <f>VLOOKUP(N:N,Dashboard!A$3:B$32,2,FALSE)</f>
        <v>#N/A</v>
      </c>
    </row>
    <row r="525" spans="12:41" ht="15" customHeight="1">
      <c r="L525" s="93"/>
      <c r="AD525" s="94"/>
      <c r="AK525" s="54">
        <f>NETWORKDAYS(P525,U525,Holidays!$B$1:$B$132)</f>
        <v>0</v>
      </c>
      <c r="AL525" s="54" t="e">
        <f>VLOOKUP(N525,'Service standards'!A:B,2,FALSE)</f>
        <v>#N/A</v>
      </c>
      <c r="AM525" s="55">
        <f>(NETWORKDAYS(Q525,U525,Holidays!$B$1:$B$132))-AI525</f>
        <v>0</v>
      </c>
      <c r="AN525" s="54" t="e">
        <f t="shared" si="13"/>
        <v>#N/A</v>
      </c>
      <c r="AO525" s="73" t="e">
        <f>VLOOKUP(N:N,Dashboard!A$3:B$32,2,FALSE)</f>
        <v>#N/A</v>
      </c>
    </row>
    <row r="526" spans="12:41" ht="15" customHeight="1">
      <c r="L526" s="93"/>
      <c r="AD526" s="94"/>
      <c r="AK526" s="54">
        <f>NETWORKDAYS(P526,U526,Holidays!$B$1:$B$132)</f>
        <v>0</v>
      </c>
      <c r="AL526" s="54" t="e">
        <f>VLOOKUP(N526,'Service standards'!A:B,2,FALSE)</f>
        <v>#N/A</v>
      </c>
      <c r="AM526" s="55">
        <f>(NETWORKDAYS(Q526,U526,Holidays!$B$1:$B$132))-AI526</f>
        <v>0</v>
      </c>
      <c r="AN526" s="54" t="e">
        <f t="shared" si="13"/>
        <v>#N/A</v>
      </c>
      <c r="AO526" s="73" t="e">
        <f>VLOOKUP(N:N,Dashboard!A$3:B$32,2,FALSE)</f>
        <v>#N/A</v>
      </c>
    </row>
    <row r="527" spans="12:41" ht="15" customHeight="1">
      <c r="L527" s="93"/>
      <c r="AD527" s="94"/>
      <c r="AK527" s="54">
        <f>NETWORKDAYS(P527,U527,Holidays!$B$1:$B$132)</f>
        <v>0</v>
      </c>
      <c r="AL527" s="54" t="e">
        <f>VLOOKUP(N527,'Service standards'!A:B,2,FALSE)</f>
        <v>#N/A</v>
      </c>
      <c r="AM527" s="55">
        <f>(NETWORKDAYS(Q527,U527,Holidays!$B$1:$B$132))-AI527</f>
        <v>0</v>
      </c>
      <c r="AN527" s="54" t="e">
        <f t="shared" si="13"/>
        <v>#N/A</v>
      </c>
      <c r="AO527" s="73" t="e">
        <f>VLOOKUP(N:N,Dashboard!A$3:B$32,2,FALSE)</f>
        <v>#N/A</v>
      </c>
    </row>
    <row r="528" spans="12:41" ht="15" customHeight="1">
      <c r="L528" s="93"/>
      <c r="AD528" s="94"/>
      <c r="AK528" s="54">
        <f>NETWORKDAYS(P528,U528,Holidays!$B$1:$B$132)</f>
        <v>0</v>
      </c>
      <c r="AL528" s="54" t="e">
        <f>VLOOKUP(N528,'Service standards'!A:B,2,FALSE)</f>
        <v>#N/A</v>
      </c>
      <c r="AM528" s="55">
        <f>(NETWORKDAYS(Q528,U528,Holidays!$B$1:$B$132))-AI528</f>
        <v>0</v>
      </c>
      <c r="AN528" s="54" t="e">
        <f t="shared" si="13"/>
        <v>#N/A</v>
      </c>
      <c r="AO528" s="73" t="e">
        <f>VLOOKUP(N:N,Dashboard!A$3:B$32,2,FALSE)</f>
        <v>#N/A</v>
      </c>
    </row>
    <row r="529" spans="12:41" ht="15" customHeight="1">
      <c r="L529" s="93"/>
      <c r="AD529" s="94"/>
      <c r="AK529" s="54">
        <f>NETWORKDAYS(P529,U529,Holidays!$B$1:$B$132)</f>
        <v>0</v>
      </c>
      <c r="AL529" s="54" t="e">
        <f>VLOOKUP(N529,'Service standards'!A:B,2,FALSE)</f>
        <v>#N/A</v>
      </c>
      <c r="AM529" s="55">
        <f>(NETWORKDAYS(Q529,U529,Holidays!$B$1:$B$132))-AI529</f>
        <v>0</v>
      </c>
      <c r="AN529" s="54" t="e">
        <f t="shared" si="13"/>
        <v>#N/A</v>
      </c>
      <c r="AO529" s="73" t="e">
        <f>VLOOKUP(N:N,Dashboard!A$3:B$32,2,FALSE)</f>
        <v>#N/A</v>
      </c>
    </row>
    <row r="530" spans="12:41" ht="15" customHeight="1">
      <c r="L530" s="93"/>
      <c r="AD530" s="94"/>
      <c r="AK530" s="54">
        <f>NETWORKDAYS(P530,U530,Holidays!$B$1:$B$132)</f>
        <v>0</v>
      </c>
      <c r="AL530" s="54" t="e">
        <f>VLOOKUP(N530,'Service standards'!A:B,2,FALSE)</f>
        <v>#N/A</v>
      </c>
      <c r="AM530" s="55">
        <f>(NETWORKDAYS(Q530,U530,Holidays!$B$1:$B$132))-AI530</f>
        <v>0</v>
      </c>
      <c r="AN530" s="54" t="e">
        <f t="shared" si="13"/>
        <v>#N/A</v>
      </c>
      <c r="AO530" s="73" t="e">
        <f>VLOOKUP(N:N,Dashboard!A$3:B$32,2,FALSE)</f>
        <v>#N/A</v>
      </c>
    </row>
    <row r="531" spans="12:41" ht="15" customHeight="1">
      <c r="L531" s="93"/>
      <c r="AD531" s="94"/>
      <c r="AK531" s="54">
        <f>NETWORKDAYS(P531,U531,Holidays!$B$1:$B$132)</f>
        <v>0</v>
      </c>
      <c r="AL531" s="54" t="e">
        <f>VLOOKUP(N531,'Service standards'!A:B,2,FALSE)</f>
        <v>#N/A</v>
      </c>
      <c r="AM531" s="55">
        <f>(NETWORKDAYS(Q531,U531,Holidays!$B$1:$B$132))-AI531</f>
        <v>0</v>
      </c>
      <c r="AN531" s="54" t="e">
        <f t="shared" si="13"/>
        <v>#N/A</v>
      </c>
      <c r="AO531" s="73" t="e">
        <f>VLOOKUP(N:N,Dashboard!A$3:B$32,2,FALSE)</f>
        <v>#N/A</v>
      </c>
    </row>
    <row r="532" spans="12:41" ht="15" customHeight="1">
      <c r="L532" s="93"/>
      <c r="AD532" s="94"/>
      <c r="AK532" s="54">
        <f>NETWORKDAYS(P532,U532,Holidays!$B$1:$B$132)</f>
        <v>0</v>
      </c>
      <c r="AL532" s="54" t="e">
        <f>VLOOKUP(N532,'Service standards'!A:B,2,FALSE)</f>
        <v>#N/A</v>
      </c>
      <c r="AM532" s="55">
        <f>(NETWORKDAYS(Q532,U532,Holidays!$B$1:$B$132))-AI532</f>
        <v>0</v>
      </c>
      <c r="AN532" s="54" t="e">
        <f t="shared" si="13"/>
        <v>#N/A</v>
      </c>
      <c r="AO532" s="73" t="e">
        <f>VLOOKUP(N:N,Dashboard!A$3:B$32,2,FALSE)</f>
        <v>#N/A</v>
      </c>
    </row>
    <row r="533" spans="12:41" ht="15" customHeight="1">
      <c r="L533" s="93"/>
      <c r="AD533" s="94"/>
      <c r="AK533" s="54">
        <f>NETWORKDAYS(P533,U533,Holidays!$B$1:$B$132)</f>
        <v>0</v>
      </c>
      <c r="AL533" s="54" t="e">
        <f>VLOOKUP(N533,'Service standards'!A:B,2,FALSE)</f>
        <v>#N/A</v>
      </c>
      <c r="AM533" s="55">
        <f>(NETWORKDAYS(Q533,U533,Holidays!$B$1:$B$132))-AI533</f>
        <v>0</v>
      </c>
      <c r="AN533" s="54" t="e">
        <f t="shared" si="13"/>
        <v>#N/A</v>
      </c>
      <c r="AO533" s="73" t="e">
        <f>VLOOKUP(N:N,Dashboard!A$3:B$32,2,FALSE)</f>
        <v>#N/A</v>
      </c>
    </row>
    <row r="534" spans="12:41" ht="15" customHeight="1">
      <c r="L534" s="93"/>
      <c r="AD534" s="94"/>
      <c r="AK534" s="54">
        <f>NETWORKDAYS(P534,U534,Holidays!$B$1:$B$132)</f>
        <v>0</v>
      </c>
      <c r="AL534" s="54" t="e">
        <f>VLOOKUP(N534,'Service standards'!A:B,2,FALSE)</f>
        <v>#N/A</v>
      </c>
      <c r="AM534" s="55">
        <f>(NETWORKDAYS(Q534,U534,Holidays!$B$1:$B$132))-AI534</f>
        <v>0</v>
      </c>
      <c r="AN534" s="54" t="e">
        <f t="shared" si="13"/>
        <v>#N/A</v>
      </c>
      <c r="AO534" s="73" t="e">
        <f>VLOOKUP(N:N,Dashboard!A$3:B$32,2,FALSE)</f>
        <v>#N/A</v>
      </c>
    </row>
    <row r="535" spans="12:41" ht="15" customHeight="1">
      <c r="L535" s="93"/>
      <c r="AD535" s="94"/>
      <c r="AK535" s="54">
        <f>NETWORKDAYS(P535,U535,Holidays!$B$1:$B$132)</f>
        <v>0</v>
      </c>
      <c r="AL535" s="54" t="e">
        <f>VLOOKUP(N535,'Service standards'!A:B,2,FALSE)</f>
        <v>#N/A</v>
      </c>
      <c r="AM535" s="55">
        <f>(NETWORKDAYS(Q535,U535,Holidays!$B$1:$B$132))-AI535</f>
        <v>0</v>
      </c>
      <c r="AN535" s="54" t="e">
        <f t="shared" si="13"/>
        <v>#N/A</v>
      </c>
      <c r="AO535" s="73" t="e">
        <f>VLOOKUP(N:N,Dashboard!A$3:B$32,2,FALSE)</f>
        <v>#N/A</v>
      </c>
    </row>
    <row r="536" spans="12:41" ht="15" customHeight="1">
      <c r="L536" s="93"/>
      <c r="AD536" s="94"/>
      <c r="AK536" s="54">
        <f>NETWORKDAYS(P536,U536,Holidays!$B$1:$B$132)</f>
        <v>0</v>
      </c>
      <c r="AL536" s="54" t="e">
        <f>VLOOKUP(N536,'Service standards'!A:B,2,FALSE)</f>
        <v>#N/A</v>
      </c>
      <c r="AM536" s="55">
        <f>(NETWORKDAYS(Q536,U536,Holidays!$B$1:$B$132))-AI536</f>
        <v>0</v>
      </c>
      <c r="AN536" s="54" t="e">
        <f t="shared" si="13"/>
        <v>#N/A</v>
      </c>
      <c r="AO536" s="73" t="e">
        <f>VLOOKUP(N:N,Dashboard!A$3:B$32,2,FALSE)</f>
        <v>#N/A</v>
      </c>
    </row>
    <row r="537" spans="12:41" ht="15" customHeight="1">
      <c r="L537" s="93"/>
      <c r="AD537" s="94"/>
      <c r="AK537" s="54">
        <f>NETWORKDAYS(P537,U537,Holidays!$B$1:$B$132)</f>
        <v>0</v>
      </c>
      <c r="AL537" s="54" t="e">
        <f>VLOOKUP(N537,'Service standards'!A:B,2,FALSE)</f>
        <v>#N/A</v>
      </c>
      <c r="AM537" s="55">
        <f>(NETWORKDAYS(Q537,U537,Holidays!$B$1:$B$132))-AI537</f>
        <v>0</v>
      </c>
      <c r="AN537" s="54" t="e">
        <f t="shared" si="13"/>
        <v>#N/A</v>
      </c>
      <c r="AO537" s="73" t="e">
        <f>VLOOKUP(N:N,Dashboard!A$3:B$32,2,FALSE)</f>
        <v>#N/A</v>
      </c>
    </row>
    <row r="538" spans="12:41" ht="15" customHeight="1">
      <c r="L538" s="93"/>
      <c r="AD538" s="94"/>
      <c r="AK538" s="54">
        <f>NETWORKDAYS(P538,U538,Holidays!$B$1:$B$132)</f>
        <v>0</v>
      </c>
      <c r="AL538" s="54" t="e">
        <f>VLOOKUP(N538,'Service standards'!A:B,2,FALSE)</f>
        <v>#N/A</v>
      </c>
      <c r="AM538" s="55">
        <f>(NETWORKDAYS(Q538,U538,Holidays!$B$1:$B$132))-AI538</f>
        <v>0</v>
      </c>
      <c r="AN538" s="54" t="e">
        <f t="shared" si="13"/>
        <v>#N/A</v>
      </c>
      <c r="AO538" s="73" t="e">
        <f>VLOOKUP(N:N,Dashboard!A$3:B$32,2,FALSE)</f>
        <v>#N/A</v>
      </c>
    </row>
    <row r="539" spans="12:41" ht="15" customHeight="1">
      <c r="L539" s="93"/>
      <c r="AD539" s="94"/>
      <c r="AK539" s="54">
        <f>NETWORKDAYS(P539,U539,Holidays!$B$1:$B$132)</f>
        <v>0</v>
      </c>
      <c r="AL539" s="54" t="e">
        <f>VLOOKUP(N539,'Service standards'!A:B,2,FALSE)</f>
        <v>#N/A</v>
      </c>
      <c r="AM539" s="55">
        <f>(NETWORKDAYS(Q539,U539,Holidays!$B$1:$B$132))-AI539</f>
        <v>0</v>
      </c>
      <c r="AN539" s="54" t="e">
        <f t="shared" si="13"/>
        <v>#N/A</v>
      </c>
      <c r="AO539" s="73" t="e">
        <f>VLOOKUP(N:N,Dashboard!A$3:B$32,2,FALSE)</f>
        <v>#N/A</v>
      </c>
    </row>
    <row r="540" spans="12:41" ht="15" customHeight="1">
      <c r="L540" s="93"/>
      <c r="AD540" s="94"/>
      <c r="AK540" s="54">
        <f>NETWORKDAYS(P540,U540,Holidays!$B$1:$B$132)</f>
        <v>0</v>
      </c>
      <c r="AL540" s="54" t="e">
        <f>VLOOKUP(N540,'Service standards'!A:B,2,FALSE)</f>
        <v>#N/A</v>
      </c>
      <c r="AM540" s="55">
        <f>(NETWORKDAYS(Q540,U540,Holidays!$B$1:$B$132))-AI540</f>
        <v>0</v>
      </c>
      <c r="AN540" s="54" t="e">
        <f t="shared" si="13"/>
        <v>#N/A</v>
      </c>
      <c r="AO540" s="73" t="e">
        <f>VLOOKUP(N:N,Dashboard!A$3:B$32,2,FALSE)</f>
        <v>#N/A</v>
      </c>
    </row>
    <row r="541" spans="12:41" ht="15" customHeight="1">
      <c r="L541" s="93"/>
      <c r="AD541" s="94"/>
      <c r="AK541" s="54">
        <f>NETWORKDAYS(P541,U541,Holidays!$B$1:$B$132)</f>
        <v>0</v>
      </c>
      <c r="AL541" s="54" t="e">
        <f>VLOOKUP(N541,'Service standards'!A:B,2,FALSE)</f>
        <v>#N/A</v>
      </c>
      <c r="AM541" s="55">
        <f>(NETWORKDAYS(Q541,U541,Holidays!$B$1:$B$132))-AI541</f>
        <v>0</v>
      </c>
      <c r="AN541" s="54" t="e">
        <f t="shared" si="13"/>
        <v>#N/A</v>
      </c>
      <c r="AO541" s="73" t="e">
        <f>VLOOKUP(N:N,Dashboard!A$3:B$32,2,FALSE)</f>
        <v>#N/A</v>
      </c>
    </row>
    <row r="542" spans="12:41" ht="15" customHeight="1">
      <c r="L542" s="93"/>
      <c r="AD542" s="94"/>
      <c r="AK542" s="54">
        <f>NETWORKDAYS(P542,U542,Holidays!$B$1:$B$132)</f>
        <v>0</v>
      </c>
      <c r="AL542" s="54" t="e">
        <f>VLOOKUP(N542,'Service standards'!A:B,2,FALSE)</f>
        <v>#N/A</v>
      </c>
      <c r="AM542" s="55">
        <f>(NETWORKDAYS(Q542,U542,Holidays!$B$1:$B$132))-AI542</f>
        <v>0</v>
      </c>
      <c r="AN542" s="54" t="e">
        <f t="shared" si="13"/>
        <v>#N/A</v>
      </c>
      <c r="AO542" s="73" t="e">
        <f>VLOOKUP(N:N,Dashboard!A$3:B$32,2,FALSE)</f>
        <v>#N/A</v>
      </c>
    </row>
    <row r="543" spans="12:41" ht="15" customHeight="1">
      <c r="L543" s="93"/>
      <c r="AD543" s="94"/>
      <c r="AK543" s="54">
        <f>NETWORKDAYS(P543,U543,Holidays!$B$1:$B$132)</f>
        <v>0</v>
      </c>
      <c r="AL543" s="54" t="e">
        <f>VLOOKUP(N543,'Service standards'!A:B,2,FALSE)</f>
        <v>#N/A</v>
      </c>
      <c r="AM543" s="55">
        <f>(NETWORKDAYS(Q543,U543,Holidays!$B$1:$B$132))-AI543</f>
        <v>0</v>
      </c>
      <c r="AN543" s="54" t="e">
        <f t="shared" ref="AN543:AN606" si="14">IF(AM543&lt;=AL543,"Met/Rencontre", "DNM/NRP")</f>
        <v>#N/A</v>
      </c>
      <c r="AO543" s="73" t="e">
        <f>VLOOKUP(N:N,Dashboard!A$3:B$32,2,FALSE)</f>
        <v>#N/A</v>
      </c>
    </row>
    <row r="544" spans="12:41" ht="15" customHeight="1">
      <c r="L544" s="93"/>
      <c r="AD544" s="94"/>
      <c r="AK544" s="54">
        <f>NETWORKDAYS(P544,U544,Holidays!$B$1:$B$132)</f>
        <v>0</v>
      </c>
      <c r="AL544" s="54" t="e">
        <f>VLOOKUP(N544,'Service standards'!A:B,2,FALSE)</f>
        <v>#N/A</v>
      </c>
      <c r="AM544" s="55">
        <f>(NETWORKDAYS(Q544,U544,Holidays!$B$1:$B$132))-AI544</f>
        <v>0</v>
      </c>
      <c r="AN544" s="54" t="e">
        <f t="shared" si="14"/>
        <v>#N/A</v>
      </c>
      <c r="AO544" s="73" t="e">
        <f>VLOOKUP(N:N,Dashboard!A$3:B$32,2,FALSE)</f>
        <v>#N/A</v>
      </c>
    </row>
    <row r="545" spans="12:41" ht="15" customHeight="1">
      <c r="L545" s="93"/>
      <c r="AD545" s="94"/>
      <c r="AK545" s="54">
        <f>NETWORKDAYS(P545,U545,Holidays!$B$1:$B$132)</f>
        <v>0</v>
      </c>
      <c r="AL545" s="54" t="e">
        <f>VLOOKUP(N545,'Service standards'!A:B,2,FALSE)</f>
        <v>#N/A</v>
      </c>
      <c r="AM545" s="55">
        <f>(NETWORKDAYS(Q545,U545,Holidays!$B$1:$B$132))-AI545</f>
        <v>0</v>
      </c>
      <c r="AN545" s="54" t="e">
        <f t="shared" si="14"/>
        <v>#N/A</v>
      </c>
      <c r="AO545" s="73" t="e">
        <f>VLOOKUP(N:N,Dashboard!A$3:B$32,2,FALSE)</f>
        <v>#N/A</v>
      </c>
    </row>
    <row r="546" spans="12:41" ht="15" customHeight="1">
      <c r="L546" s="93"/>
      <c r="AD546" s="94"/>
      <c r="AK546" s="54">
        <f>NETWORKDAYS(P546,U546,Holidays!$B$1:$B$132)</f>
        <v>0</v>
      </c>
      <c r="AL546" s="54" t="e">
        <f>VLOOKUP(N546,'Service standards'!A:B,2,FALSE)</f>
        <v>#N/A</v>
      </c>
      <c r="AM546" s="55">
        <f>(NETWORKDAYS(Q546,U546,Holidays!$B$1:$B$132))-AI546</f>
        <v>0</v>
      </c>
      <c r="AN546" s="54" t="e">
        <f t="shared" si="14"/>
        <v>#N/A</v>
      </c>
      <c r="AO546" s="73" t="e">
        <f>VLOOKUP(N:N,Dashboard!A$3:B$32,2,FALSE)</f>
        <v>#N/A</v>
      </c>
    </row>
    <row r="547" spans="12:41" ht="15" customHeight="1">
      <c r="L547" s="93"/>
      <c r="AD547" s="94"/>
      <c r="AK547" s="54">
        <f>NETWORKDAYS(P547,U547,Holidays!$B$1:$B$132)</f>
        <v>0</v>
      </c>
      <c r="AL547" s="54" t="e">
        <f>VLOOKUP(N547,'Service standards'!A:B,2,FALSE)</f>
        <v>#N/A</v>
      </c>
      <c r="AM547" s="55">
        <f>(NETWORKDAYS(Q547,U547,Holidays!$B$1:$B$132))-AI547</f>
        <v>0</v>
      </c>
      <c r="AN547" s="54" t="e">
        <f t="shared" si="14"/>
        <v>#N/A</v>
      </c>
      <c r="AO547" s="73" t="e">
        <f>VLOOKUP(N:N,Dashboard!A$3:B$32,2,FALSE)</f>
        <v>#N/A</v>
      </c>
    </row>
    <row r="548" spans="12:41" ht="15" customHeight="1">
      <c r="L548" s="93"/>
      <c r="AD548" s="94"/>
      <c r="AK548" s="54">
        <f>NETWORKDAYS(P548,U548,Holidays!$B$1:$B$132)</f>
        <v>0</v>
      </c>
      <c r="AL548" s="54" t="e">
        <f>VLOOKUP(N548,'Service standards'!A:B,2,FALSE)</f>
        <v>#N/A</v>
      </c>
      <c r="AM548" s="55">
        <f>(NETWORKDAYS(Q548,U548,Holidays!$B$1:$B$132))-AI548</f>
        <v>0</v>
      </c>
      <c r="AN548" s="54" t="e">
        <f t="shared" si="14"/>
        <v>#N/A</v>
      </c>
      <c r="AO548" s="73" t="e">
        <f>VLOOKUP(N:N,Dashboard!A$3:B$32,2,FALSE)</f>
        <v>#N/A</v>
      </c>
    </row>
    <row r="549" spans="12:41" ht="15" customHeight="1">
      <c r="L549" s="93"/>
      <c r="AD549" s="94"/>
      <c r="AK549" s="54">
        <f>NETWORKDAYS(P549,U549,Holidays!$B$1:$B$132)</f>
        <v>0</v>
      </c>
      <c r="AL549" s="54" t="e">
        <f>VLOOKUP(N549,'Service standards'!A:B,2,FALSE)</f>
        <v>#N/A</v>
      </c>
      <c r="AM549" s="55">
        <f>(NETWORKDAYS(Q549,U549,Holidays!$B$1:$B$132))-AI549</f>
        <v>0</v>
      </c>
      <c r="AN549" s="54" t="e">
        <f t="shared" si="14"/>
        <v>#N/A</v>
      </c>
      <c r="AO549" s="73" t="e">
        <f>VLOOKUP(N:N,Dashboard!A$3:B$32,2,FALSE)</f>
        <v>#N/A</v>
      </c>
    </row>
    <row r="550" spans="12:41" ht="15" customHeight="1">
      <c r="L550" s="93"/>
      <c r="AD550" s="94"/>
      <c r="AK550" s="54">
        <f>NETWORKDAYS(P550,U550,Holidays!$B$1:$B$132)</f>
        <v>0</v>
      </c>
      <c r="AL550" s="54" t="e">
        <f>VLOOKUP(N550,'Service standards'!A:B,2,FALSE)</f>
        <v>#N/A</v>
      </c>
      <c r="AM550" s="55">
        <f>(NETWORKDAYS(Q550,U550,Holidays!$B$1:$B$132))-AI550</f>
        <v>0</v>
      </c>
      <c r="AN550" s="54" t="e">
        <f t="shared" si="14"/>
        <v>#N/A</v>
      </c>
      <c r="AO550" s="73" t="e">
        <f>VLOOKUP(N:N,Dashboard!A$3:B$32,2,FALSE)</f>
        <v>#N/A</v>
      </c>
    </row>
    <row r="551" spans="12:41" ht="15" customHeight="1">
      <c r="L551" s="93"/>
      <c r="AD551" s="94"/>
      <c r="AK551" s="54">
        <f>NETWORKDAYS(P551,U551,Holidays!$B$1:$B$132)</f>
        <v>0</v>
      </c>
      <c r="AL551" s="54" t="e">
        <f>VLOOKUP(N551,'Service standards'!A:B,2,FALSE)</f>
        <v>#N/A</v>
      </c>
      <c r="AM551" s="55">
        <f>(NETWORKDAYS(Q551,U551,Holidays!$B$1:$B$132))-AI551</f>
        <v>0</v>
      </c>
      <c r="AN551" s="54" t="e">
        <f t="shared" si="14"/>
        <v>#N/A</v>
      </c>
      <c r="AO551" s="73" t="e">
        <f>VLOOKUP(N:N,Dashboard!A$3:B$32,2,FALSE)</f>
        <v>#N/A</v>
      </c>
    </row>
    <row r="552" spans="12:41" ht="15" customHeight="1">
      <c r="L552" s="93"/>
      <c r="AD552" s="94"/>
      <c r="AK552" s="54">
        <f>NETWORKDAYS(P552,U552,Holidays!$B$1:$B$132)</f>
        <v>0</v>
      </c>
      <c r="AL552" s="54" t="e">
        <f>VLOOKUP(N552,'Service standards'!A:B,2,FALSE)</f>
        <v>#N/A</v>
      </c>
      <c r="AM552" s="55">
        <f>(NETWORKDAYS(Q552,U552,Holidays!$B$1:$B$132))-AI552</f>
        <v>0</v>
      </c>
      <c r="AN552" s="54" t="e">
        <f t="shared" si="14"/>
        <v>#N/A</v>
      </c>
      <c r="AO552" s="73" t="e">
        <f>VLOOKUP(N:N,Dashboard!A$3:B$32,2,FALSE)</f>
        <v>#N/A</v>
      </c>
    </row>
    <row r="553" spans="12:41" ht="15" customHeight="1">
      <c r="L553" s="93"/>
      <c r="AD553" s="94"/>
      <c r="AK553" s="54">
        <f>NETWORKDAYS(P553,U553,Holidays!$B$1:$B$132)</f>
        <v>0</v>
      </c>
      <c r="AL553" s="54" t="e">
        <f>VLOOKUP(N553,'Service standards'!A:B,2,FALSE)</f>
        <v>#N/A</v>
      </c>
      <c r="AM553" s="55">
        <f>(NETWORKDAYS(Q553,U553,Holidays!$B$1:$B$132))-AI553</f>
        <v>0</v>
      </c>
      <c r="AN553" s="54" t="e">
        <f t="shared" si="14"/>
        <v>#N/A</v>
      </c>
      <c r="AO553" s="73" t="e">
        <f>VLOOKUP(N:N,Dashboard!A$3:B$32,2,FALSE)</f>
        <v>#N/A</v>
      </c>
    </row>
    <row r="554" spans="12:41" ht="15" customHeight="1">
      <c r="L554" s="93"/>
      <c r="AD554" s="94"/>
      <c r="AK554" s="54">
        <f>NETWORKDAYS(P554,U554,Holidays!$B$1:$B$132)</f>
        <v>0</v>
      </c>
      <c r="AL554" s="54" t="e">
        <f>VLOOKUP(N554,'Service standards'!A:B,2,FALSE)</f>
        <v>#N/A</v>
      </c>
      <c r="AM554" s="55">
        <f>(NETWORKDAYS(Q554,U554,Holidays!$B$1:$B$132))-AI554</f>
        <v>0</v>
      </c>
      <c r="AN554" s="54" t="e">
        <f t="shared" si="14"/>
        <v>#N/A</v>
      </c>
      <c r="AO554" s="73" t="e">
        <f>VLOOKUP(N:N,Dashboard!A$3:B$32,2,FALSE)</f>
        <v>#N/A</v>
      </c>
    </row>
    <row r="555" spans="12:41" ht="15" customHeight="1">
      <c r="L555" s="93"/>
      <c r="AD555" s="94"/>
      <c r="AK555" s="54">
        <f>NETWORKDAYS(P555,U555,Holidays!$B$1:$B$132)</f>
        <v>0</v>
      </c>
      <c r="AL555" s="54" t="e">
        <f>VLOOKUP(N555,'Service standards'!A:B,2,FALSE)</f>
        <v>#N/A</v>
      </c>
      <c r="AM555" s="55">
        <f>(NETWORKDAYS(Q555,U555,Holidays!$B$1:$B$132))-AI555</f>
        <v>0</v>
      </c>
      <c r="AN555" s="54" t="e">
        <f t="shared" si="14"/>
        <v>#N/A</v>
      </c>
      <c r="AO555" s="73" t="e">
        <f>VLOOKUP(N:N,Dashboard!A$3:B$32,2,FALSE)</f>
        <v>#N/A</v>
      </c>
    </row>
    <row r="556" spans="12:41" ht="15" customHeight="1">
      <c r="L556" s="93"/>
      <c r="AD556" s="94"/>
      <c r="AK556" s="54">
        <f>NETWORKDAYS(P556,U556,Holidays!$B$1:$B$132)</f>
        <v>0</v>
      </c>
      <c r="AL556" s="54" t="e">
        <f>VLOOKUP(N556,'Service standards'!A:B,2,FALSE)</f>
        <v>#N/A</v>
      </c>
      <c r="AM556" s="55">
        <f>(NETWORKDAYS(Q556,U556,Holidays!$B$1:$B$132))-AI556</f>
        <v>0</v>
      </c>
      <c r="AN556" s="54" t="e">
        <f t="shared" si="14"/>
        <v>#N/A</v>
      </c>
      <c r="AO556" s="73" t="e">
        <f>VLOOKUP(N:N,Dashboard!A$3:B$32,2,FALSE)</f>
        <v>#N/A</v>
      </c>
    </row>
    <row r="557" spans="12:41" ht="15" customHeight="1">
      <c r="L557" s="93"/>
      <c r="AD557" s="94"/>
      <c r="AK557" s="54">
        <f>NETWORKDAYS(P557,U557,Holidays!$B$1:$B$132)</f>
        <v>0</v>
      </c>
      <c r="AL557" s="54" t="e">
        <f>VLOOKUP(N557,'Service standards'!A:B,2,FALSE)</f>
        <v>#N/A</v>
      </c>
      <c r="AM557" s="55">
        <f>(NETWORKDAYS(Q557,U557,Holidays!$B$1:$B$132))-AI557</f>
        <v>0</v>
      </c>
      <c r="AN557" s="54" t="e">
        <f t="shared" si="14"/>
        <v>#N/A</v>
      </c>
      <c r="AO557" s="73" t="e">
        <f>VLOOKUP(N:N,Dashboard!A$3:B$32,2,FALSE)</f>
        <v>#N/A</v>
      </c>
    </row>
    <row r="558" spans="12:41" ht="15" customHeight="1">
      <c r="L558" s="93"/>
      <c r="AD558" s="94"/>
      <c r="AK558" s="54">
        <f>NETWORKDAYS(P558,U558,Holidays!$B$1:$B$132)</f>
        <v>0</v>
      </c>
      <c r="AL558" s="54" t="e">
        <f>VLOOKUP(N558,'Service standards'!A:B,2,FALSE)</f>
        <v>#N/A</v>
      </c>
      <c r="AM558" s="55">
        <f>(NETWORKDAYS(Q558,U558,Holidays!$B$1:$B$132))-AI558</f>
        <v>0</v>
      </c>
      <c r="AN558" s="54" t="e">
        <f t="shared" si="14"/>
        <v>#N/A</v>
      </c>
      <c r="AO558" s="73" t="e">
        <f>VLOOKUP(N:N,Dashboard!A$3:B$32,2,FALSE)</f>
        <v>#N/A</v>
      </c>
    </row>
    <row r="559" spans="12:41" ht="15" customHeight="1">
      <c r="L559" s="93"/>
      <c r="AD559" s="94"/>
      <c r="AK559" s="54">
        <f>NETWORKDAYS(P559,U559,Holidays!$B$1:$B$132)</f>
        <v>0</v>
      </c>
      <c r="AL559" s="54" t="e">
        <f>VLOOKUP(N559,'Service standards'!A:B,2,FALSE)</f>
        <v>#N/A</v>
      </c>
      <c r="AM559" s="55">
        <f>(NETWORKDAYS(Q559,U559,Holidays!$B$1:$B$132))-AI559</f>
        <v>0</v>
      </c>
      <c r="AN559" s="54" t="e">
        <f t="shared" si="14"/>
        <v>#N/A</v>
      </c>
      <c r="AO559" s="73" t="e">
        <f>VLOOKUP(N:N,Dashboard!A$3:B$32,2,FALSE)</f>
        <v>#N/A</v>
      </c>
    </row>
    <row r="560" spans="12:41" ht="15" customHeight="1">
      <c r="L560" s="93"/>
      <c r="AD560" s="94"/>
      <c r="AK560" s="54">
        <f>NETWORKDAYS(P560,U560,Holidays!$B$1:$B$132)</f>
        <v>0</v>
      </c>
      <c r="AL560" s="54" t="e">
        <f>VLOOKUP(N560,'Service standards'!A:B,2,FALSE)</f>
        <v>#N/A</v>
      </c>
      <c r="AM560" s="55">
        <f>(NETWORKDAYS(Q560,U560,Holidays!$B$1:$B$132))-AI560</f>
        <v>0</v>
      </c>
      <c r="AN560" s="54" t="e">
        <f t="shared" si="14"/>
        <v>#N/A</v>
      </c>
      <c r="AO560" s="73" t="e">
        <f>VLOOKUP(N:N,Dashboard!A$3:B$32,2,FALSE)</f>
        <v>#N/A</v>
      </c>
    </row>
    <row r="561" spans="12:41" ht="15" customHeight="1">
      <c r="L561" s="93"/>
      <c r="AD561" s="94"/>
      <c r="AK561" s="54">
        <f>NETWORKDAYS(P561,U561,Holidays!$B$1:$B$132)</f>
        <v>0</v>
      </c>
      <c r="AL561" s="54" t="e">
        <f>VLOOKUP(N561,'Service standards'!A:B,2,FALSE)</f>
        <v>#N/A</v>
      </c>
      <c r="AM561" s="55">
        <f>(NETWORKDAYS(Q561,U561,Holidays!$B$1:$B$132))-AI561</f>
        <v>0</v>
      </c>
      <c r="AN561" s="54" t="e">
        <f t="shared" si="14"/>
        <v>#N/A</v>
      </c>
      <c r="AO561" s="73" t="e">
        <f>VLOOKUP(N:N,Dashboard!A$3:B$32,2,FALSE)</f>
        <v>#N/A</v>
      </c>
    </row>
    <row r="562" spans="12:41" ht="15" customHeight="1">
      <c r="L562" s="93"/>
      <c r="AD562" s="94"/>
      <c r="AK562" s="54">
        <f>NETWORKDAYS(P562,U562,Holidays!$B$1:$B$132)</f>
        <v>0</v>
      </c>
      <c r="AL562" s="54" t="e">
        <f>VLOOKUP(N562,'Service standards'!A:B,2,FALSE)</f>
        <v>#N/A</v>
      </c>
      <c r="AM562" s="55">
        <f>(NETWORKDAYS(Q562,U562,Holidays!$B$1:$B$132))-AI562</f>
        <v>0</v>
      </c>
      <c r="AN562" s="54" t="e">
        <f t="shared" si="14"/>
        <v>#N/A</v>
      </c>
      <c r="AO562" s="73" t="e">
        <f>VLOOKUP(N:N,Dashboard!A$3:B$32,2,FALSE)</f>
        <v>#N/A</v>
      </c>
    </row>
    <row r="563" spans="12:41" ht="15" customHeight="1">
      <c r="L563" s="93"/>
      <c r="AD563" s="94"/>
      <c r="AK563" s="54">
        <f>NETWORKDAYS(P563,U563,Holidays!$B$1:$B$132)</f>
        <v>0</v>
      </c>
      <c r="AL563" s="54" t="e">
        <f>VLOOKUP(N563,'Service standards'!A:B,2,FALSE)</f>
        <v>#N/A</v>
      </c>
      <c r="AM563" s="55">
        <f>(NETWORKDAYS(Q563,U563,Holidays!$B$1:$B$132))-AI563</f>
        <v>0</v>
      </c>
      <c r="AN563" s="54" t="e">
        <f t="shared" si="14"/>
        <v>#N/A</v>
      </c>
      <c r="AO563" s="73" t="e">
        <f>VLOOKUP(N:N,Dashboard!A$3:B$32,2,FALSE)</f>
        <v>#N/A</v>
      </c>
    </row>
    <row r="564" spans="12:41" ht="15" customHeight="1">
      <c r="L564" s="93"/>
      <c r="AD564" s="94"/>
      <c r="AK564" s="54">
        <f>NETWORKDAYS(P564,U564,Holidays!$B$1:$B$132)</f>
        <v>0</v>
      </c>
      <c r="AL564" s="54" t="e">
        <f>VLOOKUP(N564,'Service standards'!A:B,2,FALSE)</f>
        <v>#N/A</v>
      </c>
      <c r="AM564" s="55">
        <f>(NETWORKDAYS(Q564,U564,Holidays!$B$1:$B$132))-AI564</f>
        <v>0</v>
      </c>
      <c r="AN564" s="54" t="e">
        <f t="shared" si="14"/>
        <v>#N/A</v>
      </c>
      <c r="AO564" s="73" t="e">
        <f>VLOOKUP(N:N,Dashboard!A$3:B$32,2,FALSE)</f>
        <v>#N/A</v>
      </c>
    </row>
    <row r="565" spans="12:41" ht="15" customHeight="1">
      <c r="L565" s="93"/>
      <c r="AD565" s="94"/>
      <c r="AK565" s="54">
        <f>NETWORKDAYS(P565,U565,Holidays!$B$1:$B$132)</f>
        <v>0</v>
      </c>
      <c r="AL565" s="54" t="e">
        <f>VLOOKUP(N565,'Service standards'!A:B,2,FALSE)</f>
        <v>#N/A</v>
      </c>
      <c r="AM565" s="55">
        <f>(NETWORKDAYS(Q565,U565,Holidays!$B$1:$B$132))-AI565</f>
        <v>0</v>
      </c>
      <c r="AN565" s="54" t="e">
        <f t="shared" si="14"/>
        <v>#N/A</v>
      </c>
      <c r="AO565" s="73" t="e">
        <f>VLOOKUP(N:N,Dashboard!A$3:B$32,2,FALSE)</f>
        <v>#N/A</v>
      </c>
    </row>
    <row r="566" spans="12:41" ht="15" customHeight="1">
      <c r="L566" s="93"/>
      <c r="AD566" s="94"/>
      <c r="AK566" s="54">
        <f>NETWORKDAYS(P566,U566,Holidays!$B$1:$B$132)</f>
        <v>0</v>
      </c>
      <c r="AL566" s="54" t="e">
        <f>VLOOKUP(N566,'Service standards'!A:B,2,FALSE)</f>
        <v>#N/A</v>
      </c>
      <c r="AM566" s="55">
        <f>(NETWORKDAYS(Q566,U566,Holidays!$B$1:$B$132))-AI566</f>
        <v>0</v>
      </c>
      <c r="AN566" s="54" t="e">
        <f t="shared" si="14"/>
        <v>#N/A</v>
      </c>
      <c r="AO566" s="73" t="e">
        <f>VLOOKUP(N:N,Dashboard!A$3:B$32,2,FALSE)</f>
        <v>#N/A</v>
      </c>
    </row>
    <row r="567" spans="12:41" ht="15" customHeight="1">
      <c r="L567" s="93"/>
      <c r="AD567" s="94"/>
      <c r="AK567" s="54">
        <f>NETWORKDAYS(P567,U567,Holidays!$B$1:$B$132)</f>
        <v>0</v>
      </c>
      <c r="AL567" s="54" t="e">
        <f>VLOOKUP(N567,'Service standards'!A:B,2,FALSE)</f>
        <v>#N/A</v>
      </c>
      <c r="AM567" s="55">
        <f>(NETWORKDAYS(Q567,U567,Holidays!$B$1:$B$132))-AI567</f>
        <v>0</v>
      </c>
      <c r="AN567" s="54" t="e">
        <f t="shared" si="14"/>
        <v>#N/A</v>
      </c>
      <c r="AO567" s="73" t="e">
        <f>VLOOKUP(N:N,Dashboard!A$3:B$32,2,FALSE)</f>
        <v>#N/A</v>
      </c>
    </row>
    <row r="568" spans="12:41" ht="15" customHeight="1">
      <c r="L568" s="93"/>
      <c r="AD568" s="94"/>
      <c r="AK568" s="54">
        <f>NETWORKDAYS(P568,U568,Holidays!$B$1:$B$132)</f>
        <v>0</v>
      </c>
      <c r="AL568" s="54" t="e">
        <f>VLOOKUP(N568,'Service standards'!A:B,2,FALSE)</f>
        <v>#N/A</v>
      </c>
      <c r="AM568" s="55">
        <f>(NETWORKDAYS(Q568,U568,Holidays!$B$1:$B$132))-AI568</f>
        <v>0</v>
      </c>
      <c r="AN568" s="54" t="e">
        <f t="shared" si="14"/>
        <v>#N/A</v>
      </c>
      <c r="AO568" s="73" t="e">
        <f>VLOOKUP(N:N,Dashboard!A$3:B$32,2,FALSE)</f>
        <v>#N/A</v>
      </c>
    </row>
    <row r="569" spans="12:41" ht="15" customHeight="1">
      <c r="L569" s="93"/>
      <c r="AD569" s="94"/>
      <c r="AK569" s="54">
        <f>NETWORKDAYS(P569,U569,Holidays!$B$1:$B$132)</f>
        <v>0</v>
      </c>
      <c r="AL569" s="54" t="e">
        <f>VLOOKUP(N569,'Service standards'!A:B,2,FALSE)</f>
        <v>#N/A</v>
      </c>
      <c r="AM569" s="55">
        <f>(NETWORKDAYS(Q569,U569,Holidays!$B$1:$B$132))-AI569</f>
        <v>0</v>
      </c>
      <c r="AN569" s="54" t="e">
        <f t="shared" si="14"/>
        <v>#N/A</v>
      </c>
      <c r="AO569" s="73" t="e">
        <f>VLOOKUP(N:N,Dashboard!A$3:B$32,2,FALSE)</f>
        <v>#N/A</v>
      </c>
    </row>
    <row r="570" spans="12:41" ht="15" customHeight="1">
      <c r="L570" s="93"/>
      <c r="AD570" s="94"/>
      <c r="AK570" s="54">
        <f>NETWORKDAYS(P570,U570,Holidays!$B$1:$B$132)</f>
        <v>0</v>
      </c>
      <c r="AL570" s="54" t="e">
        <f>VLOOKUP(N570,'Service standards'!A:B,2,FALSE)</f>
        <v>#N/A</v>
      </c>
      <c r="AM570" s="55">
        <f>(NETWORKDAYS(Q570,U570,Holidays!$B$1:$B$132))-AI570</f>
        <v>0</v>
      </c>
      <c r="AN570" s="54" t="e">
        <f t="shared" si="14"/>
        <v>#N/A</v>
      </c>
      <c r="AO570" s="73" t="e">
        <f>VLOOKUP(N:N,Dashboard!A$3:B$32,2,FALSE)</f>
        <v>#N/A</v>
      </c>
    </row>
    <row r="571" spans="12:41" ht="15" customHeight="1">
      <c r="L571" s="93"/>
      <c r="AD571" s="94"/>
      <c r="AK571" s="54">
        <f>NETWORKDAYS(P571,U571,Holidays!$B$1:$B$132)</f>
        <v>0</v>
      </c>
      <c r="AL571" s="54" t="e">
        <f>VLOOKUP(N571,'Service standards'!A:B,2,FALSE)</f>
        <v>#N/A</v>
      </c>
      <c r="AM571" s="55">
        <f>(NETWORKDAYS(Q571,U571,Holidays!$B$1:$B$132))-AI571</f>
        <v>0</v>
      </c>
      <c r="AN571" s="54" t="e">
        <f t="shared" si="14"/>
        <v>#N/A</v>
      </c>
      <c r="AO571" s="73" t="e">
        <f>VLOOKUP(N:N,Dashboard!A$3:B$32,2,FALSE)</f>
        <v>#N/A</v>
      </c>
    </row>
    <row r="572" spans="12:41" ht="15" customHeight="1">
      <c r="L572" s="93"/>
      <c r="AD572" s="94"/>
      <c r="AK572" s="54">
        <f>NETWORKDAYS(P572,U572,Holidays!$B$1:$B$132)</f>
        <v>0</v>
      </c>
      <c r="AL572" s="54" t="e">
        <f>VLOOKUP(N572,'Service standards'!A:B,2,FALSE)</f>
        <v>#N/A</v>
      </c>
      <c r="AM572" s="55">
        <f>(NETWORKDAYS(Q572,U572,Holidays!$B$1:$B$132))-AI572</f>
        <v>0</v>
      </c>
      <c r="AN572" s="54" t="e">
        <f t="shared" si="14"/>
        <v>#N/A</v>
      </c>
      <c r="AO572" s="73" t="e">
        <f>VLOOKUP(N:N,Dashboard!A$3:B$32,2,FALSE)</f>
        <v>#N/A</v>
      </c>
    </row>
    <row r="573" spans="12:41" ht="15" customHeight="1">
      <c r="L573" s="93"/>
      <c r="AD573" s="94"/>
      <c r="AK573" s="54">
        <f>NETWORKDAYS(P573,U573,Holidays!$B$1:$B$132)</f>
        <v>0</v>
      </c>
      <c r="AL573" s="54" t="e">
        <f>VLOOKUP(N573,'Service standards'!A:B,2,FALSE)</f>
        <v>#N/A</v>
      </c>
      <c r="AM573" s="55">
        <f>(NETWORKDAYS(Q573,U573,Holidays!$B$1:$B$132))-AI573</f>
        <v>0</v>
      </c>
      <c r="AN573" s="54" t="e">
        <f t="shared" si="14"/>
        <v>#N/A</v>
      </c>
      <c r="AO573" s="73" t="e">
        <f>VLOOKUP(N:N,Dashboard!A$3:B$32,2,FALSE)</f>
        <v>#N/A</v>
      </c>
    </row>
    <row r="574" spans="12:41" ht="15" customHeight="1">
      <c r="L574" s="93"/>
      <c r="AD574" s="94"/>
      <c r="AK574" s="54">
        <f>NETWORKDAYS(P574,U574,Holidays!$B$1:$B$132)</f>
        <v>0</v>
      </c>
      <c r="AL574" s="54" t="e">
        <f>VLOOKUP(N574,'Service standards'!A:B,2,FALSE)</f>
        <v>#N/A</v>
      </c>
      <c r="AM574" s="55">
        <f>(NETWORKDAYS(Q574,U574,Holidays!$B$1:$B$132))-AI574</f>
        <v>0</v>
      </c>
      <c r="AN574" s="54" t="e">
        <f t="shared" si="14"/>
        <v>#N/A</v>
      </c>
      <c r="AO574" s="73" t="e">
        <f>VLOOKUP(N:N,Dashboard!A$3:B$32,2,FALSE)</f>
        <v>#N/A</v>
      </c>
    </row>
    <row r="575" spans="12:41" ht="15" customHeight="1">
      <c r="L575" s="93"/>
      <c r="AD575" s="94"/>
      <c r="AK575" s="54">
        <f>NETWORKDAYS(P575,U575,Holidays!$B$1:$B$132)</f>
        <v>0</v>
      </c>
      <c r="AL575" s="54" t="e">
        <f>VLOOKUP(N575,'Service standards'!A:B,2,FALSE)</f>
        <v>#N/A</v>
      </c>
      <c r="AM575" s="55">
        <f>(NETWORKDAYS(Q575,U575,Holidays!$B$1:$B$132))-AI575</f>
        <v>0</v>
      </c>
      <c r="AN575" s="54" t="e">
        <f t="shared" si="14"/>
        <v>#N/A</v>
      </c>
      <c r="AO575" s="73" t="e">
        <f>VLOOKUP(N:N,Dashboard!A$3:B$32,2,FALSE)</f>
        <v>#N/A</v>
      </c>
    </row>
    <row r="576" spans="12:41" ht="15" customHeight="1">
      <c r="L576" s="93"/>
      <c r="AD576" s="94"/>
      <c r="AK576" s="54">
        <f>NETWORKDAYS(P576,U576,Holidays!$B$1:$B$132)</f>
        <v>0</v>
      </c>
      <c r="AL576" s="54" t="e">
        <f>VLOOKUP(N576,'Service standards'!A:B,2,FALSE)</f>
        <v>#N/A</v>
      </c>
      <c r="AM576" s="55">
        <f>(NETWORKDAYS(Q576,U576,Holidays!$B$1:$B$132))-AI576</f>
        <v>0</v>
      </c>
      <c r="AN576" s="54" t="e">
        <f t="shared" si="14"/>
        <v>#N/A</v>
      </c>
      <c r="AO576" s="73" t="e">
        <f>VLOOKUP(N:N,Dashboard!A$3:B$32,2,FALSE)</f>
        <v>#N/A</v>
      </c>
    </row>
    <row r="577" spans="12:41" ht="15" customHeight="1">
      <c r="L577" s="93"/>
      <c r="AD577" s="94"/>
      <c r="AK577" s="54">
        <f>NETWORKDAYS(P577,U577,Holidays!$B$1:$B$132)</f>
        <v>0</v>
      </c>
      <c r="AL577" s="54" t="e">
        <f>VLOOKUP(N577,'Service standards'!A:B,2,FALSE)</f>
        <v>#N/A</v>
      </c>
      <c r="AM577" s="55">
        <f>(NETWORKDAYS(Q577,U577,Holidays!$B$1:$B$132))-AI577</f>
        <v>0</v>
      </c>
      <c r="AN577" s="54" t="e">
        <f t="shared" si="14"/>
        <v>#N/A</v>
      </c>
      <c r="AO577" s="73" t="e">
        <f>VLOOKUP(N:N,Dashboard!A$3:B$32,2,FALSE)</f>
        <v>#N/A</v>
      </c>
    </row>
    <row r="578" spans="12:41" ht="15" customHeight="1">
      <c r="L578" s="93"/>
      <c r="AD578" s="94"/>
      <c r="AK578" s="54">
        <f>NETWORKDAYS(P578,U578,Holidays!$B$1:$B$132)</f>
        <v>0</v>
      </c>
      <c r="AL578" s="54" t="e">
        <f>VLOOKUP(N578,'Service standards'!A:B,2,FALSE)</f>
        <v>#N/A</v>
      </c>
      <c r="AM578" s="55">
        <f>(NETWORKDAYS(Q578,U578,Holidays!$B$1:$B$132))-AI578</f>
        <v>0</v>
      </c>
      <c r="AN578" s="54" t="e">
        <f t="shared" si="14"/>
        <v>#N/A</v>
      </c>
      <c r="AO578" s="73" t="e">
        <f>VLOOKUP(N:N,Dashboard!A$3:B$32,2,FALSE)</f>
        <v>#N/A</v>
      </c>
    </row>
    <row r="579" spans="12:41" ht="15" customHeight="1">
      <c r="L579" s="93"/>
      <c r="AD579" s="94"/>
      <c r="AK579" s="54">
        <f>NETWORKDAYS(P579,U579,Holidays!$B$1:$B$132)</f>
        <v>0</v>
      </c>
      <c r="AL579" s="54" t="e">
        <f>VLOOKUP(N579,'Service standards'!A:B,2,FALSE)</f>
        <v>#N/A</v>
      </c>
      <c r="AM579" s="55">
        <f>(NETWORKDAYS(Q579,U579,Holidays!$B$1:$B$132))-AI579</f>
        <v>0</v>
      </c>
      <c r="AN579" s="54" t="e">
        <f t="shared" si="14"/>
        <v>#N/A</v>
      </c>
      <c r="AO579" s="73" t="e">
        <f>VLOOKUP(N:N,Dashboard!A$3:B$32,2,FALSE)</f>
        <v>#N/A</v>
      </c>
    </row>
    <row r="580" spans="12:41" ht="15" customHeight="1">
      <c r="L580" s="93"/>
      <c r="AD580" s="94"/>
      <c r="AK580" s="54">
        <f>NETWORKDAYS(P580,U580,Holidays!$B$1:$B$132)</f>
        <v>0</v>
      </c>
      <c r="AL580" s="54" t="e">
        <f>VLOOKUP(N580,'Service standards'!A:B,2,FALSE)</f>
        <v>#N/A</v>
      </c>
      <c r="AM580" s="55">
        <f>(NETWORKDAYS(Q580,U580,Holidays!$B$1:$B$132))-AI580</f>
        <v>0</v>
      </c>
      <c r="AN580" s="54" t="e">
        <f t="shared" si="14"/>
        <v>#N/A</v>
      </c>
      <c r="AO580" s="73" t="e">
        <f>VLOOKUP(N:N,Dashboard!A$3:B$32,2,FALSE)</f>
        <v>#N/A</v>
      </c>
    </row>
    <row r="581" spans="12:41" ht="15" customHeight="1">
      <c r="L581" s="93"/>
      <c r="AD581" s="94"/>
      <c r="AK581" s="54">
        <f>NETWORKDAYS(P581,U581,Holidays!$B$1:$B$132)</f>
        <v>0</v>
      </c>
      <c r="AL581" s="54" t="e">
        <f>VLOOKUP(N581,'Service standards'!A:B,2,FALSE)</f>
        <v>#N/A</v>
      </c>
      <c r="AM581" s="55">
        <f>(NETWORKDAYS(Q581,U581,Holidays!$B$1:$B$132))-AI581</f>
        <v>0</v>
      </c>
      <c r="AN581" s="54" t="e">
        <f t="shared" si="14"/>
        <v>#N/A</v>
      </c>
      <c r="AO581" s="73" t="e">
        <f>VLOOKUP(N:N,Dashboard!A$3:B$32,2,FALSE)</f>
        <v>#N/A</v>
      </c>
    </row>
    <row r="582" spans="12:41" ht="15" customHeight="1">
      <c r="L582" s="93"/>
      <c r="AD582" s="94"/>
      <c r="AK582" s="54">
        <f>NETWORKDAYS(P582,U582,Holidays!$B$1:$B$132)</f>
        <v>0</v>
      </c>
      <c r="AL582" s="54" t="e">
        <f>VLOOKUP(N582,'Service standards'!A:B,2,FALSE)</f>
        <v>#N/A</v>
      </c>
      <c r="AM582" s="55">
        <f>(NETWORKDAYS(Q582,U582,Holidays!$B$1:$B$132))-AI582</f>
        <v>0</v>
      </c>
      <c r="AN582" s="54" t="e">
        <f t="shared" si="14"/>
        <v>#N/A</v>
      </c>
      <c r="AO582" s="73" t="e">
        <f>VLOOKUP(N:N,Dashboard!A$3:B$32,2,FALSE)</f>
        <v>#N/A</v>
      </c>
    </row>
    <row r="583" spans="12:41" ht="15" customHeight="1">
      <c r="L583" s="93"/>
      <c r="AD583" s="94"/>
      <c r="AK583" s="54">
        <f>NETWORKDAYS(P583,U583,Holidays!$B$1:$B$132)</f>
        <v>0</v>
      </c>
      <c r="AL583" s="54" t="e">
        <f>VLOOKUP(N583,'Service standards'!A:B,2,FALSE)</f>
        <v>#N/A</v>
      </c>
      <c r="AM583" s="55">
        <f>(NETWORKDAYS(Q583,U583,Holidays!$B$1:$B$132))-AI583</f>
        <v>0</v>
      </c>
      <c r="AN583" s="54" t="e">
        <f t="shared" si="14"/>
        <v>#N/A</v>
      </c>
      <c r="AO583" s="73" t="e">
        <f>VLOOKUP(N:N,Dashboard!A$3:B$32,2,FALSE)</f>
        <v>#N/A</v>
      </c>
    </row>
    <row r="584" spans="12:41" ht="15" customHeight="1">
      <c r="L584" s="93"/>
      <c r="AD584" s="94"/>
      <c r="AK584" s="54">
        <f>NETWORKDAYS(P584,U584,Holidays!$B$1:$B$132)</f>
        <v>0</v>
      </c>
      <c r="AL584" s="54" t="e">
        <f>VLOOKUP(N584,'Service standards'!A:B,2,FALSE)</f>
        <v>#N/A</v>
      </c>
      <c r="AM584" s="55">
        <f>(NETWORKDAYS(Q584,U584,Holidays!$B$1:$B$132))-AI584</f>
        <v>0</v>
      </c>
      <c r="AN584" s="54" t="e">
        <f t="shared" si="14"/>
        <v>#N/A</v>
      </c>
      <c r="AO584" s="73" t="e">
        <f>VLOOKUP(N:N,Dashboard!A$3:B$32,2,FALSE)</f>
        <v>#N/A</v>
      </c>
    </row>
    <row r="585" spans="12:41" ht="15" customHeight="1">
      <c r="L585" s="93"/>
      <c r="AD585" s="94"/>
      <c r="AK585" s="54">
        <f>NETWORKDAYS(P585,U585,Holidays!$B$1:$B$132)</f>
        <v>0</v>
      </c>
      <c r="AL585" s="54" t="e">
        <f>VLOOKUP(N585,'Service standards'!A:B,2,FALSE)</f>
        <v>#N/A</v>
      </c>
      <c r="AM585" s="55">
        <f>(NETWORKDAYS(Q585,U585,Holidays!$B$1:$B$132))-AI585</f>
        <v>0</v>
      </c>
      <c r="AN585" s="54" t="e">
        <f t="shared" si="14"/>
        <v>#N/A</v>
      </c>
      <c r="AO585" s="73" t="e">
        <f>VLOOKUP(N:N,Dashboard!A$3:B$32,2,FALSE)</f>
        <v>#N/A</v>
      </c>
    </row>
    <row r="586" spans="12:41" ht="15" customHeight="1">
      <c r="L586" s="93"/>
      <c r="AD586" s="94"/>
      <c r="AK586" s="54">
        <f>NETWORKDAYS(P586,U586,Holidays!$B$1:$B$132)</f>
        <v>0</v>
      </c>
      <c r="AL586" s="54" t="e">
        <f>VLOOKUP(N586,'Service standards'!A:B,2,FALSE)</f>
        <v>#N/A</v>
      </c>
      <c r="AM586" s="55">
        <f>(NETWORKDAYS(Q586,U586,Holidays!$B$1:$B$132))-AI586</f>
        <v>0</v>
      </c>
      <c r="AN586" s="54" t="e">
        <f t="shared" si="14"/>
        <v>#N/A</v>
      </c>
      <c r="AO586" s="73" t="e">
        <f>VLOOKUP(N:N,Dashboard!A$3:B$32,2,FALSE)</f>
        <v>#N/A</v>
      </c>
    </row>
    <row r="587" spans="12:41" ht="15" customHeight="1">
      <c r="L587" s="93"/>
      <c r="AD587" s="94"/>
      <c r="AK587" s="54">
        <f>NETWORKDAYS(P587,U587,Holidays!$B$1:$B$132)</f>
        <v>0</v>
      </c>
      <c r="AL587" s="54" t="e">
        <f>VLOOKUP(N587,'Service standards'!A:B,2,FALSE)</f>
        <v>#N/A</v>
      </c>
      <c r="AM587" s="55">
        <f>(NETWORKDAYS(Q587,U587,Holidays!$B$1:$B$132))-AI587</f>
        <v>0</v>
      </c>
      <c r="AN587" s="54" t="e">
        <f t="shared" si="14"/>
        <v>#N/A</v>
      </c>
      <c r="AO587" s="73" t="e">
        <f>VLOOKUP(N:N,Dashboard!A$3:B$32,2,FALSE)</f>
        <v>#N/A</v>
      </c>
    </row>
    <row r="588" spans="12:41" ht="15" customHeight="1">
      <c r="L588" s="93"/>
      <c r="AD588" s="94"/>
      <c r="AK588" s="54">
        <f>NETWORKDAYS(P588,U588,Holidays!$B$1:$B$132)</f>
        <v>0</v>
      </c>
      <c r="AL588" s="54" t="e">
        <f>VLOOKUP(N588,'Service standards'!A:B,2,FALSE)</f>
        <v>#N/A</v>
      </c>
      <c r="AM588" s="55">
        <f>(NETWORKDAYS(Q588,U588,Holidays!$B$1:$B$132))-AI588</f>
        <v>0</v>
      </c>
      <c r="AN588" s="54" t="e">
        <f t="shared" si="14"/>
        <v>#N/A</v>
      </c>
      <c r="AO588" s="73" t="e">
        <f>VLOOKUP(N:N,Dashboard!A$3:B$32,2,FALSE)</f>
        <v>#N/A</v>
      </c>
    </row>
    <row r="589" spans="12:41" ht="15" customHeight="1">
      <c r="L589" s="93"/>
      <c r="AD589" s="94"/>
      <c r="AK589" s="54">
        <f>NETWORKDAYS(P589,U589,Holidays!$B$1:$B$132)</f>
        <v>0</v>
      </c>
      <c r="AL589" s="54" t="e">
        <f>VLOOKUP(N589,'Service standards'!A:B,2,FALSE)</f>
        <v>#N/A</v>
      </c>
      <c r="AM589" s="55">
        <f>(NETWORKDAYS(Q589,U589,Holidays!$B$1:$B$132))-AI589</f>
        <v>0</v>
      </c>
      <c r="AN589" s="54" t="e">
        <f t="shared" si="14"/>
        <v>#N/A</v>
      </c>
      <c r="AO589" s="73" t="e">
        <f>VLOOKUP(N:N,Dashboard!A$3:B$32,2,FALSE)</f>
        <v>#N/A</v>
      </c>
    </row>
    <row r="590" spans="12:41" ht="15" customHeight="1">
      <c r="L590" s="93"/>
      <c r="AD590" s="94"/>
      <c r="AK590" s="54">
        <f>NETWORKDAYS(P590,U590,Holidays!$B$1:$B$132)</f>
        <v>0</v>
      </c>
      <c r="AL590" s="54" t="e">
        <f>VLOOKUP(N590,'Service standards'!A:B,2,FALSE)</f>
        <v>#N/A</v>
      </c>
      <c r="AM590" s="55">
        <f>(NETWORKDAYS(Q590,U590,Holidays!$B$1:$B$132))-AI590</f>
        <v>0</v>
      </c>
      <c r="AN590" s="54" t="e">
        <f t="shared" si="14"/>
        <v>#N/A</v>
      </c>
      <c r="AO590" s="73" t="e">
        <f>VLOOKUP(N:N,Dashboard!A$3:B$32,2,FALSE)</f>
        <v>#N/A</v>
      </c>
    </row>
    <row r="591" spans="12:41" ht="15" customHeight="1">
      <c r="L591" s="93"/>
      <c r="AD591" s="94"/>
      <c r="AK591" s="54">
        <f>NETWORKDAYS(P591,U591,Holidays!$B$1:$B$132)</f>
        <v>0</v>
      </c>
      <c r="AL591" s="54" t="e">
        <f>VLOOKUP(N591,'Service standards'!A:B,2,FALSE)</f>
        <v>#N/A</v>
      </c>
      <c r="AM591" s="55">
        <f>(NETWORKDAYS(Q591,U591,Holidays!$B$1:$B$132))-AI591</f>
        <v>0</v>
      </c>
      <c r="AN591" s="54" t="e">
        <f t="shared" si="14"/>
        <v>#N/A</v>
      </c>
      <c r="AO591" s="73" t="e">
        <f>VLOOKUP(N:N,Dashboard!A$3:B$32,2,FALSE)</f>
        <v>#N/A</v>
      </c>
    </row>
    <row r="592" spans="12:41" ht="15" customHeight="1">
      <c r="L592" s="93"/>
      <c r="AD592" s="94"/>
      <c r="AK592" s="54">
        <f>NETWORKDAYS(P592,U592,Holidays!$B$1:$B$132)</f>
        <v>0</v>
      </c>
      <c r="AL592" s="54" t="e">
        <f>VLOOKUP(N592,'Service standards'!A:B,2,FALSE)</f>
        <v>#N/A</v>
      </c>
      <c r="AM592" s="55">
        <f>(NETWORKDAYS(Q592,U592,Holidays!$B$1:$B$132))-AI592</f>
        <v>0</v>
      </c>
      <c r="AN592" s="54" t="e">
        <f t="shared" si="14"/>
        <v>#N/A</v>
      </c>
      <c r="AO592" s="73" t="e">
        <f>VLOOKUP(N:N,Dashboard!A$3:B$32,2,FALSE)</f>
        <v>#N/A</v>
      </c>
    </row>
    <row r="593" spans="12:41" ht="15" customHeight="1">
      <c r="L593" s="93"/>
      <c r="AD593" s="94"/>
      <c r="AK593" s="54">
        <f>NETWORKDAYS(P593,U593,Holidays!$B$1:$B$132)</f>
        <v>0</v>
      </c>
      <c r="AL593" s="54" t="e">
        <f>VLOOKUP(N593,'Service standards'!A:B,2,FALSE)</f>
        <v>#N/A</v>
      </c>
      <c r="AM593" s="55">
        <f>(NETWORKDAYS(Q593,U593,Holidays!$B$1:$B$132))-AI593</f>
        <v>0</v>
      </c>
      <c r="AN593" s="54" t="e">
        <f t="shared" si="14"/>
        <v>#N/A</v>
      </c>
      <c r="AO593" s="73" t="e">
        <f>VLOOKUP(N:N,Dashboard!A$3:B$32,2,FALSE)</f>
        <v>#N/A</v>
      </c>
    </row>
    <row r="594" spans="12:41" ht="15" customHeight="1">
      <c r="L594" s="93"/>
      <c r="AD594" s="94"/>
      <c r="AK594" s="54">
        <f>NETWORKDAYS(P594,U594,Holidays!$B$1:$B$132)</f>
        <v>0</v>
      </c>
      <c r="AL594" s="54" t="e">
        <f>VLOOKUP(N594,'Service standards'!A:B,2,FALSE)</f>
        <v>#N/A</v>
      </c>
      <c r="AM594" s="55">
        <f>(NETWORKDAYS(Q594,U594,Holidays!$B$1:$B$132))-AI594</f>
        <v>0</v>
      </c>
      <c r="AN594" s="54" t="e">
        <f t="shared" si="14"/>
        <v>#N/A</v>
      </c>
      <c r="AO594" s="73" t="e">
        <f>VLOOKUP(N:N,Dashboard!A$3:B$32,2,FALSE)</f>
        <v>#N/A</v>
      </c>
    </row>
    <row r="595" spans="12:41" ht="15" customHeight="1">
      <c r="L595" s="93"/>
      <c r="AD595" s="94"/>
      <c r="AK595" s="54">
        <f>NETWORKDAYS(P595,U595,Holidays!$B$1:$B$132)</f>
        <v>0</v>
      </c>
      <c r="AL595" s="54" t="e">
        <f>VLOOKUP(N595,'Service standards'!A:B,2,FALSE)</f>
        <v>#N/A</v>
      </c>
      <c r="AM595" s="55">
        <f>(NETWORKDAYS(Q595,U595,Holidays!$B$1:$B$132))-AI595</f>
        <v>0</v>
      </c>
      <c r="AN595" s="54" t="e">
        <f t="shared" si="14"/>
        <v>#N/A</v>
      </c>
      <c r="AO595" s="73" t="e">
        <f>VLOOKUP(N:N,Dashboard!A$3:B$32,2,FALSE)</f>
        <v>#N/A</v>
      </c>
    </row>
    <row r="596" spans="12:41" ht="15" customHeight="1">
      <c r="L596" s="93"/>
      <c r="AD596" s="94"/>
      <c r="AK596" s="54">
        <f>NETWORKDAYS(P596,U596,Holidays!$B$1:$B$132)</f>
        <v>0</v>
      </c>
      <c r="AL596" s="54" t="e">
        <f>VLOOKUP(N596,'Service standards'!A:B,2,FALSE)</f>
        <v>#N/A</v>
      </c>
      <c r="AM596" s="55">
        <f>(NETWORKDAYS(Q596,U596,Holidays!$B$1:$B$132))-AI596</f>
        <v>0</v>
      </c>
      <c r="AN596" s="54" t="e">
        <f t="shared" si="14"/>
        <v>#N/A</v>
      </c>
      <c r="AO596" s="73" t="e">
        <f>VLOOKUP(N:N,Dashboard!A$3:B$32,2,FALSE)</f>
        <v>#N/A</v>
      </c>
    </row>
    <row r="597" spans="12:41" ht="15" customHeight="1">
      <c r="L597" s="93"/>
      <c r="AD597" s="94"/>
      <c r="AK597" s="54">
        <f>NETWORKDAYS(P597,U597,Holidays!$B$1:$B$132)</f>
        <v>0</v>
      </c>
      <c r="AL597" s="54" t="e">
        <f>VLOOKUP(N597,'Service standards'!A:B,2,FALSE)</f>
        <v>#N/A</v>
      </c>
      <c r="AM597" s="55">
        <f>(NETWORKDAYS(Q597,U597,Holidays!$B$1:$B$132))-AI597</f>
        <v>0</v>
      </c>
      <c r="AN597" s="54" t="e">
        <f t="shared" si="14"/>
        <v>#N/A</v>
      </c>
      <c r="AO597" s="73" t="e">
        <f>VLOOKUP(N:N,Dashboard!A$3:B$32,2,FALSE)</f>
        <v>#N/A</v>
      </c>
    </row>
    <row r="598" spans="12:41" ht="15" customHeight="1">
      <c r="L598" s="93"/>
      <c r="AD598" s="94"/>
      <c r="AK598" s="54">
        <f>NETWORKDAYS(P598,U598,Holidays!$B$1:$B$132)</f>
        <v>0</v>
      </c>
      <c r="AL598" s="54" t="e">
        <f>VLOOKUP(N598,'Service standards'!A:B,2,FALSE)</f>
        <v>#N/A</v>
      </c>
      <c r="AM598" s="55">
        <f>(NETWORKDAYS(Q598,U598,Holidays!$B$1:$B$132))-AI598</f>
        <v>0</v>
      </c>
      <c r="AN598" s="54" t="e">
        <f t="shared" si="14"/>
        <v>#N/A</v>
      </c>
      <c r="AO598" s="73" t="e">
        <f>VLOOKUP(N:N,Dashboard!A$3:B$32,2,FALSE)</f>
        <v>#N/A</v>
      </c>
    </row>
    <row r="599" spans="12:41" ht="15" customHeight="1">
      <c r="L599" s="93"/>
      <c r="AD599" s="94"/>
      <c r="AK599" s="54">
        <f>NETWORKDAYS(P599,U599,Holidays!$B$1:$B$132)</f>
        <v>0</v>
      </c>
      <c r="AL599" s="54" t="e">
        <f>VLOOKUP(N599,'Service standards'!A:B,2,FALSE)</f>
        <v>#N/A</v>
      </c>
      <c r="AM599" s="55">
        <f>(NETWORKDAYS(Q599,U599,Holidays!$B$1:$B$132))-AI599</f>
        <v>0</v>
      </c>
      <c r="AN599" s="54" t="e">
        <f t="shared" si="14"/>
        <v>#N/A</v>
      </c>
      <c r="AO599" s="73" t="e">
        <f>VLOOKUP(N:N,Dashboard!A$3:B$32,2,FALSE)</f>
        <v>#N/A</v>
      </c>
    </row>
    <row r="600" spans="12:41" ht="15" customHeight="1">
      <c r="L600" s="93"/>
      <c r="AD600" s="94"/>
      <c r="AK600" s="54">
        <f>NETWORKDAYS(P600,U600,Holidays!$B$1:$B$132)</f>
        <v>0</v>
      </c>
      <c r="AL600" s="54" t="e">
        <f>VLOOKUP(N600,'Service standards'!A:B,2,FALSE)</f>
        <v>#N/A</v>
      </c>
      <c r="AM600" s="55">
        <f>(NETWORKDAYS(Q600,U600,Holidays!$B$1:$B$132))-AI600</f>
        <v>0</v>
      </c>
      <c r="AN600" s="54" t="e">
        <f t="shared" si="14"/>
        <v>#N/A</v>
      </c>
      <c r="AO600" s="73" t="e">
        <f>VLOOKUP(N:N,Dashboard!A$3:B$32,2,FALSE)</f>
        <v>#N/A</v>
      </c>
    </row>
    <row r="601" spans="12:41" ht="15" customHeight="1">
      <c r="L601" s="93"/>
      <c r="AD601" s="94"/>
      <c r="AK601" s="54">
        <f>NETWORKDAYS(P601,U601,Holidays!$B$1:$B$132)</f>
        <v>0</v>
      </c>
      <c r="AL601" s="54" t="e">
        <f>VLOOKUP(N601,'Service standards'!A:B,2,FALSE)</f>
        <v>#N/A</v>
      </c>
      <c r="AM601" s="55">
        <f>(NETWORKDAYS(Q601,U601,Holidays!$B$1:$B$132))-AI601</f>
        <v>0</v>
      </c>
      <c r="AN601" s="54" t="e">
        <f t="shared" si="14"/>
        <v>#N/A</v>
      </c>
      <c r="AO601" s="73" t="e">
        <f>VLOOKUP(N:N,Dashboard!A$3:B$32,2,FALSE)</f>
        <v>#N/A</v>
      </c>
    </row>
    <row r="602" spans="12:41" ht="15" customHeight="1">
      <c r="L602" s="93"/>
      <c r="AD602" s="94"/>
      <c r="AK602" s="54">
        <f>NETWORKDAYS(P602,U602,Holidays!$B$1:$B$132)</f>
        <v>0</v>
      </c>
      <c r="AL602" s="54" t="e">
        <f>VLOOKUP(N602,'Service standards'!A:B,2,FALSE)</f>
        <v>#N/A</v>
      </c>
      <c r="AM602" s="55">
        <f>(NETWORKDAYS(Q602,U602,Holidays!$B$1:$B$132))-AI602</f>
        <v>0</v>
      </c>
      <c r="AN602" s="54" t="e">
        <f t="shared" si="14"/>
        <v>#N/A</v>
      </c>
      <c r="AO602" s="73" t="e">
        <f>VLOOKUP(N:N,Dashboard!A$3:B$32,2,FALSE)</f>
        <v>#N/A</v>
      </c>
    </row>
    <row r="603" spans="12:41" ht="15" customHeight="1">
      <c r="L603" s="93"/>
      <c r="AD603" s="94"/>
      <c r="AK603" s="54">
        <f>NETWORKDAYS(P603,U603,Holidays!$B$1:$B$132)</f>
        <v>0</v>
      </c>
      <c r="AL603" s="54" t="e">
        <f>VLOOKUP(N603,'Service standards'!A:B,2,FALSE)</f>
        <v>#N/A</v>
      </c>
      <c r="AM603" s="55">
        <f>(NETWORKDAYS(Q603,U603,Holidays!$B$1:$B$132))-AI603</f>
        <v>0</v>
      </c>
      <c r="AN603" s="54" t="e">
        <f t="shared" si="14"/>
        <v>#N/A</v>
      </c>
      <c r="AO603" s="73" t="e">
        <f>VLOOKUP(N:N,Dashboard!A$3:B$32,2,FALSE)</f>
        <v>#N/A</v>
      </c>
    </row>
    <row r="604" spans="12:41" ht="15" customHeight="1">
      <c r="L604" s="93"/>
      <c r="AD604" s="94"/>
      <c r="AK604" s="54">
        <f>NETWORKDAYS(P604,U604,Holidays!$B$1:$B$132)</f>
        <v>0</v>
      </c>
      <c r="AL604" s="54" t="e">
        <f>VLOOKUP(N604,'Service standards'!A:B,2,FALSE)</f>
        <v>#N/A</v>
      </c>
      <c r="AM604" s="55">
        <f>(NETWORKDAYS(Q604,U604,Holidays!$B$1:$B$132))-AI604</f>
        <v>0</v>
      </c>
      <c r="AN604" s="54" t="e">
        <f t="shared" si="14"/>
        <v>#N/A</v>
      </c>
      <c r="AO604" s="73" t="e">
        <f>VLOOKUP(N:N,Dashboard!A$3:B$32,2,FALSE)</f>
        <v>#N/A</v>
      </c>
    </row>
    <row r="605" spans="12:41" ht="15" customHeight="1">
      <c r="L605" s="93"/>
      <c r="AD605" s="94"/>
      <c r="AK605" s="54">
        <f>NETWORKDAYS(P605,U605,Holidays!$B$1:$B$132)</f>
        <v>0</v>
      </c>
      <c r="AL605" s="54" t="e">
        <f>VLOOKUP(N605,'Service standards'!A:B,2,FALSE)</f>
        <v>#N/A</v>
      </c>
      <c r="AM605" s="55">
        <f>(NETWORKDAYS(Q605,U605,Holidays!$B$1:$B$132))-AI605</f>
        <v>0</v>
      </c>
      <c r="AN605" s="54" t="e">
        <f t="shared" si="14"/>
        <v>#N/A</v>
      </c>
      <c r="AO605" s="73" t="e">
        <f>VLOOKUP(N:N,Dashboard!A$3:B$32,2,FALSE)</f>
        <v>#N/A</v>
      </c>
    </row>
    <row r="606" spans="12:41" ht="15" customHeight="1">
      <c r="L606" s="93"/>
      <c r="AD606" s="94"/>
      <c r="AK606" s="54">
        <f>NETWORKDAYS(P606,U606,Holidays!$B$1:$B$132)</f>
        <v>0</v>
      </c>
      <c r="AL606" s="54" t="e">
        <f>VLOOKUP(N606,'Service standards'!A:B,2,FALSE)</f>
        <v>#N/A</v>
      </c>
      <c r="AM606" s="55">
        <f>(NETWORKDAYS(Q606,U606,Holidays!$B$1:$B$132))-AI606</f>
        <v>0</v>
      </c>
      <c r="AN606" s="54" t="e">
        <f t="shared" si="14"/>
        <v>#N/A</v>
      </c>
      <c r="AO606" s="73" t="e">
        <f>VLOOKUP(N:N,Dashboard!A$3:B$32,2,FALSE)</f>
        <v>#N/A</v>
      </c>
    </row>
    <row r="607" spans="12:41" ht="15" customHeight="1">
      <c r="L607" s="93"/>
      <c r="AD607" s="94"/>
      <c r="AK607" s="54">
        <f>NETWORKDAYS(P607,U607,Holidays!$B$1:$B$132)</f>
        <v>0</v>
      </c>
      <c r="AL607" s="54" t="e">
        <f>VLOOKUP(N607,'Service standards'!A:B,2,FALSE)</f>
        <v>#N/A</v>
      </c>
      <c r="AM607" s="55">
        <f>(NETWORKDAYS(Q607,U607,Holidays!$B$1:$B$132))-AI607</f>
        <v>0</v>
      </c>
      <c r="AN607" s="54" t="e">
        <f t="shared" ref="AN607:AN670" si="15">IF(AM607&lt;=AL607,"Met/Rencontre", "DNM/NRP")</f>
        <v>#N/A</v>
      </c>
      <c r="AO607" s="73" t="e">
        <f>VLOOKUP(N:N,Dashboard!A$3:B$32,2,FALSE)</f>
        <v>#N/A</v>
      </c>
    </row>
    <row r="608" spans="12:41" ht="15" customHeight="1">
      <c r="L608" s="93"/>
      <c r="AD608" s="94"/>
      <c r="AK608" s="54">
        <f>NETWORKDAYS(P608,U608,Holidays!$B$1:$B$132)</f>
        <v>0</v>
      </c>
      <c r="AL608" s="54" t="e">
        <f>VLOOKUP(N608,'Service standards'!A:B,2,FALSE)</f>
        <v>#N/A</v>
      </c>
      <c r="AM608" s="55">
        <f>(NETWORKDAYS(Q608,U608,Holidays!$B$1:$B$132))-AI608</f>
        <v>0</v>
      </c>
      <c r="AN608" s="54" t="e">
        <f t="shared" si="15"/>
        <v>#N/A</v>
      </c>
      <c r="AO608" s="73" t="e">
        <f>VLOOKUP(N:N,Dashboard!A$3:B$32,2,FALSE)</f>
        <v>#N/A</v>
      </c>
    </row>
    <row r="609" spans="12:41" ht="15" customHeight="1">
      <c r="L609" s="93"/>
      <c r="AD609" s="94"/>
      <c r="AK609" s="54">
        <f>NETWORKDAYS(P609,U609,Holidays!$B$1:$B$132)</f>
        <v>0</v>
      </c>
      <c r="AL609" s="54" t="e">
        <f>VLOOKUP(N609,'Service standards'!A:B,2,FALSE)</f>
        <v>#N/A</v>
      </c>
      <c r="AM609" s="55">
        <f>(NETWORKDAYS(Q609,U609,Holidays!$B$1:$B$132))-AI609</f>
        <v>0</v>
      </c>
      <c r="AN609" s="54" t="e">
        <f t="shared" si="15"/>
        <v>#N/A</v>
      </c>
      <c r="AO609" s="73" t="e">
        <f>VLOOKUP(N:N,Dashboard!A$3:B$32,2,FALSE)</f>
        <v>#N/A</v>
      </c>
    </row>
    <row r="610" spans="12:41" ht="15" customHeight="1">
      <c r="L610" s="93"/>
      <c r="AD610" s="94"/>
      <c r="AK610" s="54">
        <f>NETWORKDAYS(P610,U610,Holidays!$B$1:$B$132)</f>
        <v>0</v>
      </c>
      <c r="AL610" s="54" t="e">
        <f>VLOOKUP(N610,'Service standards'!A:B,2,FALSE)</f>
        <v>#N/A</v>
      </c>
      <c r="AM610" s="55">
        <f>(NETWORKDAYS(Q610,U610,Holidays!$B$1:$B$132))-AI610</f>
        <v>0</v>
      </c>
      <c r="AN610" s="54" t="e">
        <f t="shared" si="15"/>
        <v>#N/A</v>
      </c>
      <c r="AO610" s="73" t="e">
        <f>VLOOKUP(N:N,Dashboard!A$3:B$32,2,FALSE)</f>
        <v>#N/A</v>
      </c>
    </row>
    <row r="611" spans="12:41" ht="15" customHeight="1">
      <c r="L611" s="93"/>
      <c r="AD611" s="94"/>
      <c r="AK611" s="54">
        <f>NETWORKDAYS(P611,U611,Holidays!$B$1:$B$132)</f>
        <v>0</v>
      </c>
      <c r="AL611" s="54" t="e">
        <f>VLOOKUP(N611,'Service standards'!A:B,2,FALSE)</f>
        <v>#N/A</v>
      </c>
      <c r="AM611" s="55">
        <f>(NETWORKDAYS(Q611,U611,Holidays!$B$1:$B$132))-AI611</f>
        <v>0</v>
      </c>
      <c r="AN611" s="54" t="e">
        <f t="shared" si="15"/>
        <v>#N/A</v>
      </c>
      <c r="AO611" s="73" t="e">
        <f>VLOOKUP(N:N,Dashboard!A$3:B$32,2,FALSE)</f>
        <v>#N/A</v>
      </c>
    </row>
    <row r="612" spans="12:41" ht="15" customHeight="1">
      <c r="L612" s="93"/>
      <c r="AD612" s="94"/>
      <c r="AK612" s="54">
        <f>NETWORKDAYS(P612,U612,Holidays!$B$1:$B$132)</f>
        <v>0</v>
      </c>
      <c r="AL612" s="54" t="e">
        <f>VLOOKUP(N612,'Service standards'!A:B,2,FALSE)</f>
        <v>#N/A</v>
      </c>
      <c r="AM612" s="55">
        <f>(NETWORKDAYS(Q612,U612,Holidays!$B$1:$B$132))-AI612</f>
        <v>0</v>
      </c>
      <c r="AN612" s="54" t="e">
        <f t="shared" si="15"/>
        <v>#N/A</v>
      </c>
      <c r="AO612" s="73" t="e">
        <f>VLOOKUP(N:N,Dashboard!A$3:B$32,2,FALSE)</f>
        <v>#N/A</v>
      </c>
    </row>
    <row r="613" spans="12:41" ht="15" customHeight="1">
      <c r="L613" s="93"/>
      <c r="AD613" s="94"/>
      <c r="AK613" s="54">
        <f>NETWORKDAYS(P613,U613,Holidays!$B$1:$B$132)</f>
        <v>0</v>
      </c>
      <c r="AL613" s="54" t="e">
        <f>VLOOKUP(N613,'Service standards'!A:B,2,FALSE)</f>
        <v>#N/A</v>
      </c>
      <c r="AM613" s="55">
        <f>(NETWORKDAYS(Q613,U613,Holidays!$B$1:$B$132))-AI613</f>
        <v>0</v>
      </c>
      <c r="AN613" s="54" t="e">
        <f t="shared" si="15"/>
        <v>#N/A</v>
      </c>
      <c r="AO613" s="73" t="e">
        <f>VLOOKUP(N:N,Dashboard!A$3:B$32,2,FALSE)</f>
        <v>#N/A</v>
      </c>
    </row>
    <row r="614" spans="12:41" ht="15" customHeight="1">
      <c r="L614" s="93"/>
      <c r="AD614" s="94"/>
      <c r="AK614" s="54">
        <f>NETWORKDAYS(P614,U614,Holidays!$B$1:$B$132)</f>
        <v>0</v>
      </c>
      <c r="AL614" s="54" t="e">
        <f>VLOOKUP(N614,'Service standards'!A:B,2,FALSE)</f>
        <v>#N/A</v>
      </c>
      <c r="AM614" s="55">
        <f>(NETWORKDAYS(Q614,U614,Holidays!$B$1:$B$132))-AI614</f>
        <v>0</v>
      </c>
      <c r="AN614" s="54" t="e">
        <f t="shared" si="15"/>
        <v>#N/A</v>
      </c>
      <c r="AO614" s="73" t="e">
        <f>VLOOKUP(N:N,Dashboard!A$3:B$32,2,FALSE)</f>
        <v>#N/A</v>
      </c>
    </row>
    <row r="615" spans="12:41" ht="15" customHeight="1">
      <c r="L615" s="93"/>
      <c r="AD615" s="94"/>
      <c r="AK615" s="54">
        <f>NETWORKDAYS(P615,U615,Holidays!$B$1:$B$132)</f>
        <v>0</v>
      </c>
      <c r="AL615" s="54" t="e">
        <f>VLOOKUP(N615,'Service standards'!A:B,2,FALSE)</f>
        <v>#N/A</v>
      </c>
      <c r="AM615" s="55">
        <f>(NETWORKDAYS(Q615,U615,Holidays!$B$1:$B$132))-AI615</f>
        <v>0</v>
      </c>
      <c r="AN615" s="54" t="e">
        <f t="shared" si="15"/>
        <v>#N/A</v>
      </c>
      <c r="AO615" s="73" t="e">
        <f>VLOOKUP(N:N,Dashboard!A$3:B$32,2,FALSE)</f>
        <v>#N/A</v>
      </c>
    </row>
    <row r="616" spans="12:41" ht="15" customHeight="1">
      <c r="L616" s="93"/>
      <c r="AD616" s="94"/>
      <c r="AK616" s="54">
        <f>NETWORKDAYS(P616,U616,Holidays!$B$1:$B$132)</f>
        <v>0</v>
      </c>
      <c r="AL616" s="54" t="e">
        <f>VLOOKUP(N616,'Service standards'!A:B,2,FALSE)</f>
        <v>#N/A</v>
      </c>
      <c r="AM616" s="55">
        <f>(NETWORKDAYS(Q616,U616,Holidays!$B$1:$B$132))-AI616</f>
        <v>0</v>
      </c>
      <c r="AN616" s="54" t="e">
        <f t="shared" si="15"/>
        <v>#N/A</v>
      </c>
      <c r="AO616" s="73" t="e">
        <f>VLOOKUP(N:N,Dashboard!A$3:B$32,2,FALSE)</f>
        <v>#N/A</v>
      </c>
    </row>
    <row r="617" spans="12:41" ht="15" customHeight="1">
      <c r="L617" s="93"/>
      <c r="AD617" s="94"/>
      <c r="AK617" s="54">
        <f>NETWORKDAYS(P617,U617,Holidays!$B$1:$B$132)</f>
        <v>0</v>
      </c>
      <c r="AL617" s="54" t="e">
        <f>VLOOKUP(N617,'Service standards'!A:B,2,FALSE)</f>
        <v>#N/A</v>
      </c>
      <c r="AM617" s="55">
        <f>(NETWORKDAYS(Q617,U617,Holidays!$B$1:$B$132))-AI617</f>
        <v>0</v>
      </c>
      <c r="AN617" s="54" t="e">
        <f t="shared" si="15"/>
        <v>#N/A</v>
      </c>
      <c r="AO617" s="73" t="e">
        <f>VLOOKUP(N:N,Dashboard!A$3:B$32,2,FALSE)</f>
        <v>#N/A</v>
      </c>
    </row>
    <row r="618" spans="12:41" ht="15" customHeight="1">
      <c r="L618" s="93"/>
      <c r="AD618" s="94"/>
      <c r="AK618" s="54">
        <f>NETWORKDAYS(P618,U618,Holidays!$B$1:$B$132)</f>
        <v>0</v>
      </c>
      <c r="AL618" s="54" t="e">
        <f>VLOOKUP(N618,'Service standards'!A:B,2,FALSE)</f>
        <v>#N/A</v>
      </c>
      <c r="AM618" s="55">
        <f>(NETWORKDAYS(Q618,U618,Holidays!$B$1:$B$132))-AI618</f>
        <v>0</v>
      </c>
      <c r="AN618" s="54" t="e">
        <f t="shared" si="15"/>
        <v>#N/A</v>
      </c>
      <c r="AO618" s="73" t="e">
        <f>VLOOKUP(N:N,Dashboard!A$3:B$32,2,FALSE)</f>
        <v>#N/A</v>
      </c>
    </row>
    <row r="619" spans="12:41" ht="15" customHeight="1">
      <c r="L619" s="93"/>
      <c r="AD619" s="94"/>
      <c r="AK619" s="54">
        <f>NETWORKDAYS(P619,U619,Holidays!$B$1:$B$132)</f>
        <v>0</v>
      </c>
      <c r="AL619" s="54" t="e">
        <f>VLOOKUP(N619,'Service standards'!A:B,2,FALSE)</f>
        <v>#N/A</v>
      </c>
      <c r="AM619" s="55">
        <f>(NETWORKDAYS(Q619,U619,Holidays!$B$1:$B$132))-AI619</f>
        <v>0</v>
      </c>
      <c r="AN619" s="54" t="e">
        <f t="shared" si="15"/>
        <v>#N/A</v>
      </c>
      <c r="AO619" s="73" t="e">
        <f>VLOOKUP(N:N,Dashboard!A$3:B$32,2,FALSE)</f>
        <v>#N/A</v>
      </c>
    </row>
    <row r="620" spans="12:41" ht="15" customHeight="1">
      <c r="L620" s="93"/>
      <c r="AD620" s="94"/>
      <c r="AK620" s="54">
        <f>NETWORKDAYS(P620,U620,Holidays!$B$1:$B$132)</f>
        <v>0</v>
      </c>
      <c r="AL620" s="54" t="e">
        <f>VLOOKUP(N620,'Service standards'!A:B,2,FALSE)</f>
        <v>#N/A</v>
      </c>
      <c r="AM620" s="55">
        <f>(NETWORKDAYS(Q620,U620,Holidays!$B$1:$B$132))-AI620</f>
        <v>0</v>
      </c>
      <c r="AN620" s="54" t="e">
        <f t="shared" si="15"/>
        <v>#N/A</v>
      </c>
      <c r="AO620" s="73" t="e">
        <f>VLOOKUP(N:N,Dashboard!A$3:B$32,2,FALSE)</f>
        <v>#N/A</v>
      </c>
    </row>
    <row r="621" spans="12:41" ht="15" customHeight="1">
      <c r="L621" s="93"/>
      <c r="AD621" s="94"/>
      <c r="AK621" s="54">
        <f>NETWORKDAYS(P621,U621,Holidays!$B$1:$B$132)</f>
        <v>0</v>
      </c>
      <c r="AL621" s="54" t="e">
        <f>VLOOKUP(N621,'Service standards'!A:B,2,FALSE)</f>
        <v>#N/A</v>
      </c>
      <c r="AM621" s="55">
        <f>(NETWORKDAYS(Q621,U621,Holidays!$B$1:$B$132))-AI621</f>
        <v>0</v>
      </c>
      <c r="AN621" s="54" t="e">
        <f t="shared" si="15"/>
        <v>#N/A</v>
      </c>
      <c r="AO621" s="73" t="e">
        <f>VLOOKUP(N:N,Dashboard!A$3:B$32,2,FALSE)</f>
        <v>#N/A</v>
      </c>
    </row>
    <row r="622" spans="12:41" ht="15" customHeight="1">
      <c r="L622" s="93"/>
      <c r="AD622" s="94"/>
      <c r="AK622" s="54">
        <f>NETWORKDAYS(P622,U622,Holidays!$B$1:$B$132)</f>
        <v>0</v>
      </c>
      <c r="AL622" s="54" t="e">
        <f>VLOOKUP(N622,'Service standards'!A:B,2,FALSE)</f>
        <v>#N/A</v>
      </c>
      <c r="AM622" s="55">
        <f>(NETWORKDAYS(Q622,U622,Holidays!$B$1:$B$132))-AI622</f>
        <v>0</v>
      </c>
      <c r="AN622" s="54" t="e">
        <f t="shared" si="15"/>
        <v>#N/A</v>
      </c>
      <c r="AO622" s="73" t="e">
        <f>VLOOKUP(N:N,Dashboard!A$3:B$32,2,FALSE)</f>
        <v>#N/A</v>
      </c>
    </row>
    <row r="623" spans="12:41" ht="15" customHeight="1">
      <c r="L623" s="93"/>
      <c r="AD623" s="94"/>
      <c r="AK623" s="54">
        <f>NETWORKDAYS(P623,U623,Holidays!$B$1:$B$132)</f>
        <v>0</v>
      </c>
      <c r="AL623" s="54" t="e">
        <f>VLOOKUP(N623,'Service standards'!A:B,2,FALSE)</f>
        <v>#N/A</v>
      </c>
      <c r="AM623" s="55">
        <f>(NETWORKDAYS(Q623,U623,Holidays!$B$1:$B$132))-AI623</f>
        <v>0</v>
      </c>
      <c r="AN623" s="54" t="e">
        <f t="shared" si="15"/>
        <v>#N/A</v>
      </c>
      <c r="AO623" s="73" t="e">
        <f>VLOOKUP(N:N,Dashboard!A$3:B$32,2,FALSE)</f>
        <v>#N/A</v>
      </c>
    </row>
    <row r="624" spans="12:41" ht="15" customHeight="1">
      <c r="L624" s="93"/>
      <c r="AD624" s="94"/>
      <c r="AK624" s="54">
        <f>NETWORKDAYS(P624,U624,Holidays!$B$1:$B$132)</f>
        <v>0</v>
      </c>
      <c r="AL624" s="54" t="e">
        <f>VLOOKUP(N624,'Service standards'!A:B,2,FALSE)</f>
        <v>#N/A</v>
      </c>
      <c r="AM624" s="55">
        <f>(NETWORKDAYS(Q624,U624,Holidays!$B$1:$B$132))-AI624</f>
        <v>0</v>
      </c>
      <c r="AN624" s="54" t="e">
        <f t="shared" si="15"/>
        <v>#N/A</v>
      </c>
      <c r="AO624" s="73" t="e">
        <f>VLOOKUP(N:N,Dashboard!A$3:B$32,2,FALSE)</f>
        <v>#N/A</v>
      </c>
    </row>
    <row r="625" spans="12:41" ht="15" customHeight="1">
      <c r="L625" s="93"/>
      <c r="AD625" s="94"/>
      <c r="AK625" s="54">
        <f>NETWORKDAYS(P625,U625,Holidays!$B$1:$B$132)</f>
        <v>0</v>
      </c>
      <c r="AL625" s="54" t="e">
        <f>VLOOKUP(N625,'Service standards'!A:B,2,FALSE)</f>
        <v>#N/A</v>
      </c>
      <c r="AM625" s="55">
        <f>(NETWORKDAYS(Q625,U625,Holidays!$B$1:$B$132))-AI625</f>
        <v>0</v>
      </c>
      <c r="AN625" s="54" t="e">
        <f t="shared" si="15"/>
        <v>#N/A</v>
      </c>
      <c r="AO625" s="73" t="e">
        <f>VLOOKUP(N:N,Dashboard!A$3:B$32,2,FALSE)</f>
        <v>#N/A</v>
      </c>
    </row>
    <row r="626" spans="12:41" ht="15" customHeight="1">
      <c r="L626" s="93"/>
      <c r="AD626" s="94"/>
      <c r="AK626" s="54">
        <f>NETWORKDAYS(P626,U626,Holidays!$B$1:$B$132)</f>
        <v>0</v>
      </c>
      <c r="AL626" s="54" t="e">
        <f>VLOOKUP(N626,'Service standards'!A:B,2,FALSE)</f>
        <v>#N/A</v>
      </c>
      <c r="AM626" s="55">
        <f>(NETWORKDAYS(Q626,U626,Holidays!$B$1:$B$132))-AI626</f>
        <v>0</v>
      </c>
      <c r="AN626" s="54" t="e">
        <f t="shared" si="15"/>
        <v>#N/A</v>
      </c>
      <c r="AO626" s="73" t="e">
        <f>VLOOKUP(N:N,Dashboard!A$3:B$32,2,FALSE)</f>
        <v>#N/A</v>
      </c>
    </row>
    <row r="627" spans="12:41" ht="15" customHeight="1">
      <c r="L627" s="93"/>
      <c r="AD627" s="94"/>
      <c r="AK627" s="54">
        <f>NETWORKDAYS(P627,U627,Holidays!$B$1:$B$132)</f>
        <v>0</v>
      </c>
      <c r="AL627" s="54" t="e">
        <f>VLOOKUP(N627,'Service standards'!A:B,2,FALSE)</f>
        <v>#N/A</v>
      </c>
      <c r="AM627" s="55">
        <f>(NETWORKDAYS(Q627,U627,Holidays!$B$1:$B$132))-AI627</f>
        <v>0</v>
      </c>
      <c r="AN627" s="54" t="e">
        <f t="shared" si="15"/>
        <v>#N/A</v>
      </c>
      <c r="AO627" s="73" t="e">
        <f>VLOOKUP(N:N,Dashboard!A$3:B$32,2,FALSE)</f>
        <v>#N/A</v>
      </c>
    </row>
    <row r="628" spans="12:41" ht="15" customHeight="1">
      <c r="L628" s="93"/>
      <c r="AD628" s="94"/>
      <c r="AK628" s="54">
        <f>NETWORKDAYS(P628,U628,Holidays!$B$1:$B$132)</f>
        <v>0</v>
      </c>
      <c r="AL628" s="54" t="e">
        <f>VLOOKUP(N628,'Service standards'!A:B,2,FALSE)</f>
        <v>#N/A</v>
      </c>
      <c r="AM628" s="55">
        <f>(NETWORKDAYS(Q628,U628,Holidays!$B$1:$B$132))-AI628</f>
        <v>0</v>
      </c>
      <c r="AN628" s="54" t="e">
        <f t="shared" si="15"/>
        <v>#N/A</v>
      </c>
      <c r="AO628" s="73" t="e">
        <f>VLOOKUP(N:N,Dashboard!A$3:B$32,2,FALSE)</f>
        <v>#N/A</v>
      </c>
    </row>
    <row r="629" spans="12:41" ht="15" customHeight="1">
      <c r="L629" s="93"/>
      <c r="AD629" s="94"/>
      <c r="AK629" s="54">
        <f>NETWORKDAYS(P629,U629,Holidays!$B$1:$B$132)</f>
        <v>0</v>
      </c>
      <c r="AL629" s="54" t="e">
        <f>VLOOKUP(N629,'Service standards'!A:B,2,FALSE)</f>
        <v>#N/A</v>
      </c>
      <c r="AM629" s="55">
        <f>(NETWORKDAYS(Q629,U629,Holidays!$B$1:$B$132))-AI629</f>
        <v>0</v>
      </c>
      <c r="AN629" s="54" t="e">
        <f t="shared" si="15"/>
        <v>#N/A</v>
      </c>
      <c r="AO629" s="73" t="e">
        <f>VLOOKUP(N:N,Dashboard!A$3:B$32,2,FALSE)</f>
        <v>#N/A</v>
      </c>
    </row>
    <row r="630" spans="12:41" ht="15" customHeight="1">
      <c r="L630" s="93"/>
      <c r="AD630" s="94"/>
      <c r="AK630" s="54">
        <f>NETWORKDAYS(P630,U630,Holidays!$B$1:$B$132)</f>
        <v>0</v>
      </c>
      <c r="AL630" s="54" t="e">
        <f>VLOOKUP(N630,'Service standards'!A:B,2,FALSE)</f>
        <v>#N/A</v>
      </c>
      <c r="AM630" s="55">
        <f>(NETWORKDAYS(Q630,U630,Holidays!$B$1:$B$132))-AI630</f>
        <v>0</v>
      </c>
      <c r="AN630" s="54" t="e">
        <f t="shared" si="15"/>
        <v>#N/A</v>
      </c>
      <c r="AO630" s="73" t="e">
        <f>VLOOKUP(N:N,Dashboard!A$3:B$32,2,FALSE)</f>
        <v>#N/A</v>
      </c>
    </row>
    <row r="631" spans="12:41" ht="15" customHeight="1">
      <c r="L631" s="93"/>
      <c r="AD631" s="94"/>
      <c r="AK631" s="54">
        <f>NETWORKDAYS(P631,U631,Holidays!$B$1:$B$132)</f>
        <v>0</v>
      </c>
      <c r="AL631" s="54" t="e">
        <f>VLOOKUP(N631,'Service standards'!A:B,2,FALSE)</f>
        <v>#N/A</v>
      </c>
      <c r="AM631" s="55">
        <f>(NETWORKDAYS(Q631,U631,Holidays!$B$1:$B$132))-AI631</f>
        <v>0</v>
      </c>
      <c r="AN631" s="54" t="e">
        <f t="shared" si="15"/>
        <v>#N/A</v>
      </c>
      <c r="AO631" s="73" t="e">
        <f>VLOOKUP(N:N,Dashboard!A$3:B$32,2,FALSE)</f>
        <v>#N/A</v>
      </c>
    </row>
    <row r="632" spans="12:41" ht="15" customHeight="1">
      <c r="L632" s="93"/>
      <c r="AD632" s="94"/>
      <c r="AK632" s="54">
        <f>NETWORKDAYS(P632,U632,Holidays!$B$1:$B$132)</f>
        <v>0</v>
      </c>
      <c r="AL632" s="54" t="e">
        <f>VLOOKUP(N632,'Service standards'!A:B,2,FALSE)</f>
        <v>#N/A</v>
      </c>
      <c r="AM632" s="55">
        <f>(NETWORKDAYS(Q632,U632,Holidays!$B$1:$B$132))-AI632</f>
        <v>0</v>
      </c>
      <c r="AN632" s="54" t="e">
        <f t="shared" si="15"/>
        <v>#N/A</v>
      </c>
      <c r="AO632" s="73" t="e">
        <f>VLOOKUP(N:N,Dashboard!A$3:B$32,2,FALSE)</f>
        <v>#N/A</v>
      </c>
    </row>
    <row r="633" spans="12:41" ht="15" customHeight="1">
      <c r="L633" s="93"/>
      <c r="AD633" s="94"/>
      <c r="AK633" s="54">
        <f>NETWORKDAYS(P633,U633,Holidays!$B$1:$B$132)</f>
        <v>0</v>
      </c>
      <c r="AL633" s="54" t="e">
        <f>VLOOKUP(N633,'Service standards'!A:B,2,FALSE)</f>
        <v>#N/A</v>
      </c>
      <c r="AM633" s="55">
        <f>(NETWORKDAYS(Q633,U633,Holidays!$B$1:$B$132))-AI633</f>
        <v>0</v>
      </c>
      <c r="AN633" s="54" t="e">
        <f t="shared" si="15"/>
        <v>#N/A</v>
      </c>
      <c r="AO633" s="73" t="e">
        <f>VLOOKUP(N:N,Dashboard!A$3:B$32,2,FALSE)</f>
        <v>#N/A</v>
      </c>
    </row>
    <row r="634" spans="12:41" ht="15" customHeight="1">
      <c r="L634" s="93"/>
      <c r="AD634" s="94"/>
      <c r="AK634" s="54">
        <f>NETWORKDAYS(P634,U634,Holidays!$B$1:$B$132)</f>
        <v>0</v>
      </c>
      <c r="AL634" s="54" t="e">
        <f>VLOOKUP(N634,'Service standards'!A:B,2,FALSE)</f>
        <v>#N/A</v>
      </c>
      <c r="AM634" s="55">
        <f>(NETWORKDAYS(Q634,U634,Holidays!$B$1:$B$132))-AI634</f>
        <v>0</v>
      </c>
      <c r="AN634" s="54" t="e">
        <f t="shared" si="15"/>
        <v>#N/A</v>
      </c>
      <c r="AO634" s="73" t="e">
        <f>VLOOKUP(N:N,Dashboard!A$3:B$32,2,FALSE)</f>
        <v>#N/A</v>
      </c>
    </row>
    <row r="635" spans="12:41" ht="15" customHeight="1">
      <c r="L635" s="93"/>
      <c r="AD635" s="94"/>
      <c r="AK635" s="54">
        <f>NETWORKDAYS(P635,U635,Holidays!$B$1:$B$132)</f>
        <v>0</v>
      </c>
      <c r="AL635" s="54" t="e">
        <f>VLOOKUP(N635,'Service standards'!A:B,2,FALSE)</f>
        <v>#N/A</v>
      </c>
      <c r="AM635" s="55">
        <f>(NETWORKDAYS(Q635,U635,Holidays!$B$1:$B$132))-AI635</f>
        <v>0</v>
      </c>
      <c r="AN635" s="54" t="e">
        <f t="shared" si="15"/>
        <v>#N/A</v>
      </c>
      <c r="AO635" s="73" t="e">
        <f>VLOOKUP(N:N,Dashboard!A$3:B$32,2,FALSE)</f>
        <v>#N/A</v>
      </c>
    </row>
    <row r="636" spans="12:41" ht="15" customHeight="1">
      <c r="L636" s="93"/>
      <c r="AD636" s="94"/>
      <c r="AK636" s="54">
        <f>NETWORKDAYS(P636,U636,Holidays!$B$1:$B$132)</f>
        <v>0</v>
      </c>
      <c r="AL636" s="54" t="e">
        <f>VLOOKUP(N636,'Service standards'!A:B,2,FALSE)</f>
        <v>#N/A</v>
      </c>
      <c r="AM636" s="55">
        <f>(NETWORKDAYS(Q636,U636,Holidays!$B$1:$B$132))-AI636</f>
        <v>0</v>
      </c>
      <c r="AN636" s="54" t="e">
        <f t="shared" si="15"/>
        <v>#N/A</v>
      </c>
      <c r="AO636" s="73" t="e">
        <f>VLOOKUP(N:N,Dashboard!A$3:B$32,2,FALSE)</f>
        <v>#N/A</v>
      </c>
    </row>
    <row r="637" spans="12:41" ht="15" customHeight="1">
      <c r="L637" s="93"/>
      <c r="AD637" s="94"/>
      <c r="AK637" s="54">
        <f>NETWORKDAYS(P637,U637,Holidays!$B$1:$B$132)</f>
        <v>0</v>
      </c>
      <c r="AL637" s="54" t="e">
        <f>VLOOKUP(N637,'Service standards'!A:B,2,FALSE)</f>
        <v>#N/A</v>
      </c>
      <c r="AM637" s="55">
        <f>(NETWORKDAYS(Q637,U637,Holidays!$B$1:$B$132))-AI637</f>
        <v>0</v>
      </c>
      <c r="AN637" s="54" t="e">
        <f t="shared" si="15"/>
        <v>#N/A</v>
      </c>
      <c r="AO637" s="73" t="e">
        <f>VLOOKUP(N:N,Dashboard!A$3:B$32,2,FALSE)</f>
        <v>#N/A</v>
      </c>
    </row>
    <row r="638" spans="12:41" ht="15" customHeight="1">
      <c r="L638" s="93"/>
      <c r="AD638" s="94"/>
      <c r="AK638" s="54">
        <f>NETWORKDAYS(P638,U638,Holidays!$B$1:$B$132)</f>
        <v>0</v>
      </c>
      <c r="AL638" s="54" t="e">
        <f>VLOOKUP(N638,'Service standards'!A:B,2,FALSE)</f>
        <v>#N/A</v>
      </c>
      <c r="AM638" s="55">
        <f>(NETWORKDAYS(Q638,U638,Holidays!$B$1:$B$132))-AI638</f>
        <v>0</v>
      </c>
      <c r="AN638" s="54" t="e">
        <f t="shared" si="15"/>
        <v>#N/A</v>
      </c>
      <c r="AO638" s="73" t="e">
        <f>VLOOKUP(N:N,Dashboard!A$3:B$32,2,FALSE)</f>
        <v>#N/A</v>
      </c>
    </row>
    <row r="639" spans="12:41" ht="15" customHeight="1">
      <c r="L639" s="93"/>
      <c r="AD639" s="94"/>
      <c r="AK639" s="54">
        <f>NETWORKDAYS(P639,U639,Holidays!$B$1:$B$132)</f>
        <v>0</v>
      </c>
      <c r="AL639" s="54" t="e">
        <f>VLOOKUP(N639,'Service standards'!A:B,2,FALSE)</f>
        <v>#N/A</v>
      </c>
      <c r="AM639" s="55">
        <f>(NETWORKDAYS(Q639,U639,Holidays!$B$1:$B$132))-AI639</f>
        <v>0</v>
      </c>
      <c r="AN639" s="54" t="e">
        <f t="shared" si="15"/>
        <v>#N/A</v>
      </c>
      <c r="AO639" s="73" t="e">
        <f>VLOOKUP(N:N,Dashboard!A$3:B$32,2,FALSE)</f>
        <v>#N/A</v>
      </c>
    </row>
    <row r="640" spans="12:41" ht="15" customHeight="1">
      <c r="L640" s="93"/>
      <c r="AD640" s="94"/>
      <c r="AK640" s="54">
        <f>NETWORKDAYS(P640,U640,Holidays!$B$1:$B$132)</f>
        <v>0</v>
      </c>
      <c r="AL640" s="54" t="e">
        <f>VLOOKUP(N640,'Service standards'!A:B,2,FALSE)</f>
        <v>#N/A</v>
      </c>
      <c r="AM640" s="55">
        <f>(NETWORKDAYS(Q640,U640,Holidays!$B$1:$B$132))-AI640</f>
        <v>0</v>
      </c>
      <c r="AN640" s="54" t="e">
        <f t="shared" si="15"/>
        <v>#N/A</v>
      </c>
      <c r="AO640" s="73" t="e">
        <f>VLOOKUP(N:N,Dashboard!A$3:B$32,2,FALSE)</f>
        <v>#N/A</v>
      </c>
    </row>
    <row r="641" spans="12:41" ht="15" customHeight="1">
      <c r="L641" s="93"/>
      <c r="AD641" s="94"/>
      <c r="AK641" s="54">
        <f>NETWORKDAYS(P641,U641,Holidays!$B$1:$B$132)</f>
        <v>0</v>
      </c>
      <c r="AL641" s="54" t="e">
        <f>VLOOKUP(N641,'Service standards'!A:B,2,FALSE)</f>
        <v>#N/A</v>
      </c>
      <c r="AM641" s="55">
        <f>(NETWORKDAYS(Q641,U641,Holidays!$B$1:$B$132))-AI641</f>
        <v>0</v>
      </c>
      <c r="AN641" s="54" t="e">
        <f t="shared" si="15"/>
        <v>#N/A</v>
      </c>
      <c r="AO641" s="73" t="e">
        <f>VLOOKUP(N:N,Dashboard!A$3:B$32,2,FALSE)</f>
        <v>#N/A</v>
      </c>
    </row>
    <row r="642" spans="12:41" ht="15" customHeight="1">
      <c r="L642" s="93"/>
      <c r="AD642" s="94"/>
      <c r="AK642" s="54">
        <f>NETWORKDAYS(P642,U642,Holidays!$B$1:$B$132)</f>
        <v>0</v>
      </c>
      <c r="AL642" s="54" t="e">
        <f>VLOOKUP(N642,'Service standards'!A:B,2,FALSE)</f>
        <v>#N/A</v>
      </c>
      <c r="AM642" s="55">
        <f>(NETWORKDAYS(Q642,U642,Holidays!$B$1:$B$132))-AI642</f>
        <v>0</v>
      </c>
      <c r="AN642" s="54" t="e">
        <f t="shared" si="15"/>
        <v>#N/A</v>
      </c>
      <c r="AO642" s="73" t="e">
        <f>VLOOKUP(N:N,Dashboard!A$3:B$32,2,FALSE)</f>
        <v>#N/A</v>
      </c>
    </row>
    <row r="643" spans="12:41" ht="15" customHeight="1">
      <c r="L643" s="93"/>
      <c r="AD643" s="94"/>
      <c r="AK643" s="54">
        <f>NETWORKDAYS(P643,U643,Holidays!$B$1:$B$132)</f>
        <v>0</v>
      </c>
      <c r="AL643" s="54" t="e">
        <f>VLOOKUP(N643,'Service standards'!A:B,2,FALSE)</f>
        <v>#N/A</v>
      </c>
      <c r="AM643" s="55">
        <f>(NETWORKDAYS(Q643,U643,Holidays!$B$1:$B$132))-AI643</f>
        <v>0</v>
      </c>
      <c r="AN643" s="54" t="e">
        <f t="shared" si="15"/>
        <v>#N/A</v>
      </c>
      <c r="AO643" s="73" t="e">
        <f>VLOOKUP(N:N,Dashboard!A$3:B$32,2,FALSE)</f>
        <v>#N/A</v>
      </c>
    </row>
    <row r="644" spans="12:41" ht="15" customHeight="1">
      <c r="L644" s="93"/>
      <c r="AD644" s="94"/>
      <c r="AK644" s="54">
        <f>NETWORKDAYS(P644,U644,Holidays!$B$1:$B$132)</f>
        <v>0</v>
      </c>
      <c r="AL644" s="54" t="e">
        <f>VLOOKUP(N644,'Service standards'!A:B,2,FALSE)</f>
        <v>#N/A</v>
      </c>
      <c r="AM644" s="55">
        <f>(NETWORKDAYS(Q644,U644,Holidays!$B$1:$B$132))-AI644</f>
        <v>0</v>
      </c>
      <c r="AN644" s="54" t="e">
        <f t="shared" si="15"/>
        <v>#N/A</v>
      </c>
      <c r="AO644" s="73" t="e">
        <f>VLOOKUP(N:N,Dashboard!A$3:B$32,2,FALSE)</f>
        <v>#N/A</v>
      </c>
    </row>
    <row r="645" spans="12:41" ht="15" customHeight="1">
      <c r="L645" s="93"/>
      <c r="AD645" s="94"/>
      <c r="AK645" s="54">
        <f>NETWORKDAYS(P645,U645,Holidays!$B$1:$B$132)</f>
        <v>0</v>
      </c>
      <c r="AL645" s="54" t="e">
        <f>VLOOKUP(N645,'Service standards'!A:B,2,FALSE)</f>
        <v>#N/A</v>
      </c>
      <c r="AM645" s="55">
        <f>(NETWORKDAYS(Q645,U645,Holidays!$B$1:$B$132))-AI645</f>
        <v>0</v>
      </c>
      <c r="AN645" s="54" t="e">
        <f t="shared" si="15"/>
        <v>#N/A</v>
      </c>
      <c r="AO645" s="73" t="e">
        <f>VLOOKUP(N:N,Dashboard!A$3:B$32,2,FALSE)</f>
        <v>#N/A</v>
      </c>
    </row>
    <row r="646" spans="12:41" ht="15" customHeight="1">
      <c r="L646" s="93"/>
      <c r="AD646" s="94"/>
      <c r="AK646" s="54">
        <f>NETWORKDAYS(P646,U646,Holidays!$B$1:$B$132)</f>
        <v>0</v>
      </c>
      <c r="AL646" s="54" t="e">
        <f>VLOOKUP(N646,'Service standards'!A:B,2,FALSE)</f>
        <v>#N/A</v>
      </c>
      <c r="AM646" s="55">
        <f>(NETWORKDAYS(Q646,U646,Holidays!$B$1:$B$132))-AI646</f>
        <v>0</v>
      </c>
      <c r="AN646" s="54" t="e">
        <f t="shared" si="15"/>
        <v>#N/A</v>
      </c>
      <c r="AO646" s="73" t="e">
        <f>VLOOKUP(N:N,Dashboard!A$3:B$32,2,FALSE)</f>
        <v>#N/A</v>
      </c>
    </row>
    <row r="647" spans="12:41" ht="15" customHeight="1">
      <c r="L647" s="93"/>
      <c r="AD647" s="94"/>
      <c r="AK647" s="54">
        <f>NETWORKDAYS(P647,U647,Holidays!$B$1:$B$132)</f>
        <v>0</v>
      </c>
      <c r="AL647" s="54" t="e">
        <f>VLOOKUP(N647,'Service standards'!A:B,2,FALSE)</f>
        <v>#N/A</v>
      </c>
      <c r="AM647" s="55">
        <f>(NETWORKDAYS(Q647,U647,Holidays!$B$1:$B$132))-AI647</f>
        <v>0</v>
      </c>
      <c r="AN647" s="54" t="e">
        <f t="shared" si="15"/>
        <v>#N/A</v>
      </c>
      <c r="AO647" s="73" t="e">
        <f>VLOOKUP(N:N,Dashboard!A$3:B$32,2,FALSE)</f>
        <v>#N/A</v>
      </c>
    </row>
    <row r="648" spans="12:41" ht="15" customHeight="1">
      <c r="L648" s="93"/>
      <c r="AD648" s="94"/>
      <c r="AK648" s="54">
        <f>NETWORKDAYS(P648,U648,Holidays!$B$1:$B$132)</f>
        <v>0</v>
      </c>
      <c r="AL648" s="54" t="e">
        <f>VLOOKUP(N648,'Service standards'!A:B,2,FALSE)</f>
        <v>#N/A</v>
      </c>
      <c r="AM648" s="55">
        <f>(NETWORKDAYS(Q648,U648,Holidays!$B$1:$B$132))-AI648</f>
        <v>0</v>
      </c>
      <c r="AN648" s="54" t="e">
        <f t="shared" si="15"/>
        <v>#N/A</v>
      </c>
      <c r="AO648" s="73" t="e">
        <f>VLOOKUP(N:N,Dashboard!A$3:B$32,2,FALSE)</f>
        <v>#N/A</v>
      </c>
    </row>
    <row r="649" spans="12:41" ht="15" customHeight="1">
      <c r="L649" s="93"/>
      <c r="AD649" s="94"/>
      <c r="AK649" s="54">
        <f>NETWORKDAYS(P649,U649,Holidays!$B$1:$B$132)</f>
        <v>0</v>
      </c>
      <c r="AL649" s="54" t="e">
        <f>VLOOKUP(N649,'Service standards'!A:B,2,FALSE)</f>
        <v>#N/A</v>
      </c>
      <c r="AM649" s="55">
        <f>(NETWORKDAYS(Q649,U649,Holidays!$B$1:$B$132))-AI649</f>
        <v>0</v>
      </c>
      <c r="AN649" s="54" t="e">
        <f t="shared" si="15"/>
        <v>#N/A</v>
      </c>
      <c r="AO649" s="73" t="e">
        <f>VLOOKUP(N:N,Dashboard!A$3:B$32,2,FALSE)</f>
        <v>#N/A</v>
      </c>
    </row>
    <row r="650" spans="12:41" ht="15" customHeight="1">
      <c r="L650" s="93"/>
      <c r="AD650" s="94"/>
      <c r="AK650" s="54">
        <f>NETWORKDAYS(P650,U650,Holidays!$B$1:$B$132)</f>
        <v>0</v>
      </c>
      <c r="AL650" s="54" t="e">
        <f>VLOOKUP(N650,'Service standards'!A:B,2,FALSE)</f>
        <v>#N/A</v>
      </c>
      <c r="AM650" s="55">
        <f>(NETWORKDAYS(Q650,U650,Holidays!$B$1:$B$132))-AI650</f>
        <v>0</v>
      </c>
      <c r="AN650" s="54" t="e">
        <f t="shared" si="15"/>
        <v>#N/A</v>
      </c>
      <c r="AO650" s="73" t="e">
        <f>VLOOKUP(N:N,Dashboard!A$3:B$32,2,FALSE)</f>
        <v>#N/A</v>
      </c>
    </row>
    <row r="651" spans="12:41" ht="15" customHeight="1">
      <c r="L651" s="93"/>
      <c r="AD651" s="94"/>
      <c r="AK651" s="54">
        <f>NETWORKDAYS(P651,U651,Holidays!$B$1:$B$132)</f>
        <v>0</v>
      </c>
      <c r="AL651" s="54" t="e">
        <f>VLOOKUP(N651,'Service standards'!A:B,2,FALSE)</f>
        <v>#N/A</v>
      </c>
      <c r="AM651" s="55">
        <f>(NETWORKDAYS(Q651,U651,Holidays!$B$1:$B$132))-AI651</f>
        <v>0</v>
      </c>
      <c r="AN651" s="54" t="e">
        <f t="shared" si="15"/>
        <v>#N/A</v>
      </c>
      <c r="AO651" s="73" t="e">
        <f>VLOOKUP(N:N,Dashboard!A$3:B$32,2,FALSE)</f>
        <v>#N/A</v>
      </c>
    </row>
    <row r="652" spans="12:41" ht="15" customHeight="1">
      <c r="L652" s="93"/>
      <c r="AD652" s="94"/>
      <c r="AK652" s="54">
        <f>NETWORKDAYS(P652,U652,Holidays!$B$1:$B$132)</f>
        <v>0</v>
      </c>
      <c r="AL652" s="54" t="e">
        <f>VLOOKUP(N652,'Service standards'!A:B,2,FALSE)</f>
        <v>#N/A</v>
      </c>
      <c r="AM652" s="55">
        <f>(NETWORKDAYS(Q652,U652,Holidays!$B$1:$B$132))-AI652</f>
        <v>0</v>
      </c>
      <c r="AN652" s="54" t="e">
        <f t="shared" si="15"/>
        <v>#N/A</v>
      </c>
      <c r="AO652" s="73" t="e">
        <f>VLOOKUP(N:N,Dashboard!A$3:B$32,2,FALSE)</f>
        <v>#N/A</v>
      </c>
    </row>
    <row r="653" spans="12:41" ht="15" customHeight="1">
      <c r="L653" s="93"/>
      <c r="AD653" s="94"/>
      <c r="AK653" s="54">
        <f>NETWORKDAYS(P653,U653,Holidays!$B$1:$B$132)</f>
        <v>0</v>
      </c>
      <c r="AL653" s="54" t="e">
        <f>VLOOKUP(N653,'Service standards'!A:B,2,FALSE)</f>
        <v>#N/A</v>
      </c>
      <c r="AM653" s="55">
        <f>(NETWORKDAYS(Q653,U653,Holidays!$B$1:$B$132))-AI653</f>
        <v>0</v>
      </c>
      <c r="AN653" s="54" t="e">
        <f t="shared" si="15"/>
        <v>#N/A</v>
      </c>
      <c r="AO653" s="73" t="e">
        <f>VLOOKUP(N:N,Dashboard!A$3:B$32,2,FALSE)</f>
        <v>#N/A</v>
      </c>
    </row>
    <row r="654" spans="12:41" ht="15" customHeight="1">
      <c r="L654" s="93"/>
      <c r="AD654" s="94"/>
      <c r="AK654" s="54">
        <f>NETWORKDAYS(P654,U654,Holidays!$B$1:$B$132)</f>
        <v>0</v>
      </c>
      <c r="AL654" s="54" t="e">
        <f>VLOOKUP(N654,'Service standards'!A:B,2,FALSE)</f>
        <v>#N/A</v>
      </c>
      <c r="AM654" s="55">
        <f>(NETWORKDAYS(Q654,U654,Holidays!$B$1:$B$132))-AI654</f>
        <v>0</v>
      </c>
      <c r="AN654" s="54" t="e">
        <f t="shared" si="15"/>
        <v>#N/A</v>
      </c>
      <c r="AO654" s="73" t="e">
        <f>VLOOKUP(N:N,Dashboard!A$3:B$32,2,FALSE)</f>
        <v>#N/A</v>
      </c>
    </row>
    <row r="655" spans="12:41" ht="15" customHeight="1">
      <c r="L655" s="93"/>
      <c r="AD655" s="94"/>
      <c r="AK655" s="54">
        <f>NETWORKDAYS(P655,U655,Holidays!$B$1:$B$132)</f>
        <v>0</v>
      </c>
      <c r="AL655" s="54" t="e">
        <f>VLOOKUP(N655,'Service standards'!A:B,2,FALSE)</f>
        <v>#N/A</v>
      </c>
      <c r="AM655" s="55">
        <f>(NETWORKDAYS(Q655,U655,Holidays!$B$1:$B$132))-AI655</f>
        <v>0</v>
      </c>
      <c r="AN655" s="54" t="e">
        <f t="shared" si="15"/>
        <v>#N/A</v>
      </c>
      <c r="AO655" s="73" t="e">
        <f>VLOOKUP(N:N,Dashboard!A$3:B$32,2,FALSE)</f>
        <v>#N/A</v>
      </c>
    </row>
    <row r="656" spans="12:41" ht="15" customHeight="1">
      <c r="L656" s="93"/>
      <c r="AD656" s="94"/>
      <c r="AK656" s="54">
        <f>NETWORKDAYS(P656,U656,Holidays!$B$1:$B$132)</f>
        <v>0</v>
      </c>
      <c r="AL656" s="54" t="e">
        <f>VLOOKUP(N656,'Service standards'!A:B,2,FALSE)</f>
        <v>#N/A</v>
      </c>
      <c r="AM656" s="55">
        <f>(NETWORKDAYS(Q656,U656,Holidays!$B$1:$B$132))-AI656</f>
        <v>0</v>
      </c>
      <c r="AN656" s="54" t="e">
        <f t="shared" si="15"/>
        <v>#N/A</v>
      </c>
      <c r="AO656" s="73" t="e">
        <f>VLOOKUP(N:N,Dashboard!A$3:B$32,2,FALSE)</f>
        <v>#N/A</v>
      </c>
    </row>
    <row r="657" spans="12:41" ht="15" customHeight="1">
      <c r="L657" s="93"/>
      <c r="AD657" s="94"/>
      <c r="AK657" s="54">
        <f>NETWORKDAYS(P657,U657,Holidays!$B$1:$B$132)</f>
        <v>0</v>
      </c>
      <c r="AL657" s="54" t="e">
        <f>VLOOKUP(N657,'Service standards'!A:B,2,FALSE)</f>
        <v>#N/A</v>
      </c>
      <c r="AM657" s="55">
        <f>(NETWORKDAYS(Q657,U657,Holidays!$B$1:$B$132))-AI657</f>
        <v>0</v>
      </c>
      <c r="AN657" s="54" t="e">
        <f t="shared" si="15"/>
        <v>#N/A</v>
      </c>
      <c r="AO657" s="73" t="e">
        <f>VLOOKUP(N:N,Dashboard!A$3:B$32,2,FALSE)</f>
        <v>#N/A</v>
      </c>
    </row>
    <row r="658" spans="12:41" ht="15" customHeight="1">
      <c r="L658" s="93"/>
      <c r="AD658" s="94"/>
      <c r="AK658" s="54">
        <f>NETWORKDAYS(P658,U658,Holidays!$B$1:$B$132)</f>
        <v>0</v>
      </c>
      <c r="AL658" s="54" t="e">
        <f>VLOOKUP(N658,'Service standards'!A:B,2,FALSE)</f>
        <v>#N/A</v>
      </c>
      <c r="AM658" s="55">
        <f>(NETWORKDAYS(Q658,U658,Holidays!$B$1:$B$132))-AI658</f>
        <v>0</v>
      </c>
      <c r="AN658" s="54" t="e">
        <f t="shared" si="15"/>
        <v>#N/A</v>
      </c>
      <c r="AO658" s="73" t="e">
        <f>VLOOKUP(N:N,Dashboard!A$3:B$32,2,FALSE)</f>
        <v>#N/A</v>
      </c>
    </row>
    <row r="659" spans="12:41" ht="15" customHeight="1">
      <c r="L659" s="93"/>
      <c r="AD659" s="94"/>
      <c r="AK659" s="54">
        <f>NETWORKDAYS(P659,U659,Holidays!$B$1:$B$132)</f>
        <v>0</v>
      </c>
      <c r="AL659" s="54" t="e">
        <f>VLOOKUP(N659,'Service standards'!A:B,2,FALSE)</f>
        <v>#N/A</v>
      </c>
      <c r="AM659" s="55">
        <f>(NETWORKDAYS(Q659,U659,Holidays!$B$1:$B$132))-AI659</f>
        <v>0</v>
      </c>
      <c r="AN659" s="54" t="e">
        <f t="shared" si="15"/>
        <v>#N/A</v>
      </c>
      <c r="AO659" s="73" t="e">
        <f>VLOOKUP(N:N,Dashboard!A$3:B$32,2,FALSE)</f>
        <v>#N/A</v>
      </c>
    </row>
    <row r="660" spans="12:41" ht="15" customHeight="1">
      <c r="L660" s="93"/>
      <c r="AD660" s="94"/>
      <c r="AK660" s="54">
        <f>NETWORKDAYS(P660,U660,Holidays!$B$1:$B$132)</f>
        <v>0</v>
      </c>
      <c r="AL660" s="54" t="e">
        <f>VLOOKUP(N660,'Service standards'!A:B,2,FALSE)</f>
        <v>#N/A</v>
      </c>
      <c r="AM660" s="55">
        <f>(NETWORKDAYS(Q660,U660,Holidays!$B$1:$B$132))-AI660</f>
        <v>0</v>
      </c>
      <c r="AN660" s="54" t="e">
        <f t="shared" si="15"/>
        <v>#N/A</v>
      </c>
      <c r="AO660" s="73" t="e">
        <f>VLOOKUP(N:N,Dashboard!A$3:B$32,2,FALSE)</f>
        <v>#N/A</v>
      </c>
    </row>
    <row r="661" spans="12:41" ht="15" customHeight="1">
      <c r="L661" s="93"/>
      <c r="AD661" s="94"/>
      <c r="AK661" s="54">
        <f>NETWORKDAYS(P661,U661,Holidays!$B$1:$B$132)</f>
        <v>0</v>
      </c>
      <c r="AL661" s="54" t="e">
        <f>VLOOKUP(N661,'Service standards'!A:B,2,FALSE)</f>
        <v>#N/A</v>
      </c>
      <c r="AM661" s="55">
        <f>(NETWORKDAYS(Q661,U661,Holidays!$B$1:$B$132))-AI661</f>
        <v>0</v>
      </c>
      <c r="AN661" s="54" t="e">
        <f t="shared" si="15"/>
        <v>#N/A</v>
      </c>
      <c r="AO661" s="73" t="e">
        <f>VLOOKUP(N:N,Dashboard!A$3:B$32,2,FALSE)</f>
        <v>#N/A</v>
      </c>
    </row>
    <row r="662" spans="12:41" ht="15" customHeight="1">
      <c r="L662" s="93"/>
      <c r="AD662" s="94"/>
      <c r="AK662" s="54">
        <f>NETWORKDAYS(P662,U662,Holidays!$B$1:$B$132)</f>
        <v>0</v>
      </c>
      <c r="AL662" s="54" t="e">
        <f>VLOOKUP(N662,'Service standards'!A:B,2,FALSE)</f>
        <v>#N/A</v>
      </c>
      <c r="AM662" s="55">
        <f>(NETWORKDAYS(Q662,U662,Holidays!$B$1:$B$132))-AI662</f>
        <v>0</v>
      </c>
      <c r="AN662" s="54" t="e">
        <f t="shared" si="15"/>
        <v>#N/A</v>
      </c>
      <c r="AO662" s="73" t="e">
        <f>VLOOKUP(N:N,Dashboard!A$3:B$32,2,FALSE)</f>
        <v>#N/A</v>
      </c>
    </row>
    <row r="663" spans="12:41" ht="15" customHeight="1">
      <c r="L663" s="93"/>
      <c r="AD663" s="94"/>
      <c r="AK663" s="54">
        <f>NETWORKDAYS(P663,U663,Holidays!$B$1:$B$132)</f>
        <v>0</v>
      </c>
      <c r="AL663" s="54" t="e">
        <f>VLOOKUP(N663,'Service standards'!A:B,2,FALSE)</f>
        <v>#N/A</v>
      </c>
      <c r="AM663" s="55">
        <f>(NETWORKDAYS(Q663,U663,Holidays!$B$1:$B$132))-AI663</f>
        <v>0</v>
      </c>
      <c r="AN663" s="54" t="e">
        <f t="shared" si="15"/>
        <v>#N/A</v>
      </c>
      <c r="AO663" s="73" t="e">
        <f>VLOOKUP(N:N,Dashboard!A$3:B$32,2,FALSE)</f>
        <v>#N/A</v>
      </c>
    </row>
    <row r="664" spans="12:41" ht="15" customHeight="1">
      <c r="L664" s="93"/>
      <c r="AD664" s="94"/>
      <c r="AK664" s="54">
        <f>NETWORKDAYS(P664,U664,Holidays!$B$1:$B$132)</f>
        <v>0</v>
      </c>
      <c r="AL664" s="54" t="e">
        <f>VLOOKUP(N664,'Service standards'!A:B,2,FALSE)</f>
        <v>#N/A</v>
      </c>
      <c r="AM664" s="55">
        <f>(NETWORKDAYS(Q664,U664,Holidays!$B$1:$B$132))-AI664</f>
        <v>0</v>
      </c>
      <c r="AN664" s="54" t="e">
        <f t="shared" si="15"/>
        <v>#N/A</v>
      </c>
      <c r="AO664" s="73" t="e">
        <f>VLOOKUP(N:N,Dashboard!A$3:B$32,2,FALSE)</f>
        <v>#N/A</v>
      </c>
    </row>
    <row r="665" spans="12:41" ht="15" customHeight="1">
      <c r="L665" s="93"/>
      <c r="AD665" s="94"/>
      <c r="AK665" s="54">
        <f>NETWORKDAYS(P665,U665,Holidays!$B$1:$B$132)</f>
        <v>0</v>
      </c>
      <c r="AL665" s="54" t="e">
        <f>VLOOKUP(N665,'Service standards'!A:B,2,FALSE)</f>
        <v>#N/A</v>
      </c>
      <c r="AM665" s="55">
        <f>(NETWORKDAYS(Q665,U665,Holidays!$B$1:$B$132))-AI665</f>
        <v>0</v>
      </c>
      <c r="AN665" s="54" t="e">
        <f t="shared" si="15"/>
        <v>#N/A</v>
      </c>
      <c r="AO665" s="73" t="e">
        <f>VLOOKUP(N:N,Dashboard!A$3:B$32,2,FALSE)</f>
        <v>#N/A</v>
      </c>
    </row>
    <row r="666" spans="12:41" ht="15" customHeight="1">
      <c r="L666" s="93"/>
      <c r="AD666" s="94"/>
      <c r="AK666" s="54">
        <f>NETWORKDAYS(P666,U666,Holidays!$B$1:$B$132)</f>
        <v>0</v>
      </c>
      <c r="AL666" s="54" t="e">
        <f>VLOOKUP(N666,'Service standards'!A:B,2,FALSE)</f>
        <v>#N/A</v>
      </c>
      <c r="AM666" s="55">
        <f>(NETWORKDAYS(Q666,U666,Holidays!$B$1:$B$132))-AI666</f>
        <v>0</v>
      </c>
      <c r="AN666" s="54" t="e">
        <f t="shared" si="15"/>
        <v>#N/A</v>
      </c>
      <c r="AO666" s="73" t="e">
        <f>VLOOKUP(N:N,Dashboard!A$3:B$32,2,FALSE)</f>
        <v>#N/A</v>
      </c>
    </row>
    <row r="667" spans="12:41" ht="15" customHeight="1">
      <c r="L667" s="93"/>
      <c r="AD667" s="94"/>
      <c r="AK667" s="54">
        <f>NETWORKDAYS(P667,U667,Holidays!$B$1:$B$132)</f>
        <v>0</v>
      </c>
      <c r="AL667" s="54" t="e">
        <f>VLOOKUP(N667,'Service standards'!A:B,2,FALSE)</f>
        <v>#N/A</v>
      </c>
      <c r="AM667" s="55">
        <f>(NETWORKDAYS(Q667,U667,Holidays!$B$1:$B$132))-AI667</f>
        <v>0</v>
      </c>
      <c r="AN667" s="54" t="e">
        <f t="shared" si="15"/>
        <v>#N/A</v>
      </c>
      <c r="AO667" s="73" t="e">
        <f>VLOOKUP(N:N,Dashboard!A$3:B$32,2,FALSE)</f>
        <v>#N/A</v>
      </c>
    </row>
    <row r="668" spans="12:41" ht="15" customHeight="1">
      <c r="L668" s="93"/>
      <c r="AD668" s="94"/>
      <c r="AK668" s="54">
        <f>NETWORKDAYS(P668,U668,Holidays!$B$1:$B$132)</f>
        <v>0</v>
      </c>
      <c r="AL668" s="54" t="e">
        <f>VLOOKUP(N668,'Service standards'!A:B,2,FALSE)</f>
        <v>#N/A</v>
      </c>
      <c r="AM668" s="55">
        <f>(NETWORKDAYS(Q668,U668,Holidays!$B$1:$B$132))-AI668</f>
        <v>0</v>
      </c>
      <c r="AN668" s="54" t="e">
        <f t="shared" si="15"/>
        <v>#N/A</v>
      </c>
      <c r="AO668" s="73" t="e">
        <f>VLOOKUP(N:N,Dashboard!A$3:B$32,2,FALSE)</f>
        <v>#N/A</v>
      </c>
    </row>
    <row r="669" spans="12:41" ht="15" customHeight="1">
      <c r="L669" s="93"/>
      <c r="AD669" s="94"/>
      <c r="AK669" s="54">
        <f>NETWORKDAYS(P669,U669,Holidays!$B$1:$B$132)</f>
        <v>0</v>
      </c>
      <c r="AL669" s="54" t="e">
        <f>VLOOKUP(N669,'Service standards'!A:B,2,FALSE)</f>
        <v>#N/A</v>
      </c>
      <c r="AM669" s="55">
        <f>(NETWORKDAYS(Q669,U669,Holidays!$B$1:$B$132))-AI669</f>
        <v>0</v>
      </c>
      <c r="AN669" s="54" t="e">
        <f t="shared" si="15"/>
        <v>#N/A</v>
      </c>
      <c r="AO669" s="73" t="e">
        <f>VLOOKUP(N:N,Dashboard!A$3:B$32,2,FALSE)</f>
        <v>#N/A</v>
      </c>
    </row>
    <row r="670" spans="12:41" ht="15" customHeight="1">
      <c r="L670" s="93"/>
      <c r="AD670" s="94"/>
      <c r="AK670" s="54">
        <f>NETWORKDAYS(P670,U670,Holidays!$B$1:$B$132)</f>
        <v>0</v>
      </c>
      <c r="AL670" s="54" t="e">
        <f>VLOOKUP(N670,'Service standards'!A:B,2,FALSE)</f>
        <v>#N/A</v>
      </c>
      <c r="AM670" s="55">
        <f>(NETWORKDAYS(Q670,U670,Holidays!$B$1:$B$132))-AI670</f>
        <v>0</v>
      </c>
      <c r="AN670" s="54" t="e">
        <f t="shared" si="15"/>
        <v>#N/A</v>
      </c>
      <c r="AO670" s="73" t="e">
        <f>VLOOKUP(N:N,Dashboard!A$3:B$32,2,FALSE)</f>
        <v>#N/A</v>
      </c>
    </row>
    <row r="671" spans="12:41" ht="15" customHeight="1">
      <c r="L671" s="93"/>
      <c r="AD671" s="94"/>
      <c r="AK671" s="54">
        <f>NETWORKDAYS(P671,U671,Holidays!$B$1:$B$132)</f>
        <v>0</v>
      </c>
      <c r="AL671" s="54" t="e">
        <f>VLOOKUP(N671,'Service standards'!A:B,2,FALSE)</f>
        <v>#N/A</v>
      </c>
      <c r="AM671" s="55">
        <f>(NETWORKDAYS(Q671,U671,Holidays!$B$1:$B$132))-AI671</f>
        <v>0</v>
      </c>
      <c r="AN671" s="54" t="e">
        <f t="shared" ref="AN671:AN734" si="16">IF(AM671&lt;=AL671,"Met/Rencontre", "DNM/NRP")</f>
        <v>#N/A</v>
      </c>
      <c r="AO671" s="73" t="e">
        <f>VLOOKUP(N:N,Dashboard!A$3:B$32,2,FALSE)</f>
        <v>#N/A</v>
      </c>
    </row>
    <row r="672" spans="12:41" ht="15" customHeight="1">
      <c r="L672" s="93"/>
      <c r="AD672" s="94"/>
      <c r="AK672" s="54">
        <f>NETWORKDAYS(P672,U672,Holidays!$B$1:$B$132)</f>
        <v>0</v>
      </c>
      <c r="AL672" s="54" t="e">
        <f>VLOOKUP(N672,'Service standards'!A:B,2,FALSE)</f>
        <v>#N/A</v>
      </c>
      <c r="AM672" s="55">
        <f>(NETWORKDAYS(Q672,U672,Holidays!$B$1:$B$132))-AI672</f>
        <v>0</v>
      </c>
      <c r="AN672" s="54" t="e">
        <f t="shared" si="16"/>
        <v>#N/A</v>
      </c>
      <c r="AO672" s="73" t="e">
        <f>VLOOKUP(N:N,Dashboard!A$3:B$32,2,FALSE)</f>
        <v>#N/A</v>
      </c>
    </row>
    <row r="673" spans="12:41" ht="15" customHeight="1">
      <c r="L673" s="93"/>
      <c r="AD673" s="94"/>
      <c r="AK673" s="54">
        <f>NETWORKDAYS(P673,U673,Holidays!$B$1:$B$132)</f>
        <v>0</v>
      </c>
      <c r="AL673" s="54" t="e">
        <f>VLOOKUP(N673,'Service standards'!A:B,2,FALSE)</f>
        <v>#N/A</v>
      </c>
      <c r="AM673" s="55">
        <f>(NETWORKDAYS(Q673,U673,Holidays!$B$1:$B$132))-AI673</f>
        <v>0</v>
      </c>
      <c r="AN673" s="54" t="e">
        <f t="shared" si="16"/>
        <v>#N/A</v>
      </c>
      <c r="AO673" s="73" t="e">
        <f>VLOOKUP(N:N,Dashboard!A$3:B$32,2,FALSE)</f>
        <v>#N/A</v>
      </c>
    </row>
    <row r="674" spans="12:41" ht="15" customHeight="1">
      <c r="L674" s="93"/>
      <c r="AD674" s="94"/>
      <c r="AK674" s="54">
        <f>NETWORKDAYS(P674,U674,Holidays!$B$1:$B$132)</f>
        <v>0</v>
      </c>
      <c r="AL674" s="54" t="e">
        <f>VLOOKUP(N674,'Service standards'!A:B,2,FALSE)</f>
        <v>#N/A</v>
      </c>
      <c r="AM674" s="55">
        <f>(NETWORKDAYS(Q674,U674,Holidays!$B$1:$B$132))-AI674</f>
        <v>0</v>
      </c>
      <c r="AN674" s="54" t="e">
        <f t="shared" si="16"/>
        <v>#N/A</v>
      </c>
      <c r="AO674" s="73" t="e">
        <f>VLOOKUP(N:N,Dashboard!A$3:B$32,2,FALSE)</f>
        <v>#N/A</v>
      </c>
    </row>
    <row r="675" spans="12:41" ht="15" customHeight="1">
      <c r="L675" s="93"/>
      <c r="AD675" s="94"/>
      <c r="AK675" s="54">
        <f>NETWORKDAYS(P675,U675,Holidays!$B$1:$B$132)</f>
        <v>0</v>
      </c>
      <c r="AL675" s="54" t="e">
        <f>VLOOKUP(N675,'Service standards'!A:B,2,FALSE)</f>
        <v>#N/A</v>
      </c>
      <c r="AM675" s="55">
        <f>(NETWORKDAYS(Q675,U675,Holidays!$B$1:$B$132))-AI675</f>
        <v>0</v>
      </c>
      <c r="AN675" s="54" t="e">
        <f t="shared" si="16"/>
        <v>#N/A</v>
      </c>
      <c r="AO675" s="73" t="e">
        <f>VLOOKUP(N:N,Dashboard!A$3:B$32,2,FALSE)</f>
        <v>#N/A</v>
      </c>
    </row>
    <row r="676" spans="12:41" ht="15" customHeight="1">
      <c r="L676" s="93"/>
      <c r="AD676" s="94"/>
      <c r="AK676" s="54">
        <f>NETWORKDAYS(P676,U676,Holidays!$B$1:$B$132)</f>
        <v>0</v>
      </c>
      <c r="AL676" s="54" t="e">
        <f>VLOOKUP(N676,'Service standards'!A:B,2,FALSE)</f>
        <v>#N/A</v>
      </c>
      <c r="AM676" s="55">
        <f>(NETWORKDAYS(Q676,U676,Holidays!$B$1:$B$132))-AI676</f>
        <v>0</v>
      </c>
      <c r="AN676" s="54" t="e">
        <f t="shared" si="16"/>
        <v>#N/A</v>
      </c>
      <c r="AO676" s="73" t="e">
        <f>VLOOKUP(N:N,Dashboard!A$3:B$32,2,FALSE)</f>
        <v>#N/A</v>
      </c>
    </row>
    <row r="677" spans="12:41" ht="15" customHeight="1">
      <c r="L677" s="93"/>
      <c r="AD677" s="94"/>
      <c r="AK677" s="54">
        <f>NETWORKDAYS(P677,U677,Holidays!$B$1:$B$132)</f>
        <v>0</v>
      </c>
      <c r="AL677" s="54" t="e">
        <f>VLOOKUP(N677,'Service standards'!A:B,2,FALSE)</f>
        <v>#N/A</v>
      </c>
      <c r="AM677" s="55">
        <f>(NETWORKDAYS(Q677,U677,Holidays!$B$1:$B$132))-AI677</f>
        <v>0</v>
      </c>
      <c r="AN677" s="54" t="e">
        <f t="shared" si="16"/>
        <v>#N/A</v>
      </c>
      <c r="AO677" s="73" t="e">
        <f>VLOOKUP(N:N,Dashboard!A$3:B$32,2,FALSE)</f>
        <v>#N/A</v>
      </c>
    </row>
    <row r="678" spans="12:41" ht="15" customHeight="1">
      <c r="L678" s="93"/>
      <c r="AD678" s="94"/>
      <c r="AK678" s="54">
        <f>NETWORKDAYS(P678,U678,Holidays!$B$1:$B$132)</f>
        <v>0</v>
      </c>
      <c r="AL678" s="54" t="e">
        <f>VLOOKUP(N678,'Service standards'!A:B,2,FALSE)</f>
        <v>#N/A</v>
      </c>
      <c r="AM678" s="55">
        <f>(NETWORKDAYS(Q678,U678,Holidays!$B$1:$B$132))-AI678</f>
        <v>0</v>
      </c>
      <c r="AN678" s="54" t="e">
        <f t="shared" si="16"/>
        <v>#N/A</v>
      </c>
      <c r="AO678" s="73" t="e">
        <f>VLOOKUP(N:N,Dashboard!A$3:B$32,2,FALSE)</f>
        <v>#N/A</v>
      </c>
    </row>
    <row r="679" spans="12:41" ht="15" customHeight="1">
      <c r="L679" s="93"/>
      <c r="AD679" s="94"/>
      <c r="AK679" s="54">
        <f>NETWORKDAYS(P679,U679,Holidays!$B$1:$B$132)</f>
        <v>0</v>
      </c>
      <c r="AL679" s="54" t="e">
        <f>VLOOKUP(N679,'Service standards'!A:B,2,FALSE)</f>
        <v>#N/A</v>
      </c>
      <c r="AM679" s="55">
        <f>(NETWORKDAYS(Q679,U679,Holidays!$B$1:$B$132))-AI679</f>
        <v>0</v>
      </c>
      <c r="AN679" s="54" t="e">
        <f t="shared" si="16"/>
        <v>#N/A</v>
      </c>
      <c r="AO679" s="73" t="e">
        <f>VLOOKUP(N:N,Dashboard!A$3:B$32,2,FALSE)</f>
        <v>#N/A</v>
      </c>
    </row>
    <row r="680" spans="12:41" ht="15" customHeight="1">
      <c r="L680" s="93"/>
      <c r="AD680" s="94"/>
      <c r="AK680" s="54">
        <f>NETWORKDAYS(P680,U680,Holidays!$B$1:$B$132)</f>
        <v>0</v>
      </c>
      <c r="AL680" s="54" t="e">
        <f>VLOOKUP(N680,'Service standards'!A:B,2,FALSE)</f>
        <v>#N/A</v>
      </c>
      <c r="AM680" s="55">
        <f>(NETWORKDAYS(Q680,U680,Holidays!$B$1:$B$132))-AI680</f>
        <v>0</v>
      </c>
      <c r="AN680" s="54" t="e">
        <f t="shared" si="16"/>
        <v>#N/A</v>
      </c>
      <c r="AO680" s="73" t="e">
        <f>VLOOKUP(N:N,Dashboard!A$3:B$32,2,FALSE)</f>
        <v>#N/A</v>
      </c>
    </row>
    <row r="681" spans="12:41" ht="15" customHeight="1">
      <c r="L681" s="93"/>
      <c r="AD681" s="94"/>
      <c r="AK681" s="54">
        <f>NETWORKDAYS(P681,U681,Holidays!$B$1:$B$132)</f>
        <v>0</v>
      </c>
      <c r="AL681" s="54" t="e">
        <f>VLOOKUP(N681,'Service standards'!A:B,2,FALSE)</f>
        <v>#N/A</v>
      </c>
      <c r="AM681" s="55">
        <f>(NETWORKDAYS(Q681,U681,Holidays!$B$1:$B$132))-AI681</f>
        <v>0</v>
      </c>
      <c r="AN681" s="54" t="e">
        <f t="shared" si="16"/>
        <v>#N/A</v>
      </c>
      <c r="AO681" s="73" t="e">
        <f>VLOOKUP(N:N,Dashboard!A$3:B$32,2,FALSE)</f>
        <v>#N/A</v>
      </c>
    </row>
    <row r="682" spans="12:41" ht="15" customHeight="1">
      <c r="L682" s="93"/>
      <c r="AD682" s="94"/>
      <c r="AK682" s="54">
        <f>NETWORKDAYS(P682,U682,Holidays!$B$1:$B$132)</f>
        <v>0</v>
      </c>
      <c r="AL682" s="54" t="e">
        <f>VLOOKUP(N682,'Service standards'!A:B,2,FALSE)</f>
        <v>#N/A</v>
      </c>
      <c r="AM682" s="55">
        <f>(NETWORKDAYS(Q682,U682,Holidays!$B$1:$B$132))-AI682</f>
        <v>0</v>
      </c>
      <c r="AN682" s="54" t="e">
        <f t="shared" si="16"/>
        <v>#N/A</v>
      </c>
      <c r="AO682" s="73" t="e">
        <f>VLOOKUP(N:N,Dashboard!A$3:B$32,2,FALSE)</f>
        <v>#N/A</v>
      </c>
    </row>
    <row r="683" spans="12:41" ht="15" customHeight="1">
      <c r="L683" s="93"/>
      <c r="AD683" s="94"/>
      <c r="AK683" s="54">
        <f>NETWORKDAYS(P683,U683,Holidays!$B$1:$B$132)</f>
        <v>0</v>
      </c>
      <c r="AL683" s="54" t="e">
        <f>VLOOKUP(N683,'Service standards'!A:B,2,FALSE)</f>
        <v>#N/A</v>
      </c>
      <c r="AM683" s="55">
        <f>(NETWORKDAYS(Q683,U683,Holidays!$B$1:$B$132))-AI683</f>
        <v>0</v>
      </c>
      <c r="AN683" s="54" t="e">
        <f t="shared" si="16"/>
        <v>#N/A</v>
      </c>
      <c r="AO683" s="73" t="e">
        <f>VLOOKUP(N:N,Dashboard!A$3:B$32,2,FALSE)</f>
        <v>#N/A</v>
      </c>
    </row>
    <row r="684" spans="12:41" ht="15" customHeight="1">
      <c r="L684" s="93"/>
      <c r="AD684" s="94"/>
      <c r="AK684" s="54">
        <f>NETWORKDAYS(P684,U684,Holidays!$B$1:$B$132)</f>
        <v>0</v>
      </c>
      <c r="AL684" s="54" t="e">
        <f>VLOOKUP(N684,'Service standards'!A:B,2,FALSE)</f>
        <v>#N/A</v>
      </c>
      <c r="AM684" s="55">
        <f>(NETWORKDAYS(Q684,U684,Holidays!$B$1:$B$132))-AI684</f>
        <v>0</v>
      </c>
      <c r="AN684" s="54" t="e">
        <f t="shared" si="16"/>
        <v>#N/A</v>
      </c>
      <c r="AO684" s="73" t="e">
        <f>VLOOKUP(N:N,Dashboard!A$3:B$32,2,FALSE)</f>
        <v>#N/A</v>
      </c>
    </row>
    <row r="685" spans="12:41" ht="15" customHeight="1">
      <c r="L685" s="93"/>
      <c r="AD685" s="94"/>
      <c r="AK685" s="54">
        <f>NETWORKDAYS(P685,U685,Holidays!$B$1:$B$132)</f>
        <v>0</v>
      </c>
      <c r="AL685" s="54" t="e">
        <f>VLOOKUP(N685,'Service standards'!A:B,2,FALSE)</f>
        <v>#N/A</v>
      </c>
      <c r="AM685" s="55">
        <f>(NETWORKDAYS(Q685,U685,Holidays!$B$1:$B$132))-AI685</f>
        <v>0</v>
      </c>
      <c r="AN685" s="54" t="e">
        <f t="shared" si="16"/>
        <v>#N/A</v>
      </c>
      <c r="AO685" s="73" t="e">
        <f>VLOOKUP(N:N,Dashboard!A$3:B$32,2,FALSE)</f>
        <v>#N/A</v>
      </c>
    </row>
    <row r="686" spans="12:41" ht="15" customHeight="1">
      <c r="L686" s="93"/>
      <c r="AD686" s="94"/>
      <c r="AK686" s="54">
        <f>NETWORKDAYS(P686,U686,Holidays!$B$1:$B$132)</f>
        <v>0</v>
      </c>
      <c r="AL686" s="54" t="e">
        <f>VLOOKUP(N686,'Service standards'!A:B,2,FALSE)</f>
        <v>#N/A</v>
      </c>
      <c r="AM686" s="55">
        <f>(NETWORKDAYS(Q686,U686,Holidays!$B$1:$B$132))-AI686</f>
        <v>0</v>
      </c>
      <c r="AN686" s="54" t="e">
        <f t="shared" si="16"/>
        <v>#N/A</v>
      </c>
      <c r="AO686" s="73" t="e">
        <f>VLOOKUP(N:N,Dashboard!A$3:B$32,2,FALSE)</f>
        <v>#N/A</v>
      </c>
    </row>
    <row r="687" spans="12:41" ht="15" customHeight="1">
      <c r="L687" s="93"/>
      <c r="AD687" s="94"/>
      <c r="AK687" s="54">
        <f>NETWORKDAYS(P687,U687,Holidays!$B$1:$B$132)</f>
        <v>0</v>
      </c>
      <c r="AL687" s="54" t="e">
        <f>VLOOKUP(N687,'Service standards'!A:B,2,FALSE)</f>
        <v>#N/A</v>
      </c>
      <c r="AM687" s="55">
        <f>(NETWORKDAYS(Q687,U687,Holidays!$B$1:$B$132))-AI687</f>
        <v>0</v>
      </c>
      <c r="AN687" s="54" t="e">
        <f t="shared" si="16"/>
        <v>#N/A</v>
      </c>
      <c r="AO687" s="73" t="e">
        <f>VLOOKUP(N:N,Dashboard!A$3:B$32,2,FALSE)</f>
        <v>#N/A</v>
      </c>
    </row>
    <row r="688" spans="12:41" ht="15" customHeight="1">
      <c r="L688" s="93"/>
      <c r="AD688" s="94"/>
      <c r="AK688" s="54">
        <f>NETWORKDAYS(P688,U688,Holidays!$B$1:$B$132)</f>
        <v>0</v>
      </c>
      <c r="AL688" s="54" t="e">
        <f>VLOOKUP(N688,'Service standards'!A:B,2,FALSE)</f>
        <v>#N/A</v>
      </c>
      <c r="AM688" s="55">
        <f>(NETWORKDAYS(Q688,U688,Holidays!$B$1:$B$132))-AI688</f>
        <v>0</v>
      </c>
      <c r="AN688" s="54" t="e">
        <f t="shared" si="16"/>
        <v>#N/A</v>
      </c>
      <c r="AO688" s="73" t="e">
        <f>VLOOKUP(N:N,Dashboard!A$3:B$32,2,FALSE)</f>
        <v>#N/A</v>
      </c>
    </row>
    <row r="689" spans="12:41" ht="15" customHeight="1">
      <c r="L689" s="93"/>
      <c r="AD689" s="94"/>
      <c r="AK689" s="54">
        <f>NETWORKDAYS(P689,U689,Holidays!$B$1:$B$132)</f>
        <v>0</v>
      </c>
      <c r="AL689" s="54" t="e">
        <f>VLOOKUP(N689,'Service standards'!A:B,2,FALSE)</f>
        <v>#N/A</v>
      </c>
      <c r="AM689" s="55">
        <f>(NETWORKDAYS(Q689,U689,Holidays!$B$1:$B$132))-AI689</f>
        <v>0</v>
      </c>
      <c r="AN689" s="54" t="e">
        <f t="shared" si="16"/>
        <v>#N/A</v>
      </c>
      <c r="AO689" s="73" t="e">
        <f>VLOOKUP(N:N,Dashboard!A$3:B$32,2,FALSE)</f>
        <v>#N/A</v>
      </c>
    </row>
    <row r="690" spans="12:41" ht="15" customHeight="1">
      <c r="L690" s="93"/>
      <c r="AD690" s="94"/>
      <c r="AK690" s="54">
        <f>NETWORKDAYS(P690,U690,Holidays!$B$1:$B$132)</f>
        <v>0</v>
      </c>
      <c r="AL690" s="54" t="e">
        <f>VLOOKUP(N690,'Service standards'!A:B,2,FALSE)</f>
        <v>#N/A</v>
      </c>
      <c r="AM690" s="55">
        <f>(NETWORKDAYS(Q690,U690,Holidays!$B$1:$B$132))-AI690</f>
        <v>0</v>
      </c>
      <c r="AN690" s="54" t="e">
        <f t="shared" si="16"/>
        <v>#N/A</v>
      </c>
      <c r="AO690" s="73" t="e">
        <f>VLOOKUP(N:N,Dashboard!A$3:B$32,2,FALSE)</f>
        <v>#N/A</v>
      </c>
    </row>
    <row r="691" spans="12:41" ht="15" customHeight="1">
      <c r="L691" s="93"/>
      <c r="AD691" s="94"/>
      <c r="AK691" s="54">
        <f>NETWORKDAYS(P691,U691,Holidays!$B$1:$B$132)</f>
        <v>0</v>
      </c>
      <c r="AL691" s="54" t="e">
        <f>VLOOKUP(N691,'Service standards'!A:B,2,FALSE)</f>
        <v>#N/A</v>
      </c>
      <c r="AM691" s="55">
        <f>(NETWORKDAYS(Q691,U691,Holidays!$B$1:$B$132))-AI691</f>
        <v>0</v>
      </c>
      <c r="AN691" s="54" t="e">
        <f t="shared" si="16"/>
        <v>#N/A</v>
      </c>
      <c r="AO691" s="73" t="e">
        <f>VLOOKUP(N:N,Dashboard!A$3:B$32,2,FALSE)</f>
        <v>#N/A</v>
      </c>
    </row>
    <row r="692" spans="12:41" ht="15" customHeight="1">
      <c r="L692" s="93"/>
      <c r="AD692" s="94"/>
      <c r="AK692" s="54">
        <f>NETWORKDAYS(P692,U692,Holidays!$B$1:$B$132)</f>
        <v>0</v>
      </c>
      <c r="AL692" s="54" t="e">
        <f>VLOOKUP(N692,'Service standards'!A:B,2,FALSE)</f>
        <v>#N/A</v>
      </c>
      <c r="AM692" s="55">
        <f>(NETWORKDAYS(Q692,U692,Holidays!$B$1:$B$132))-AI692</f>
        <v>0</v>
      </c>
      <c r="AN692" s="54" t="e">
        <f t="shared" si="16"/>
        <v>#N/A</v>
      </c>
      <c r="AO692" s="73" t="e">
        <f>VLOOKUP(N:N,Dashboard!A$3:B$32,2,FALSE)</f>
        <v>#N/A</v>
      </c>
    </row>
    <row r="693" spans="12:41" ht="15" customHeight="1">
      <c r="L693" s="93"/>
      <c r="AD693" s="94"/>
      <c r="AK693" s="54">
        <f>NETWORKDAYS(P693,U693,Holidays!$B$1:$B$132)</f>
        <v>0</v>
      </c>
      <c r="AL693" s="54" t="e">
        <f>VLOOKUP(N693,'Service standards'!A:B,2,FALSE)</f>
        <v>#N/A</v>
      </c>
      <c r="AM693" s="55">
        <f>(NETWORKDAYS(Q693,U693,Holidays!$B$1:$B$132))-AI693</f>
        <v>0</v>
      </c>
      <c r="AN693" s="54" t="e">
        <f t="shared" si="16"/>
        <v>#N/A</v>
      </c>
      <c r="AO693" s="73" t="e">
        <f>VLOOKUP(N:N,Dashboard!A$3:B$32,2,FALSE)</f>
        <v>#N/A</v>
      </c>
    </row>
    <row r="694" spans="12:41" ht="15" customHeight="1">
      <c r="L694" s="93"/>
      <c r="AD694" s="94"/>
      <c r="AK694" s="54">
        <f>NETWORKDAYS(P694,U694,Holidays!$B$1:$B$132)</f>
        <v>0</v>
      </c>
      <c r="AL694" s="54" t="e">
        <f>VLOOKUP(N694,'Service standards'!A:B,2,FALSE)</f>
        <v>#N/A</v>
      </c>
      <c r="AM694" s="55">
        <f>(NETWORKDAYS(Q694,U694,Holidays!$B$1:$B$132))-AI694</f>
        <v>0</v>
      </c>
      <c r="AN694" s="54" t="e">
        <f t="shared" si="16"/>
        <v>#N/A</v>
      </c>
      <c r="AO694" s="73" t="e">
        <f>VLOOKUP(N:N,Dashboard!A$3:B$32,2,FALSE)</f>
        <v>#N/A</v>
      </c>
    </row>
    <row r="695" spans="12:41" ht="15" customHeight="1">
      <c r="L695" s="93"/>
      <c r="AD695" s="94"/>
      <c r="AK695" s="54">
        <f>NETWORKDAYS(P695,U695,Holidays!$B$1:$B$132)</f>
        <v>0</v>
      </c>
      <c r="AL695" s="54" t="e">
        <f>VLOOKUP(N695,'Service standards'!A:B,2,FALSE)</f>
        <v>#N/A</v>
      </c>
      <c r="AM695" s="55">
        <f>(NETWORKDAYS(Q695,U695,Holidays!$B$1:$B$132))-AI695</f>
        <v>0</v>
      </c>
      <c r="AN695" s="54" t="e">
        <f t="shared" si="16"/>
        <v>#N/A</v>
      </c>
      <c r="AO695" s="73" t="e">
        <f>VLOOKUP(N:N,Dashboard!A$3:B$32,2,FALSE)</f>
        <v>#N/A</v>
      </c>
    </row>
    <row r="696" spans="12:41" ht="15" customHeight="1">
      <c r="L696" s="93"/>
      <c r="AD696" s="94"/>
      <c r="AK696" s="54">
        <f>NETWORKDAYS(P696,U696,Holidays!$B$1:$B$132)</f>
        <v>0</v>
      </c>
      <c r="AL696" s="54" t="e">
        <f>VLOOKUP(N696,'Service standards'!A:B,2,FALSE)</f>
        <v>#N/A</v>
      </c>
      <c r="AM696" s="55">
        <f>(NETWORKDAYS(Q696,U696,Holidays!$B$1:$B$132))-AI696</f>
        <v>0</v>
      </c>
      <c r="AN696" s="54" t="e">
        <f t="shared" si="16"/>
        <v>#N/A</v>
      </c>
      <c r="AO696" s="73" t="e">
        <f>VLOOKUP(N:N,Dashboard!A$3:B$32,2,FALSE)</f>
        <v>#N/A</v>
      </c>
    </row>
    <row r="697" spans="12:41" ht="15" customHeight="1">
      <c r="L697" s="93"/>
      <c r="AD697" s="94"/>
      <c r="AK697" s="54">
        <f>NETWORKDAYS(P697,U697,Holidays!$B$1:$B$132)</f>
        <v>0</v>
      </c>
      <c r="AL697" s="54" t="e">
        <f>VLOOKUP(N697,'Service standards'!A:B,2,FALSE)</f>
        <v>#N/A</v>
      </c>
      <c r="AM697" s="55">
        <f>(NETWORKDAYS(Q697,U697,Holidays!$B$1:$B$132))-AI697</f>
        <v>0</v>
      </c>
      <c r="AN697" s="54" t="e">
        <f t="shared" si="16"/>
        <v>#N/A</v>
      </c>
      <c r="AO697" s="73" t="e">
        <f>VLOOKUP(N:N,Dashboard!A$3:B$32,2,FALSE)</f>
        <v>#N/A</v>
      </c>
    </row>
    <row r="698" spans="12:41" ht="15" customHeight="1">
      <c r="L698" s="93"/>
      <c r="AD698" s="94"/>
      <c r="AK698" s="54">
        <f>NETWORKDAYS(P698,U698,Holidays!$B$1:$B$132)</f>
        <v>0</v>
      </c>
      <c r="AL698" s="54" t="e">
        <f>VLOOKUP(N698,'Service standards'!A:B,2,FALSE)</f>
        <v>#N/A</v>
      </c>
      <c r="AM698" s="55">
        <f>(NETWORKDAYS(Q698,U698,Holidays!$B$1:$B$132))-AI698</f>
        <v>0</v>
      </c>
      <c r="AN698" s="54" t="e">
        <f t="shared" si="16"/>
        <v>#N/A</v>
      </c>
      <c r="AO698" s="73" t="e">
        <f>VLOOKUP(N:N,Dashboard!A$3:B$32,2,FALSE)</f>
        <v>#N/A</v>
      </c>
    </row>
    <row r="699" spans="12:41" ht="15" customHeight="1">
      <c r="L699" s="93"/>
      <c r="AD699" s="94"/>
      <c r="AK699" s="54">
        <f>NETWORKDAYS(P699,U699,Holidays!$B$1:$B$132)</f>
        <v>0</v>
      </c>
      <c r="AL699" s="54" t="e">
        <f>VLOOKUP(N699,'Service standards'!A:B,2,FALSE)</f>
        <v>#N/A</v>
      </c>
      <c r="AM699" s="55">
        <f>(NETWORKDAYS(Q699,U699,Holidays!$B$1:$B$132))-AI699</f>
        <v>0</v>
      </c>
      <c r="AN699" s="54" t="e">
        <f t="shared" si="16"/>
        <v>#N/A</v>
      </c>
      <c r="AO699" s="73" t="e">
        <f>VLOOKUP(N:N,Dashboard!A$3:B$32,2,FALSE)</f>
        <v>#N/A</v>
      </c>
    </row>
    <row r="700" spans="12:41" ht="15" customHeight="1">
      <c r="L700" s="93"/>
      <c r="AD700" s="94"/>
      <c r="AK700" s="54">
        <f>NETWORKDAYS(P700,U700,Holidays!$B$1:$B$132)</f>
        <v>0</v>
      </c>
      <c r="AL700" s="54" t="e">
        <f>VLOOKUP(N700,'Service standards'!A:B,2,FALSE)</f>
        <v>#N/A</v>
      </c>
      <c r="AM700" s="55">
        <f>(NETWORKDAYS(Q700,U700,Holidays!$B$1:$B$132))-AI700</f>
        <v>0</v>
      </c>
      <c r="AN700" s="54" t="e">
        <f t="shared" si="16"/>
        <v>#N/A</v>
      </c>
      <c r="AO700" s="73" t="e">
        <f>VLOOKUP(N:N,Dashboard!A$3:B$32,2,FALSE)</f>
        <v>#N/A</v>
      </c>
    </row>
    <row r="701" spans="12:41" ht="15" customHeight="1">
      <c r="L701" s="93"/>
      <c r="AD701" s="94"/>
      <c r="AK701" s="54">
        <f>NETWORKDAYS(P701,U701,Holidays!$B$1:$B$132)</f>
        <v>0</v>
      </c>
      <c r="AL701" s="54" t="e">
        <f>VLOOKUP(N701,'Service standards'!A:B,2,FALSE)</f>
        <v>#N/A</v>
      </c>
      <c r="AM701" s="55">
        <f>(NETWORKDAYS(Q701,U701,Holidays!$B$1:$B$132))-AI701</f>
        <v>0</v>
      </c>
      <c r="AN701" s="54" t="e">
        <f t="shared" si="16"/>
        <v>#N/A</v>
      </c>
      <c r="AO701" s="73" t="e">
        <f>VLOOKUP(N:N,Dashboard!A$3:B$32,2,FALSE)</f>
        <v>#N/A</v>
      </c>
    </row>
    <row r="702" spans="12:41" ht="15" customHeight="1">
      <c r="L702" s="93"/>
      <c r="AD702" s="94"/>
      <c r="AK702" s="54">
        <f>NETWORKDAYS(P702,U702,Holidays!$B$1:$B$132)</f>
        <v>0</v>
      </c>
      <c r="AL702" s="54" t="e">
        <f>VLOOKUP(N702,'Service standards'!A:B,2,FALSE)</f>
        <v>#N/A</v>
      </c>
      <c r="AM702" s="55">
        <f>(NETWORKDAYS(Q702,U702,Holidays!$B$1:$B$132))-AI702</f>
        <v>0</v>
      </c>
      <c r="AN702" s="54" t="e">
        <f t="shared" si="16"/>
        <v>#N/A</v>
      </c>
      <c r="AO702" s="73" t="e">
        <f>VLOOKUP(N:N,Dashboard!A$3:B$32,2,FALSE)</f>
        <v>#N/A</v>
      </c>
    </row>
    <row r="703" spans="12:41" ht="15" customHeight="1">
      <c r="L703" s="93"/>
      <c r="AD703" s="94"/>
      <c r="AK703" s="54">
        <f>NETWORKDAYS(P703,U703,Holidays!$B$1:$B$132)</f>
        <v>0</v>
      </c>
      <c r="AL703" s="54" t="e">
        <f>VLOOKUP(N703,'Service standards'!A:B,2,FALSE)</f>
        <v>#N/A</v>
      </c>
      <c r="AM703" s="55">
        <f>(NETWORKDAYS(Q703,U703,Holidays!$B$1:$B$132))-AI703</f>
        <v>0</v>
      </c>
      <c r="AN703" s="54" t="e">
        <f t="shared" si="16"/>
        <v>#N/A</v>
      </c>
      <c r="AO703" s="73" t="e">
        <f>VLOOKUP(N:N,Dashboard!A$3:B$32,2,FALSE)</f>
        <v>#N/A</v>
      </c>
    </row>
    <row r="704" spans="12:41" ht="15" customHeight="1">
      <c r="L704" s="93"/>
      <c r="AD704" s="94"/>
      <c r="AK704" s="54">
        <f>NETWORKDAYS(P704,U704,Holidays!$B$1:$B$132)</f>
        <v>0</v>
      </c>
      <c r="AL704" s="54" t="e">
        <f>VLOOKUP(N704,'Service standards'!A:B,2,FALSE)</f>
        <v>#N/A</v>
      </c>
      <c r="AM704" s="55">
        <f>(NETWORKDAYS(Q704,U704,Holidays!$B$1:$B$132))-AI704</f>
        <v>0</v>
      </c>
      <c r="AN704" s="54" t="e">
        <f t="shared" si="16"/>
        <v>#N/A</v>
      </c>
      <c r="AO704" s="73" t="e">
        <f>VLOOKUP(N:N,Dashboard!A$3:B$32,2,FALSE)</f>
        <v>#N/A</v>
      </c>
    </row>
    <row r="705" spans="12:41" ht="15" customHeight="1">
      <c r="L705" s="93"/>
      <c r="AD705" s="94"/>
      <c r="AK705" s="54">
        <f>NETWORKDAYS(P705,U705,Holidays!$B$1:$B$132)</f>
        <v>0</v>
      </c>
      <c r="AL705" s="54" t="e">
        <f>VLOOKUP(N705,'Service standards'!A:B,2,FALSE)</f>
        <v>#N/A</v>
      </c>
      <c r="AM705" s="55">
        <f>(NETWORKDAYS(Q705,U705,Holidays!$B$1:$B$132))-AI705</f>
        <v>0</v>
      </c>
      <c r="AN705" s="54" t="e">
        <f t="shared" si="16"/>
        <v>#N/A</v>
      </c>
      <c r="AO705" s="73" t="e">
        <f>VLOOKUP(N:N,Dashboard!A$3:B$32,2,FALSE)</f>
        <v>#N/A</v>
      </c>
    </row>
    <row r="706" spans="12:41" ht="15" customHeight="1">
      <c r="L706" s="93"/>
      <c r="AD706" s="94"/>
      <c r="AK706" s="54">
        <f>NETWORKDAYS(P706,U706,Holidays!$B$1:$B$132)</f>
        <v>0</v>
      </c>
      <c r="AL706" s="54" t="e">
        <f>VLOOKUP(N706,'Service standards'!A:B,2,FALSE)</f>
        <v>#N/A</v>
      </c>
      <c r="AM706" s="55">
        <f>(NETWORKDAYS(Q706,U706,Holidays!$B$1:$B$132))-AI706</f>
        <v>0</v>
      </c>
      <c r="AN706" s="54" t="e">
        <f t="shared" si="16"/>
        <v>#N/A</v>
      </c>
      <c r="AO706" s="73" t="e">
        <f>VLOOKUP(N:N,Dashboard!A$3:B$32,2,FALSE)</f>
        <v>#N/A</v>
      </c>
    </row>
    <row r="707" spans="12:41" ht="15" customHeight="1">
      <c r="L707" s="93"/>
      <c r="AD707" s="94"/>
      <c r="AK707" s="54">
        <f>NETWORKDAYS(P707,U707,Holidays!$B$1:$B$132)</f>
        <v>0</v>
      </c>
      <c r="AL707" s="54" t="e">
        <f>VLOOKUP(N707,'Service standards'!A:B,2,FALSE)</f>
        <v>#N/A</v>
      </c>
      <c r="AM707" s="55">
        <f>(NETWORKDAYS(Q707,U707,Holidays!$B$1:$B$132))-AI707</f>
        <v>0</v>
      </c>
      <c r="AN707" s="54" t="e">
        <f t="shared" si="16"/>
        <v>#N/A</v>
      </c>
      <c r="AO707" s="73" t="e">
        <f>VLOOKUP(N:N,Dashboard!A$3:B$32,2,FALSE)</f>
        <v>#N/A</v>
      </c>
    </row>
    <row r="708" spans="12:41" ht="15" customHeight="1">
      <c r="L708" s="93"/>
      <c r="AD708" s="94"/>
      <c r="AK708" s="54">
        <f>NETWORKDAYS(P708,U708,Holidays!$B$1:$B$132)</f>
        <v>0</v>
      </c>
      <c r="AL708" s="54" t="e">
        <f>VLOOKUP(N708,'Service standards'!A:B,2,FALSE)</f>
        <v>#N/A</v>
      </c>
      <c r="AM708" s="55">
        <f>(NETWORKDAYS(Q708,U708,Holidays!$B$1:$B$132))-AI708</f>
        <v>0</v>
      </c>
      <c r="AN708" s="54" t="e">
        <f t="shared" si="16"/>
        <v>#N/A</v>
      </c>
      <c r="AO708" s="73" t="e">
        <f>VLOOKUP(N:N,Dashboard!A$3:B$32,2,FALSE)</f>
        <v>#N/A</v>
      </c>
    </row>
    <row r="709" spans="12:41" ht="15" customHeight="1">
      <c r="L709" s="93"/>
      <c r="AD709" s="94"/>
      <c r="AK709" s="54">
        <f>NETWORKDAYS(P709,U709,Holidays!$B$1:$B$132)</f>
        <v>0</v>
      </c>
      <c r="AL709" s="54" t="e">
        <f>VLOOKUP(N709,'Service standards'!A:B,2,FALSE)</f>
        <v>#N/A</v>
      </c>
      <c r="AM709" s="55">
        <f>(NETWORKDAYS(Q709,U709,Holidays!$B$1:$B$132))-AI709</f>
        <v>0</v>
      </c>
      <c r="AN709" s="54" t="e">
        <f t="shared" si="16"/>
        <v>#N/A</v>
      </c>
      <c r="AO709" s="73" t="e">
        <f>VLOOKUP(N:N,Dashboard!A$3:B$32,2,FALSE)</f>
        <v>#N/A</v>
      </c>
    </row>
    <row r="710" spans="12:41" ht="15" customHeight="1">
      <c r="L710" s="93"/>
      <c r="AD710" s="94"/>
      <c r="AK710" s="54">
        <f>NETWORKDAYS(P710,U710,Holidays!$B$1:$B$132)</f>
        <v>0</v>
      </c>
      <c r="AL710" s="54" t="e">
        <f>VLOOKUP(N710,'Service standards'!A:B,2,FALSE)</f>
        <v>#N/A</v>
      </c>
      <c r="AM710" s="55">
        <f>(NETWORKDAYS(Q710,U710,Holidays!$B$1:$B$132))-AI710</f>
        <v>0</v>
      </c>
      <c r="AN710" s="54" t="e">
        <f t="shared" si="16"/>
        <v>#N/A</v>
      </c>
      <c r="AO710" s="73" t="e">
        <f>VLOOKUP(N:N,Dashboard!A$3:B$32,2,FALSE)</f>
        <v>#N/A</v>
      </c>
    </row>
    <row r="711" spans="12:41" ht="15" customHeight="1">
      <c r="L711" s="93"/>
      <c r="AD711" s="94"/>
      <c r="AK711" s="54">
        <f>NETWORKDAYS(P711,U711,Holidays!$B$1:$B$132)</f>
        <v>0</v>
      </c>
      <c r="AL711" s="54" t="e">
        <f>VLOOKUP(N711,'Service standards'!A:B,2,FALSE)</f>
        <v>#N/A</v>
      </c>
      <c r="AM711" s="55">
        <f>(NETWORKDAYS(Q711,U711,Holidays!$B$1:$B$132))-AI711</f>
        <v>0</v>
      </c>
      <c r="AN711" s="54" t="e">
        <f t="shared" si="16"/>
        <v>#N/A</v>
      </c>
      <c r="AO711" s="73" t="e">
        <f>VLOOKUP(N:N,Dashboard!A$3:B$32,2,FALSE)</f>
        <v>#N/A</v>
      </c>
    </row>
    <row r="712" spans="12:41" ht="15" customHeight="1">
      <c r="L712" s="93"/>
      <c r="AD712" s="94"/>
      <c r="AK712" s="54">
        <f>NETWORKDAYS(P712,U712,Holidays!$B$1:$B$132)</f>
        <v>0</v>
      </c>
      <c r="AL712" s="54" t="e">
        <f>VLOOKUP(N712,'Service standards'!A:B,2,FALSE)</f>
        <v>#N/A</v>
      </c>
      <c r="AM712" s="55">
        <f>(NETWORKDAYS(Q712,U712,Holidays!$B$1:$B$132))-AI712</f>
        <v>0</v>
      </c>
      <c r="AN712" s="54" t="e">
        <f t="shared" si="16"/>
        <v>#N/A</v>
      </c>
      <c r="AO712" s="73" t="e">
        <f>VLOOKUP(N:N,Dashboard!A$3:B$32,2,FALSE)</f>
        <v>#N/A</v>
      </c>
    </row>
    <row r="713" spans="12:41" ht="15" customHeight="1">
      <c r="L713" s="93"/>
      <c r="AD713" s="94"/>
      <c r="AK713" s="54">
        <f>NETWORKDAYS(P713,U713,Holidays!$B$1:$B$132)</f>
        <v>0</v>
      </c>
      <c r="AL713" s="54" t="e">
        <f>VLOOKUP(N713,'Service standards'!A:B,2,FALSE)</f>
        <v>#N/A</v>
      </c>
      <c r="AM713" s="55">
        <f>(NETWORKDAYS(Q713,U713,Holidays!$B$1:$B$132))-AI713</f>
        <v>0</v>
      </c>
      <c r="AN713" s="54" t="e">
        <f t="shared" si="16"/>
        <v>#N/A</v>
      </c>
      <c r="AO713" s="73" t="e">
        <f>VLOOKUP(N:N,Dashboard!A$3:B$32,2,FALSE)</f>
        <v>#N/A</v>
      </c>
    </row>
    <row r="714" spans="12:41" ht="15" customHeight="1">
      <c r="L714" s="93"/>
      <c r="AD714" s="94"/>
      <c r="AK714" s="54">
        <f>NETWORKDAYS(P714,U714,Holidays!$B$1:$B$132)</f>
        <v>0</v>
      </c>
      <c r="AL714" s="54" t="e">
        <f>VLOOKUP(N714,'Service standards'!A:B,2,FALSE)</f>
        <v>#N/A</v>
      </c>
      <c r="AM714" s="55">
        <f>(NETWORKDAYS(Q714,U714,Holidays!$B$1:$B$132))-AI714</f>
        <v>0</v>
      </c>
      <c r="AN714" s="54" t="e">
        <f t="shared" si="16"/>
        <v>#N/A</v>
      </c>
      <c r="AO714" s="73" t="e">
        <f>VLOOKUP(N:N,Dashboard!A$3:B$32,2,FALSE)</f>
        <v>#N/A</v>
      </c>
    </row>
    <row r="715" spans="12:41" ht="15" customHeight="1">
      <c r="L715" s="93"/>
      <c r="AD715" s="94"/>
      <c r="AK715" s="54">
        <f>NETWORKDAYS(P715,U715,Holidays!$B$1:$B$132)</f>
        <v>0</v>
      </c>
      <c r="AL715" s="54" t="e">
        <f>VLOOKUP(N715,'Service standards'!A:B,2,FALSE)</f>
        <v>#N/A</v>
      </c>
      <c r="AM715" s="55">
        <f>(NETWORKDAYS(Q715,U715,Holidays!$B$1:$B$132))-AI715</f>
        <v>0</v>
      </c>
      <c r="AN715" s="54" t="e">
        <f t="shared" si="16"/>
        <v>#N/A</v>
      </c>
      <c r="AO715" s="73" t="e">
        <f>VLOOKUP(N:N,Dashboard!A$3:B$32,2,FALSE)</f>
        <v>#N/A</v>
      </c>
    </row>
    <row r="716" spans="12:41" ht="15" customHeight="1">
      <c r="L716" s="93"/>
      <c r="AD716" s="94"/>
      <c r="AK716" s="54">
        <f>NETWORKDAYS(P716,U716,Holidays!$B$1:$B$132)</f>
        <v>0</v>
      </c>
      <c r="AL716" s="54" t="e">
        <f>VLOOKUP(N716,'Service standards'!A:B,2,FALSE)</f>
        <v>#N/A</v>
      </c>
      <c r="AM716" s="55">
        <f>(NETWORKDAYS(Q716,U716,Holidays!$B$1:$B$132))-AI716</f>
        <v>0</v>
      </c>
      <c r="AN716" s="54" t="e">
        <f t="shared" si="16"/>
        <v>#N/A</v>
      </c>
      <c r="AO716" s="73" t="e">
        <f>VLOOKUP(N:N,Dashboard!A$3:B$32,2,FALSE)</f>
        <v>#N/A</v>
      </c>
    </row>
    <row r="717" spans="12:41" ht="15" customHeight="1">
      <c r="L717" s="93"/>
      <c r="AD717" s="94"/>
      <c r="AK717" s="54">
        <f>NETWORKDAYS(P717,U717,Holidays!$B$1:$B$132)</f>
        <v>0</v>
      </c>
      <c r="AL717" s="54" t="e">
        <f>VLOOKUP(N717,'Service standards'!A:B,2,FALSE)</f>
        <v>#N/A</v>
      </c>
      <c r="AM717" s="55">
        <f>(NETWORKDAYS(Q717,U717,Holidays!$B$1:$B$132))-AI717</f>
        <v>0</v>
      </c>
      <c r="AN717" s="54" t="e">
        <f t="shared" si="16"/>
        <v>#N/A</v>
      </c>
      <c r="AO717" s="73" t="e">
        <f>VLOOKUP(N:N,Dashboard!A$3:B$32,2,FALSE)</f>
        <v>#N/A</v>
      </c>
    </row>
    <row r="718" spans="12:41" ht="15" customHeight="1">
      <c r="L718" s="93"/>
      <c r="AD718" s="94"/>
      <c r="AK718" s="54">
        <f>NETWORKDAYS(P718,U718,Holidays!$B$1:$B$132)</f>
        <v>0</v>
      </c>
      <c r="AL718" s="54" t="e">
        <f>VLOOKUP(N718,'Service standards'!A:B,2,FALSE)</f>
        <v>#N/A</v>
      </c>
      <c r="AM718" s="55">
        <f>(NETWORKDAYS(Q718,U718,Holidays!$B$1:$B$132))-AI718</f>
        <v>0</v>
      </c>
      <c r="AN718" s="54" t="e">
        <f t="shared" si="16"/>
        <v>#N/A</v>
      </c>
      <c r="AO718" s="73" t="e">
        <f>VLOOKUP(N:N,Dashboard!A$3:B$32,2,FALSE)</f>
        <v>#N/A</v>
      </c>
    </row>
    <row r="719" spans="12:41" ht="15" customHeight="1">
      <c r="L719" s="93"/>
      <c r="AD719" s="94"/>
      <c r="AK719" s="54">
        <f>NETWORKDAYS(P719,U719,Holidays!$B$1:$B$132)</f>
        <v>0</v>
      </c>
      <c r="AL719" s="54" t="e">
        <f>VLOOKUP(N719,'Service standards'!A:B,2,FALSE)</f>
        <v>#N/A</v>
      </c>
      <c r="AM719" s="55">
        <f>(NETWORKDAYS(Q719,U719,Holidays!$B$1:$B$132))-AI719</f>
        <v>0</v>
      </c>
      <c r="AN719" s="54" t="e">
        <f t="shared" si="16"/>
        <v>#N/A</v>
      </c>
      <c r="AO719" s="73" t="e">
        <f>VLOOKUP(N:N,Dashboard!A$3:B$32,2,FALSE)</f>
        <v>#N/A</v>
      </c>
    </row>
    <row r="720" spans="12:41" ht="15" customHeight="1">
      <c r="L720" s="93"/>
      <c r="AD720" s="94"/>
      <c r="AK720" s="54">
        <f>NETWORKDAYS(P720,U720,Holidays!$B$1:$B$132)</f>
        <v>0</v>
      </c>
      <c r="AL720" s="54" t="e">
        <f>VLOOKUP(N720,'Service standards'!A:B,2,FALSE)</f>
        <v>#N/A</v>
      </c>
      <c r="AM720" s="55">
        <f>(NETWORKDAYS(Q720,U720,Holidays!$B$1:$B$132))-AI720</f>
        <v>0</v>
      </c>
      <c r="AN720" s="54" t="e">
        <f t="shared" si="16"/>
        <v>#N/A</v>
      </c>
      <c r="AO720" s="73" t="e">
        <f>VLOOKUP(N:N,Dashboard!A$3:B$32,2,FALSE)</f>
        <v>#N/A</v>
      </c>
    </row>
    <row r="721" spans="12:41" ht="15" customHeight="1">
      <c r="L721" s="93"/>
      <c r="AD721" s="94"/>
      <c r="AK721" s="54">
        <f>NETWORKDAYS(P721,U721,Holidays!$B$1:$B$132)</f>
        <v>0</v>
      </c>
      <c r="AL721" s="54" t="e">
        <f>VLOOKUP(N721,'Service standards'!A:B,2,FALSE)</f>
        <v>#N/A</v>
      </c>
      <c r="AM721" s="55">
        <f>(NETWORKDAYS(Q721,U721,Holidays!$B$1:$B$132))-AI721</f>
        <v>0</v>
      </c>
      <c r="AN721" s="54" t="e">
        <f t="shared" si="16"/>
        <v>#N/A</v>
      </c>
      <c r="AO721" s="73" t="e">
        <f>VLOOKUP(N:N,Dashboard!A$3:B$32,2,FALSE)</f>
        <v>#N/A</v>
      </c>
    </row>
    <row r="722" spans="12:41" ht="15" customHeight="1">
      <c r="L722" s="93"/>
      <c r="AD722" s="94"/>
      <c r="AK722" s="54">
        <f>NETWORKDAYS(P722,U722,Holidays!$B$1:$B$132)</f>
        <v>0</v>
      </c>
      <c r="AL722" s="54" t="e">
        <f>VLOOKUP(N722,'Service standards'!A:B,2,FALSE)</f>
        <v>#N/A</v>
      </c>
      <c r="AM722" s="55">
        <f>(NETWORKDAYS(Q722,U722,Holidays!$B$1:$B$132))-AI722</f>
        <v>0</v>
      </c>
      <c r="AN722" s="54" t="e">
        <f t="shared" si="16"/>
        <v>#N/A</v>
      </c>
      <c r="AO722" s="73" t="e">
        <f>VLOOKUP(N:N,Dashboard!A$3:B$32,2,FALSE)</f>
        <v>#N/A</v>
      </c>
    </row>
    <row r="723" spans="12:41" ht="15" customHeight="1">
      <c r="L723" s="93"/>
      <c r="AD723" s="94"/>
      <c r="AK723" s="54">
        <f>NETWORKDAYS(P723,U723,Holidays!$B$1:$B$132)</f>
        <v>0</v>
      </c>
      <c r="AL723" s="54" t="e">
        <f>VLOOKUP(N723,'Service standards'!A:B,2,FALSE)</f>
        <v>#N/A</v>
      </c>
      <c r="AM723" s="55">
        <f>(NETWORKDAYS(Q723,U723,Holidays!$B$1:$B$132))-AI723</f>
        <v>0</v>
      </c>
      <c r="AN723" s="54" t="e">
        <f t="shared" si="16"/>
        <v>#N/A</v>
      </c>
      <c r="AO723" s="73" t="e">
        <f>VLOOKUP(N:N,Dashboard!A$3:B$32,2,FALSE)</f>
        <v>#N/A</v>
      </c>
    </row>
    <row r="724" spans="12:41" ht="15" customHeight="1">
      <c r="L724" s="93"/>
      <c r="AD724" s="94"/>
      <c r="AK724" s="54">
        <f>NETWORKDAYS(P724,U724,Holidays!$B$1:$B$132)</f>
        <v>0</v>
      </c>
      <c r="AL724" s="54" t="e">
        <f>VLOOKUP(N724,'Service standards'!A:B,2,FALSE)</f>
        <v>#N/A</v>
      </c>
      <c r="AM724" s="55">
        <f>(NETWORKDAYS(Q724,U724,Holidays!$B$1:$B$132))-AI724</f>
        <v>0</v>
      </c>
      <c r="AN724" s="54" t="e">
        <f t="shared" si="16"/>
        <v>#N/A</v>
      </c>
      <c r="AO724" s="73" t="e">
        <f>VLOOKUP(N:N,Dashboard!A$3:B$32,2,FALSE)</f>
        <v>#N/A</v>
      </c>
    </row>
    <row r="725" spans="12:41" ht="15" customHeight="1">
      <c r="L725" s="93"/>
      <c r="AD725" s="94"/>
      <c r="AK725" s="54">
        <f>NETWORKDAYS(P725,U725,Holidays!$B$1:$B$132)</f>
        <v>0</v>
      </c>
      <c r="AL725" s="54" t="e">
        <f>VLOOKUP(N725,'Service standards'!A:B,2,FALSE)</f>
        <v>#N/A</v>
      </c>
      <c r="AM725" s="55">
        <f>(NETWORKDAYS(Q725,U725,Holidays!$B$1:$B$132))-AI725</f>
        <v>0</v>
      </c>
      <c r="AN725" s="54" t="e">
        <f t="shared" si="16"/>
        <v>#N/A</v>
      </c>
      <c r="AO725" s="73" t="e">
        <f>VLOOKUP(N:N,Dashboard!A$3:B$32,2,FALSE)</f>
        <v>#N/A</v>
      </c>
    </row>
    <row r="726" spans="12:41" ht="15" customHeight="1">
      <c r="L726" s="93"/>
      <c r="AD726" s="94"/>
      <c r="AK726" s="54">
        <f>NETWORKDAYS(P726,U726,Holidays!$B$1:$B$132)</f>
        <v>0</v>
      </c>
      <c r="AL726" s="54" t="e">
        <f>VLOOKUP(N726,'Service standards'!A:B,2,FALSE)</f>
        <v>#N/A</v>
      </c>
      <c r="AM726" s="55">
        <f>(NETWORKDAYS(Q726,U726,Holidays!$B$1:$B$132))-AI726</f>
        <v>0</v>
      </c>
      <c r="AN726" s="54" t="e">
        <f t="shared" si="16"/>
        <v>#N/A</v>
      </c>
      <c r="AO726" s="73" t="e">
        <f>VLOOKUP(N:N,Dashboard!A$3:B$32,2,FALSE)</f>
        <v>#N/A</v>
      </c>
    </row>
    <row r="727" spans="12:41" ht="15" customHeight="1">
      <c r="L727" s="93"/>
      <c r="AD727" s="94"/>
      <c r="AK727" s="54">
        <f>NETWORKDAYS(P727,U727,Holidays!$B$1:$B$132)</f>
        <v>0</v>
      </c>
      <c r="AL727" s="54" t="e">
        <f>VLOOKUP(N727,'Service standards'!A:B,2,FALSE)</f>
        <v>#N/A</v>
      </c>
      <c r="AM727" s="55">
        <f>(NETWORKDAYS(Q727,U727,Holidays!$B$1:$B$132))-AI727</f>
        <v>0</v>
      </c>
      <c r="AN727" s="54" t="e">
        <f t="shared" si="16"/>
        <v>#N/A</v>
      </c>
      <c r="AO727" s="73" t="e">
        <f>VLOOKUP(N:N,Dashboard!A$3:B$32,2,FALSE)</f>
        <v>#N/A</v>
      </c>
    </row>
    <row r="728" spans="12:41" ht="15" customHeight="1">
      <c r="L728" s="93"/>
      <c r="AD728" s="94"/>
      <c r="AK728" s="54">
        <f>NETWORKDAYS(P728,U728,Holidays!$B$1:$B$132)</f>
        <v>0</v>
      </c>
      <c r="AL728" s="54" t="e">
        <f>VLOOKUP(N728,'Service standards'!A:B,2,FALSE)</f>
        <v>#N/A</v>
      </c>
      <c r="AM728" s="55">
        <f>(NETWORKDAYS(Q728,U728,Holidays!$B$1:$B$132))-AI728</f>
        <v>0</v>
      </c>
      <c r="AN728" s="54" t="e">
        <f t="shared" si="16"/>
        <v>#N/A</v>
      </c>
      <c r="AO728" s="73" t="e">
        <f>VLOOKUP(N:N,Dashboard!A$3:B$32,2,FALSE)</f>
        <v>#N/A</v>
      </c>
    </row>
    <row r="729" spans="12:41" ht="15" customHeight="1">
      <c r="L729" s="93"/>
      <c r="AD729" s="94"/>
      <c r="AK729" s="54">
        <f>NETWORKDAYS(P729,U729,Holidays!$B$1:$B$132)</f>
        <v>0</v>
      </c>
      <c r="AL729" s="54" t="e">
        <f>VLOOKUP(N729,'Service standards'!A:B,2,FALSE)</f>
        <v>#N/A</v>
      </c>
      <c r="AM729" s="55">
        <f>(NETWORKDAYS(Q729,U729,Holidays!$B$1:$B$132))-AI729</f>
        <v>0</v>
      </c>
      <c r="AN729" s="54" t="e">
        <f t="shared" si="16"/>
        <v>#N/A</v>
      </c>
      <c r="AO729" s="73" t="e">
        <f>VLOOKUP(N:N,Dashboard!A$3:B$32,2,FALSE)</f>
        <v>#N/A</v>
      </c>
    </row>
    <row r="730" spans="12:41" ht="15" customHeight="1">
      <c r="L730" s="93"/>
      <c r="AD730" s="94"/>
      <c r="AK730" s="54">
        <f>NETWORKDAYS(P730,U730,Holidays!$B$1:$B$132)</f>
        <v>0</v>
      </c>
      <c r="AL730" s="54" t="e">
        <f>VLOOKUP(N730,'Service standards'!A:B,2,FALSE)</f>
        <v>#N/A</v>
      </c>
      <c r="AM730" s="55">
        <f>(NETWORKDAYS(Q730,U730,Holidays!$B$1:$B$132))-AI730</f>
        <v>0</v>
      </c>
      <c r="AN730" s="54" t="e">
        <f t="shared" si="16"/>
        <v>#N/A</v>
      </c>
      <c r="AO730" s="73" t="e">
        <f>VLOOKUP(N:N,Dashboard!A$3:B$32,2,FALSE)</f>
        <v>#N/A</v>
      </c>
    </row>
    <row r="731" spans="12:41" ht="15" customHeight="1">
      <c r="L731" s="93"/>
      <c r="AD731" s="94"/>
      <c r="AK731" s="54">
        <f>NETWORKDAYS(P731,U731,Holidays!$B$1:$B$132)</f>
        <v>0</v>
      </c>
      <c r="AL731" s="54" t="e">
        <f>VLOOKUP(N731,'Service standards'!A:B,2,FALSE)</f>
        <v>#N/A</v>
      </c>
      <c r="AM731" s="55">
        <f>(NETWORKDAYS(Q731,U731,Holidays!$B$1:$B$132))-AI731</f>
        <v>0</v>
      </c>
      <c r="AN731" s="54" t="e">
        <f t="shared" si="16"/>
        <v>#N/A</v>
      </c>
      <c r="AO731" s="73" t="e">
        <f>VLOOKUP(N:N,Dashboard!A$3:B$32,2,FALSE)</f>
        <v>#N/A</v>
      </c>
    </row>
    <row r="732" spans="12:41" ht="15" customHeight="1">
      <c r="L732" s="93"/>
      <c r="AD732" s="94"/>
      <c r="AK732" s="54">
        <f>NETWORKDAYS(P732,U732,Holidays!$B$1:$B$132)</f>
        <v>0</v>
      </c>
      <c r="AL732" s="54" t="e">
        <f>VLOOKUP(N732,'Service standards'!A:B,2,FALSE)</f>
        <v>#N/A</v>
      </c>
      <c r="AM732" s="55">
        <f>(NETWORKDAYS(Q732,U732,Holidays!$B$1:$B$132))-AI732</f>
        <v>0</v>
      </c>
      <c r="AN732" s="54" t="e">
        <f t="shared" si="16"/>
        <v>#N/A</v>
      </c>
      <c r="AO732" s="73" t="e">
        <f>VLOOKUP(N:N,Dashboard!A$3:B$32,2,FALSE)</f>
        <v>#N/A</v>
      </c>
    </row>
    <row r="733" spans="12:41" ht="15" customHeight="1">
      <c r="L733" s="93"/>
      <c r="AD733" s="94"/>
      <c r="AK733" s="54">
        <f>NETWORKDAYS(P733,U733,Holidays!$B$1:$B$132)</f>
        <v>0</v>
      </c>
      <c r="AL733" s="54" t="e">
        <f>VLOOKUP(N733,'Service standards'!A:B,2,FALSE)</f>
        <v>#N/A</v>
      </c>
      <c r="AM733" s="55">
        <f>(NETWORKDAYS(Q733,U733,Holidays!$B$1:$B$132))-AI733</f>
        <v>0</v>
      </c>
      <c r="AN733" s="54" t="e">
        <f t="shared" si="16"/>
        <v>#N/A</v>
      </c>
      <c r="AO733" s="73" t="e">
        <f>VLOOKUP(N:N,Dashboard!A$3:B$32,2,FALSE)</f>
        <v>#N/A</v>
      </c>
    </row>
    <row r="734" spans="12:41" ht="15" customHeight="1">
      <c r="L734" s="93"/>
      <c r="AD734" s="94"/>
      <c r="AK734" s="54">
        <f>NETWORKDAYS(P734,U734,Holidays!$B$1:$B$132)</f>
        <v>0</v>
      </c>
      <c r="AL734" s="54" t="e">
        <f>VLOOKUP(N734,'Service standards'!A:B,2,FALSE)</f>
        <v>#N/A</v>
      </c>
      <c r="AM734" s="55">
        <f>(NETWORKDAYS(Q734,U734,Holidays!$B$1:$B$132))-AI734</f>
        <v>0</v>
      </c>
      <c r="AN734" s="54" t="e">
        <f t="shared" si="16"/>
        <v>#N/A</v>
      </c>
      <c r="AO734" s="73" t="e">
        <f>VLOOKUP(N:N,Dashboard!A$3:B$32,2,FALSE)</f>
        <v>#N/A</v>
      </c>
    </row>
    <row r="735" spans="12:41" ht="15" customHeight="1">
      <c r="L735" s="93"/>
      <c r="AD735" s="94"/>
      <c r="AK735" s="54">
        <f>NETWORKDAYS(P735,U735,Holidays!$B$1:$B$132)</f>
        <v>0</v>
      </c>
      <c r="AL735" s="54" t="e">
        <f>VLOOKUP(N735,'Service standards'!A:B,2,FALSE)</f>
        <v>#N/A</v>
      </c>
      <c r="AM735" s="55">
        <f>(NETWORKDAYS(Q735,U735,Holidays!$B$1:$B$132))-AI735</f>
        <v>0</v>
      </c>
      <c r="AN735" s="54" t="e">
        <f t="shared" ref="AN735:AN798" si="17">IF(AM735&lt;=AL735,"Met/Rencontre", "DNM/NRP")</f>
        <v>#N/A</v>
      </c>
      <c r="AO735" s="73" t="e">
        <f>VLOOKUP(N:N,Dashboard!A$3:B$32,2,FALSE)</f>
        <v>#N/A</v>
      </c>
    </row>
    <row r="736" spans="12:41" ht="15" customHeight="1">
      <c r="L736" s="93"/>
      <c r="AD736" s="94"/>
      <c r="AK736" s="54">
        <f>NETWORKDAYS(P736,U736,Holidays!$B$1:$B$132)</f>
        <v>0</v>
      </c>
      <c r="AL736" s="54" t="e">
        <f>VLOOKUP(N736,'Service standards'!A:B,2,FALSE)</f>
        <v>#N/A</v>
      </c>
      <c r="AM736" s="55">
        <f>(NETWORKDAYS(Q736,U736,Holidays!$B$1:$B$132))-AI736</f>
        <v>0</v>
      </c>
      <c r="AN736" s="54" t="e">
        <f t="shared" si="17"/>
        <v>#N/A</v>
      </c>
      <c r="AO736" s="73" t="e">
        <f>VLOOKUP(N:N,Dashboard!A$3:B$32,2,FALSE)</f>
        <v>#N/A</v>
      </c>
    </row>
    <row r="737" spans="12:41" ht="15" customHeight="1">
      <c r="L737" s="93"/>
      <c r="AD737" s="94"/>
      <c r="AK737" s="54">
        <f>NETWORKDAYS(P737,U737,Holidays!$B$1:$B$132)</f>
        <v>0</v>
      </c>
      <c r="AL737" s="54" t="e">
        <f>VLOOKUP(N737,'Service standards'!A:B,2,FALSE)</f>
        <v>#N/A</v>
      </c>
      <c r="AM737" s="55">
        <f>(NETWORKDAYS(Q737,U737,Holidays!$B$1:$B$132))-AI737</f>
        <v>0</v>
      </c>
      <c r="AN737" s="54" t="e">
        <f t="shared" si="17"/>
        <v>#N/A</v>
      </c>
      <c r="AO737" s="73" t="e">
        <f>VLOOKUP(N:N,Dashboard!A$3:B$32,2,FALSE)</f>
        <v>#N/A</v>
      </c>
    </row>
    <row r="738" spans="12:41" ht="15" customHeight="1">
      <c r="L738" s="93"/>
      <c r="AD738" s="94"/>
      <c r="AK738" s="54">
        <f>NETWORKDAYS(P738,U738,Holidays!$B$1:$B$132)</f>
        <v>0</v>
      </c>
      <c r="AL738" s="54" t="e">
        <f>VLOOKUP(N738,'Service standards'!A:B,2,FALSE)</f>
        <v>#N/A</v>
      </c>
      <c r="AM738" s="55">
        <f>(NETWORKDAYS(Q738,U738,Holidays!$B$1:$B$132))-AI738</f>
        <v>0</v>
      </c>
      <c r="AN738" s="54" t="e">
        <f t="shared" si="17"/>
        <v>#N/A</v>
      </c>
      <c r="AO738" s="73" t="e">
        <f>VLOOKUP(N:N,Dashboard!A$3:B$32,2,FALSE)</f>
        <v>#N/A</v>
      </c>
    </row>
    <row r="739" spans="12:41" ht="15" customHeight="1">
      <c r="L739" s="93"/>
      <c r="AD739" s="94"/>
      <c r="AK739" s="54">
        <f>NETWORKDAYS(P739,U739,Holidays!$B$1:$B$132)</f>
        <v>0</v>
      </c>
      <c r="AL739" s="54" t="e">
        <f>VLOOKUP(N739,'Service standards'!A:B,2,FALSE)</f>
        <v>#N/A</v>
      </c>
      <c r="AM739" s="55">
        <f>(NETWORKDAYS(Q739,U739,Holidays!$B$1:$B$132))-AI739</f>
        <v>0</v>
      </c>
      <c r="AN739" s="54" t="e">
        <f t="shared" si="17"/>
        <v>#N/A</v>
      </c>
      <c r="AO739" s="73" t="e">
        <f>VLOOKUP(N:N,Dashboard!A$3:B$32,2,FALSE)</f>
        <v>#N/A</v>
      </c>
    </row>
    <row r="740" spans="12:41" ht="15" customHeight="1">
      <c r="L740" s="93"/>
      <c r="AD740" s="94"/>
      <c r="AK740" s="54">
        <f>NETWORKDAYS(P740,U740,Holidays!$B$1:$B$132)</f>
        <v>0</v>
      </c>
      <c r="AL740" s="54" t="e">
        <f>VLOOKUP(N740,'Service standards'!A:B,2,FALSE)</f>
        <v>#N/A</v>
      </c>
      <c r="AM740" s="55">
        <f>(NETWORKDAYS(Q740,U740,Holidays!$B$1:$B$132))-AI740</f>
        <v>0</v>
      </c>
      <c r="AN740" s="54" t="e">
        <f t="shared" si="17"/>
        <v>#N/A</v>
      </c>
      <c r="AO740" s="73" t="e">
        <f>VLOOKUP(N:N,Dashboard!A$3:B$32,2,FALSE)</f>
        <v>#N/A</v>
      </c>
    </row>
    <row r="741" spans="12:41" ht="15" customHeight="1">
      <c r="L741" s="93"/>
      <c r="AD741" s="94"/>
      <c r="AK741" s="54">
        <f>NETWORKDAYS(P741,U741,Holidays!$B$1:$B$132)</f>
        <v>0</v>
      </c>
      <c r="AL741" s="54" t="e">
        <f>VLOOKUP(N741,'Service standards'!A:B,2,FALSE)</f>
        <v>#N/A</v>
      </c>
      <c r="AM741" s="55">
        <f>(NETWORKDAYS(Q741,U741,Holidays!$B$1:$B$132))-AI741</f>
        <v>0</v>
      </c>
      <c r="AN741" s="54" t="e">
        <f t="shared" si="17"/>
        <v>#N/A</v>
      </c>
      <c r="AO741" s="73" t="e">
        <f>VLOOKUP(N:N,Dashboard!A$3:B$32,2,FALSE)</f>
        <v>#N/A</v>
      </c>
    </row>
    <row r="742" spans="12:41" ht="15" customHeight="1">
      <c r="L742" s="93"/>
      <c r="AD742" s="94"/>
      <c r="AK742" s="54">
        <f>NETWORKDAYS(P742,U742,Holidays!$B$1:$B$132)</f>
        <v>0</v>
      </c>
      <c r="AL742" s="54" t="e">
        <f>VLOOKUP(N742,'Service standards'!A:B,2,FALSE)</f>
        <v>#N/A</v>
      </c>
      <c r="AM742" s="55">
        <f>(NETWORKDAYS(Q742,U742,Holidays!$B$1:$B$132))-AI742</f>
        <v>0</v>
      </c>
      <c r="AN742" s="54" t="e">
        <f t="shared" si="17"/>
        <v>#N/A</v>
      </c>
      <c r="AO742" s="73" t="e">
        <f>VLOOKUP(N:N,Dashboard!A$3:B$32,2,FALSE)</f>
        <v>#N/A</v>
      </c>
    </row>
    <row r="743" spans="12:41" ht="15" customHeight="1">
      <c r="L743" s="93"/>
      <c r="AD743" s="94"/>
      <c r="AK743" s="54">
        <f>NETWORKDAYS(P743,U743,Holidays!$B$1:$B$132)</f>
        <v>0</v>
      </c>
      <c r="AL743" s="54" t="e">
        <f>VLOOKUP(N743,'Service standards'!A:B,2,FALSE)</f>
        <v>#N/A</v>
      </c>
      <c r="AM743" s="55">
        <f>(NETWORKDAYS(Q743,U743,Holidays!$B$1:$B$132))-AI743</f>
        <v>0</v>
      </c>
      <c r="AN743" s="54" t="e">
        <f t="shared" si="17"/>
        <v>#N/A</v>
      </c>
      <c r="AO743" s="73" t="e">
        <f>VLOOKUP(N:N,Dashboard!A$3:B$32,2,FALSE)</f>
        <v>#N/A</v>
      </c>
    </row>
    <row r="744" spans="12:41" ht="15" customHeight="1">
      <c r="L744" s="93"/>
      <c r="AD744" s="94"/>
      <c r="AK744" s="54">
        <f>NETWORKDAYS(P744,U744,Holidays!$B$1:$B$132)</f>
        <v>0</v>
      </c>
      <c r="AL744" s="54" t="e">
        <f>VLOOKUP(N744,'Service standards'!A:B,2,FALSE)</f>
        <v>#N/A</v>
      </c>
      <c r="AM744" s="55">
        <f>(NETWORKDAYS(Q744,U744,Holidays!$B$1:$B$132))-AI744</f>
        <v>0</v>
      </c>
      <c r="AN744" s="54" t="e">
        <f t="shared" si="17"/>
        <v>#N/A</v>
      </c>
      <c r="AO744" s="73" t="e">
        <f>VLOOKUP(N:N,Dashboard!A$3:B$32,2,FALSE)</f>
        <v>#N/A</v>
      </c>
    </row>
    <row r="745" spans="12:41" ht="15" customHeight="1">
      <c r="L745" s="93"/>
      <c r="AD745" s="94"/>
      <c r="AK745" s="54">
        <f>NETWORKDAYS(P745,U745,Holidays!$B$1:$B$132)</f>
        <v>0</v>
      </c>
      <c r="AL745" s="54" t="e">
        <f>VLOOKUP(N745,'Service standards'!A:B,2,FALSE)</f>
        <v>#N/A</v>
      </c>
      <c r="AM745" s="55">
        <f>(NETWORKDAYS(Q745,U745,Holidays!$B$1:$B$132))-AI745</f>
        <v>0</v>
      </c>
      <c r="AN745" s="54" t="e">
        <f t="shared" si="17"/>
        <v>#N/A</v>
      </c>
      <c r="AO745" s="73" t="e">
        <f>VLOOKUP(N:N,Dashboard!A$3:B$32,2,FALSE)</f>
        <v>#N/A</v>
      </c>
    </row>
    <row r="746" spans="12:41" ht="15" customHeight="1">
      <c r="L746" s="93"/>
      <c r="AD746" s="94"/>
      <c r="AK746" s="54">
        <f>NETWORKDAYS(P746,U746,Holidays!$B$1:$B$132)</f>
        <v>0</v>
      </c>
      <c r="AL746" s="54" t="e">
        <f>VLOOKUP(N746,'Service standards'!A:B,2,FALSE)</f>
        <v>#N/A</v>
      </c>
      <c r="AM746" s="55">
        <f>(NETWORKDAYS(Q746,U746,Holidays!$B$1:$B$132))-AI746</f>
        <v>0</v>
      </c>
      <c r="AN746" s="54" t="e">
        <f t="shared" si="17"/>
        <v>#N/A</v>
      </c>
      <c r="AO746" s="73" t="e">
        <f>VLOOKUP(N:N,Dashboard!A$3:B$32,2,FALSE)</f>
        <v>#N/A</v>
      </c>
    </row>
    <row r="747" spans="12:41" ht="15" customHeight="1">
      <c r="L747" s="93"/>
      <c r="AD747" s="94"/>
      <c r="AK747" s="54">
        <f>NETWORKDAYS(P747,U747,Holidays!$B$1:$B$132)</f>
        <v>0</v>
      </c>
      <c r="AL747" s="54" t="e">
        <f>VLOOKUP(N747,'Service standards'!A:B,2,FALSE)</f>
        <v>#N/A</v>
      </c>
      <c r="AM747" s="55">
        <f>(NETWORKDAYS(Q747,U747,Holidays!$B$1:$B$132))-AI747</f>
        <v>0</v>
      </c>
      <c r="AN747" s="54" t="e">
        <f t="shared" si="17"/>
        <v>#N/A</v>
      </c>
      <c r="AO747" s="73" t="e">
        <f>VLOOKUP(N:N,Dashboard!A$3:B$32,2,FALSE)</f>
        <v>#N/A</v>
      </c>
    </row>
    <row r="748" spans="12:41" ht="15" customHeight="1">
      <c r="L748" s="93"/>
      <c r="AD748" s="94"/>
      <c r="AK748" s="54">
        <f>NETWORKDAYS(P748,U748,Holidays!$B$1:$B$132)</f>
        <v>0</v>
      </c>
      <c r="AL748" s="54" t="e">
        <f>VLOOKUP(N748,'Service standards'!A:B,2,FALSE)</f>
        <v>#N/A</v>
      </c>
      <c r="AM748" s="55">
        <f>(NETWORKDAYS(Q748,U748,Holidays!$B$1:$B$132))-AI748</f>
        <v>0</v>
      </c>
      <c r="AN748" s="54" t="e">
        <f t="shared" si="17"/>
        <v>#N/A</v>
      </c>
      <c r="AO748" s="73" t="e">
        <f>VLOOKUP(N:N,Dashboard!A$3:B$32,2,FALSE)</f>
        <v>#N/A</v>
      </c>
    </row>
    <row r="749" spans="12:41" ht="15" customHeight="1">
      <c r="L749" s="93"/>
      <c r="AD749" s="94"/>
      <c r="AK749" s="54">
        <f>NETWORKDAYS(P749,U749,Holidays!$B$1:$B$132)</f>
        <v>0</v>
      </c>
      <c r="AL749" s="54" t="e">
        <f>VLOOKUP(N749,'Service standards'!A:B,2,FALSE)</f>
        <v>#N/A</v>
      </c>
      <c r="AM749" s="55">
        <f>(NETWORKDAYS(Q749,U749,Holidays!$B$1:$B$132))-AI749</f>
        <v>0</v>
      </c>
      <c r="AN749" s="54" t="e">
        <f t="shared" si="17"/>
        <v>#N/A</v>
      </c>
      <c r="AO749" s="73" t="e">
        <f>VLOOKUP(N:N,Dashboard!A$3:B$32,2,FALSE)</f>
        <v>#N/A</v>
      </c>
    </row>
    <row r="750" spans="12:41" ht="15" customHeight="1">
      <c r="L750" s="93"/>
      <c r="AD750" s="94"/>
      <c r="AK750" s="54">
        <f>NETWORKDAYS(P750,U750,Holidays!$B$1:$B$132)</f>
        <v>0</v>
      </c>
      <c r="AL750" s="54" t="e">
        <f>VLOOKUP(N750,'Service standards'!A:B,2,FALSE)</f>
        <v>#N/A</v>
      </c>
      <c r="AM750" s="55">
        <f>(NETWORKDAYS(Q750,U750,Holidays!$B$1:$B$132))-AI750</f>
        <v>0</v>
      </c>
      <c r="AN750" s="54" t="e">
        <f t="shared" si="17"/>
        <v>#N/A</v>
      </c>
      <c r="AO750" s="73" t="e">
        <f>VLOOKUP(N:N,Dashboard!A$3:B$32,2,FALSE)</f>
        <v>#N/A</v>
      </c>
    </row>
    <row r="751" spans="12:41" ht="15" customHeight="1">
      <c r="L751" s="93"/>
      <c r="AD751" s="94"/>
      <c r="AK751" s="54">
        <f>NETWORKDAYS(P751,U751,Holidays!$B$1:$B$132)</f>
        <v>0</v>
      </c>
      <c r="AL751" s="54" t="e">
        <f>VLOOKUP(N751,'Service standards'!A:B,2,FALSE)</f>
        <v>#N/A</v>
      </c>
      <c r="AM751" s="55">
        <f>(NETWORKDAYS(Q751,U751,Holidays!$B$1:$B$132))-AI751</f>
        <v>0</v>
      </c>
      <c r="AN751" s="54" t="e">
        <f t="shared" si="17"/>
        <v>#N/A</v>
      </c>
      <c r="AO751" s="73" t="e">
        <f>VLOOKUP(N:N,Dashboard!A$3:B$32,2,FALSE)</f>
        <v>#N/A</v>
      </c>
    </row>
    <row r="752" spans="12:41" ht="15" customHeight="1">
      <c r="L752" s="93"/>
      <c r="AD752" s="94"/>
      <c r="AK752" s="54">
        <f>NETWORKDAYS(P752,U752,Holidays!$B$1:$B$132)</f>
        <v>0</v>
      </c>
      <c r="AL752" s="54" t="e">
        <f>VLOOKUP(N752,'Service standards'!A:B,2,FALSE)</f>
        <v>#N/A</v>
      </c>
      <c r="AM752" s="55">
        <f>(NETWORKDAYS(Q752,U752,Holidays!$B$1:$B$132))-AI752</f>
        <v>0</v>
      </c>
      <c r="AN752" s="54" t="e">
        <f t="shared" si="17"/>
        <v>#N/A</v>
      </c>
      <c r="AO752" s="73" t="e">
        <f>VLOOKUP(N:N,Dashboard!A$3:B$32,2,FALSE)</f>
        <v>#N/A</v>
      </c>
    </row>
    <row r="753" spans="12:41" ht="15" customHeight="1">
      <c r="L753" s="93"/>
      <c r="AD753" s="94"/>
      <c r="AK753" s="54">
        <f>NETWORKDAYS(P753,U753,Holidays!$B$1:$B$132)</f>
        <v>0</v>
      </c>
      <c r="AL753" s="54" t="e">
        <f>VLOOKUP(N753,'Service standards'!A:B,2,FALSE)</f>
        <v>#N/A</v>
      </c>
      <c r="AM753" s="55">
        <f>(NETWORKDAYS(Q753,U753,Holidays!$B$1:$B$132))-AI753</f>
        <v>0</v>
      </c>
      <c r="AN753" s="54" t="e">
        <f t="shared" si="17"/>
        <v>#N/A</v>
      </c>
      <c r="AO753" s="73" t="e">
        <f>VLOOKUP(N:N,Dashboard!A$3:B$32,2,FALSE)</f>
        <v>#N/A</v>
      </c>
    </row>
    <row r="754" spans="12:41" ht="15" customHeight="1">
      <c r="L754" s="93"/>
      <c r="AD754" s="94"/>
      <c r="AK754" s="54">
        <f>NETWORKDAYS(P754,U754,Holidays!$B$1:$B$132)</f>
        <v>0</v>
      </c>
      <c r="AL754" s="54" t="e">
        <f>VLOOKUP(N754,'Service standards'!A:B,2,FALSE)</f>
        <v>#N/A</v>
      </c>
      <c r="AM754" s="55">
        <f>(NETWORKDAYS(Q754,U754,Holidays!$B$1:$B$132))-AI754</f>
        <v>0</v>
      </c>
      <c r="AN754" s="54" t="e">
        <f t="shared" si="17"/>
        <v>#N/A</v>
      </c>
      <c r="AO754" s="73" t="e">
        <f>VLOOKUP(N:N,Dashboard!A$3:B$32,2,FALSE)</f>
        <v>#N/A</v>
      </c>
    </row>
    <row r="755" spans="12:41" ht="15" customHeight="1">
      <c r="L755" s="93"/>
      <c r="AD755" s="94"/>
      <c r="AK755" s="54">
        <f>NETWORKDAYS(P755,U755,Holidays!$B$1:$B$132)</f>
        <v>0</v>
      </c>
      <c r="AL755" s="54" t="e">
        <f>VLOOKUP(N755,'Service standards'!A:B,2,FALSE)</f>
        <v>#N/A</v>
      </c>
      <c r="AM755" s="55">
        <f>(NETWORKDAYS(Q755,U755,Holidays!$B$1:$B$132))-AI755</f>
        <v>0</v>
      </c>
      <c r="AN755" s="54" t="e">
        <f t="shared" si="17"/>
        <v>#N/A</v>
      </c>
      <c r="AO755" s="73" t="e">
        <f>VLOOKUP(N:N,Dashboard!A$3:B$32,2,FALSE)</f>
        <v>#N/A</v>
      </c>
    </row>
    <row r="756" spans="12:41" ht="15" customHeight="1">
      <c r="L756" s="93"/>
      <c r="AD756" s="94"/>
      <c r="AK756" s="54">
        <f>NETWORKDAYS(P756,U756,Holidays!$B$1:$B$132)</f>
        <v>0</v>
      </c>
      <c r="AL756" s="54" t="e">
        <f>VLOOKUP(N756,'Service standards'!A:B,2,FALSE)</f>
        <v>#N/A</v>
      </c>
      <c r="AM756" s="55">
        <f>(NETWORKDAYS(Q756,U756,Holidays!$B$1:$B$132))-AI756</f>
        <v>0</v>
      </c>
      <c r="AN756" s="54" t="e">
        <f t="shared" si="17"/>
        <v>#N/A</v>
      </c>
      <c r="AO756" s="73" t="e">
        <f>VLOOKUP(N:N,Dashboard!A$3:B$32,2,FALSE)</f>
        <v>#N/A</v>
      </c>
    </row>
    <row r="757" spans="12:41" ht="15" customHeight="1">
      <c r="L757" s="93"/>
      <c r="AD757" s="94"/>
      <c r="AK757" s="54">
        <f>NETWORKDAYS(P757,U757,Holidays!$B$1:$B$132)</f>
        <v>0</v>
      </c>
      <c r="AL757" s="54" t="e">
        <f>VLOOKUP(N757,'Service standards'!A:B,2,FALSE)</f>
        <v>#N/A</v>
      </c>
      <c r="AM757" s="55">
        <f>(NETWORKDAYS(Q757,U757,Holidays!$B$1:$B$132))-AI757</f>
        <v>0</v>
      </c>
      <c r="AN757" s="54" t="e">
        <f t="shared" si="17"/>
        <v>#N/A</v>
      </c>
      <c r="AO757" s="73" t="e">
        <f>VLOOKUP(N:N,Dashboard!A$3:B$32,2,FALSE)</f>
        <v>#N/A</v>
      </c>
    </row>
    <row r="758" spans="12:41" ht="15" customHeight="1">
      <c r="L758" s="93"/>
      <c r="AD758" s="94"/>
      <c r="AK758" s="54">
        <f>NETWORKDAYS(P758,U758,Holidays!$B$1:$B$132)</f>
        <v>0</v>
      </c>
      <c r="AL758" s="54" t="e">
        <f>VLOOKUP(N758,'Service standards'!A:B,2,FALSE)</f>
        <v>#N/A</v>
      </c>
      <c r="AM758" s="55">
        <f>(NETWORKDAYS(Q758,U758,Holidays!$B$1:$B$132))-AI758</f>
        <v>0</v>
      </c>
      <c r="AN758" s="54" t="e">
        <f t="shared" si="17"/>
        <v>#N/A</v>
      </c>
      <c r="AO758" s="73" t="e">
        <f>VLOOKUP(N:N,Dashboard!A$3:B$32,2,FALSE)</f>
        <v>#N/A</v>
      </c>
    </row>
    <row r="759" spans="12:41" ht="15" customHeight="1">
      <c r="L759" s="93"/>
      <c r="AD759" s="94"/>
      <c r="AK759" s="54">
        <f>NETWORKDAYS(P759,U759,Holidays!$B$1:$B$132)</f>
        <v>0</v>
      </c>
      <c r="AL759" s="54" t="e">
        <f>VLOOKUP(N759,'Service standards'!A:B,2,FALSE)</f>
        <v>#N/A</v>
      </c>
      <c r="AM759" s="55">
        <f>(NETWORKDAYS(Q759,U759,Holidays!$B$1:$B$132))-AI759</f>
        <v>0</v>
      </c>
      <c r="AN759" s="54" t="e">
        <f t="shared" si="17"/>
        <v>#N/A</v>
      </c>
      <c r="AO759" s="73" t="e">
        <f>VLOOKUP(N:N,Dashboard!A$3:B$32,2,FALSE)</f>
        <v>#N/A</v>
      </c>
    </row>
    <row r="760" spans="12:41" ht="15" customHeight="1">
      <c r="L760" s="93"/>
      <c r="AD760" s="94"/>
      <c r="AK760" s="54">
        <f>NETWORKDAYS(P760,U760,Holidays!$B$1:$B$132)</f>
        <v>0</v>
      </c>
      <c r="AL760" s="54" t="e">
        <f>VLOOKUP(N760,'Service standards'!A:B,2,FALSE)</f>
        <v>#N/A</v>
      </c>
      <c r="AM760" s="55">
        <f>(NETWORKDAYS(Q760,U760,Holidays!$B$1:$B$132))-AI760</f>
        <v>0</v>
      </c>
      <c r="AN760" s="54" t="e">
        <f t="shared" si="17"/>
        <v>#N/A</v>
      </c>
      <c r="AO760" s="73" t="e">
        <f>VLOOKUP(N:N,Dashboard!A$3:B$32,2,FALSE)</f>
        <v>#N/A</v>
      </c>
    </row>
    <row r="761" spans="12:41" ht="15" customHeight="1">
      <c r="L761" s="93"/>
      <c r="AD761" s="94"/>
      <c r="AK761" s="54">
        <f>NETWORKDAYS(P761,U761,Holidays!$B$1:$B$132)</f>
        <v>0</v>
      </c>
      <c r="AL761" s="54" t="e">
        <f>VLOOKUP(N761,'Service standards'!A:B,2,FALSE)</f>
        <v>#N/A</v>
      </c>
      <c r="AM761" s="55">
        <f>(NETWORKDAYS(Q761,U761,Holidays!$B$1:$B$132))-AI761</f>
        <v>0</v>
      </c>
      <c r="AN761" s="54" t="e">
        <f t="shared" si="17"/>
        <v>#N/A</v>
      </c>
      <c r="AO761" s="73" t="e">
        <f>VLOOKUP(N:N,Dashboard!A$3:B$32,2,FALSE)</f>
        <v>#N/A</v>
      </c>
    </row>
    <row r="762" spans="12:41" ht="15" customHeight="1">
      <c r="L762" s="93"/>
      <c r="AD762" s="94"/>
      <c r="AK762" s="54">
        <f>NETWORKDAYS(P762,U762,Holidays!$B$1:$B$132)</f>
        <v>0</v>
      </c>
      <c r="AL762" s="54" t="e">
        <f>VLOOKUP(N762,'Service standards'!A:B,2,FALSE)</f>
        <v>#N/A</v>
      </c>
      <c r="AM762" s="55">
        <f>(NETWORKDAYS(Q762,U762,Holidays!$B$1:$B$132))-AI762</f>
        <v>0</v>
      </c>
      <c r="AN762" s="54" t="e">
        <f t="shared" si="17"/>
        <v>#N/A</v>
      </c>
      <c r="AO762" s="73" t="e">
        <f>VLOOKUP(N:N,Dashboard!A$3:B$32,2,FALSE)</f>
        <v>#N/A</v>
      </c>
    </row>
    <row r="763" spans="12:41" ht="15" customHeight="1">
      <c r="L763" s="93"/>
      <c r="AD763" s="94"/>
      <c r="AK763" s="54">
        <f>NETWORKDAYS(P763,U763,Holidays!$B$1:$B$132)</f>
        <v>0</v>
      </c>
      <c r="AL763" s="54" t="e">
        <f>VLOOKUP(N763,'Service standards'!A:B,2,FALSE)</f>
        <v>#N/A</v>
      </c>
      <c r="AM763" s="55">
        <f>(NETWORKDAYS(Q763,U763,Holidays!$B$1:$B$132))-AI763</f>
        <v>0</v>
      </c>
      <c r="AN763" s="54" t="e">
        <f t="shared" si="17"/>
        <v>#N/A</v>
      </c>
      <c r="AO763" s="73" t="e">
        <f>VLOOKUP(N:N,Dashboard!A$3:B$32,2,FALSE)</f>
        <v>#N/A</v>
      </c>
    </row>
    <row r="764" spans="12:41" ht="15" customHeight="1">
      <c r="L764" s="93"/>
      <c r="AD764" s="94"/>
      <c r="AK764" s="54">
        <f>NETWORKDAYS(P764,U764,Holidays!$B$1:$B$132)</f>
        <v>0</v>
      </c>
      <c r="AL764" s="54" t="e">
        <f>VLOOKUP(N764,'Service standards'!A:B,2,FALSE)</f>
        <v>#N/A</v>
      </c>
      <c r="AM764" s="55">
        <f>(NETWORKDAYS(Q764,U764,Holidays!$B$1:$B$132))-AI764</f>
        <v>0</v>
      </c>
      <c r="AN764" s="54" t="e">
        <f t="shared" si="17"/>
        <v>#N/A</v>
      </c>
      <c r="AO764" s="73" t="e">
        <f>VLOOKUP(N:N,Dashboard!A$3:B$32,2,FALSE)</f>
        <v>#N/A</v>
      </c>
    </row>
    <row r="765" spans="12:41" ht="15" customHeight="1">
      <c r="L765" s="93"/>
      <c r="AD765" s="94"/>
      <c r="AK765" s="54">
        <f>NETWORKDAYS(P765,U765,Holidays!$B$1:$B$132)</f>
        <v>0</v>
      </c>
      <c r="AL765" s="54" t="e">
        <f>VLOOKUP(N765,'Service standards'!A:B,2,FALSE)</f>
        <v>#N/A</v>
      </c>
      <c r="AM765" s="55">
        <f>(NETWORKDAYS(Q765,U765,Holidays!$B$1:$B$132))-AI765</f>
        <v>0</v>
      </c>
      <c r="AN765" s="54" t="e">
        <f t="shared" si="17"/>
        <v>#N/A</v>
      </c>
      <c r="AO765" s="73" t="e">
        <f>VLOOKUP(N:N,Dashboard!A$3:B$32,2,FALSE)</f>
        <v>#N/A</v>
      </c>
    </row>
    <row r="766" spans="12:41" ht="15" customHeight="1">
      <c r="L766" s="93"/>
      <c r="AD766" s="94"/>
      <c r="AK766" s="54">
        <f>NETWORKDAYS(P766,U766,Holidays!$B$1:$B$132)</f>
        <v>0</v>
      </c>
      <c r="AL766" s="54" t="e">
        <f>VLOOKUP(N766,'Service standards'!A:B,2,FALSE)</f>
        <v>#N/A</v>
      </c>
      <c r="AM766" s="55">
        <f>(NETWORKDAYS(Q766,U766,Holidays!$B$1:$B$132))-AI766</f>
        <v>0</v>
      </c>
      <c r="AN766" s="54" t="e">
        <f t="shared" si="17"/>
        <v>#N/A</v>
      </c>
      <c r="AO766" s="73" t="e">
        <f>VLOOKUP(N:N,Dashboard!A$3:B$32,2,FALSE)</f>
        <v>#N/A</v>
      </c>
    </row>
    <row r="767" spans="12:41" ht="15" customHeight="1">
      <c r="L767" s="93"/>
      <c r="AD767" s="94"/>
      <c r="AK767" s="54">
        <f>NETWORKDAYS(P767,U767,Holidays!$B$1:$B$132)</f>
        <v>0</v>
      </c>
      <c r="AL767" s="54" t="e">
        <f>VLOOKUP(N767,'Service standards'!A:B,2,FALSE)</f>
        <v>#N/A</v>
      </c>
      <c r="AM767" s="55">
        <f>(NETWORKDAYS(Q767,U767,Holidays!$B$1:$B$132))-AI767</f>
        <v>0</v>
      </c>
      <c r="AN767" s="54" t="e">
        <f t="shared" si="17"/>
        <v>#N/A</v>
      </c>
      <c r="AO767" s="73" t="e">
        <f>VLOOKUP(N:N,Dashboard!A$3:B$32,2,FALSE)</f>
        <v>#N/A</v>
      </c>
    </row>
    <row r="768" spans="12:41" ht="15" customHeight="1">
      <c r="L768" s="93"/>
      <c r="AD768" s="94"/>
      <c r="AK768" s="54">
        <f>NETWORKDAYS(P768,U768,Holidays!$B$1:$B$132)</f>
        <v>0</v>
      </c>
      <c r="AL768" s="54" t="e">
        <f>VLOOKUP(N768,'Service standards'!A:B,2,FALSE)</f>
        <v>#N/A</v>
      </c>
      <c r="AM768" s="55">
        <f>(NETWORKDAYS(Q768,U768,Holidays!$B$1:$B$132))-AI768</f>
        <v>0</v>
      </c>
      <c r="AN768" s="54" t="e">
        <f t="shared" si="17"/>
        <v>#N/A</v>
      </c>
      <c r="AO768" s="73" t="e">
        <f>VLOOKUP(N:N,Dashboard!A$3:B$32,2,FALSE)</f>
        <v>#N/A</v>
      </c>
    </row>
    <row r="769" spans="12:41" ht="15" customHeight="1">
      <c r="L769" s="93"/>
      <c r="AD769" s="94"/>
      <c r="AK769" s="54">
        <f>NETWORKDAYS(P769,U769,Holidays!$B$1:$B$132)</f>
        <v>0</v>
      </c>
      <c r="AL769" s="54" t="e">
        <f>VLOOKUP(N769,'Service standards'!A:B,2,FALSE)</f>
        <v>#N/A</v>
      </c>
      <c r="AM769" s="55">
        <f>(NETWORKDAYS(Q769,U769,Holidays!$B$1:$B$132))-AI769</f>
        <v>0</v>
      </c>
      <c r="AN769" s="54" t="e">
        <f t="shared" si="17"/>
        <v>#N/A</v>
      </c>
      <c r="AO769" s="73" t="e">
        <f>VLOOKUP(N:N,Dashboard!A$3:B$32,2,FALSE)</f>
        <v>#N/A</v>
      </c>
    </row>
    <row r="770" spans="12:41" ht="15" customHeight="1">
      <c r="L770" s="93"/>
      <c r="AD770" s="94"/>
      <c r="AK770" s="54">
        <f>NETWORKDAYS(P770,U770,Holidays!$B$1:$B$132)</f>
        <v>0</v>
      </c>
      <c r="AL770" s="54" t="e">
        <f>VLOOKUP(N770,'Service standards'!A:B,2,FALSE)</f>
        <v>#N/A</v>
      </c>
      <c r="AM770" s="55">
        <f>(NETWORKDAYS(Q770,U770,Holidays!$B$1:$B$132))-AI770</f>
        <v>0</v>
      </c>
      <c r="AN770" s="54" t="e">
        <f t="shared" si="17"/>
        <v>#N/A</v>
      </c>
      <c r="AO770" s="73" t="e">
        <f>VLOOKUP(N:N,Dashboard!A$3:B$32,2,FALSE)</f>
        <v>#N/A</v>
      </c>
    </row>
    <row r="771" spans="12:41" ht="15" customHeight="1">
      <c r="L771" s="93"/>
      <c r="AD771" s="94"/>
      <c r="AK771" s="54">
        <f>NETWORKDAYS(P771,U771,Holidays!$B$1:$B$132)</f>
        <v>0</v>
      </c>
      <c r="AL771" s="54" t="e">
        <f>VLOOKUP(N771,'Service standards'!A:B,2,FALSE)</f>
        <v>#N/A</v>
      </c>
      <c r="AM771" s="55">
        <f>(NETWORKDAYS(Q771,U771,Holidays!$B$1:$B$132))-AI771</f>
        <v>0</v>
      </c>
      <c r="AN771" s="54" t="e">
        <f t="shared" si="17"/>
        <v>#N/A</v>
      </c>
      <c r="AO771" s="73" t="e">
        <f>VLOOKUP(N:N,Dashboard!A$3:B$32,2,FALSE)</f>
        <v>#N/A</v>
      </c>
    </row>
    <row r="772" spans="12:41" ht="15" customHeight="1">
      <c r="L772" s="93"/>
      <c r="AD772" s="94"/>
      <c r="AK772" s="54">
        <f>NETWORKDAYS(P772,U772,Holidays!$B$1:$B$132)</f>
        <v>0</v>
      </c>
      <c r="AL772" s="54" t="e">
        <f>VLOOKUP(N772,'Service standards'!A:B,2,FALSE)</f>
        <v>#N/A</v>
      </c>
      <c r="AM772" s="55">
        <f>(NETWORKDAYS(Q772,U772,Holidays!$B$1:$B$132))-AI772</f>
        <v>0</v>
      </c>
      <c r="AN772" s="54" t="e">
        <f t="shared" si="17"/>
        <v>#N/A</v>
      </c>
      <c r="AO772" s="73" t="e">
        <f>VLOOKUP(N:N,Dashboard!A$3:B$32,2,FALSE)</f>
        <v>#N/A</v>
      </c>
    </row>
    <row r="773" spans="12:41" ht="15" customHeight="1">
      <c r="L773" s="93"/>
      <c r="AD773" s="94"/>
      <c r="AK773" s="54">
        <f>NETWORKDAYS(P773,U773,Holidays!$B$1:$B$132)</f>
        <v>0</v>
      </c>
      <c r="AL773" s="54" t="e">
        <f>VLOOKUP(N773,'Service standards'!A:B,2,FALSE)</f>
        <v>#N/A</v>
      </c>
      <c r="AM773" s="55">
        <f>(NETWORKDAYS(Q773,U773,Holidays!$B$1:$B$132))-AI773</f>
        <v>0</v>
      </c>
      <c r="AN773" s="54" t="e">
        <f t="shared" si="17"/>
        <v>#N/A</v>
      </c>
      <c r="AO773" s="73" t="e">
        <f>VLOOKUP(N:N,Dashboard!A$3:B$32,2,FALSE)</f>
        <v>#N/A</v>
      </c>
    </row>
    <row r="774" spans="12:41" ht="15" customHeight="1">
      <c r="L774" s="93"/>
      <c r="AD774" s="94"/>
      <c r="AK774" s="54">
        <f>NETWORKDAYS(P774,U774,Holidays!$B$1:$B$132)</f>
        <v>0</v>
      </c>
      <c r="AL774" s="54" t="e">
        <f>VLOOKUP(N774,'Service standards'!A:B,2,FALSE)</f>
        <v>#N/A</v>
      </c>
      <c r="AM774" s="55">
        <f>(NETWORKDAYS(Q774,U774,Holidays!$B$1:$B$132))-AI774</f>
        <v>0</v>
      </c>
      <c r="AN774" s="54" t="e">
        <f t="shared" si="17"/>
        <v>#N/A</v>
      </c>
      <c r="AO774" s="73" t="e">
        <f>VLOOKUP(N:N,Dashboard!A$3:B$32,2,FALSE)</f>
        <v>#N/A</v>
      </c>
    </row>
    <row r="775" spans="12:41" ht="15" customHeight="1">
      <c r="L775" s="93"/>
      <c r="AD775" s="94"/>
      <c r="AK775" s="54">
        <f>NETWORKDAYS(P775,U775,Holidays!$B$1:$B$132)</f>
        <v>0</v>
      </c>
      <c r="AL775" s="54" t="e">
        <f>VLOOKUP(N775,'Service standards'!A:B,2,FALSE)</f>
        <v>#N/A</v>
      </c>
      <c r="AM775" s="55">
        <f>(NETWORKDAYS(Q775,U775,Holidays!$B$1:$B$132))-AI775</f>
        <v>0</v>
      </c>
      <c r="AN775" s="54" t="e">
        <f t="shared" si="17"/>
        <v>#N/A</v>
      </c>
      <c r="AO775" s="73" t="e">
        <f>VLOOKUP(N:N,Dashboard!A$3:B$32,2,FALSE)</f>
        <v>#N/A</v>
      </c>
    </row>
    <row r="776" spans="12:41" ht="15" customHeight="1">
      <c r="L776" s="93"/>
      <c r="AD776" s="94"/>
      <c r="AK776" s="54">
        <f>NETWORKDAYS(P776,U776,Holidays!$B$1:$B$132)</f>
        <v>0</v>
      </c>
      <c r="AL776" s="54" t="e">
        <f>VLOOKUP(N776,'Service standards'!A:B,2,FALSE)</f>
        <v>#N/A</v>
      </c>
      <c r="AM776" s="55">
        <f>(NETWORKDAYS(Q776,U776,Holidays!$B$1:$B$132))-AI776</f>
        <v>0</v>
      </c>
      <c r="AN776" s="54" t="e">
        <f t="shared" si="17"/>
        <v>#N/A</v>
      </c>
      <c r="AO776" s="73" t="e">
        <f>VLOOKUP(N:N,Dashboard!A$3:B$32,2,FALSE)</f>
        <v>#N/A</v>
      </c>
    </row>
    <row r="777" spans="12:41" ht="15" customHeight="1">
      <c r="L777" s="93"/>
      <c r="AD777" s="94"/>
      <c r="AK777" s="54">
        <f>NETWORKDAYS(P777,U777,Holidays!$B$1:$B$132)</f>
        <v>0</v>
      </c>
      <c r="AL777" s="54" t="e">
        <f>VLOOKUP(N777,'Service standards'!A:B,2,FALSE)</f>
        <v>#N/A</v>
      </c>
      <c r="AM777" s="55">
        <f>(NETWORKDAYS(Q777,U777,Holidays!$B$1:$B$132))-AI777</f>
        <v>0</v>
      </c>
      <c r="AN777" s="54" t="e">
        <f t="shared" si="17"/>
        <v>#N/A</v>
      </c>
      <c r="AO777" s="73" t="e">
        <f>VLOOKUP(N:N,Dashboard!A$3:B$32,2,FALSE)</f>
        <v>#N/A</v>
      </c>
    </row>
    <row r="778" spans="12:41" ht="15" customHeight="1">
      <c r="L778" s="93"/>
      <c r="AD778" s="94"/>
      <c r="AK778" s="54">
        <f>NETWORKDAYS(P778,U778,Holidays!$B$1:$B$132)</f>
        <v>0</v>
      </c>
      <c r="AL778" s="54" t="e">
        <f>VLOOKUP(N778,'Service standards'!A:B,2,FALSE)</f>
        <v>#N/A</v>
      </c>
      <c r="AM778" s="55">
        <f>(NETWORKDAYS(Q778,U778,Holidays!$B$1:$B$132))-AI778</f>
        <v>0</v>
      </c>
      <c r="AN778" s="54" t="e">
        <f t="shared" si="17"/>
        <v>#N/A</v>
      </c>
      <c r="AO778" s="73" t="e">
        <f>VLOOKUP(N:N,Dashboard!A$3:B$32,2,FALSE)</f>
        <v>#N/A</v>
      </c>
    </row>
    <row r="779" spans="12:41" ht="15" customHeight="1">
      <c r="L779" s="93"/>
      <c r="AD779" s="94"/>
      <c r="AK779" s="54">
        <f>NETWORKDAYS(P779,U779,Holidays!$B$1:$B$132)</f>
        <v>0</v>
      </c>
      <c r="AL779" s="54" t="e">
        <f>VLOOKUP(N779,'Service standards'!A:B,2,FALSE)</f>
        <v>#N/A</v>
      </c>
      <c r="AM779" s="55">
        <f>(NETWORKDAYS(Q779,U779,Holidays!$B$1:$B$132))-AI779</f>
        <v>0</v>
      </c>
      <c r="AN779" s="54" t="e">
        <f t="shared" si="17"/>
        <v>#N/A</v>
      </c>
      <c r="AO779" s="73" t="e">
        <f>VLOOKUP(N:N,Dashboard!A$3:B$32,2,FALSE)</f>
        <v>#N/A</v>
      </c>
    </row>
    <row r="780" spans="12:41" ht="15" customHeight="1">
      <c r="L780" s="93"/>
      <c r="AD780" s="94"/>
      <c r="AK780" s="54">
        <f>NETWORKDAYS(P780,U780,Holidays!$B$1:$B$132)</f>
        <v>0</v>
      </c>
      <c r="AL780" s="54" t="e">
        <f>VLOOKUP(N780,'Service standards'!A:B,2,FALSE)</f>
        <v>#N/A</v>
      </c>
      <c r="AM780" s="55">
        <f>(NETWORKDAYS(Q780,U780,Holidays!$B$1:$B$132))-AI780</f>
        <v>0</v>
      </c>
      <c r="AN780" s="54" t="e">
        <f t="shared" si="17"/>
        <v>#N/A</v>
      </c>
      <c r="AO780" s="73" t="e">
        <f>VLOOKUP(N:N,Dashboard!A$3:B$32,2,FALSE)</f>
        <v>#N/A</v>
      </c>
    </row>
    <row r="781" spans="12:41" ht="15" customHeight="1">
      <c r="L781" s="93"/>
      <c r="AD781" s="94"/>
      <c r="AK781" s="54">
        <f>NETWORKDAYS(P781,U781,Holidays!$B$1:$B$132)</f>
        <v>0</v>
      </c>
      <c r="AL781" s="54" t="e">
        <f>VLOOKUP(N781,'Service standards'!A:B,2,FALSE)</f>
        <v>#N/A</v>
      </c>
      <c r="AM781" s="55">
        <f>(NETWORKDAYS(Q781,U781,Holidays!$B$1:$B$132))-AI781</f>
        <v>0</v>
      </c>
      <c r="AN781" s="54" t="e">
        <f t="shared" si="17"/>
        <v>#N/A</v>
      </c>
      <c r="AO781" s="73" t="e">
        <f>VLOOKUP(N:N,Dashboard!A$3:B$32,2,FALSE)</f>
        <v>#N/A</v>
      </c>
    </row>
    <row r="782" spans="12:41" ht="15" customHeight="1">
      <c r="L782" s="93"/>
      <c r="AD782" s="94"/>
      <c r="AK782" s="54">
        <f>NETWORKDAYS(P782,U782,Holidays!$B$1:$B$132)</f>
        <v>0</v>
      </c>
      <c r="AL782" s="54" t="e">
        <f>VLOOKUP(N782,'Service standards'!A:B,2,FALSE)</f>
        <v>#N/A</v>
      </c>
      <c r="AM782" s="55">
        <f>(NETWORKDAYS(Q782,U782,Holidays!$B$1:$B$132))-AI782</f>
        <v>0</v>
      </c>
      <c r="AN782" s="54" t="e">
        <f t="shared" si="17"/>
        <v>#N/A</v>
      </c>
      <c r="AO782" s="73" t="e">
        <f>VLOOKUP(N:N,Dashboard!A$3:B$32,2,FALSE)</f>
        <v>#N/A</v>
      </c>
    </row>
    <row r="783" spans="12:41" ht="15" customHeight="1">
      <c r="L783" s="93"/>
      <c r="AD783" s="94"/>
      <c r="AK783" s="54">
        <f>NETWORKDAYS(P783,U783,Holidays!$B$1:$B$132)</f>
        <v>0</v>
      </c>
      <c r="AL783" s="54" t="e">
        <f>VLOOKUP(N783,'Service standards'!A:B,2,FALSE)</f>
        <v>#N/A</v>
      </c>
      <c r="AM783" s="55">
        <f>(NETWORKDAYS(Q783,U783,Holidays!$B$1:$B$132))-AI783</f>
        <v>0</v>
      </c>
      <c r="AN783" s="54" t="e">
        <f t="shared" si="17"/>
        <v>#N/A</v>
      </c>
      <c r="AO783" s="73" t="e">
        <f>VLOOKUP(N:N,Dashboard!A$3:B$32,2,FALSE)</f>
        <v>#N/A</v>
      </c>
    </row>
    <row r="784" spans="12:41" ht="15" customHeight="1">
      <c r="L784" s="93"/>
      <c r="AD784" s="94"/>
      <c r="AK784" s="54">
        <f>NETWORKDAYS(P784,U784,Holidays!$B$1:$B$132)</f>
        <v>0</v>
      </c>
      <c r="AL784" s="54" t="e">
        <f>VLOOKUP(N784,'Service standards'!A:B,2,FALSE)</f>
        <v>#N/A</v>
      </c>
      <c r="AM784" s="55">
        <f>(NETWORKDAYS(Q784,U784,Holidays!$B$1:$B$132))-AI784</f>
        <v>0</v>
      </c>
      <c r="AN784" s="54" t="e">
        <f t="shared" si="17"/>
        <v>#N/A</v>
      </c>
      <c r="AO784" s="73" t="e">
        <f>VLOOKUP(N:N,Dashboard!A$3:B$32,2,FALSE)</f>
        <v>#N/A</v>
      </c>
    </row>
    <row r="785" spans="12:41" ht="15" customHeight="1">
      <c r="L785" s="93"/>
      <c r="AD785" s="94"/>
      <c r="AK785" s="54">
        <f>NETWORKDAYS(P785,U785,Holidays!$B$1:$B$132)</f>
        <v>0</v>
      </c>
      <c r="AL785" s="54" t="e">
        <f>VLOOKUP(N785,'Service standards'!A:B,2,FALSE)</f>
        <v>#N/A</v>
      </c>
      <c r="AM785" s="55">
        <f>(NETWORKDAYS(Q785,U785,Holidays!$B$1:$B$132))-AI785</f>
        <v>0</v>
      </c>
      <c r="AN785" s="54" t="e">
        <f t="shared" si="17"/>
        <v>#N/A</v>
      </c>
      <c r="AO785" s="73" t="e">
        <f>VLOOKUP(N:N,Dashboard!A$3:B$32,2,FALSE)</f>
        <v>#N/A</v>
      </c>
    </row>
    <row r="786" spans="12:41" ht="15" customHeight="1">
      <c r="L786" s="93"/>
      <c r="AD786" s="94"/>
      <c r="AK786" s="54">
        <f>NETWORKDAYS(P786,U786,Holidays!$B$1:$B$132)</f>
        <v>0</v>
      </c>
      <c r="AL786" s="54" t="e">
        <f>VLOOKUP(N786,'Service standards'!A:B,2,FALSE)</f>
        <v>#N/A</v>
      </c>
      <c r="AM786" s="55">
        <f>(NETWORKDAYS(Q786,U786,Holidays!$B$1:$B$132))-AI786</f>
        <v>0</v>
      </c>
      <c r="AN786" s="54" t="e">
        <f t="shared" si="17"/>
        <v>#N/A</v>
      </c>
      <c r="AO786" s="73" t="e">
        <f>VLOOKUP(N:N,Dashboard!A$3:B$32,2,FALSE)</f>
        <v>#N/A</v>
      </c>
    </row>
    <row r="787" spans="12:41" ht="15" customHeight="1">
      <c r="L787" s="93"/>
      <c r="AD787" s="94"/>
      <c r="AK787" s="54">
        <f>NETWORKDAYS(P787,U787,Holidays!$B$1:$B$132)</f>
        <v>0</v>
      </c>
      <c r="AL787" s="54" t="e">
        <f>VLOOKUP(N787,'Service standards'!A:B,2,FALSE)</f>
        <v>#N/A</v>
      </c>
      <c r="AM787" s="55">
        <f>(NETWORKDAYS(Q787,U787,Holidays!$B$1:$B$132))-AI787</f>
        <v>0</v>
      </c>
      <c r="AN787" s="54" t="e">
        <f t="shared" si="17"/>
        <v>#N/A</v>
      </c>
      <c r="AO787" s="73" t="e">
        <f>VLOOKUP(N:N,Dashboard!A$3:B$32,2,FALSE)</f>
        <v>#N/A</v>
      </c>
    </row>
    <row r="788" spans="12:41" ht="15" customHeight="1">
      <c r="L788" s="93"/>
      <c r="AD788" s="94"/>
      <c r="AK788" s="54">
        <f>NETWORKDAYS(P788,U788,Holidays!$B$1:$B$132)</f>
        <v>0</v>
      </c>
      <c r="AL788" s="54" t="e">
        <f>VLOOKUP(N788,'Service standards'!A:B,2,FALSE)</f>
        <v>#N/A</v>
      </c>
      <c r="AM788" s="55">
        <f>(NETWORKDAYS(Q788,U788,Holidays!$B$1:$B$132))-AI788</f>
        <v>0</v>
      </c>
      <c r="AN788" s="54" t="e">
        <f t="shared" si="17"/>
        <v>#N/A</v>
      </c>
      <c r="AO788" s="73" t="e">
        <f>VLOOKUP(N:N,Dashboard!A$3:B$32,2,FALSE)</f>
        <v>#N/A</v>
      </c>
    </row>
    <row r="789" spans="12:41" ht="15" customHeight="1">
      <c r="L789" s="93"/>
      <c r="AD789" s="94"/>
      <c r="AK789" s="54">
        <f>NETWORKDAYS(P789,U789,Holidays!$B$1:$B$132)</f>
        <v>0</v>
      </c>
      <c r="AL789" s="54" t="e">
        <f>VLOOKUP(N789,'Service standards'!A:B,2,FALSE)</f>
        <v>#N/A</v>
      </c>
      <c r="AM789" s="55">
        <f>(NETWORKDAYS(Q789,U789,Holidays!$B$1:$B$132))-AI789</f>
        <v>0</v>
      </c>
      <c r="AN789" s="54" t="e">
        <f t="shared" si="17"/>
        <v>#N/A</v>
      </c>
      <c r="AO789" s="73" t="e">
        <f>VLOOKUP(N:N,Dashboard!A$3:B$32,2,FALSE)</f>
        <v>#N/A</v>
      </c>
    </row>
    <row r="790" spans="12:41" ht="15" customHeight="1">
      <c r="L790" s="93"/>
      <c r="AD790" s="94"/>
      <c r="AK790" s="54">
        <f>NETWORKDAYS(P790,U790,Holidays!$B$1:$B$132)</f>
        <v>0</v>
      </c>
      <c r="AL790" s="54" t="e">
        <f>VLOOKUP(N790,'Service standards'!A:B,2,FALSE)</f>
        <v>#N/A</v>
      </c>
      <c r="AM790" s="55">
        <f>(NETWORKDAYS(Q790,U790,Holidays!$B$1:$B$132))-AI790</f>
        <v>0</v>
      </c>
      <c r="AN790" s="54" t="e">
        <f t="shared" si="17"/>
        <v>#N/A</v>
      </c>
      <c r="AO790" s="73" t="e">
        <f>VLOOKUP(N:N,Dashboard!A$3:B$32,2,FALSE)</f>
        <v>#N/A</v>
      </c>
    </row>
    <row r="791" spans="12:41" ht="15" customHeight="1">
      <c r="L791" s="93"/>
      <c r="AD791" s="94"/>
      <c r="AK791" s="54">
        <f>NETWORKDAYS(P791,U791,Holidays!$B$1:$B$132)</f>
        <v>0</v>
      </c>
      <c r="AL791" s="54" t="e">
        <f>VLOOKUP(N791,'Service standards'!A:B,2,FALSE)</f>
        <v>#N/A</v>
      </c>
      <c r="AM791" s="55">
        <f>(NETWORKDAYS(Q791,U791,Holidays!$B$1:$B$132))-AI791</f>
        <v>0</v>
      </c>
      <c r="AN791" s="54" t="e">
        <f t="shared" si="17"/>
        <v>#N/A</v>
      </c>
      <c r="AO791" s="73" t="e">
        <f>VLOOKUP(N:N,Dashboard!A$3:B$32,2,FALSE)</f>
        <v>#N/A</v>
      </c>
    </row>
    <row r="792" spans="12:41" ht="15" customHeight="1">
      <c r="L792" s="93"/>
      <c r="AD792" s="94"/>
      <c r="AK792" s="54">
        <f>NETWORKDAYS(P792,U792,Holidays!$B$1:$B$132)</f>
        <v>0</v>
      </c>
      <c r="AL792" s="54" t="e">
        <f>VLOOKUP(N792,'Service standards'!A:B,2,FALSE)</f>
        <v>#N/A</v>
      </c>
      <c r="AM792" s="55">
        <f>(NETWORKDAYS(Q792,U792,Holidays!$B$1:$B$132))-AI792</f>
        <v>0</v>
      </c>
      <c r="AN792" s="54" t="e">
        <f t="shared" si="17"/>
        <v>#N/A</v>
      </c>
      <c r="AO792" s="73" t="e">
        <f>VLOOKUP(N:N,Dashboard!A$3:B$32,2,FALSE)</f>
        <v>#N/A</v>
      </c>
    </row>
    <row r="793" spans="12:41" ht="15" customHeight="1">
      <c r="L793" s="93"/>
      <c r="AD793" s="94"/>
      <c r="AK793" s="54">
        <f>NETWORKDAYS(P793,U793,Holidays!$B$1:$B$132)</f>
        <v>0</v>
      </c>
      <c r="AL793" s="54" t="e">
        <f>VLOOKUP(N793,'Service standards'!A:B,2,FALSE)</f>
        <v>#N/A</v>
      </c>
      <c r="AM793" s="55">
        <f>(NETWORKDAYS(Q793,U793,Holidays!$B$1:$B$132))-AI793</f>
        <v>0</v>
      </c>
      <c r="AN793" s="54" t="e">
        <f t="shared" si="17"/>
        <v>#N/A</v>
      </c>
      <c r="AO793" s="73" t="e">
        <f>VLOOKUP(N:N,Dashboard!A$3:B$32,2,FALSE)</f>
        <v>#N/A</v>
      </c>
    </row>
    <row r="794" spans="12:41" ht="15" customHeight="1">
      <c r="L794" s="93"/>
      <c r="AD794" s="94"/>
      <c r="AK794" s="54">
        <f>NETWORKDAYS(P794,U794,Holidays!$B$1:$B$132)</f>
        <v>0</v>
      </c>
      <c r="AL794" s="54" t="e">
        <f>VLOOKUP(N794,'Service standards'!A:B,2,FALSE)</f>
        <v>#N/A</v>
      </c>
      <c r="AM794" s="55">
        <f>(NETWORKDAYS(Q794,U794,Holidays!$B$1:$B$132))-AI794</f>
        <v>0</v>
      </c>
      <c r="AN794" s="54" t="e">
        <f t="shared" si="17"/>
        <v>#N/A</v>
      </c>
      <c r="AO794" s="73" t="e">
        <f>VLOOKUP(N:N,Dashboard!A$3:B$32,2,FALSE)</f>
        <v>#N/A</v>
      </c>
    </row>
    <row r="795" spans="12:41" ht="15" customHeight="1">
      <c r="L795" s="93"/>
      <c r="AD795" s="94"/>
      <c r="AK795" s="54">
        <f>NETWORKDAYS(P795,U795,Holidays!$B$1:$B$132)</f>
        <v>0</v>
      </c>
      <c r="AL795" s="54" t="e">
        <f>VLOOKUP(N795,'Service standards'!A:B,2,FALSE)</f>
        <v>#N/A</v>
      </c>
      <c r="AM795" s="55">
        <f>(NETWORKDAYS(Q795,U795,Holidays!$B$1:$B$132))-AI795</f>
        <v>0</v>
      </c>
      <c r="AN795" s="54" t="e">
        <f t="shared" si="17"/>
        <v>#N/A</v>
      </c>
      <c r="AO795" s="73" t="e">
        <f>VLOOKUP(N:N,Dashboard!A$3:B$32,2,FALSE)</f>
        <v>#N/A</v>
      </c>
    </row>
    <row r="796" spans="12:41" ht="15" customHeight="1">
      <c r="L796" s="93"/>
      <c r="AD796" s="94"/>
      <c r="AK796" s="54">
        <f>NETWORKDAYS(P796,U796,Holidays!$B$1:$B$132)</f>
        <v>0</v>
      </c>
      <c r="AL796" s="54" t="e">
        <f>VLOOKUP(N796,'Service standards'!A:B,2,FALSE)</f>
        <v>#N/A</v>
      </c>
      <c r="AM796" s="55">
        <f>(NETWORKDAYS(Q796,U796,Holidays!$B$1:$B$132))-AI796</f>
        <v>0</v>
      </c>
      <c r="AN796" s="54" t="e">
        <f t="shared" si="17"/>
        <v>#N/A</v>
      </c>
      <c r="AO796" s="73" t="e">
        <f>VLOOKUP(N:N,Dashboard!A$3:B$32,2,FALSE)</f>
        <v>#N/A</v>
      </c>
    </row>
    <row r="797" spans="12:41" ht="15" customHeight="1">
      <c r="L797" s="93"/>
      <c r="AD797" s="94"/>
      <c r="AK797" s="54">
        <f>NETWORKDAYS(P797,U797,Holidays!$B$1:$B$132)</f>
        <v>0</v>
      </c>
      <c r="AL797" s="54" t="e">
        <f>VLOOKUP(N797,'Service standards'!A:B,2,FALSE)</f>
        <v>#N/A</v>
      </c>
      <c r="AM797" s="55">
        <f>(NETWORKDAYS(Q797,U797,Holidays!$B$1:$B$132))-AI797</f>
        <v>0</v>
      </c>
      <c r="AN797" s="54" t="e">
        <f t="shared" si="17"/>
        <v>#N/A</v>
      </c>
      <c r="AO797" s="73" t="e">
        <f>VLOOKUP(N:N,Dashboard!A$3:B$32,2,FALSE)</f>
        <v>#N/A</v>
      </c>
    </row>
    <row r="798" spans="12:41" ht="15" customHeight="1">
      <c r="L798" s="93"/>
      <c r="AD798" s="94"/>
      <c r="AK798" s="54">
        <f>NETWORKDAYS(P798,U798,Holidays!$B$1:$B$132)</f>
        <v>0</v>
      </c>
      <c r="AL798" s="54" t="e">
        <f>VLOOKUP(N798,'Service standards'!A:B,2,FALSE)</f>
        <v>#N/A</v>
      </c>
      <c r="AM798" s="55">
        <f>(NETWORKDAYS(Q798,U798,Holidays!$B$1:$B$132))-AI798</f>
        <v>0</v>
      </c>
      <c r="AN798" s="54" t="e">
        <f t="shared" si="17"/>
        <v>#N/A</v>
      </c>
      <c r="AO798" s="73" t="e">
        <f>VLOOKUP(N:N,Dashboard!A$3:B$32,2,FALSE)</f>
        <v>#N/A</v>
      </c>
    </row>
    <row r="799" spans="12:41" ht="15" customHeight="1">
      <c r="L799" s="93"/>
      <c r="AD799" s="94"/>
      <c r="AK799" s="54">
        <f>NETWORKDAYS(P799,U799,Holidays!$B$1:$B$132)</f>
        <v>0</v>
      </c>
      <c r="AL799" s="54" t="e">
        <f>VLOOKUP(N799,'Service standards'!A:B,2,FALSE)</f>
        <v>#N/A</v>
      </c>
      <c r="AM799" s="55">
        <f>(NETWORKDAYS(Q799,U799,Holidays!$B$1:$B$132))-AI799</f>
        <v>0</v>
      </c>
      <c r="AN799" s="54" t="e">
        <f t="shared" ref="AN799:AN862" si="18">IF(AM799&lt;=AL799,"Met/Rencontre", "DNM/NRP")</f>
        <v>#N/A</v>
      </c>
      <c r="AO799" s="73" t="e">
        <f>VLOOKUP(N:N,Dashboard!A$3:B$32,2,FALSE)</f>
        <v>#N/A</v>
      </c>
    </row>
    <row r="800" spans="12:41" ht="15" customHeight="1">
      <c r="L800" s="93"/>
      <c r="AD800" s="94"/>
      <c r="AK800" s="54">
        <f>NETWORKDAYS(P800,U800,Holidays!$B$1:$B$132)</f>
        <v>0</v>
      </c>
      <c r="AL800" s="54" t="e">
        <f>VLOOKUP(N800,'Service standards'!A:B,2,FALSE)</f>
        <v>#N/A</v>
      </c>
      <c r="AM800" s="55">
        <f>(NETWORKDAYS(Q800,U800,Holidays!$B$1:$B$132))-AI800</f>
        <v>0</v>
      </c>
      <c r="AN800" s="54" t="e">
        <f t="shared" si="18"/>
        <v>#N/A</v>
      </c>
      <c r="AO800" s="73" t="e">
        <f>VLOOKUP(N:N,Dashboard!A$3:B$32,2,FALSE)</f>
        <v>#N/A</v>
      </c>
    </row>
    <row r="801" spans="12:41" ht="15" customHeight="1">
      <c r="L801" s="93"/>
      <c r="AD801" s="94"/>
      <c r="AK801" s="54">
        <f>NETWORKDAYS(P801,U801,Holidays!$B$1:$B$132)</f>
        <v>0</v>
      </c>
      <c r="AL801" s="54" t="e">
        <f>VLOOKUP(N801,'Service standards'!A:B,2,FALSE)</f>
        <v>#N/A</v>
      </c>
      <c r="AM801" s="55">
        <f>(NETWORKDAYS(Q801,U801,Holidays!$B$1:$B$132))-AI801</f>
        <v>0</v>
      </c>
      <c r="AN801" s="54" t="e">
        <f t="shared" si="18"/>
        <v>#N/A</v>
      </c>
      <c r="AO801" s="73" t="e">
        <f>VLOOKUP(N:N,Dashboard!A$3:B$32,2,FALSE)</f>
        <v>#N/A</v>
      </c>
    </row>
    <row r="802" spans="12:41" ht="15" customHeight="1">
      <c r="L802" s="93"/>
      <c r="AD802" s="94"/>
      <c r="AK802" s="54">
        <f>NETWORKDAYS(P802,U802,Holidays!$B$1:$B$132)</f>
        <v>0</v>
      </c>
      <c r="AL802" s="54" t="e">
        <f>VLOOKUP(N802,'Service standards'!A:B,2,FALSE)</f>
        <v>#N/A</v>
      </c>
      <c r="AM802" s="55">
        <f>(NETWORKDAYS(Q802,U802,Holidays!$B$1:$B$132))-AI802</f>
        <v>0</v>
      </c>
      <c r="AN802" s="54" t="e">
        <f t="shared" si="18"/>
        <v>#N/A</v>
      </c>
      <c r="AO802" s="73" t="e">
        <f>VLOOKUP(N:N,Dashboard!A$3:B$32,2,FALSE)</f>
        <v>#N/A</v>
      </c>
    </row>
    <row r="803" spans="12:41" ht="15" customHeight="1">
      <c r="L803" s="93"/>
      <c r="AD803" s="94"/>
      <c r="AK803" s="54">
        <f>NETWORKDAYS(P803,U803,Holidays!$B$1:$B$132)</f>
        <v>0</v>
      </c>
      <c r="AL803" s="54" t="e">
        <f>VLOOKUP(N803,'Service standards'!A:B,2,FALSE)</f>
        <v>#N/A</v>
      </c>
      <c r="AM803" s="55">
        <f>(NETWORKDAYS(Q803,U803,Holidays!$B$1:$B$132))-AI803</f>
        <v>0</v>
      </c>
      <c r="AN803" s="54" t="e">
        <f t="shared" si="18"/>
        <v>#N/A</v>
      </c>
      <c r="AO803" s="73" t="e">
        <f>VLOOKUP(N:N,Dashboard!A$3:B$32,2,FALSE)</f>
        <v>#N/A</v>
      </c>
    </row>
    <row r="804" spans="12:41" ht="15" customHeight="1">
      <c r="L804" s="93"/>
      <c r="AD804" s="94"/>
      <c r="AK804" s="54">
        <f>NETWORKDAYS(P804,U804,Holidays!$B$1:$B$132)</f>
        <v>0</v>
      </c>
      <c r="AL804" s="54" t="e">
        <f>VLOOKUP(N804,'Service standards'!A:B,2,FALSE)</f>
        <v>#N/A</v>
      </c>
      <c r="AM804" s="55">
        <f>(NETWORKDAYS(Q804,U804,Holidays!$B$1:$B$132))-AI804</f>
        <v>0</v>
      </c>
      <c r="AN804" s="54" t="e">
        <f t="shared" si="18"/>
        <v>#N/A</v>
      </c>
      <c r="AO804" s="73" t="e">
        <f>VLOOKUP(N:N,Dashboard!A$3:B$32,2,FALSE)</f>
        <v>#N/A</v>
      </c>
    </row>
    <row r="805" spans="12:41" ht="15" customHeight="1">
      <c r="L805" s="93"/>
      <c r="AD805" s="94"/>
      <c r="AK805" s="54">
        <f>NETWORKDAYS(P805,U805,Holidays!$B$1:$B$132)</f>
        <v>0</v>
      </c>
      <c r="AL805" s="54" t="e">
        <f>VLOOKUP(N805,'Service standards'!A:B,2,FALSE)</f>
        <v>#N/A</v>
      </c>
      <c r="AM805" s="55">
        <f>(NETWORKDAYS(Q805,U805,Holidays!$B$1:$B$132))-AI805</f>
        <v>0</v>
      </c>
      <c r="AN805" s="54" t="e">
        <f t="shared" si="18"/>
        <v>#N/A</v>
      </c>
      <c r="AO805" s="73" t="e">
        <f>VLOOKUP(N:N,Dashboard!A$3:B$32,2,FALSE)</f>
        <v>#N/A</v>
      </c>
    </row>
    <row r="806" spans="12:41" ht="15" customHeight="1">
      <c r="L806" s="93"/>
      <c r="AD806" s="94"/>
      <c r="AK806" s="54">
        <f>NETWORKDAYS(P806,U806,Holidays!$B$1:$B$132)</f>
        <v>0</v>
      </c>
      <c r="AL806" s="54" t="e">
        <f>VLOOKUP(N806,'Service standards'!A:B,2,FALSE)</f>
        <v>#N/A</v>
      </c>
      <c r="AM806" s="55">
        <f>(NETWORKDAYS(Q806,U806,Holidays!$B$1:$B$132))-AI806</f>
        <v>0</v>
      </c>
      <c r="AN806" s="54" t="e">
        <f t="shared" si="18"/>
        <v>#N/A</v>
      </c>
      <c r="AO806" s="73" t="e">
        <f>VLOOKUP(N:N,Dashboard!A$3:B$32,2,FALSE)</f>
        <v>#N/A</v>
      </c>
    </row>
    <row r="807" spans="12:41" ht="15" customHeight="1">
      <c r="L807" s="93"/>
      <c r="AD807" s="94"/>
      <c r="AK807" s="54">
        <f>NETWORKDAYS(P807,U807,Holidays!$B$1:$B$132)</f>
        <v>0</v>
      </c>
      <c r="AL807" s="54" t="e">
        <f>VLOOKUP(N807,'Service standards'!A:B,2,FALSE)</f>
        <v>#N/A</v>
      </c>
      <c r="AM807" s="55">
        <f>(NETWORKDAYS(Q807,U807,Holidays!$B$1:$B$132))-AI807</f>
        <v>0</v>
      </c>
      <c r="AN807" s="54" t="e">
        <f t="shared" si="18"/>
        <v>#N/A</v>
      </c>
      <c r="AO807" s="73" t="e">
        <f>VLOOKUP(N:N,Dashboard!A$3:B$32,2,FALSE)</f>
        <v>#N/A</v>
      </c>
    </row>
    <row r="808" spans="12:41" ht="15" customHeight="1">
      <c r="L808" s="93"/>
      <c r="AD808" s="94"/>
      <c r="AK808" s="54">
        <f>NETWORKDAYS(P808,U808,Holidays!$B$1:$B$132)</f>
        <v>0</v>
      </c>
      <c r="AL808" s="54" t="e">
        <f>VLOOKUP(N808,'Service standards'!A:B,2,FALSE)</f>
        <v>#N/A</v>
      </c>
      <c r="AM808" s="55">
        <f>(NETWORKDAYS(Q808,U808,Holidays!$B$1:$B$132))-AI808</f>
        <v>0</v>
      </c>
      <c r="AN808" s="54" t="e">
        <f t="shared" si="18"/>
        <v>#N/A</v>
      </c>
      <c r="AO808" s="73" t="e">
        <f>VLOOKUP(N:N,Dashboard!A$3:B$32,2,FALSE)</f>
        <v>#N/A</v>
      </c>
    </row>
    <row r="809" spans="12:41" ht="15" customHeight="1">
      <c r="L809" s="93"/>
      <c r="AD809" s="94"/>
      <c r="AK809" s="54">
        <f>NETWORKDAYS(P809,U809,Holidays!$B$1:$B$132)</f>
        <v>0</v>
      </c>
      <c r="AL809" s="54" t="e">
        <f>VLOOKUP(N809,'Service standards'!A:B,2,FALSE)</f>
        <v>#N/A</v>
      </c>
      <c r="AM809" s="55">
        <f>(NETWORKDAYS(Q809,U809,Holidays!$B$1:$B$132))-AI809</f>
        <v>0</v>
      </c>
      <c r="AN809" s="54" t="e">
        <f t="shared" si="18"/>
        <v>#N/A</v>
      </c>
      <c r="AO809" s="73" t="e">
        <f>VLOOKUP(N:N,Dashboard!A$3:B$32,2,FALSE)</f>
        <v>#N/A</v>
      </c>
    </row>
    <row r="810" spans="12:41" ht="15" customHeight="1">
      <c r="L810" s="93"/>
      <c r="AD810" s="94"/>
      <c r="AK810" s="54">
        <f>NETWORKDAYS(P810,U810,Holidays!$B$1:$B$132)</f>
        <v>0</v>
      </c>
      <c r="AL810" s="54" t="e">
        <f>VLOOKUP(N810,'Service standards'!A:B,2,FALSE)</f>
        <v>#N/A</v>
      </c>
      <c r="AM810" s="55">
        <f>(NETWORKDAYS(Q810,U810,Holidays!$B$1:$B$132))-AI810</f>
        <v>0</v>
      </c>
      <c r="AN810" s="54" t="e">
        <f t="shared" si="18"/>
        <v>#N/A</v>
      </c>
      <c r="AO810" s="73" t="e">
        <f>VLOOKUP(N:N,Dashboard!A$3:B$32,2,FALSE)</f>
        <v>#N/A</v>
      </c>
    </row>
    <row r="811" spans="12:41" ht="15" customHeight="1">
      <c r="L811" s="93"/>
      <c r="AD811" s="94"/>
      <c r="AK811" s="54">
        <f>NETWORKDAYS(P811,U811,Holidays!$B$1:$B$132)</f>
        <v>0</v>
      </c>
      <c r="AL811" s="54" t="e">
        <f>VLOOKUP(N811,'Service standards'!A:B,2,FALSE)</f>
        <v>#N/A</v>
      </c>
      <c r="AM811" s="55">
        <f>(NETWORKDAYS(Q811,U811,Holidays!$B$1:$B$132))-AI811</f>
        <v>0</v>
      </c>
      <c r="AN811" s="54" t="e">
        <f t="shared" si="18"/>
        <v>#N/A</v>
      </c>
      <c r="AO811" s="73" t="e">
        <f>VLOOKUP(N:N,Dashboard!A$3:B$32,2,FALSE)</f>
        <v>#N/A</v>
      </c>
    </row>
    <row r="812" spans="12:41" ht="15" customHeight="1">
      <c r="L812" s="93"/>
      <c r="AD812" s="94"/>
      <c r="AK812" s="54">
        <f>NETWORKDAYS(P812,U812,Holidays!$B$1:$B$132)</f>
        <v>0</v>
      </c>
      <c r="AL812" s="54" t="e">
        <f>VLOOKUP(N812,'Service standards'!A:B,2,FALSE)</f>
        <v>#N/A</v>
      </c>
      <c r="AM812" s="55">
        <f>(NETWORKDAYS(Q812,U812,Holidays!$B$1:$B$132))-AI812</f>
        <v>0</v>
      </c>
      <c r="AN812" s="54" t="e">
        <f t="shared" si="18"/>
        <v>#N/A</v>
      </c>
      <c r="AO812" s="73" t="e">
        <f>VLOOKUP(N:N,Dashboard!A$3:B$32,2,FALSE)</f>
        <v>#N/A</v>
      </c>
    </row>
    <row r="813" spans="12:41" ht="15" customHeight="1">
      <c r="L813" s="93"/>
      <c r="AD813" s="94"/>
      <c r="AK813" s="54">
        <f>NETWORKDAYS(P813,U813,Holidays!$B$1:$B$132)</f>
        <v>0</v>
      </c>
      <c r="AL813" s="54" t="e">
        <f>VLOOKUP(N813,'Service standards'!A:B,2,FALSE)</f>
        <v>#N/A</v>
      </c>
      <c r="AM813" s="55">
        <f>(NETWORKDAYS(Q813,U813,Holidays!$B$1:$B$132))-AI813</f>
        <v>0</v>
      </c>
      <c r="AN813" s="54" t="e">
        <f t="shared" si="18"/>
        <v>#N/A</v>
      </c>
      <c r="AO813" s="73" t="e">
        <f>VLOOKUP(N:N,Dashboard!A$3:B$32,2,FALSE)</f>
        <v>#N/A</v>
      </c>
    </row>
    <row r="814" spans="12:41" ht="15" customHeight="1">
      <c r="L814" s="93"/>
      <c r="AD814" s="94"/>
      <c r="AK814" s="54">
        <f>NETWORKDAYS(P814,U814,Holidays!$B$1:$B$132)</f>
        <v>0</v>
      </c>
      <c r="AL814" s="54" t="e">
        <f>VLOOKUP(N814,'Service standards'!A:B,2,FALSE)</f>
        <v>#N/A</v>
      </c>
      <c r="AM814" s="55">
        <f>(NETWORKDAYS(Q814,U814,Holidays!$B$1:$B$132))-AI814</f>
        <v>0</v>
      </c>
      <c r="AN814" s="54" t="e">
        <f t="shared" si="18"/>
        <v>#N/A</v>
      </c>
      <c r="AO814" s="73" t="e">
        <f>VLOOKUP(N:N,Dashboard!A$3:B$32,2,FALSE)</f>
        <v>#N/A</v>
      </c>
    </row>
    <row r="815" spans="12:41" ht="15" customHeight="1">
      <c r="L815" s="93"/>
      <c r="AD815" s="94"/>
      <c r="AK815" s="54">
        <f>NETWORKDAYS(P815,U815,Holidays!$B$1:$B$132)</f>
        <v>0</v>
      </c>
      <c r="AL815" s="54" t="e">
        <f>VLOOKUP(N815,'Service standards'!A:B,2,FALSE)</f>
        <v>#N/A</v>
      </c>
      <c r="AM815" s="55">
        <f>(NETWORKDAYS(Q815,U815,Holidays!$B$1:$B$132))-AI815</f>
        <v>0</v>
      </c>
      <c r="AN815" s="54" t="e">
        <f t="shared" si="18"/>
        <v>#N/A</v>
      </c>
      <c r="AO815" s="73" t="e">
        <f>VLOOKUP(N:N,Dashboard!A$3:B$32,2,FALSE)</f>
        <v>#N/A</v>
      </c>
    </row>
    <row r="816" spans="12:41" ht="15" customHeight="1">
      <c r="L816" s="93"/>
      <c r="AD816" s="94"/>
      <c r="AK816" s="54">
        <f>NETWORKDAYS(P816,U816,Holidays!$B$1:$B$132)</f>
        <v>0</v>
      </c>
      <c r="AL816" s="54" t="e">
        <f>VLOOKUP(N816,'Service standards'!A:B,2,FALSE)</f>
        <v>#N/A</v>
      </c>
      <c r="AM816" s="55">
        <f>(NETWORKDAYS(Q816,U816,Holidays!$B$1:$B$132))-AI816</f>
        <v>0</v>
      </c>
      <c r="AN816" s="54" t="e">
        <f t="shared" si="18"/>
        <v>#N/A</v>
      </c>
      <c r="AO816" s="73" t="e">
        <f>VLOOKUP(N:N,Dashboard!A$3:B$32,2,FALSE)</f>
        <v>#N/A</v>
      </c>
    </row>
    <row r="817" spans="12:41" ht="15" customHeight="1">
      <c r="L817" s="93"/>
      <c r="AD817" s="94"/>
      <c r="AK817" s="54">
        <f>NETWORKDAYS(P817,U817,Holidays!$B$1:$B$132)</f>
        <v>0</v>
      </c>
      <c r="AL817" s="54" t="e">
        <f>VLOOKUP(N817,'Service standards'!A:B,2,FALSE)</f>
        <v>#N/A</v>
      </c>
      <c r="AM817" s="55">
        <f>(NETWORKDAYS(Q817,U817,Holidays!$B$1:$B$132))-AI817</f>
        <v>0</v>
      </c>
      <c r="AN817" s="54" t="e">
        <f t="shared" si="18"/>
        <v>#N/A</v>
      </c>
      <c r="AO817" s="73" t="e">
        <f>VLOOKUP(N:N,Dashboard!A$3:B$32,2,FALSE)</f>
        <v>#N/A</v>
      </c>
    </row>
    <row r="818" spans="12:41" ht="15" customHeight="1">
      <c r="L818" s="93"/>
      <c r="AD818" s="94"/>
      <c r="AK818" s="54">
        <f>NETWORKDAYS(P818,U818,Holidays!$B$1:$B$132)</f>
        <v>0</v>
      </c>
      <c r="AL818" s="54" t="e">
        <f>VLOOKUP(N818,'Service standards'!A:B,2,FALSE)</f>
        <v>#N/A</v>
      </c>
      <c r="AM818" s="55">
        <f>(NETWORKDAYS(Q818,U818,Holidays!$B$1:$B$132))-AI818</f>
        <v>0</v>
      </c>
      <c r="AN818" s="54" t="e">
        <f t="shared" si="18"/>
        <v>#N/A</v>
      </c>
      <c r="AO818" s="73" t="e">
        <f>VLOOKUP(N:N,Dashboard!A$3:B$32,2,FALSE)</f>
        <v>#N/A</v>
      </c>
    </row>
    <row r="819" spans="12:41" ht="15" customHeight="1">
      <c r="L819" s="93"/>
      <c r="AD819" s="94"/>
      <c r="AK819" s="54">
        <f>NETWORKDAYS(P819,U819,Holidays!$B$1:$B$132)</f>
        <v>0</v>
      </c>
      <c r="AL819" s="54" t="e">
        <f>VLOOKUP(N819,'Service standards'!A:B,2,FALSE)</f>
        <v>#N/A</v>
      </c>
      <c r="AM819" s="55">
        <f>(NETWORKDAYS(Q819,U819,Holidays!$B$1:$B$132))-AI819</f>
        <v>0</v>
      </c>
      <c r="AN819" s="54" t="e">
        <f t="shared" si="18"/>
        <v>#N/A</v>
      </c>
      <c r="AO819" s="73" t="e">
        <f>VLOOKUP(N:N,Dashboard!A$3:B$32,2,FALSE)</f>
        <v>#N/A</v>
      </c>
    </row>
    <row r="820" spans="12:41" ht="15" customHeight="1">
      <c r="L820" s="93"/>
      <c r="AD820" s="94"/>
      <c r="AK820" s="54">
        <f>NETWORKDAYS(P820,U820,Holidays!$B$1:$B$132)</f>
        <v>0</v>
      </c>
      <c r="AL820" s="54" t="e">
        <f>VLOOKUP(N820,'Service standards'!A:B,2,FALSE)</f>
        <v>#N/A</v>
      </c>
      <c r="AM820" s="55">
        <f>(NETWORKDAYS(Q820,U820,Holidays!$B$1:$B$132))-AI820</f>
        <v>0</v>
      </c>
      <c r="AN820" s="54" t="e">
        <f t="shared" si="18"/>
        <v>#N/A</v>
      </c>
      <c r="AO820" s="73" t="e">
        <f>VLOOKUP(N:N,Dashboard!A$3:B$32,2,FALSE)</f>
        <v>#N/A</v>
      </c>
    </row>
    <row r="821" spans="12:41" ht="15" customHeight="1">
      <c r="L821" s="93"/>
      <c r="AD821" s="94"/>
      <c r="AK821" s="54">
        <f>NETWORKDAYS(P821,U821,Holidays!$B$1:$B$132)</f>
        <v>0</v>
      </c>
      <c r="AL821" s="54" t="e">
        <f>VLOOKUP(N821,'Service standards'!A:B,2,FALSE)</f>
        <v>#N/A</v>
      </c>
      <c r="AM821" s="55">
        <f>(NETWORKDAYS(Q821,U821,Holidays!$B$1:$B$132))-AI821</f>
        <v>0</v>
      </c>
      <c r="AN821" s="54" t="e">
        <f t="shared" si="18"/>
        <v>#N/A</v>
      </c>
      <c r="AO821" s="73" t="e">
        <f>VLOOKUP(N:N,Dashboard!A$3:B$32,2,FALSE)</f>
        <v>#N/A</v>
      </c>
    </row>
    <row r="822" spans="12:41" ht="15" customHeight="1">
      <c r="L822" s="93"/>
      <c r="AD822" s="94"/>
      <c r="AK822" s="54">
        <f>NETWORKDAYS(P822,U822,Holidays!$B$1:$B$132)</f>
        <v>0</v>
      </c>
      <c r="AL822" s="54" t="e">
        <f>VLOOKUP(N822,'Service standards'!A:B,2,FALSE)</f>
        <v>#N/A</v>
      </c>
      <c r="AM822" s="55">
        <f>(NETWORKDAYS(Q822,U822,Holidays!$B$1:$B$132))-AI822</f>
        <v>0</v>
      </c>
      <c r="AN822" s="54" t="e">
        <f t="shared" si="18"/>
        <v>#N/A</v>
      </c>
      <c r="AO822" s="73" t="e">
        <f>VLOOKUP(N:N,Dashboard!A$3:B$32,2,FALSE)</f>
        <v>#N/A</v>
      </c>
    </row>
    <row r="823" spans="12:41" ht="15" customHeight="1">
      <c r="L823" s="93"/>
      <c r="AD823" s="94"/>
      <c r="AK823" s="54">
        <f>NETWORKDAYS(P823,U823,Holidays!$B$1:$B$132)</f>
        <v>0</v>
      </c>
      <c r="AL823" s="54" t="e">
        <f>VLOOKUP(N823,'Service standards'!A:B,2,FALSE)</f>
        <v>#N/A</v>
      </c>
      <c r="AM823" s="55">
        <f>(NETWORKDAYS(Q823,U823,Holidays!$B$1:$B$132))-AI823</f>
        <v>0</v>
      </c>
      <c r="AN823" s="54" t="e">
        <f t="shared" si="18"/>
        <v>#N/A</v>
      </c>
      <c r="AO823" s="73" t="e">
        <f>VLOOKUP(N:N,Dashboard!A$3:B$32,2,FALSE)</f>
        <v>#N/A</v>
      </c>
    </row>
    <row r="824" spans="12:41" ht="15" customHeight="1">
      <c r="L824" s="93"/>
      <c r="AD824" s="94"/>
      <c r="AK824" s="54">
        <f>NETWORKDAYS(P824,U824,Holidays!$B$1:$B$132)</f>
        <v>0</v>
      </c>
      <c r="AL824" s="54" t="e">
        <f>VLOOKUP(N824,'Service standards'!A:B,2,FALSE)</f>
        <v>#N/A</v>
      </c>
      <c r="AM824" s="55">
        <f>(NETWORKDAYS(Q824,U824,Holidays!$B$1:$B$132))-AI824</f>
        <v>0</v>
      </c>
      <c r="AN824" s="54" t="e">
        <f t="shared" si="18"/>
        <v>#N/A</v>
      </c>
      <c r="AO824" s="73" t="e">
        <f>VLOOKUP(N:N,Dashboard!A$3:B$32,2,FALSE)</f>
        <v>#N/A</v>
      </c>
    </row>
    <row r="825" spans="12:41" ht="15" customHeight="1">
      <c r="L825" s="93"/>
      <c r="AD825" s="94"/>
      <c r="AK825" s="54">
        <f>NETWORKDAYS(P825,U825,Holidays!$B$1:$B$132)</f>
        <v>0</v>
      </c>
      <c r="AL825" s="54" t="e">
        <f>VLOOKUP(N825,'Service standards'!A:B,2,FALSE)</f>
        <v>#N/A</v>
      </c>
      <c r="AM825" s="55">
        <f>(NETWORKDAYS(Q825,U825,Holidays!$B$1:$B$132))-AI825</f>
        <v>0</v>
      </c>
      <c r="AN825" s="54" t="e">
        <f t="shared" si="18"/>
        <v>#N/A</v>
      </c>
      <c r="AO825" s="73" t="e">
        <f>VLOOKUP(N:N,Dashboard!A$3:B$32,2,FALSE)</f>
        <v>#N/A</v>
      </c>
    </row>
    <row r="826" spans="12:41" ht="15" customHeight="1">
      <c r="L826" s="93"/>
      <c r="AD826" s="94"/>
      <c r="AK826" s="54">
        <f>NETWORKDAYS(P826,U826,Holidays!$B$1:$B$132)</f>
        <v>0</v>
      </c>
      <c r="AL826" s="54" t="e">
        <f>VLOOKUP(N826,'Service standards'!A:B,2,FALSE)</f>
        <v>#N/A</v>
      </c>
      <c r="AM826" s="55">
        <f>(NETWORKDAYS(Q826,U826,Holidays!$B$1:$B$132))-AI826</f>
        <v>0</v>
      </c>
      <c r="AN826" s="54" t="e">
        <f t="shared" si="18"/>
        <v>#N/A</v>
      </c>
      <c r="AO826" s="73" t="e">
        <f>VLOOKUP(N:N,Dashboard!A$3:B$32,2,FALSE)</f>
        <v>#N/A</v>
      </c>
    </row>
    <row r="827" spans="12:41" ht="15" customHeight="1">
      <c r="L827" s="93"/>
      <c r="AD827" s="94"/>
      <c r="AK827" s="54">
        <f>NETWORKDAYS(P827,U827,Holidays!$B$1:$B$132)</f>
        <v>0</v>
      </c>
      <c r="AL827" s="54" t="e">
        <f>VLOOKUP(N827,'Service standards'!A:B,2,FALSE)</f>
        <v>#N/A</v>
      </c>
      <c r="AM827" s="55">
        <f>(NETWORKDAYS(Q827,U827,Holidays!$B$1:$B$132))-AI827</f>
        <v>0</v>
      </c>
      <c r="AN827" s="54" t="e">
        <f t="shared" si="18"/>
        <v>#N/A</v>
      </c>
      <c r="AO827" s="73" t="e">
        <f>VLOOKUP(N:N,Dashboard!A$3:B$32,2,FALSE)</f>
        <v>#N/A</v>
      </c>
    </row>
    <row r="828" spans="12:41" ht="15" customHeight="1">
      <c r="L828" s="93"/>
      <c r="AD828" s="94"/>
      <c r="AK828" s="54">
        <f>NETWORKDAYS(P828,U828,Holidays!$B$1:$B$132)</f>
        <v>0</v>
      </c>
      <c r="AL828" s="54" t="e">
        <f>VLOOKUP(N828,'Service standards'!A:B,2,FALSE)</f>
        <v>#N/A</v>
      </c>
      <c r="AM828" s="55">
        <f>(NETWORKDAYS(Q828,U828,Holidays!$B$1:$B$132))-AI828</f>
        <v>0</v>
      </c>
      <c r="AN828" s="54" t="e">
        <f t="shared" si="18"/>
        <v>#N/A</v>
      </c>
      <c r="AO828" s="73" t="e">
        <f>VLOOKUP(N:N,Dashboard!A$3:B$32,2,FALSE)</f>
        <v>#N/A</v>
      </c>
    </row>
    <row r="829" spans="12:41" ht="15" customHeight="1">
      <c r="L829" s="93"/>
      <c r="AD829" s="94"/>
      <c r="AK829" s="54">
        <f>NETWORKDAYS(P829,U829,Holidays!$B$1:$B$132)</f>
        <v>0</v>
      </c>
      <c r="AL829" s="54" t="e">
        <f>VLOOKUP(N829,'Service standards'!A:B,2,FALSE)</f>
        <v>#N/A</v>
      </c>
      <c r="AM829" s="55">
        <f>(NETWORKDAYS(Q829,U829,Holidays!$B$1:$B$132))-AI829</f>
        <v>0</v>
      </c>
      <c r="AN829" s="54" t="e">
        <f t="shared" si="18"/>
        <v>#N/A</v>
      </c>
      <c r="AO829" s="73" t="e">
        <f>VLOOKUP(N:N,Dashboard!A$3:B$32,2,FALSE)</f>
        <v>#N/A</v>
      </c>
    </row>
    <row r="830" spans="12:41" ht="15" customHeight="1">
      <c r="L830" s="93"/>
      <c r="AD830" s="94"/>
      <c r="AK830" s="54">
        <f>NETWORKDAYS(P830,U830,Holidays!$B$1:$B$132)</f>
        <v>0</v>
      </c>
      <c r="AL830" s="54" t="e">
        <f>VLOOKUP(N830,'Service standards'!A:B,2,FALSE)</f>
        <v>#N/A</v>
      </c>
      <c r="AM830" s="55">
        <f>(NETWORKDAYS(Q830,U830,Holidays!$B$1:$B$132))-AI830</f>
        <v>0</v>
      </c>
      <c r="AN830" s="54" t="e">
        <f t="shared" si="18"/>
        <v>#N/A</v>
      </c>
      <c r="AO830" s="73" t="e">
        <f>VLOOKUP(N:N,Dashboard!A$3:B$32,2,FALSE)</f>
        <v>#N/A</v>
      </c>
    </row>
    <row r="831" spans="12:41" ht="15" customHeight="1">
      <c r="L831" s="93"/>
      <c r="AD831" s="94"/>
      <c r="AK831" s="54">
        <f>NETWORKDAYS(P831,U831,Holidays!$B$1:$B$132)</f>
        <v>0</v>
      </c>
      <c r="AL831" s="54" t="e">
        <f>VLOOKUP(N831,'Service standards'!A:B,2,FALSE)</f>
        <v>#N/A</v>
      </c>
      <c r="AM831" s="55">
        <f>(NETWORKDAYS(Q831,U831,Holidays!$B$1:$B$132))-AI831</f>
        <v>0</v>
      </c>
      <c r="AN831" s="54" t="e">
        <f t="shared" si="18"/>
        <v>#N/A</v>
      </c>
      <c r="AO831" s="73" t="e">
        <f>VLOOKUP(N:N,Dashboard!A$3:B$32,2,FALSE)</f>
        <v>#N/A</v>
      </c>
    </row>
    <row r="832" spans="12:41" ht="15" customHeight="1">
      <c r="L832" s="93"/>
      <c r="AD832" s="94"/>
      <c r="AK832" s="54">
        <f>NETWORKDAYS(P832,U832,Holidays!$B$1:$B$132)</f>
        <v>0</v>
      </c>
      <c r="AL832" s="54" t="e">
        <f>VLOOKUP(N832,'Service standards'!A:B,2,FALSE)</f>
        <v>#N/A</v>
      </c>
      <c r="AM832" s="55">
        <f>(NETWORKDAYS(Q832,U832,Holidays!$B$1:$B$132))-AI832</f>
        <v>0</v>
      </c>
      <c r="AN832" s="54" t="e">
        <f t="shared" si="18"/>
        <v>#N/A</v>
      </c>
      <c r="AO832" s="73" t="e">
        <f>VLOOKUP(N:N,Dashboard!A$3:B$32,2,FALSE)</f>
        <v>#N/A</v>
      </c>
    </row>
    <row r="833" spans="12:41" ht="15" customHeight="1">
      <c r="L833" s="93"/>
      <c r="AD833" s="94"/>
      <c r="AK833" s="54">
        <f>NETWORKDAYS(P833,U833,Holidays!$B$1:$B$132)</f>
        <v>0</v>
      </c>
      <c r="AL833" s="54" t="e">
        <f>VLOOKUP(N833,'Service standards'!A:B,2,FALSE)</f>
        <v>#N/A</v>
      </c>
      <c r="AM833" s="55">
        <f>(NETWORKDAYS(Q833,U833,Holidays!$B$1:$B$132))-AI833</f>
        <v>0</v>
      </c>
      <c r="AN833" s="54" t="e">
        <f t="shared" si="18"/>
        <v>#N/A</v>
      </c>
      <c r="AO833" s="73" t="e">
        <f>VLOOKUP(N:N,Dashboard!A$3:B$32,2,FALSE)</f>
        <v>#N/A</v>
      </c>
    </row>
    <row r="834" spans="12:41" ht="15" customHeight="1">
      <c r="L834" s="93"/>
      <c r="AD834" s="94"/>
      <c r="AK834" s="54">
        <f>NETWORKDAYS(P834,U834,Holidays!$B$1:$B$132)</f>
        <v>0</v>
      </c>
      <c r="AL834" s="54" t="e">
        <f>VLOOKUP(N834,'Service standards'!A:B,2,FALSE)</f>
        <v>#N/A</v>
      </c>
      <c r="AM834" s="55">
        <f>(NETWORKDAYS(Q834,U834,Holidays!$B$1:$B$132))-AI834</f>
        <v>0</v>
      </c>
      <c r="AN834" s="54" t="e">
        <f t="shared" si="18"/>
        <v>#N/A</v>
      </c>
      <c r="AO834" s="73" t="e">
        <f>VLOOKUP(N:N,Dashboard!A$3:B$32,2,FALSE)</f>
        <v>#N/A</v>
      </c>
    </row>
    <row r="835" spans="12:41" ht="15" customHeight="1">
      <c r="L835" s="93"/>
      <c r="AD835" s="94"/>
      <c r="AK835" s="54">
        <f>NETWORKDAYS(P835,U835,Holidays!$B$1:$B$132)</f>
        <v>0</v>
      </c>
      <c r="AL835" s="54" t="e">
        <f>VLOOKUP(N835,'Service standards'!A:B,2,FALSE)</f>
        <v>#N/A</v>
      </c>
      <c r="AM835" s="55">
        <f>(NETWORKDAYS(Q835,U835,Holidays!$B$1:$B$132))-AI835</f>
        <v>0</v>
      </c>
      <c r="AN835" s="54" t="e">
        <f t="shared" si="18"/>
        <v>#N/A</v>
      </c>
      <c r="AO835" s="73" t="e">
        <f>VLOOKUP(N:N,Dashboard!A$3:B$32,2,FALSE)</f>
        <v>#N/A</v>
      </c>
    </row>
    <row r="836" spans="12:41" ht="15" customHeight="1">
      <c r="L836" s="93"/>
      <c r="AD836" s="94"/>
      <c r="AK836" s="54">
        <f>NETWORKDAYS(P836,U836,Holidays!$B$1:$B$132)</f>
        <v>0</v>
      </c>
      <c r="AL836" s="54" t="e">
        <f>VLOOKUP(N836,'Service standards'!A:B,2,FALSE)</f>
        <v>#N/A</v>
      </c>
      <c r="AM836" s="55">
        <f>(NETWORKDAYS(Q836,U836,Holidays!$B$1:$B$132))-AI836</f>
        <v>0</v>
      </c>
      <c r="AN836" s="54" t="e">
        <f t="shared" si="18"/>
        <v>#N/A</v>
      </c>
      <c r="AO836" s="73" t="e">
        <f>VLOOKUP(N:N,Dashboard!A$3:B$32,2,FALSE)</f>
        <v>#N/A</v>
      </c>
    </row>
    <row r="837" spans="12:41" ht="15" customHeight="1">
      <c r="L837" s="93"/>
      <c r="AD837" s="94"/>
      <c r="AK837" s="54">
        <f>NETWORKDAYS(P837,U837,Holidays!$B$1:$B$132)</f>
        <v>0</v>
      </c>
      <c r="AL837" s="54" t="e">
        <f>VLOOKUP(N837,'Service standards'!A:B,2,FALSE)</f>
        <v>#N/A</v>
      </c>
      <c r="AM837" s="55">
        <f>(NETWORKDAYS(Q837,U837,Holidays!$B$1:$B$132))-AI837</f>
        <v>0</v>
      </c>
      <c r="AN837" s="54" t="e">
        <f t="shared" si="18"/>
        <v>#N/A</v>
      </c>
      <c r="AO837" s="73" t="e">
        <f>VLOOKUP(N:N,Dashboard!A$3:B$32,2,FALSE)</f>
        <v>#N/A</v>
      </c>
    </row>
    <row r="838" spans="12:41" ht="15" customHeight="1">
      <c r="L838" s="93"/>
      <c r="AD838" s="94"/>
      <c r="AK838" s="54">
        <f>NETWORKDAYS(P838,U838,Holidays!$B$1:$B$132)</f>
        <v>0</v>
      </c>
      <c r="AL838" s="54" t="e">
        <f>VLOOKUP(N838,'Service standards'!A:B,2,FALSE)</f>
        <v>#N/A</v>
      </c>
      <c r="AM838" s="55">
        <f>(NETWORKDAYS(Q838,U838,Holidays!$B$1:$B$132))-AI838</f>
        <v>0</v>
      </c>
      <c r="AN838" s="54" t="e">
        <f t="shared" si="18"/>
        <v>#N/A</v>
      </c>
      <c r="AO838" s="73" t="e">
        <f>VLOOKUP(N:N,Dashboard!A$3:B$32,2,FALSE)</f>
        <v>#N/A</v>
      </c>
    </row>
    <row r="839" spans="12:41" ht="15" customHeight="1">
      <c r="L839" s="93"/>
      <c r="AD839" s="94"/>
      <c r="AK839" s="54">
        <f>NETWORKDAYS(P839,U839,Holidays!$B$1:$B$132)</f>
        <v>0</v>
      </c>
      <c r="AL839" s="54" t="e">
        <f>VLOOKUP(N839,'Service standards'!A:B,2,FALSE)</f>
        <v>#N/A</v>
      </c>
      <c r="AM839" s="55">
        <f>(NETWORKDAYS(Q839,U839,Holidays!$B$1:$B$132))-AI839</f>
        <v>0</v>
      </c>
      <c r="AN839" s="54" t="e">
        <f t="shared" si="18"/>
        <v>#N/A</v>
      </c>
      <c r="AO839" s="73" t="e">
        <f>VLOOKUP(N:N,Dashboard!A$3:B$32,2,FALSE)</f>
        <v>#N/A</v>
      </c>
    </row>
    <row r="840" spans="12:41" ht="15" customHeight="1">
      <c r="L840" s="93"/>
      <c r="AD840" s="94"/>
      <c r="AK840" s="54">
        <f>NETWORKDAYS(P840,U840,Holidays!$B$1:$B$132)</f>
        <v>0</v>
      </c>
      <c r="AL840" s="54" t="e">
        <f>VLOOKUP(N840,'Service standards'!A:B,2,FALSE)</f>
        <v>#N/A</v>
      </c>
      <c r="AM840" s="55">
        <f>(NETWORKDAYS(Q840,U840,Holidays!$B$1:$B$132))-AI840</f>
        <v>0</v>
      </c>
      <c r="AN840" s="54" t="e">
        <f t="shared" si="18"/>
        <v>#N/A</v>
      </c>
      <c r="AO840" s="73" t="e">
        <f>VLOOKUP(N:N,Dashboard!A$3:B$32,2,FALSE)</f>
        <v>#N/A</v>
      </c>
    </row>
    <row r="841" spans="12:41" ht="15" customHeight="1">
      <c r="L841" s="93"/>
      <c r="AD841" s="94"/>
      <c r="AK841" s="54">
        <f>NETWORKDAYS(P841,U841,Holidays!$B$1:$B$132)</f>
        <v>0</v>
      </c>
      <c r="AL841" s="54" t="e">
        <f>VLOOKUP(N841,'Service standards'!A:B,2,FALSE)</f>
        <v>#N/A</v>
      </c>
      <c r="AM841" s="55">
        <f>(NETWORKDAYS(Q841,U841,Holidays!$B$1:$B$132))-AI841</f>
        <v>0</v>
      </c>
      <c r="AN841" s="54" t="e">
        <f t="shared" si="18"/>
        <v>#N/A</v>
      </c>
      <c r="AO841" s="73" t="e">
        <f>VLOOKUP(N:N,Dashboard!A$3:B$32,2,FALSE)</f>
        <v>#N/A</v>
      </c>
    </row>
    <row r="842" spans="12:41" ht="15" customHeight="1">
      <c r="L842" s="93"/>
      <c r="AD842" s="94"/>
      <c r="AK842" s="54">
        <f>NETWORKDAYS(P842,U842,Holidays!$B$1:$B$132)</f>
        <v>0</v>
      </c>
      <c r="AL842" s="54" t="e">
        <f>VLOOKUP(N842,'Service standards'!A:B,2,FALSE)</f>
        <v>#N/A</v>
      </c>
      <c r="AM842" s="55">
        <f>(NETWORKDAYS(Q842,U842,Holidays!$B$1:$B$132))-AI842</f>
        <v>0</v>
      </c>
      <c r="AN842" s="54" t="e">
        <f t="shared" si="18"/>
        <v>#N/A</v>
      </c>
      <c r="AO842" s="73" t="e">
        <f>VLOOKUP(N:N,Dashboard!A$3:B$32,2,FALSE)</f>
        <v>#N/A</v>
      </c>
    </row>
    <row r="843" spans="12:41" ht="15" customHeight="1">
      <c r="L843" s="93"/>
      <c r="AD843" s="94"/>
      <c r="AK843" s="54">
        <f>NETWORKDAYS(P843,U843,Holidays!$B$1:$B$132)</f>
        <v>0</v>
      </c>
      <c r="AL843" s="54" t="e">
        <f>VLOOKUP(N843,'Service standards'!A:B,2,FALSE)</f>
        <v>#N/A</v>
      </c>
      <c r="AM843" s="55">
        <f>(NETWORKDAYS(Q843,U843,Holidays!$B$1:$B$132))-AI843</f>
        <v>0</v>
      </c>
      <c r="AN843" s="54" t="e">
        <f t="shared" si="18"/>
        <v>#N/A</v>
      </c>
      <c r="AO843" s="73" t="e">
        <f>VLOOKUP(N:N,Dashboard!A$3:B$32,2,FALSE)</f>
        <v>#N/A</v>
      </c>
    </row>
    <row r="844" spans="12:41" ht="15" customHeight="1">
      <c r="L844" s="93"/>
      <c r="AD844" s="94"/>
      <c r="AK844" s="54">
        <f>NETWORKDAYS(P844,U844,Holidays!$B$1:$B$132)</f>
        <v>0</v>
      </c>
      <c r="AL844" s="54" t="e">
        <f>VLOOKUP(N844,'Service standards'!A:B,2,FALSE)</f>
        <v>#N/A</v>
      </c>
      <c r="AM844" s="55">
        <f>(NETWORKDAYS(Q844,U844,Holidays!$B$1:$B$132))-AI844</f>
        <v>0</v>
      </c>
      <c r="AN844" s="54" t="e">
        <f t="shared" si="18"/>
        <v>#N/A</v>
      </c>
      <c r="AO844" s="73" t="e">
        <f>VLOOKUP(N:N,Dashboard!A$3:B$32,2,FALSE)</f>
        <v>#N/A</v>
      </c>
    </row>
    <row r="845" spans="12:41" ht="15" customHeight="1">
      <c r="L845" s="93"/>
      <c r="AD845" s="94"/>
      <c r="AK845" s="54">
        <f>NETWORKDAYS(P845,U845,Holidays!$B$1:$B$132)</f>
        <v>0</v>
      </c>
      <c r="AL845" s="54" t="e">
        <f>VLOOKUP(N845,'Service standards'!A:B,2,FALSE)</f>
        <v>#N/A</v>
      </c>
      <c r="AM845" s="55">
        <f>(NETWORKDAYS(Q845,U845,Holidays!$B$1:$B$132))-AI845</f>
        <v>0</v>
      </c>
      <c r="AN845" s="54" t="e">
        <f t="shared" si="18"/>
        <v>#N/A</v>
      </c>
      <c r="AO845" s="73" t="e">
        <f>VLOOKUP(N:N,Dashboard!A$3:B$32,2,FALSE)</f>
        <v>#N/A</v>
      </c>
    </row>
    <row r="846" spans="12:41" ht="15" customHeight="1">
      <c r="L846" s="93"/>
      <c r="AD846" s="94"/>
      <c r="AK846" s="54">
        <f>NETWORKDAYS(P846,U846,Holidays!$B$1:$B$132)</f>
        <v>0</v>
      </c>
      <c r="AL846" s="54" t="e">
        <f>VLOOKUP(N846,'Service standards'!A:B,2,FALSE)</f>
        <v>#N/A</v>
      </c>
      <c r="AM846" s="55">
        <f>(NETWORKDAYS(Q846,U846,Holidays!$B$1:$B$132))-AI846</f>
        <v>0</v>
      </c>
      <c r="AN846" s="54" t="e">
        <f t="shared" si="18"/>
        <v>#N/A</v>
      </c>
      <c r="AO846" s="73" t="e">
        <f>VLOOKUP(N:N,Dashboard!A$3:B$32,2,FALSE)</f>
        <v>#N/A</v>
      </c>
    </row>
    <row r="847" spans="12:41" ht="15" customHeight="1">
      <c r="L847" s="93"/>
      <c r="AD847" s="94"/>
      <c r="AK847" s="54">
        <f>NETWORKDAYS(P847,U847,Holidays!$B$1:$B$132)</f>
        <v>0</v>
      </c>
      <c r="AL847" s="54" t="e">
        <f>VLOOKUP(N847,'Service standards'!A:B,2,FALSE)</f>
        <v>#N/A</v>
      </c>
      <c r="AM847" s="55">
        <f>(NETWORKDAYS(Q847,U847,Holidays!$B$1:$B$132))-AI847</f>
        <v>0</v>
      </c>
      <c r="AN847" s="54" t="e">
        <f t="shared" si="18"/>
        <v>#N/A</v>
      </c>
      <c r="AO847" s="73" t="e">
        <f>VLOOKUP(N:N,Dashboard!A$3:B$32,2,FALSE)</f>
        <v>#N/A</v>
      </c>
    </row>
    <row r="848" spans="12:41" ht="15" customHeight="1">
      <c r="L848" s="93"/>
      <c r="AD848" s="94"/>
      <c r="AK848" s="54">
        <f>NETWORKDAYS(P848,U848,Holidays!$B$1:$B$132)</f>
        <v>0</v>
      </c>
      <c r="AL848" s="54" t="e">
        <f>VLOOKUP(N848,'Service standards'!A:B,2,FALSE)</f>
        <v>#N/A</v>
      </c>
      <c r="AM848" s="55">
        <f>(NETWORKDAYS(Q848,U848,Holidays!$B$1:$B$132))-AI848</f>
        <v>0</v>
      </c>
      <c r="AN848" s="54" t="e">
        <f t="shared" si="18"/>
        <v>#N/A</v>
      </c>
      <c r="AO848" s="73" t="e">
        <f>VLOOKUP(N:N,Dashboard!A$3:B$32,2,FALSE)</f>
        <v>#N/A</v>
      </c>
    </row>
    <row r="849" spans="12:41" ht="15" customHeight="1">
      <c r="L849" s="93"/>
      <c r="AD849" s="94"/>
      <c r="AK849" s="54">
        <f>NETWORKDAYS(P849,U849,Holidays!$B$1:$B$132)</f>
        <v>0</v>
      </c>
      <c r="AL849" s="54" t="e">
        <f>VLOOKUP(N849,'Service standards'!A:B,2,FALSE)</f>
        <v>#N/A</v>
      </c>
      <c r="AM849" s="55">
        <f>(NETWORKDAYS(Q849,U849,Holidays!$B$1:$B$132))-AI849</f>
        <v>0</v>
      </c>
      <c r="AN849" s="54" t="e">
        <f t="shared" si="18"/>
        <v>#N/A</v>
      </c>
      <c r="AO849" s="73" t="e">
        <f>VLOOKUP(N:N,Dashboard!A$3:B$32,2,FALSE)</f>
        <v>#N/A</v>
      </c>
    </row>
    <row r="850" spans="12:41" ht="15" customHeight="1">
      <c r="L850" s="93"/>
      <c r="AD850" s="94"/>
      <c r="AK850" s="54">
        <f>NETWORKDAYS(P850,U850,Holidays!$B$1:$B$132)</f>
        <v>0</v>
      </c>
      <c r="AL850" s="54" t="e">
        <f>VLOOKUP(N850,'Service standards'!A:B,2,FALSE)</f>
        <v>#N/A</v>
      </c>
      <c r="AM850" s="55">
        <f>(NETWORKDAYS(Q850,U850,Holidays!$B$1:$B$132))-AI850</f>
        <v>0</v>
      </c>
      <c r="AN850" s="54" t="e">
        <f t="shared" si="18"/>
        <v>#N/A</v>
      </c>
      <c r="AO850" s="73" t="e">
        <f>VLOOKUP(N:N,Dashboard!A$3:B$32,2,FALSE)</f>
        <v>#N/A</v>
      </c>
    </row>
    <row r="851" spans="12:41" ht="15" customHeight="1">
      <c r="L851" s="93"/>
      <c r="AD851" s="94"/>
      <c r="AK851" s="54">
        <f>NETWORKDAYS(P851,U851,Holidays!$B$1:$B$132)</f>
        <v>0</v>
      </c>
      <c r="AL851" s="54" t="e">
        <f>VLOOKUP(N851,'Service standards'!A:B,2,FALSE)</f>
        <v>#N/A</v>
      </c>
      <c r="AM851" s="55">
        <f>(NETWORKDAYS(Q851,U851,Holidays!$B$1:$B$132))-AI851</f>
        <v>0</v>
      </c>
      <c r="AN851" s="54" t="e">
        <f t="shared" si="18"/>
        <v>#N/A</v>
      </c>
      <c r="AO851" s="73" t="e">
        <f>VLOOKUP(N:N,Dashboard!A$3:B$32,2,FALSE)</f>
        <v>#N/A</v>
      </c>
    </row>
    <row r="852" spans="12:41" ht="15" customHeight="1">
      <c r="L852" s="93"/>
      <c r="AD852" s="94"/>
      <c r="AK852" s="54">
        <f>NETWORKDAYS(P852,U852,Holidays!$B$1:$B$132)</f>
        <v>0</v>
      </c>
      <c r="AL852" s="54" t="e">
        <f>VLOOKUP(N852,'Service standards'!A:B,2,FALSE)</f>
        <v>#N/A</v>
      </c>
      <c r="AM852" s="55">
        <f>(NETWORKDAYS(Q852,U852,Holidays!$B$1:$B$132))-AI852</f>
        <v>0</v>
      </c>
      <c r="AN852" s="54" t="e">
        <f t="shared" si="18"/>
        <v>#N/A</v>
      </c>
      <c r="AO852" s="73" t="e">
        <f>VLOOKUP(N:N,Dashboard!A$3:B$32,2,FALSE)</f>
        <v>#N/A</v>
      </c>
    </row>
    <row r="853" spans="12:41" ht="15" customHeight="1">
      <c r="L853" s="93"/>
      <c r="AD853" s="94"/>
      <c r="AK853" s="54">
        <f>NETWORKDAYS(P853,U853,Holidays!$B$1:$B$132)</f>
        <v>0</v>
      </c>
      <c r="AL853" s="54" t="e">
        <f>VLOOKUP(N853,'Service standards'!A:B,2,FALSE)</f>
        <v>#N/A</v>
      </c>
      <c r="AM853" s="55">
        <f>(NETWORKDAYS(Q853,U853,Holidays!$B$1:$B$132))-AI853</f>
        <v>0</v>
      </c>
      <c r="AN853" s="54" t="e">
        <f t="shared" si="18"/>
        <v>#N/A</v>
      </c>
      <c r="AO853" s="73" t="e">
        <f>VLOOKUP(N:N,Dashboard!A$3:B$32,2,FALSE)</f>
        <v>#N/A</v>
      </c>
    </row>
    <row r="854" spans="12:41" ht="15" customHeight="1">
      <c r="L854" s="93"/>
      <c r="AD854" s="94"/>
      <c r="AK854" s="54">
        <f>NETWORKDAYS(P854,U854,Holidays!$B$1:$B$132)</f>
        <v>0</v>
      </c>
      <c r="AL854" s="54" t="e">
        <f>VLOOKUP(N854,'Service standards'!A:B,2,FALSE)</f>
        <v>#N/A</v>
      </c>
      <c r="AM854" s="55">
        <f>(NETWORKDAYS(Q854,U854,Holidays!$B$1:$B$132))-AI854</f>
        <v>0</v>
      </c>
      <c r="AN854" s="54" t="e">
        <f t="shared" si="18"/>
        <v>#N/A</v>
      </c>
      <c r="AO854" s="73" t="e">
        <f>VLOOKUP(N:N,Dashboard!A$3:B$32,2,FALSE)</f>
        <v>#N/A</v>
      </c>
    </row>
    <row r="855" spans="12:41" ht="15" customHeight="1">
      <c r="L855" s="93"/>
      <c r="AD855" s="94"/>
      <c r="AK855" s="54">
        <f>NETWORKDAYS(P855,U855,Holidays!$B$1:$B$132)</f>
        <v>0</v>
      </c>
      <c r="AL855" s="54" t="e">
        <f>VLOOKUP(N855,'Service standards'!A:B,2,FALSE)</f>
        <v>#N/A</v>
      </c>
      <c r="AM855" s="55">
        <f>(NETWORKDAYS(Q855,U855,Holidays!$B$1:$B$132))-AI855</f>
        <v>0</v>
      </c>
      <c r="AN855" s="54" t="e">
        <f t="shared" si="18"/>
        <v>#N/A</v>
      </c>
      <c r="AO855" s="73" t="e">
        <f>VLOOKUP(N:N,Dashboard!A$3:B$32,2,FALSE)</f>
        <v>#N/A</v>
      </c>
    </row>
    <row r="856" spans="12:41" ht="15" customHeight="1">
      <c r="L856" s="93"/>
      <c r="AD856" s="94"/>
      <c r="AK856" s="54">
        <f>NETWORKDAYS(P856,U856,Holidays!$B$1:$B$132)</f>
        <v>0</v>
      </c>
      <c r="AL856" s="54" t="e">
        <f>VLOOKUP(N856,'Service standards'!A:B,2,FALSE)</f>
        <v>#N/A</v>
      </c>
      <c r="AM856" s="55">
        <f>(NETWORKDAYS(Q856,U856,Holidays!$B$1:$B$132))-AI856</f>
        <v>0</v>
      </c>
      <c r="AN856" s="54" t="e">
        <f t="shared" si="18"/>
        <v>#N/A</v>
      </c>
      <c r="AO856" s="73" t="e">
        <f>VLOOKUP(N:N,Dashboard!A$3:B$32,2,FALSE)</f>
        <v>#N/A</v>
      </c>
    </row>
    <row r="857" spans="12:41" ht="15" customHeight="1">
      <c r="L857" s="93"/>
      <c r="AD857" s="94"/>
      <c r="AK857" s="54">
        <f>NETWORKDAYS(P857,U857,Holidays!$B$1:$B$132)</f>
        <v>0</v>
      </c>
      <c r="AL857" s="54" t="e">
        <f>VLOOKUP(N857,'Service standards'!A:B,2,FALSE)</f>
        <v>#N/A</v>
      </c>
      <c r="AM857" s="55">
        <f>(NETWORKDAYS(Q857,U857,Holidays!$B$1:$B$132))-AI857</f>
        <v>0</v>
      </c>
      <c r="AN857" s="54" t="e">
        <f t="shared" si="18"/>
        <v>#N/A</v>
      </c>
      <c r="AO857" s="73" t="e">
        <f>VLOOKUP(N:N,Dashboard!A$3:B$32,2,FALSE)</f>
        <v>#N/A</v>
      </c>
    </row>
    <row r="858" spans="12:41" ht="15" customHeight="1">
      <c r="L858" s="93"/>
      <c r="AD858" s="94"/>
      <c r="AK858" s="54">
        <f>NETWORKDAYS(P858,U858,Holidays!$B$1:$B$132)</f>
        <v>0</v>
      </c>
      <c r="AL858" s="54" t="e">
        <f>VLOOKUP(N858,'Service standards'!A:B,2,FALSE)</f>
        <v>#N/A</v>
      </c>
      <c r="AM858" s="55">
        <f>(NETWORKDAYS(Q858,U858,Holidays!$B$1:$B$132))-AI858</f>
        <v>0</v>
      </c>
      <c r="AN858" s="54" t="e">
        <f t="shared" si="18"/>
        <v>#N/A</v>
      </c>
      <c r="AO858" s="73" t="e">
        <f>VLOOKUP(N:N,Dashboard!A$3:B$32,2,FALSE)</f>
        <v>#N/A</v>
      </c>
    </row>
    <row r="859" spans="12:41" ht="15" customHeight="1">
      <c r="L859" s="93"/>
      <c r="AD859" s="94"/>
      <c r="AK859" s="54">
        <f>NETWORKDAYS(P859,U859,Holidays!$B$1:$B$132)</f>
        <v>0</v>
      </c>
      <c r="AL859" s="54" t="e">
        <f>VLOOKUP(N859,'Service standards'!A:B,2,FALSE)</f>
        <v>#N/A</v>
      </c>
      <c r="AM859" s="55">
        <f>(NETWORKDAYS(Q859,U859,Holidays!$B$1:$B$132))-AI859</f>
        <v>0</v>
      </c>
      <c r="AN859" s="54" t="e">
        <f t="shared" si="18"/>
        <v>#N/A</v>
      </c>
      <c r="AO859" s="73" t="e">
        <f>VLOOKUP(N:N,Dashboard!A$3:B$32,2,FALSE)</f>
        <v>#N/A</v>
      </c>
    </row>
    <row r="860" spans="12:41" ht="15" customHeight="1">
      <c r="L860" s="93"/>
      <c r="AD860" s="94"/>
      <c r="AK860" s="54">
        <f>NETWORKDAYS(P860,U860,Holidays!$B$1:$B$132)</f>
        <v>0</v>
      </c>
      <c r="AL860" s="54" t="e">
        <f>VLOOKUP(N860,'Service standards'!A:B,2,FALSE)</f>
        <v>#N/A</v>
      </c>
      <c r="AM860" s="55">
        <f>(NETWORKDAYS(Q860,U860,Holidays!$B$1:$B$132))-AI860</f>
        <v>0</v>
      </c>
      <c r="AN860" s="54" t="e">
        <f t="shared" si="18"/>
        <v>#N/A</v>
      </c>
      <c r="AO860" s="73" t="e">
        <f>VLOOKUP(N:N,Dashboard!A$3:B$32,2,FALSE)</f>
        <v>#N/A</v>
      </c>
    </row>
    <row r="861" spans="12:41" ht="15" customHeight="1">
      <c r="L861" s="93"/>
      <c r="AD861" s="94"/>
      <c r="AK861" s="54">
        <f>NETWORKDAYS(P861,U861,Holidays!$B$1:$B$132)</f>
        <v>0</v>
      </c>
      <c r="AL861" s="54" t="e">
        <f>VLOOKUP(N861,'Service standards'!A:B,2,FALSE)</f>
        <v>#N/A</v>
      </c>
      <c r="AM861" s="55">
        <f>(NETWORKDAYS(Q861,U861,Holidays!$B$1:$B$132))-AI861</f>
        <v>0</v>
      </c>
      <c r="AN861" s="54" t="e">
        <f t="shared" si="18"/>
        <v>#N/A</v>
      </c>
      <c r="AO861" s="73" t="e">
        <f>VLOOKUP(N:N,Dashboard!A$3:B$32,2,FALSE)</f>
        <v>#N/A</v>
      </c>
    </row>
    <row r="862" spans="12:41" ht="15" customHeight="1">
      <c r="L862" s="93"/>
      <c r="AD862" s="94"/>
      <c r="AK862" s="54">
        <f>NETWORKDAYS(P862,U862,Holidays!$B$1:$B$132)</f>
        <v>0</v>
      </c>
      <c r="AL862" s="54" t="e">
        <f>VLOOKUP(N862,'Service standards'!A:B,2,FALSE)</f>
        <v>#N/A</v>
      </c>
      <c r="AM862" s="55">
        <f>(NETWORKDAYS(Q862,U862,Holidays!$B$1:$B$132))-AI862</f>
        <v>0</v>
      </c>
      <c r="AN862" s="54" t="e">
        <f t="shared" si="18"/>
        <v>#N/A</v>
      </c>
      <c r="AO862" s="73" t="e">
        <f>VLOOKUP(N:N,Dashboard!A$3:B$32,2,FALSE)</f>
        <v>#N/A</v>
      </c>
    </row>
    <row r="863" spans="12:41" ht="15" customHeight="1">
      <c r="L863" s="93"/>
      <c r="AD863" s="94"/>
      <c r="AK863" s="54">
        <f>NETWORKDAYS(P863,U863,Holidays!$B$1:$B$132)</f>
        <v>0</v>
      </c>
      <c r="AL863" s="54" t="e">
        <f>VLOOKUP(N863,'Service standards'!A:B,2,FALSE)</f>
        <v>#N/A</v>
      </c>
      <c r="AM863" s="55">
        <f>(NETWORKDAYS(Q863,U863,Holidays!$B$1:$B$132))-AI863</f>
        <v>0</v>
      </c>
      <c r="AN863" s="54" t="e">
        <f t="shared" ref="AN863:AN926" si="19">IF(AM863&lt;=AL863,"Met/Rencontre", "DNM/NRP")</f>
        <v>#N/A</v>
      </c>
      <c r="AO863" s="73" t="e">
        <f>VLOOKUP(N:N,Dashboard!A$3:B$32,2,FALSE)</f>
        <v>#N/A</v>
      </c>
    </row>
    <row r="864" spans="12:41" ht="15" customHeight="1">
      <c r="L864" s="93"/>
      <c r="AD864" s="94"/>
      <c r="AK864" s="54">
        <f>NETWORKDAYS(P864,U864,Holidays!$B$1:$B$132)</f>
        <v>0</v>
      </c>
      <c r="AL864" s="54" t="e">
        <f>VLOOKUP(N864,'Service standards'!A:B,2,FALSE)</f>
        <v>#N/A</v>
      </c>
      <c r="AM864" s="55">
        <f>(NETWORKDAYS(Q864,U864,Holidays!$B$1:$B$132))-AI864</f>
        <v>0</v>
      </c>
      <c r="AN864" s="54" t="e">
        <f t="shared" si="19"/>
        <v>#N/A</v>
      </c>
      <c r="AO864" s="73" t="e">
        <f>VLOOKUP(N:N,Dashboard!A$3:B$32,2,FALSE)</f>
        <v>#N/A</v>
      </c>
    </row>
    <row r="865" spans="12:41" ht="15" customHeight="1">
      <c r="L865" s="93"/>
      <c r="AD865" s="94"/>
      <c r="AK865" s="54">
        <f>NETWORKDAYS(P865,U865,Holidays!$B$1:$B$132)</f>
        <v>0</v>
      </c>
      <c r="AL865" s="54" t="e">
        <f>VLOOKUP(N865,'Service standards'!A:B,2,FALSE)</f>
        <v>#N/A</v>
      </c>
      <c r="AM865" s="55">
        <f>(NETWORKDAYS(Q865,U865,Holidays!$B$1:$B$132))-AI865</f>
        <v>0</v>
      </c>
      <c r="AN865" s="54" t="e">
        <f t="shared" si="19"/>
        <v>#N/A</v>
      </c>
      <c r="AO865" s="73" t="e">
        <f>VLOOKUP(N:N,Dashboard!A$3:B$32,2,FALSE)</f>
        <v>#N/A</v>
      </c>
    </row>
    <row r="866" spans="12:41" ht="15" customHeight="1">
      <c r="L866" s="93"/>
      <c r="AD866" s="94"/>
      <c r="AK866" s="54">
        <f>NETWORKDAYS(P866,U866,Holidays!$B$1:$B$132)</f>
        <v>0</v>
      </c>
      <c r="AL866" s="54" t="e">
        <f>VLOOKUP(N866,'Service standards'!A:B,2,FALSE)</f>
        <v>#N/A</v>
      </c>
      <c r="AM866" s="55">
        <f>(NETWORKDAYS(Q866,U866,Holidays!$B$1:$B$132))-AI866</f>
        <v>0</v>
      </c>
      <c r="AN866" s="54" t="e">
        <f t="shared" si="19"/>
        <v>#N/A</v>
      </c>
      <c r="AO866" s="73" t="e">
        <f>VLOOKUP(N:N,Dashboard!A$3:B$32,2,FALSE)</f>
        <v>#N/A</v>
      </c>
    </row>
    <row r="867" spans="12:41" ht="15" customHeight="1">
      <c r="L867" s="93"/>
      <c r="AD867" s="94"/>
      <c r="AK867" s="54">
        <f>NETWORKDAYS(P867,U867,Holidays!$B$1:$B$132)</f>
        <v>0</v>
      </c>
      <c r="AL867" s="54" t="e">
        <f>VLOOKUP(N867,'Service standards'!A:B,2,FALSE)</f>
        <v>#N/A</v>
      </c>
      <c r="AM867" s="55">
        <f>(NETWORKDAYS(Q867,U867,Holidays!$B$1:$B$132))-AI867</f>
        <v>0</v>
      </c>
      <c r="AN867" s="54" t="e">
        <f t="shared" si="19"/>
        <v>#N/A</v>
      </c>
      <c r="AO867" s="73" t="e">
        <f>VLOOKUP(N:N,Dashboard!A$3:B$32,2,FALSE)</f>
        <v>#N/A</v>
      </c>
    </row>
    <row r="868" spans="12:41" ht="15" customHeight="1">
      <c r="L868" s="93"/>
      <c r="AD868" s="94"/>
      <c r="AK868" s="54">
        <f>NETWORKDAYS(P868,U868,Holidays!$B$1:$B$132)</f>
        <v>0</v>
      </c>
      <c r="AL868" s="54" t="e">
        <f>VLOOKUP(N868,'Service standards'!A:B,2,FALSE)</f>
        <v>#N/A</v>
      </c>
      <c r="AM868" s="55">
        <f>(NETWORKDAYS(Q868,U868,Holidays!$B$1:$B$132))-AI868</f>
        <v>0</v>
      </c>
      <c r="AN868" s="54" t="e">
        <f t="shared" si="19"/>
        <v>#N/A</v>
      </c>
      <c r="AO868" s="73" t="e">
        <f>VLOOKUP(N:N,Dashboard!A$3:B$32,2,FALSE)</f>
        <v>#N/A</v>
      </c>
    </row>
    <row r="869" spans="12:41" ht="15" customHeight="1">
      <c r="L869" s="93"/>
      <c r="AD869" s="94"/>
      <c r="AK869" s="54">
        <f>NETWORKDAYS(P869,U869,Holidays!$B$1:$B$132)</f>
        <v>0</v>
      </c>
      <c r="AL869" s="54" t="e">
        <f>VLOOKUP(N869,'Service standards'!A:B,2,FALSE)</f>
        <v>#N/A</v>
      </c>
      <c r="AM869" s="55">
        <f>(NETWORKDAYS(Q869,U869,Holidays!$B$1:$B$132))-AI869</f>
        <v>0</v>
      </c>
      <c r="AN869" s="54" t="e">
        <f t="shared" si="19"/>
        <v>#N/A</v>
      </c>
      <c r="AO869" s="73" t="e">
        <f>VLOOKUP(N:N,Dashboard!A$3:B$32,2,FALSE)</f>
        <v>#N/A</v>
      </c>
    </row>
    <row r="870" spans="12:41" ht="15" customHeight="1">
      <c r="L870" s="93"/>
      <c r="AD870" s="94"/>
      <c r="AK870" s="54">
        <f>NETWORKDAYS(P870,U870,Holidays!$B$1:$B$132)</f>
        <v>0</v>
      </c>
      <c r="AL870" s="54" t="e">
        <f>VLOOKUP(N870,'Service standards'!A:B,2,FALSE)</f>
        <v>#N/A</v>
      </c>
      <c r="AM870" s="55">
        <f>(NETWORKDAYS(Q870,U870,Holidays!$B$1:$B$132))-AI870</f>
        <v>0</v>
      </c>
      <c r="AN870" s="54" t="e">
        <f t="shared" si="19"/>
        <v>#N/A</v>
      </c>
      <c r="AO870" s="73" t="e">
        <f>VLOOKUP(N:N,Dashboard!A$3:B$32,2,FALSE)</f>
        <v>#N/A</v>
      </c>
    </row>
    <row r="871" spans="12:41" ht="15" customHeight="1">
      <c r="L871" s="93"/>
      <c r="AD871" s="94"/>
      <c r="AK871" s="54">
        <f>NETWORKDAYS(P871,U871,Holidays!$B$1:$B$132)</f>
        <v>0</v>
      </c>
      <c r="AL871" s="54" t="e">
        <f>VLOOKUP(N871,'Service standards'!A:B,2,FALSE)</f>
        <v>#N/A</v>
      </c>
      <c r="AM871" s="55">
        <f>(NETWORKDAYS(Q871,U871,Holidays!$B$1:$B$132))-AI871</f>
        <v>0</v>
      </c>
      <c r="AN871" s="54" t="e">
        <f t="shared" si="19"/>
        <v>#N/A</v>
      </c>
      <c r="AO871" s="73" t="e">
        <f>VLOOKUP(N:N,Dashboard!A$3:B$32,2,FALSE)</f>
        <v>#N/A</v>
      </c>
    </row>
    <row r="872" spans="12:41" ht="15" customHeight="1">
      <c r="L872" s="93"/>
      <c r="AD872" s="94"/>
      <c r="AK872" s="54">
        <f>NETWORKDAYS(P872,U872,Holidays!$B$1:$B$132)</f>
        <v>0</v>
      </c>
      <c r="AL872" s="54" t="e">
        <f>VLOOKUP(N872,'Service standards'!A:B,2,FALSE)</f>
        <v>#N/A</v>
      </c>
      <c r="AM872" s="55">
        <f>(NETWORKDAYS(Q872,U872,Holidays!$B$1:$B$132))-AI872</f>
        <v>0</v>
      </c>
      <c r="AN872" s="54" t="e">
        <f t="shared" si="19"/>
        <v>#N/A</v>
      </c>
      <c r="AO872" s="73" t="e">
        <f>VLOOKUP(N:N,Dashboard!A$3:B$32,2,FALSE)</f>
        <v>#N/A</v>
      </c>
    </row>
    <row r="873" spans="12:41" ht="15" customHeight="1">
      <c r="L873" s="93"/>
      <c r="AD873" s="94"/>
      <c r="AK873" s="54">
        <f>NETWORKDAYS(P873,U873,Holidays!$B$1:$B$132)</f>
        <v>0</v>
      </c>
      <c r="AL873" s="54" t="e">
        <f>VLOOKUP(N873,'Service standards'!A:B,2,FALSE)</f>
        <v>#N/A</v>
      </c>
      <c r="AM873" s="55">
        <f>(NETWORKDAYS(Q873,U873,Holidays!$B$1:$B$132))-AI873</f>
        <v>0</v>
      </c>
      <c r="AN873" s="54" t="e">
        <f t="shared" si="19"/>
        <v>#N/A</v>
      </c>
      <c r="AO873" s="73" t="e">
        <f>VLOOKUP(N:N,Dashboard!A$3:B$32,2,FALSE)</f>
        <v>#N/A</v>
      </c>
    </row>
    <row r="874" spans="12:41" ht="15" customHeight="1">
      <c r="L874" s="93"/>
      <c r="AD874" s="94"/>
      <c r="AK874" s="54">
        <f>NETWORKDAYS(P874,U874,Holidays!$B$1:$B$132)</f>
        <v>0</v>
      </c>
      <c r="AL874" s="54" t="e">
        <f>VLOOKUP(N874,'Service standards'!A:B,2,FALSE)</f>
        <v>#N/A</v>
      </c>
      <c r="AM874" s="55">
        <f>(NETWORKDAYS(Q874,U874,Holidays!$B$1:$B$132))-AI874</f>
        <v>0</v>
      </c>
      <c r="AN874" s="54" t="e">
        <f t="shared" si="19"/>
        <v>#N/A</v>
      </c>
      <c r="AO874" s="73" t="e">
        <f>VLOOKUP(N:N,Dashboard!A$3:B$32,2,FALSE)</f>
        <v>#N/A</v>
      </c>
    </row>
    <row r="875" spans="12:41" ht="15" customHeight="1">
      <c r="L875" s="93"/>
      <c r="AD875" s="94"/>
      <c r="AK875" s="54">
        <f>NETWORKDAYS(P875,U875,Holidays!$B$1:$B$132)</f>
        <v>0</v>
      </c>
      <c r="AL875" s="54" t="e">
        <f>VLOOKUP(N875,'Service standards'!A:B,2,FALSE)</f>
        <v>#N/A</v>
      </c>
      <c r="AM875" s="55">
        <f>(NETWORKDAYS(Q875,U875,Holidays!$B$1:$B$132))-AI875</f>
        <v>0</v>
      </c>
      <c r="AN875" s="54" t="e">
        <f t="shared" si="19"/>
        <v>#N/A</v>
      </c>
      <c r="AO875" s="73" t="e">
        <f>VLOOKUP(N:N,Dashboard!A$3:B$32,2,FALSE)</f>
        <v>#N/A</v>
      </c>
    </row>
    <row r="876" spans="12:41" ht="15" customHeight="1">
      <c r="L876" s="93"/>
      <c r="AD876" s="94"/>
      <c r="AK876" s="54">
        <f>NETWORKDAYS(P876,U876,Holidays!$B$1:$B$132)</f>
        <v>0</v>
      </c>
      <c r="AL876" s="54" t="e">
        <f>VLOOKUP(N876,'Service standards'!A:B,2,FALSE)</f>
        <v>#N/A</v>
      </c>
      <c r="AM876" s="55">
        <f>(NETWORKDAYS(Q876,U876,Holidays!$B$1:$B$132))-AI876</f>
        <v>0</v>
      </c>
      <c r="AN876" s="54" t="e">
        <f t="shared" si="19"/>
        <v>#N/A</v>
      </c>
      <c r="AO876" s="73" t="e">
        <f>VLOOKUP(N:N,Dashboard!A$3:B$32,2,FALSE)</f>
        <v>#N/A</v>
      </c>
    </row>
    <row r="877" spans="12:41" ht="15" customHeight="1">
      <c r="L877" s="93"/>
      <c r="AD877" s="94"/>
      <c r="AK877" s="54">
        <f>NETWORKDAYS(P877,U877,Holidays!$B$1:$B$132)</f>
        <v>0</v>
      </c>
      <c r="AL877" s="54" t="e">
        <f>VLOOKUP(N877,'Service standards'!A:B,2,FALSE)</f>
        <v>#N/A</v>
      </c>
      <c r="AM877" s="55">
        <f>(NETWORKDAYS(Q877,U877,Holidays!$B$1:$B$132))-AI877</f>
        <v>0</v>
      </c>
      <c r="AN877" s="54" t="e">
        <f t="shared" si="19"/>
        <v>#N/A</v>
      </c>
      <c r="AO877" s="73" t="e">
        <f>VLOOKUP(N:N,Dashboard!A$3:B$32,2,FALSE)</f>
        <v>#N/A</v>
      </c>
    </row>
    <row r="878" spans="12:41" ht="15" customHeight="1">
      <c r="L878" s="93"/>
      <c r="AD878" s="94"/>
      <c r="AK878" s="54">
        <f>NETWORKDAYS(P878,U878,Holidays!$B$1:$B$132)</f>
        <v>0</v>
      </c>
      <c r="AL878" s="54" t="e">
        <f>VLOOKUP(N878,'Service standards'!A:B,2,FALSE)</f>
        <v>#N/A</v>
      </c>
      <c r="AM878" s="55">
        <f>(NETWORKDAYS(Q878,U878,Holidays!$B$1:$B$132))-AI878</f>
        <v>0</v>
      </c>
      <c r="AN878" s="54" t="e">
        <f t="shared" si="19"/>
        <v>#N/A</v>
      </c>
      <c r="AO878" s="73" t="e">
        <f>VLOOKUP(N:N,Dashboard!A$3:B$32,2,FALSE)</f>
        <v>#N/A</v>
      </c>
    </row>
    <row r="879" spans="12:41" ht="15" customHeight="1">
      <c r="L879" s="93"/>
      <c r="AD879" s="94"/>
      <c r="AK879" s="54">
        <f>NETWORKDAYS(P879,U879,Holidays!$B$1:$B$132)</f>
        <v>0</v>
      </c>
      <c r="AL879" s="54" t="e">
        <f>VLOOKUP(N879,'Service standards'!A:B,2,FALSE)</f>
        <v>#N/A</v>
      </c>
      <c r="AM879" s="55">
        <f>(NETWORKDAYS(Q879,U879,Holidays!$B$1:$B$132))-AI879</f>
        <v>0</v>
      </c>
      <c r="AN879" s="54" t="e">
        <f t="shared" si="19"/>
        <v>#N/A</v>
      </c>
      <c r="AO879" s="73" t="e">
        <f>VLOOKUP(N:N,Dashboard!A$3:B$32,2,FALSE)</f>
        <v>#N/A</v>
      </c>
    </row>
    <row r="880" spans="12:41" ht="15" customHeight="1">
      <c r="L880" s="93"/>
      <c r="AD880" s="94"/>
      <c r="AK880" s="54">
        <f>NETWORKDAYS(P880,U880,Holidays!$B$1:$B$132)</f>
        <v>0</v>
      </c>
      <c r="AL880" s="54" t="e">
        <f>VLOOKUP(N880,'Service standards'!A:B,2,FALSE)</f>
        <v>#N/A</v>
      </c>
      <c r="AM880" s="55">
        <f>(NETWORKDAYS(Q880,U880,Holidays!$B$1:$B$132))-AI880</f>
        <v>0</v>
      </c>
      <c r="AN880" s="54" t="e">
        <f t="shared" si="19"/>
        <v>#N/A</v>
      </c>
      <c r="AO880" s="73" t="e">
        <f>VLOOKUP(N:N,Dashboard!A$3:B$32,2,FALSE)</f>
        <v>#N/A</v>
      </c>
    </row>
    <row r="881" spans="12:41" ht="15" customHeight="1">
      <c r="L881" s="93"/>
      <c r="AD881" s="94"/>
      <c r="AK881" s="54">
        <f>NETWORKDAYS(P881,U881,Holidays!$B$1:$B$132)</f>
        <v>0</v>
      </c>
      <c r="AL881" s="54" t="e">
        <f>VLOOKUP(N881,'Service standards'!A:B,2,FALSE)</f>
        <v>#N/A</v>
      </c>
      <c r="AM881" s="55">
        <f>(NETWORKDAYS(Q881,U881,Holidays!$B$1:$B$132))-AI881</f>
        <v>0</v>
      </c>
      <c r="AN881" s="54" t="e">
        <f t="shared" si="19"/>
        <v>#N/A</v>
      </c>
      <c r="AO881" s="73" t="e">
        <f>VLOOKUP(N:N,Dashboard!A$3:B$32,2,FALSE)</f>
        <v>#N/A</v>
      </c>
    </row>
    <row r="882" spans="12:41" ht="15" customHeight="1">
      <c r="L882" s="93"/>
      <c r="AD882" s="94"/>
      <c r="AK882" s="54">
        <f>NETWORKDAYS(P882,U882,Holidays!$B$1:$B$132)</f>
        <v>0</v>
      </c>
      <c r="AL882" s="54" t="e">
        <f>VLOOKUP(N882,'Service standards'!A:B,2,FALSE)</f>
        <v>#N/A</v>
      </c>
      <c r="AM882" s="55">
        <f>(NETWORKDAYS(Q882,U882,Holidays!$B$1:$B$132))-AI882</f>
        <v>0</v>
      </c>
      <c r="AN882" s="54" t="e">
        <f t="shared" si="19"/>
        <v>#N/A</v>
      </c>
      <c r="AO882" s="73" t="e">
        <f>VLOOKUP(N:N,Dashboard!A$3:B$32,2,FALSE)</f>
        <v>#N/A</v>
      </c>
    </row>
    <row r="883" spans="12:41" ht="15" customHeight="1">
      <c r="L883" s="93"/>
      <c r="AD883" s="94"/>
      <c r="AK883" s="54">
        <f>NETWORKDAYS(P883,U883,Holidays!$B$1:$B$132)</f>
        <v>0</v>
      </c>
      <c r="AL883" s="54" t="e">
        <f>VLOOKUP(N883,'Service standards'!A:B,2,FALSE)</f>
        <v>#N/A</v>
      </c>
      <c r="AM883" s="55">
        <f>(NETWORKDAYS(Q883,U883,Holidays!$B$1:$B$132))-AI883</f>
        <v>0</v>
      </c>
      <c r="AN883" s="54" t="e">
        <f t="shared" si="19"/>
        <v>#N/A</v>
      </c>
      <c r="AO883" s="73" t="e">
        <f>VLOOKUP(N:N,Dashboard!A$3:B$32,2,FALSE)</f>
        <v>#N/A</v>
      </c>
    </row>
    <row r="884" spans="12:41" ht="15" customHeight="1">
      <c r="L884" s="93"/>
      <c r="AD884" s="94"/>
      <c r="AK884" s="54">
        <f>NETWORKDAYS(P884,U884,Holidays!$B$1:$B$132)</f>
        <v>0</v>
      </c>
      <c r="AL884" s="54" t="e">
        <f>VLOOKUP(N884,'Service standards'!A:B,2,FALSE)</f>
        <v>#N/A</v>
      </c>
      <c r="AM884" s="55">
        <f>(NETWORKDAYS(Q884,U884,Holidays!$B$1:$B$132))-AI884</f>
        <v>0</v>
      </c>
      <c r="AN884" s="54" t="e">
        <f t="shared" si="19"/>
        <v>#N/A</v>
      </c>
      <c r="AO884" s="73" t="e">
        <f>VLOOKUP(N:N,Dashboard!A$3:B$32,2,FALSE)</f>
        <v>#N/A</v>
      </c>
    </row>
    <row r="885" spans="12:41" ht="15" customHeight="1">
      <c r="L885" s="93"/>
      <c r="AD885" s="94"/>
      <c r="AK885" s="54">
        <f>NETWORKDAYS(P885,U885,Holidays!$B$1:$B$132)</f>
        <v>0</v>
      </c>
      <c r="AL885" s="54" t="e">
        <f>VLOOKUP(N885,'Service standards'!A:B,2,FALSE)</f>
        <v>#N/A</v>
      </c>
      <c r="AM885" s="55">
        <f>(NETWORKDAYS(Q885,U885,Holidays!$B$1:$B$132))-AI885</f>
        <v>0</v>
      </c>
      <c r="AN885" s="54" t="e">
        <f t="shared" si="19"/>
        <v>#N/A</v>
      </c>
      <c r="AO885" s="73" t="e">
        <f>VLOOKUP(N:N,Dashboard!A$3:B$32,2,FALSE)</f>
        <v>#N/A</v>
      </c>
    </row>
    <row r="886" spans="12:41" ht="15" customHeight="1">
      <c r="L886" s="93"/>
      <c r="AD886" s="94"/>
      <c r="AK886" s="54">
        <f>NETWORKDAYS(P886,U886,Holidays!$B$1:$B$132)</f>
        <v>0</v>
      </c>
      <c r="AL886" s="54" t="e">
        <f>VLOOKUP(N886,'Service standards'!A:B,2,FALSE)</f>
        <v>#N/A</v>
      </c>
      <c r="AM886" s="55">
        <f>(NETWORKDAYS(Q886,U886,Holidays!$B$1:$B$132))-AI886</f>
        <v>0</v>
      </c>
      <c r="AN886" s="54" t="e">
        <f t="shared" si="19"/>
        <v>#N/A</v>
      </c>
      <c r="AO886" s="73" t="e">
        <f>VLOOKUP(N:N,Dashboard!A$3:B$32,2,FALSE)</f>
        <v>#N/A</v>
      </c>
    </row>
    <row r="887" spans="12:41" ht="15" customHeight="1">
      <c r="L887" s="93"/>
      <c r="AD887" s="94"/>
      <c r="AK887" s="54">
        <f>NETWORKDAYS(P887,U887,Holidays!$B$1:$B$132)</f>
        <v>0</v>
      </c>
      <c r="AL887" s="54" t="e">
        <f>VLOOKUP(N887,'Service standards'!A:B,2,FALSE)</f>
        <v>#N/A</v>
      </c>
      <c r="AM887" s="55">
        <f>(NETWORKDAYS(Q887,U887,Holidays!$B$1:$B$132))-AI887</f>
        <v>0</v>
      </c>
      <c r="AN887" s="54" t="e">
        <f t="shared" si="19"/>
        <v>#N/A</v>
      </c>
      <c r="AO887" s="73" t="e">
        <f>VLOOKUP(N:N,Dashboard!A$3:B$32,2,FALSE)</f>
        <v>#N/A</v>
      </c>
    </row>
    <row r="888" spans="12:41" ht="15" customHeight="1">
      <c r="L888" s="93"/>
      <c r="AD888" s="94"/>
      <c r="AK888" s="54">
        <f>NETWORKDAYS(P888,U888,Holidays!$B$1:$B$132)</f>
        <v>0</v>
      </c>
      <c r="AL888" s="54" t="e">
        <f>VLOOKUP(N888,'Service standards'!A:B,2,FALSE)</f>
        <v>#N/A</v>
      </c>
      <c r="AM888" s="55">
        <f>(NETWORKDAYS(Q888,U888,Holidays!$B$1:$B$132))-AI888</f>
        <v>0</v>
      </c>
      <c r="AN888" s="54" t="e">
        <f t="shared" si="19"/>
        <v>#N/A</v>
      </c>
      <c r="AO888" s="73" t="e">
        <f>VLOOKUP(N:N,Dashboard!A$3:B$32,2,FALSE)</f>
        <v>#N/A</v>
      </c>
    </row>
    <row r="889" spans="12:41" ht="15" customHeight="1">
      <c r="L889" s="93"/>
      <c r="AD889" s="94"/>
      <c r="AK889" s="54">
        <f>NETWORKDAYS(P889,U889,Holidays!$B$1:$B$132)</f>
        <v>0</v>
      </c>
      <c r="AL889" s="54" t="e">
        <f>VLOOKUP(N889,'Service standards'!A:B,2,FALSE)</f>
        <v>#N/A</v>
      </c>
      <c r="AM889" s="55">
        <f>(NETWORKDAYS(Q889,U889,Holidays!$B$1:$B$132))-AI889</f>
        <v>0</v>
      </c>
      <c r="AN889" s="54" t="e">
        <f t="shared" si="19"/>
        <v>#N/A</v>
      </c>
      <c r="AO889" s="73" t="e">
        <f>VLOOKUP(N:N,Dashboard!A$3:B$32,2,FALSE)</f>
        <v>#N/A</v>
      </c>
    </row>
    <row r="890" spans="12:41" ht="15" customHeight="1">
      <c r="L890" s="93"/>
      <c r="AD890" s="94"/>
      <c r="AK890" s="54">
        <f>NETWORKDAYS(P890,U890,Holidays!$B$1:$B$132)</f>
        <v>0</v>
      </c>
      <c r="AL890" s="54" t="e">
        <f>VLOOKUP(N890,'Service standards'!A:B,2,FALSE)</f>
        <v>#N/A</v>
      </c>
      <c r="AM890" s="55">
        <f>(NETWORKDAYS(Q890,U890,Holidays!$B$1:$B$132))-AI890</f>
        <v>0</v>
      </c>
      <c r="AN890" s="54" t="e">
        <f t="shared" si="19"/>
        <v>#N/A</v>
      </c>
      <c r="AO890" s="73" t="e">
        <f>VLOOKUP(N:N,Dashboard!A$3:B$32,2,FALSE)</f>
        <v>#N/A</v>
      </c>
    </row>
    <row r="891" spans="12:41" ht="15" customHeight="1">
      <c r="L891" s="93"/>
      <c r="AD891" s="94"/>
      <c r="AK891" s="54">
        <f>NETWORKDAYS(P891,U891,Holidays!$B$1:$B$132)</f>
        <v>0</v>
      </c>
      <c r="AL891" s="54" t="e">
        <f>VLOOKUP(N891,'Service standards'!A:B,2,FALSE)</f>
        <v>#N/A</v>
      </c>
      <c r="AM891" s="55">
        <f>(NETWORKDAYS(Q891,U891,Holidays!$B$1:$B$132))-AI891</f>
        <v>0</v>
      </c>
      <c r="AN891" s="54" t="e">
        <f t="shared" si="19"/>
        <v>#N/A</v>
      </c>
      <c r="AO891" s="73" t="e">
        <f>VLOOKUP(N:N,Dashboard!A$3:B$32,2,FALSE)</f>
        <v>#N/A</v>
      </c>
    </row>
    <row r="892" spans="12:41" ht="15" customHeight="1">
      <c r="L892" s="93"/>
      <c r="AD892" s="94"/>
      <c r="AK892" s="54">
        <f>NETWORKDAYS(P892,U892,Holidays!$B$1:$B$132)</f>
        <v>0</v>
      </c>
      <c r="AL892" s="54" t="e">
        <f>VLOOKUP(N892,'Service standards'!A:B,2,FALSE)</f>
        <v>#N/A</v>
      </c>
      <c r="AM892" s="55">
        <f>(NETWORKDAYS(Q892,U892,Holidays!$B$1:$B$132))-AI892</f>
        <v>0</v>
      </c>
      <c r="AN892" s="54" t="e">
        <f t="shared" si="19"/>
        <v>#N/A</v>
      </c>
      <c r="AO892" s="73" t="e">
        <f>VLOOKUP(N:N,Dashboard!A$3:B$32,2,FALSE)</f>
        <v>#N/A</v>
      </c>
    </row>
    <row r="893" spans="12:41" ht="15" customHeight="1">
      <c r="L893" s="93"/>
      <c r="AD893" s="94"/>
      <c r="AK893" s="54">
        <f>NETWORKDAYS(P893,U893,Holidays!$B$1:$B$132)</f>
        <v>0</v>
      </c>
      <c r="AL893" s="54" t="e">
        <f>VLOOKUP(N893,'Service standards'!A:B,2,FALSE)</f>
        <v>#N/A</v>
      </c>
      <c r="AM893" s="55">
        <f>(NETWORKDAYS(Q893,U893,Holidays!$B$1:$B$132))-AI893</f>
        <v>0</v>
      </c>
      <c r="AN893" s="54" t="e">
        <f t="shared" si="19"/>
        <v>#N/A</v>
      </c>
      <c r="AO893" s="73" t="e">
        <f>VLOOKUP(N:N,Dashboard!A$3:B$32,2,FALSE)</f>
        <v>#N/A</v>
      </c>
    </row>
    <row r="894" spans="12:41" ht="15" customHeight="1">
      <c r="L894" s="93"/>
      <c r="AD894" s="94"/>
      <c r="AK894" s="54">
        <f>NETWORKDAYS(P894,U894,Holidays!$B$1:$B$132)</f>
        <v>0</v>
      </c>
      <c r="AL894" s="54" t="e">
        <f>VLOOKUP(N894,'Service standards'!A:B,2,FALSE)</f>
        <v>#N/A</v>
      </c>
      <c r="AM894" s="55">
        <f>(NETWORKDAYS(Q894,U894,Holidays!$B$1:$B$132))-AI894</f>
        <v>0</v>
      </c>
      <c r="AN894" s="54" t="e">
        <f t="shared" si="19"/>
        <v>#N/A</v>
      </c>
      <c r="AO894" s="73" t="e">
        <f>VLOOKUP(N:N,Dashboard!A$3:B$32,2,FALSE)</f>
        <v>#N/A</v>
      </c>
    </row>
    <row r="895" spans="12:41" ht="15" customHeight="1">
      <c r="L895" s="93"/>
      <c r="AD895" s="94"/>
      <c r="AK895" s="54">
        <f>NETWORKDAYS(P895,U895,Holidays!$B$1:$B$132)</f>
        <v>0</v>
      </c>
      <c r="AL895" s="54" t="e">
        <f>VLOOKUP(N895,'Service standards'!A:B,2,FALSE)</f>
        <v>#N/A</v>
      </c>
      <c r="AM895" s="55">
        <f>(NETWORKDAYS(Q895,U895,Holidays!$B$1:$B$132))-AI895</f>
        <v>0</v>
      </c>
      <c r="AN895" s="54" t="e">
        <f t="shared" si="19"/>
        <v>#N/A</v>
      </c>
      <c r="AO895" s="73" t="e">
        <f>VLOOKUP(N:N,Dashboard!A$3:B$32,2,FALSE)</f>
        <v>#N/A</v>
      </c>
    </row>
    <row r="896" spans="12:41" ht="15" customHeight="1">
      <c r="L896" s="93"/>
      <c r="AD896" s="94"/>
      <c r="AK896" s="54">
        <f>NETWORKDAYS(P896,U896,Holidays!$B$1:$B$132)</f>
        <v>0</v>
      </c>
      <c r="AL896" s="54" t="e">
        <f>VLOOKUP(N896,'Service standards'!A:B,2,FALSE)</f>
        <v>#N/A</v>
      </c>
      <c r="AM896" s="55">
        <f>(NETWORKDAYS(Q896,U896,Holidays!$B$1:$B$132))-AI896</f>
        <v>0</v>
      </c>
      <c r="AN896" s="54" t="e">
        <f t="shared" si="19"/>
        <v>#N/A</v>
      </c>
      <c r="AO896" s="73" t="e">
        <f>VLOOKUP(N:N,Dashboard!A$3:B$32,2,FALSE)</f>
        <v>#N/A</v>
      </c>
    </row>
    <row r="897" spans="12:41" ht="15" customHeight="1">
      <c r="L897" s="93"/>
      <c r="AD897" s="94"/>
      <c r="AK897" s="54">
        <f>NETWORKDAYS(P897,U897,Holidays!$B$1:$B$132)</f>
        <v>0</v>
      </c>
      <c r="AL897" s="54" t="e">
        <f>VLOOKUP(N897,'Service standards'!A:B,2,FALSE)</f>
        <v>#N/A</v>
      </c>
      <c r="AM897" s="55">
        <f>(NETWORKDAYS(Q897,U897,Holidays!$B$1:$B$132))-AI897</f>
        <v>0</v>
      </c>
      <c r="AN897" s="54" t="e">
        <f t="shared" si="19"/>
        <v>#N/A</v>
      </c>
      <c r="AO897" s="73" t="e">
        <f>VLOOKUP(N:N,Dashboard!A$3:B$32,2,FALSE)</f>
        <v>#N/A</v>
      </c>
    </row>
    <row r="898" spans="12:41" ht="15" customHeight="1">
      <c r="L898" s="93"/>
      <c r="AD898" s="94"/>
      <c r="AK898" s="54">
        <f>NETWORKDAYS(P898,U898,Holidays!$B$1:$B$132)</f>
        <v>0</v>
      </c>
      <c r="AL898" s="54" t="e">
        <f>VLOOKUP(N898,'Service standards'!A:B,2,FALSE)</f>
        <v>#N/A</v>
      </c>
      <c r="AM898" s="55">
        <f>(NETWORKDAYS(Q898,U898,Holidays!$B$1:$B$132))-AI898</f>
        <v>0</v>
      </c>
      <c r="AN898" s="54" t="e">
        <f t="shared" si="19"/>
        <v>#N/A</v>
      </c>
      <c r="AO898" s="73" t="e">
        <f>VLOOKUP(N:N,Dashboard!A$3:B$32,2,FALSE)</f>
        <v>#N/A</v>
      </c>
    </row>
    <row r="899" spans="12:41" ht="15" customHeight="1">
      <c r="L899" s="93"/>
      <c r="AD899" s="94"/>
      <c r="AK899" s="54">
        <f>NETWORKDAYS(P899,U899,Holidays!$B$1:$B$132)</f>
        <v>0</v>
      </c>
      <c r="AL899" s="54" t="e">
        <f>VLOOKUP(N899,'Service standards'!A:B,2,FALSE)</f>
        <v>#N/A</v>
      </c>
      <c r="AM899" s="55">
        <f>(NETWORKDAYS(Q899,U899,Holidays!$B$1:$B$132))-AI899</f>
        <v>0</v>
      </c>
      <c r="AN899" s="54" t="e">
        <f t="shared" si="19"/>
        <v>#N/A</v>
      </c>
      <c r="AO899" s="73" t="e">
        <f>VLOOKUP(N:N,Dashboard!A$3:B$32,2,FALSE)</f>
        <v>#N/A</v>
      </c>
    </row>
    <row r="900" spans="12:41" ht="15" customHeight="1">
      <c r="L900" s="93"/>
      <c r="AD900" s="94"/>
      <c r="AK900" s="54">
        <f>NETWORKDAYS(P900,U900,Holidays!$B$1:$B$132)</f>
        <v>0</v>
      </c>
      <c r="AL900" s="54" t="e">
        <f>VLOOKUP(N900,'Service standards'!A:B,2,FALSE)</f>
        <v>#N/A</v>
      </c>
      <c r="AM900" s="55">
        <f>(NETWORKDAYS(Q900,U900,Holidays!$B$1:$B$132))-AI900</f>
        <v>0</v>
      </c>
      <c r="AN900" s="54" t="e">
        <f t="shared" si="19"/>
        <v>#N/A</v>
      </c>
      <c r="AO900" s="73" t="e">
        <f>VLOOKUP(N:N,Dashboard!A$3:B$32,2,FALSE)</f>
        <v>#N/A</v>
      </c>
    </row>
    <row r="901" spans="12:41" ht="15" customHeight="1">
      <c r="L901" s="93"/>
      <c r="AD901" s="94"/>
      <c r="AK901" s="54">
        <f>NETWORKDAYS(P901,U901,Holidays!$B$1:$B$132)</f>
        <v>0</v>
      </c>
      <c r="AL901" s="54" t="e">
        <f>VLOOKUP(N901,'Service standards'!A:B,2,FALSE)</f>
        <v>#N/A</v>
      </c>
      <c r="AM901" s="55">
        <f>(NETWORKDAYS(Q901,U901,Holidays!$B$1:$B$132))-AI901</f>
        <v>0</v>
      </c>
      <c r="AN901" s="54" t="e">
        <f t="shared" si="19"/>
        <v>#N/A</v>
      </c>
      <c r="AO901" s="73" t="e">
        <f>VLOOKUP(N:N,Dashboard!A$3:B$32,2,FALSE)</f>
        <v>#N/A</v>
      </c>
    </row>
    <row r="902" spans="12:41" ht="15" customHeight="1">
      <c r="L902" s="93"/>
      <c r="AD902" s="94"/>
      <c r="AK902" s="54">
        <f>NETWORKDAYS(P902,U902,Holidays!$B$1:$B$132)</f>
        <v>0</v>
      </c>
      <c r="AL902" s="54" t="e">
        <f>VLOOKUP(N902,'Service standards'!A:B,2,FALSE)</f>
        <v>#N/A</v>
      </c>
      <c r="AM902" s="55">
        <f>(NETWORKDAYS(Q902,U902,Holidays!$B$1:$B$132))-AI902</f>
        <v>0</v>
      </c>
      <c r="AN902" s="54" t="e">
        <f t="shared" si="19"/>
        <v>#N/A</v>
      </c>
      <c r="AO902" s="73" t="e">
        <f>VLOOKUP(N:N,Dashboard!A$3:B$32,2,FALSE)</f>
        <v>#N/A</v>
      </c>
    </row>
    <row r="903" spans="12:41" ht="15" customHeight="1">
      <c r="L903" s="93"/>
      <c r="AD903" s="94"/>
      <c r="AK903" s="54">
        <f>NETWORKDAYS(P903,U903,Holidays!$B$1:$B$132)</f>
        <v>0</v>
      </c>
      <c r="AL903" s="54" t="e">
        <f>VLOOKUP(N903,'Service standards'!A:B,2,FALSE)</f>
        <v>#N/A</v>
      </c>
      <c r="AM903" s="55">
        <f>(NETWORKDAYS(Q903,U903,Holidays!$B$1:$B$132))-AI903</f>
        <v>0</v>
      </c>
      <c r="AN903" s="54" t="e">
        <f t="shared" si="19"/>
        <v>#N/A</v>
      </c>
      <c r="AO903" s="73" t="e">
        <f>VLOOKUP(N:N,Dashboard!A$3:B$32,2,FALSE)</f>
        <v>#N/A</v>
      </c>
    </row>
    <row r="904" spans="12:41" ht="15" customHeight="1">
      <c r="L904" s="93"/>
      <c r="AD904" s="94"/>
      <c r="AK904" s="54">
        <f>NETWORKDAYS(P904,U904,Holidays!$B$1:$B$132)</f>
        <v>0</v>
      </c>
      <c r="AL904" s="54" t="e">
        <f>VLOOKUP(N904,'Service standards'!A:B,2,FALSE)</f>
        <v>#N/A</v>
      </c>
      <c r="AM904" s="55">
        <f>(NETWORKDAYS(Q904,U904,Holidays!$B$1:$B$132))-AI904</f>
        <v>0</v>
      </c>
      <c r="AN904" s="54" t="e">
        <f t="shared" si="19"/>
        <v>#N/A</v>
      </c>
      <c r="AO904" s="73" t="e">
        <f>VLOOKUP(N:N,Dashboard!A$3:B$32,2,FALSE)</f>
        <v>#N/A</v>
      </c>
    </row>
    <row r="905" spans="12:41" ht="15" customHeight="1">
      <c r="L905" s="93"/>
      <c r="AD905" s="94"/>
      <c r="AK905" s="54">
        <f>NETWORKDAYS(P905,U905,Holidays!$B$1:$B$132)</f>
        <v>0</v>
      </c>
      <c r="AL905" s="54" t="e">
        <f>VLOOKUP(N905,'Service standards'!A:B,2,FALSE)</f>
        <v>#N/A</v>
      </c>
      <c r="AM905" s="55">
        <f>(NETWORKDAYS(Q905,U905,Holidays!$B$1:$B$132))-AI905</f>
        <v>0</v>
      </c>
      <c r="AN905" s="54" t="e">
        <f t="shared" si="19"/>
        <v>#N/A</v>
      </c>
      <c r="AO905" s="73" t="e">
        <f>VLOOKUP(N:N,Dashboard!A$3:B$32,2,FALSE)</f>
        <v>#N/A</v>
      </c>
    </row>
    <row r="906" spans="12:41" ht="15" customHeight="1">
      <c r="L906" s="93"/>
      <c r="AD906" s="94"/>
      <c r="AK906" s="54">
        <f>NETWORKDAYS(P906,U906,Holidays!$B$1:$B$132)</f>
        <v>0</v>
      </c>
      <c r="AL906" s="54" t="e">
        <f>VLOOKUP(N906,'Service standards'!A:B,2,FALSE)</f>
        <v>#N/A</v>
      </c>
      <c r="AM906" s="55">
        <f>(NETWORKDAYS(Q906,U906,Holidays!$B$1:$B$132))-AI906</f>
        <v>0</v>
      </c>
      <c r="AN906" s="54" t="e">
        <f t="shared" si="19"/>
        <v>#N/A</v>
      </c>
      <c r="AO906" s="73" t="e">
        <f>VLOOKUP(N:N,Dashboard!A$3:B$32,2,FALSE)</f>
        <v>#N/A</v>
      </c>
    </row>
    <row r="907" spans="12:41" ht="15" customHeight="1">
      <c r="L907" s="93"/>
      <c r="AD907" s="94"/>
      <c r="AK907" s="54">
        <f>NETWORKDAYS(P907,U907,Holidays!$B$1:$B$132)</f>
        <v>0</v>
      </c>
      <c r="AL907" s="54" t="e">
        <f>VLOOKUP(N907,'Service standards'!A:B,2,FALSE)</f>
        <v>#N/A</v>
      </c>
      <c r="AM907" s="55">
        <f>(NETWORKDAYS(Q907,U907,Holidays!$B$1:$B$132))-AI907</f>
        <v>0</v>
      </c>
      <c r="AN907" s="54" t="e">
        <f t="shared" si="19"/>
        <v>#N/A</v>
      </c>
      <c r="AO907" s="73" t="e">
        <f>VLOOKUP(N:N,Dashboard!A$3:B$32,2,FALSE)</f>
        <v>#N/A</v>
      </c>
    </row>
    <row r="908" spans="12:41" ht="15" customHeight="1">
      <c r="L908" s="93"/>
      <c r="AD908" s="94"/>
      <c r="AK908" s="54">
        <f>NETWORKDAYS(P908,U908,Holidays!$B$1:$B$132)</f>
        <v>0</v>
      </c>
      <c r="AL908" s="54" t="e">
        <f>VLOOKUP(N908,'Service standards'!A:B,2,FALSE)</f>
        <v>#N/A</v>
      </c>
      <c r="AM908" s="55">
        <f>(NETWORKDAYS(Q908,U908,Holidays!$B$1:$B$132))-AI908</f>
        <v>0</v>
      </c>
      <c r="AN908" s="54" t="e">
        <f t="shared" si="19"/>
        <v>#N/A</v>
      </c>
      <c r="AO908" s="73" t="e">
        <f>VLOOKUP(N:N,Dashboard!A$3:B$32,2,FALSE)</f>
        <v>#N/A</v>
      </c>
    </row>
    <row r="909" spans="12:41" ht="15" customHeight="1">
      <c r="L909" s="93"/>
      <c r="AD909" s="94"/>
      <c r="AK909" s="54">
        <f>NETWORKDAYS(P909,U909,Holidays!$B$1:$B$132)</f>
        <v>0</v>
      </c>
      <c r="AL909" s="54" t="e">
        <f>VLOOKUP(N909,'Service standards'!A:B,2,FALSE)</f>
        <v>#N/A</v>
      </c>
      <c r="AM909" s="55">
        <f>(NETWORKDAYS(Q909,U909,Holidays!$B$1:$B$132))-AI909</f>
        <v>0</v>
      </c>
      <c r="AN909" s="54" t="e">
        <f t="shared" si="19"/>
        <v>#N/A</v>
      </c>
      <c r="AO909" s="73" t="e">
        <f>VLOOKUP(N:N,Dashboard!A$3:B$32,2,FALSE)</f>
        <v>#N/A</v>
      </c>
    </row>
    <row r="910" spans="12:41" ht="15" customHeight="1">
      <c r="L910" s="93"/>
      <c r="AD910" s="94"/>
      <c r="AK910" s="54">
        <f>NETWORKDAYS(P910,U910,Holidays!$B$1:$B$132)</f>
        <v>0</v>
      </c>
      <c r="AL910" s="54" t="e">
        <f>VLOOKUP(N910,'Service standards'!A:B,2,FALSE)</f>
        <v>#N/A</v>
      </c>
      <c r="AM910" s="55">
        <f>(NETWORKDAYS(Q910,U910,Holidays!$B$1:$B$132))-AI910</f>
        <v>0</v>
      </c>
      <c r="AN910" s="54" t="e">
        <f t="shared" si="19"/>
        <v>#N/A</v>
      </c>
      <c r="AO910" s="73" t="e">
        <f>VLOOKUP(N:N,Dashboard!A$3:B$32,2,FALSE)</f>
        <v>#N/A</v>
      </c>
    </row>
    <row r="911" spans="12:41" ht="15" customHeight="1">
      <c r="L911" s="93"/>
      <c r="AD911" s="94"/>
      <c r="AK911" s="54">
        <f>NETWORKDAYS(P911,U911,Holidays!$B$1:$B$132)</f>
        <v>0</v>
      </c>
      <c r="AL911" s="54" t="e">
        <f>VLOOKUP(N911,'Service standards'!A:B,2,FALSE)</f>
        <v>#N/A</v>
      </c>
      <c r="AM911" s="55">
        <f>(NETWORKDAYS(Q911,U911,Holidays!$B$1:$B$132))-AI911</f>
        <v>0</v>
      </c>
      <c r="AN911" s="54" t="e">
        <f t="shared" si="19"/>
        <v>#N/A</v>
      </c>
      <c r="AO911" s="73" t="e">
        <f>VLOOKUP(N:N,Dashboard!A$3:B$32,2,FALSE)</f>
        <v>#N/A</v>
      </c>
    </row>
    <row r="912" spans="12:41" ht="15" customHeight="1">
      <c r="L912" s="93"/>
      <c r="AD912" s="94"/>
      <c r="AK912" s="54">
        <f>NETWORKDAYS(P912,U912,Holidays!$B$1:$B$132)</f>
        <v>0</v>
      </c>
      <c r="AL912" s="54" t="e">
        <f>VLOOKUP(N912,'Service standards'!A:B,2,FALSE)</f>
        <v>#N/A</v>
      </c>
      <c r="AM912" s="55">
        <f>(NETWORKDAYS(Q912,U912,Holidays!$B$1:$B$132))-AI912</f>
        <v>0</v>
      </c>
      <c r="AN912" s="54" t="e">
        <f t="shared" si="19"/>
        <v>#N/A</v>
      </c>
      <c r="AO912" s="73" t="e">
        <f>VLOOKUP(N:N,Dashboard!A$3:B$32,2,FALSE)</f>
        <v>#N/A</v>
      </c>
    </row>
    <row r="913" spans="12:41" ht="15" customHeight="1">
      <c r="L913" s="93"/>
      <c r="AD913" s="94"/>
      <c r="AK913" s="54">
        <f>NETWORKDAYS(P913,U913,Holidays!$B$1:$B$132)</f>
        <v>0</v>
      </c>
      <c r="AL913" s="54" t="e">
        <f>VLOOKUP(N913,'Service standards'!A:B,2,FALSE)</f>
        <v>#N/A</v>
      </c>
      <c r="AM913" s="55">
        <f>(NETWORKDAYS(Q913,U913,Holidays!$B$1:$B$132))-AI913</f>
        <v>0</v>
      </c>
      <c r="AN913" s="54" t="e">
        <f t="shared" si="19"/>
        <v>#N/A</v>
      </c>
      <c r="AO913" s="73" t="e">
        <f>VLOOKUP(N:N,Dashboard!A$3:B$32,2,FALSE)</f>
        <v>#N/A</v>
      </c>
    </row>
    <row r="914" spans="12:41" ht="15" customHeight="1">
      <c r="L914" s="93"/>
      <c r="AD914" s="94"/>
      <c r="AK914" s="54">
        <f>NETWORKDAYS(P914,U914,Holidays!$B$1:$B$132)</f>
        <v>0</v>
      </c>
      <c r="AL914" s="54" t="e">
        <f>VLOOKUP(N914,'Service standards'!A:B,2,FALSE)</f>
        <v>#N/A</v>
      </c>
      <c r="AM914" s="55">
        <f>(NETWORKDAYS(Q914,U914,Holidays!$B$1:$B$132))-AI914</f>
        <v>0</v>
      </c>
      <c r="AN914" s="54" t="e">
        <f t="shared" si="19"/>
        <v>#N/A</v>
      </c>
      <c r="AO914" s="73" t="e">
        <f>VLOOKUP(N:N,Dashboard!A$3:B$32,2,FALSE)</f>
        <v>#N/A</v>
      </c>
    </row>
    <row r="915" spans="12:41" ht="15" customHeight="1">
      <c r="L915" s="93"/>
      <c r="AD915" s="94"/>
      <c r="AK915" s="54">
        <f>NETWORKDAYS(P915,U915,Holidays!$B$1:$B$132)</f>
        <v>0</v>
      </c>
      <c r="AL915" s="54" t="e">
        <f>VLOOKUP(N915,'Service standards'!A:B,2,FALSE)</f>
        <v>#N/A</v>
      </c>
      <c r="AM915" s="55">
        <f>(NETWORKDAYS(Q915,U915,Holidays!$B$1:$B$132))-AI915</f>
        <v>0</v>
      </c>
      <c r="AN915" s="54" t="e">
        <f t="shared" si="19"/>
        <v>#N/A</v>
      </c>
      <c r="AO915" s="73" t="e">
        <f>VLOOKUP(N:N,Dashboard!A$3:B$32,2,FALSE)</f>
        <v>#N/A</v>
      </c>
    </row>
    <row r="916" spans="12:41" ht="15" customHeight="1">
      <c r="L916" s="93"/>
      <c r="AD916" s="94"/>
      <c r="AK916" s="54">
        <f>NETWORKDAYS(P916,U916,Holidays!$B$1:$B$132)</f>
        <v>0</v>
      </c>
      <c r="AL916" s="54" t="e">
        <f>VLOOKUP(N916,'Service standards'!A:B,2,FALSE)</f>
        <v>#N/A</v>
      </c>
      <c r="AM916" s="55">
        <f>(NETWORKDAYS(Q916,U916,Holidays!$B$1:$B$132))-AI916</f>
        <v>0</v>
      </c>
      <c r="AN916" s="54" t="e">
        <f t="shared" si="19"/>
        <v>#N/A</v>
      </c>
      <c r="AO916" s="73" t="e">
        <f>VLOOKUP(N:N,Dashboard!A$3:B$32,2,FALSE)</f>
        <v>#N/A</v>
      </c>
    </row>
    <row r="917" spans="12:41" ht="15" customHeight="1">
      <c r="L917" s="93"/>
      <c r="AD917" s="94"/>
      <c r="AK917" s="54">
        <f>NETWORKDAYS(P917,U917,Holidays!$B$1:$B$132)</f>
        <v>0</v>
      </c>
      <c r="AL917" s="54" t="e">
        <f>VLOOKUP(N917,'Service standards'!A:B,2,FALSE)</f>
        <v>#N/A</v>
      </c>
      <c r="AM917" s="55">
        <f>(NETWORKDAYS(Q917,U917,Holidays!$B$1:$B$132))-AI917</f>
        <v>0</v>
      </c>
      <c r="AN917" s="54" t="e">
        <f t="shared" si="19"/>
        <v>#N/A</v>
      </c>
      <c r="AO917" s="73" t="e">
        <f>VLOOKUP(N:N,Dashboard!A$3:B$32,2,FALSE)</f>
        <v>#N/A</v>
      </c>
    </row>
    <row r="918" spans="12:41" ht="15" customHeight="1">
      <c r="L918" s="93"/>
      <c r="AD918" s="94"/>
      <c r="AK918" s="54">
        <f>NETWORKDAYS(P918,U918,Holidays!$B$1:$B$132)</f>
        <v>0</v>
      </c>
      <c r="AL918" s="54" t="e">
        <f>VLOOKUP(N918,'Service standards'!A:B,2,FALSE)</f>
        <v>#N/A</v>
      </c>
      <c r="AM918" s="55">
        <f>(NETWORKDAYS(Q918,U918,Holidays!$B$1:$B$132))-AI918</f>
        <v>0</v>
      </c>
      <c r="AN918" s="54" t="e">
        <f t="shared" si="19"/>
        <v>#N/A</v>
      </c>
      <c r="AO918" s="73" t="e">
        <f>VLOOKUP(N:N,Dashboard!A$3:B$32,2,FALSE)</f>
        <v>#N/A</v>
      </c>
    </row>
    <row r="919" spans="12:41" ht="15" customHeight="1">
      <c r="L919" s="93"/>
      <c r="AD919" s="94"/>
      <c r="AK919" s="54">
        <f>NETWORKDAYS(P919,U919,Holidays!$B$1:$B$132)</f>
        <v>0</v>
      </c>
      <c r="AL919" s="54" t="e">
        <f>VLOOKUP(N919,'Service standards'!A:B,2,FALSE)</f>
        <v>#N/A</v>
      </c>
      <c r="AM919" s="55">
        <f>(NETWORKDAYS(Q919,U919,Holidays!$B$1:$B$132))-AI919</f>
        <v>0</v>
      </c>
      <c r="AN919" s="54" t="e">
        <f t="shared" si="19"/>
        <v>#N/A</v>
      </c>
      <c r="AO919" s="73" t="e">
        <f>VLOOKUP(N:N,Dashboard!A$3:B$32,2,FALSE)</f>
        <v>#N/A</v>
      </c>
    </row>
    <row r="920" spans="12:41" ht="15" customHeight="1">
      <c r="L920" s="93"/>
      <c r="AD920" s="94"/>
      <c r="AK920" s="54">
        <f>NETWORKDAYS(P920,U920,Holidays!$B$1:$B$132)</f>
        <v>0</v>
      </c>
      <c r="AL920" s="54" t="e">
        <f>VLOOKUP(N920,'Service standards'!A:B,2,FALSE)</f>
        <v>#N/A</v>
      </c>
      <c r="AM920" s="55">
        <f>(NETWORKDAYS(Q920,U920,Holidays!$B$1:$B$132))-AI920</f>
        <v>0</v>
      </c>
      <c r="AN920" s="54" t="e">
        <f t="shared" si="19"/>
        <v>#N/A</v>
      </c>
      <c r="AO920" s="73" t="e">
        <f>VLOOKUP(N:N,Dashboard!A$3:B$32,2,FALSE)</f>
        <v>#N/A</v>
      </c>
    </row>
    <row r="921" spans="12:41" ht="15" customHeight="1">
      <c r="L921" s="93"/>
      <c r="AD921" s="94"/>
      <c r="AK921" s="54">
        <f>NETWORKDAYS(P921,U921,Holidays!$B$1:$B$132)</f>
        <v>0</v>
      </c>
      <c r="AL921" s="54" t="e">
        <f>VLOOKUP(N921,'Service standards'!A:B,2,FALSE)</f>
        <v>#N/A</v>
      </c>
      <c r="AM921" s="55">
        <f>(NETWORKDAYS(Q921,U921,Holidays!$B$1:$B$132))-AI921</f>
        <v>0</v>
      </c>
      <c r="AN921" s="54" t="e">
        <f t="shared" si="19"/>
        <v>#N/A</v>
      </c>
      <c r="AO921" s="73" t="e">
        <f>VLOOKUP(N:N,Dashboard!A$3:B$32,2,FALSE)</f>
        <v>#N/A</v>
      </c>
    </row>
    <row r="922" spans="12:41" ht="15" customHeight="1">
      <c r="L922" s="93"/>
      <c r="AD922" s="94"/>
      <c r="AK922" s="54">
        <f>NETWORKDAYS(P922,U922,Holidays!$B$1:$B$132)</f>
        <v>0</v>
      </c>
      <c r="AL922" s="54" t="e">
        <f>VLOOKUP(N922,'Service standards'!A:B,2,FALSE)</f>
        <v>#N/A</v>
      </c>
      <c r="AM922" s="55">
        <f>(NETWORKDAYS(Q922,U922,Holidays!$B$1:$B$132))-AI922</f>
        <v>0</v>
      </c>
      <c r="AN922" s="54" t="e">
        <f t="shared" si="19"/>
        <v>#N/A</v>
      </c>
      <c r="AO922" s="73" t="e">
        <f>VLOOKUP(N:N,Dashboard!A$3:B$32,2,FALSE)</f>
        <v>#N/A</v>
      </c>
    </row>
    <row r="923" spans="12:41" ht="15" customHeight="1">
      <c r="L923" s="93"/>
      <c r="AD923" s="94"/>
      <c r="AK923" s="54">
        <f>NETWORKDAYS(P923,U923,Holidays!$B$1:$B$132)</f>
        <v>0</v>
      </c>
      <c r="AL923" s="54" t="e">
        <f>VLOOKUP(N923,'Service standards'!A:B,2,FALSE)</f>
        <v>#N/A</v>
      </c>
      <c r="AM923" s="55">
        <f>(NETWORKDAYS(Q923,U923,Holidays!$B$1:$B$132))-AI923</f>
        <v>0</v>
      </c>
      <c r="AN923" s="54" t="e">
        <f t="shared" si="19"/>
        <v>#N/A</v>
      </c>
      <c r="AO923" s="73" t="e">
        <f>VLOOKUP(N:N,Dashboard!A$3:B$32,2,FALSE)</f>
        <v>#N/A</v>
      </c>
    </row>
    <row r="924" spans="12:41" ht="15" customHeight="1">
      <c r="L924" s="93"/>
      <c r="AD924" s="94"/>
      <c r="AK924" s="54">
        <f>NETWORKDAYS(P924,U924,Holidays!$B$1:$B$132)</f>
        <v>0</v>
      </c>
      <c r="AL924" s="54" t="e">
        <f>VLOOKUP(N924,'Service standards'!A:B,2,FALSE)</f>
        <v>#N/A</v>
      </c>
      <c r="AM924" s="55">
        <f>(NETWORKDAYS(Q924,U924,Holidays!$B$1:$B$132))-AI924</f>
        <v>0</v>
      </c>
      <c r="AN924" s="54" t="e">
        <f t="shared" si="19"/>
        <v>#N/A</v>
      </c>
      <c r="AO924" s="73" t="e">
        <f>VLOOKUP(N:N,Dashboard!A$3:B$32,2,FALSE)</f>
        <v>#N/A</v>
      </c>
    </row>
    <row r="925" spans="12:41" ht="15" customHeight="1">
      <c r="L925" s="93"/>
      <c r="AD925" s="94"/>
      <c r="AK925" s="54">
        <f>NETWORKDAYS(P925,U925,Holidays!$B$1:$B$132)</f>
        <v>0</v>
      </c>
      <c r="AL925" s="54" t="e">
        <f>VLOOKUP(N925,'Service standards'!A:B,2,FALSE)</f>
        <v>#N/A</v>
      </c>
      <c r="AM925" s="55">
        <f>(NETWORKDAYS(Q925,U925,Holidays!$B$1:$B$132))-AI925</f>
        <v>0</v>
      </c>
      <c r="AN925" s="54" t="e">
        <f t="shared" si="19"/>
        <v>#N/A</v>
      </c>
      <c r="AO925" s="73" t="e">
        <f>VLOOKUP(N:N,Dashboard!A$3:B$32,2,FALSE)</f>
        <v>#N/A</v>
      </c>
    </row>
    <row r="926" spans="12:41" ht="15" customHeight="1">
      <c r="L926" s="93"/>
      <c r="AD926" s="94"/>
      <c r="AK926" s="54">
        <f>NETWORKDAYS(P926,U926,Holidays!$B$1:$B$132)</f>
        <v>0</v>
      </c>
      <c r="AL926" s="54" t="e">
        <f>VLOOKUP(N926,'Service standards'!A:B,2,FALSE)</f>
        <v>#N/A</v>
      </c>
      <c r="AM926" s="55">
        <f>(NETWORKDAYS(Q926,U926,Holidays!$B$1:$B$132))-AI926</f>
        <v>0</v>
      </c>
      <c r="AN926" s="54" t="e">
        <f t="shared" si="19"/>
        <v>#N/A</v>
      </c>
      <c r="AO926" s="73" t="e">
        <f>VLOOKUP(N:N,Dashboard!A$3:B$32,2,FALSE)</f>
        <v>#N/A</v>
      </c>
    </row>
    <row r="927" spans="12:41" ht="15" customHeight="1">
      <c r="L927" s="93"/>
      <c r="AD927" s="94"/>
      <c r="AK927" s="54">
        <f>NETWORKDAYS(P927,U927,Holidays!$B$1:$B$132)</f>
        <v>0</v>
      </c>
      <c r="AL927" s="54" t="e">
        <f>VLOOKUP(N927,'Service standards'!A:B,2,FALSE)</f>
        <v>#N/A</v>
      </c>
      <c r="AM927" s="55">
        <f>(NETWORKDAYS(Q927,U927,Holidays!$B$1:$B$132))-AI927</f>
        <v>0</v>
      </c>
      <c r="AN927" s="54" t="e">
        <f t="shared" ref="AN927:AN990" si="20">IF(AM927&lt;=AL927,"Met/Rencontre", "DNM/NRP")</f>
        <v>#N/A</v>
      </c>
      <c r="AO927" s="73" t="e">
        <f>VLOOKUP(N:N,Dashboard!A$3:B$32,2,FALSE)</f>
        <v>#N/A</v>
      </c>
    </row>
    <row r="928" spans="12:41" ht="15" customHeight="1">
      <c r="L928" s="93"/>
      <c r="AD928" s="94"/>
      <c r="AK928" s="54">
        <f>NETWORKDAYS(P928,U928,Holidays!$B$1:$B$132)</f>
        <v>0</v>
      </c>
      <c r="AL928" s="54" t="e">
        <f>VLOOKUP(N928,'Service standards'!A:B,2,FALSE)</f>
        <v>#N/A</v>
      </c>
      <c r="AM928" s="55">
        <f>(NETWORKDAYS(Q928,U928,Holidays!$B$1:$B$132))-AI928</f>
        <v>0</v>
      </c>
      <c r="AN928" s="54" t="e">
        <f t="shared" si="20"/>
        <v>#N/A</v>
      </c>
      <c r="AO928" s="73" t="e">
        <f>VLOOKUP(N:N,Dashboard!A$3:B$32,2,FALSE)</f>
        <v>#N/A</v>
      </c>
    </row>
    <row r="929" spans="12:41" ht="15" customHeight="1">
      <c r="L929" s="93"/>
      <c r="AD929" s="94"/>
      <c r="AK929" s="54">
        <f>NETWORKDAYS(P929,U929,Holidays!$B$1:$B$132)</f>
        <v>0</v>
      </c>
      <c r="AL929" s="54" t="e">
        <f>VLOOKUP(N929,'Service standards'!A:B,2,FALSE)</f>
        <v>#N/A</v>
      </c>
      <c r="AM929" s="55">
        <f>(NETWORKDAYS(Q929,U929,Holidays!$B$1:$B$132))-AI929</f>
        <v>0</v>
      </c>
      <c r="AN929" s="54" t="e">
        <f t="shared" si="20"/>
        <v>#N/A</v>
      </c>
      <c r="AO929" s="73" t="e">
        <f>VLOOKUP(N:N,Dashboard!A$3:B$32,2,FALSE)</f>
        <v>#N/A</v>
      </c>
    </row>
    <row r="930" spans="12:41" ht="15" customHeight="1">
      <c r="L930" s="93"/>
      <c r="AD930" s="94"/>
      <c r="AK930" s="54">
        <f>NETWORKDAYS(P930,U930,Holidays!$B$1:$B$132)</f>
        <v>0</v>
      </c>
      <c r="AL930" s="54" t="e">
        <f>VLOOKUP(N930,'Service standards'!A:B,2,FALSE)</f>
        <v>#N/A</v>
      </c>
      <c r="AM930" s="55">
        <f>(NETWORKDAYS(Q930,U930,Holidays!$B$1:$B$132))-AI930</f>
        <v>0</v>
      </c>
      <c r="AN930" s="54" t="e">
        <f t="shared" si="20"/>
        <v>#N/A</v>
      </c>
      <c r="AO930" s="73" t="e">
        <f>VLOOKUP(N:N,Dashboard!A$3:B$32,2,FALSE)</f>
        <v>#N/A</v>
      </c>
    </row>
    <row r="931" spans="12:41" ht="15" customHeight="1">
      <c r="L931" s="93"/>
      <c r="AD931" s="94"/>
      <c r="AK931" s="54">
        <f>NETWORKDAYS(P931,U931,Holidays!$B$1:$B$132)</f>
        <v>0</v>
      </c>
      <c r="AL931" s="54" t="e">
        <f>VLOOKUP(N931,'Service standards'!A:B,2,FALSE)</f>
        <v>#N/A</v>
      </c>
      <c r="AM931" s="55">
        <f>(NETWORKDAYS(Q931,U931,Holidays!$B$1:$B$132))-AI931</f>
        <v>0</v>
      </c>
      <c r="AN931" s="54" t="e">
        <f t="shared" si="20"/>
        <v>#N/A</v>
      </c>
      <c r="AO931" s="73" t="e">
        <f>VLOOKUP(N:N,Dashboard!A$3:B$32,2,FALSE)</f>
        <v>#N/A</v>
      </c>
    </row>
    <row r="932" spans="12:41" ht="15" customHeight="1">
      <c r="L932" s="93"/>
      <c r="AD932" s="94"/>
      <c r="AK932" s="54">
        <f>NETWORKDAYS(P932,U932,Holidays!$B$1:$B$132)</f>
        <v>0</v>
      </c>
      <c r="AL932" s="54" t="e">
        <f>VLOOKUP(N932,'Service standards'!A:B,2,FALSE)</f>
        <v>#N/A</v>
      </c>
      <c r="AM932" s="55">
        <f>(NETWORKDAYS(Q932,U932,Holidays!$B$1:$B$132))-AI932</f>
        <v>0</v>
      </c>
      <c r="AN932" s="54" t="e">
        <f t="shared" si="20"/>
        <v>#N/A</v>
      </c>
      <c r="AO932" s="73" t="e">
        <f>VLOOKUP(N:N,Dashboard!A$3:B$32,2,FALSE)</f>
        <v>#N/A</v>
      </c>
    </row>
    <row r="933" spans="12:41" ht="15" customHeight="1">
      <c r="L933" s="93"/>
      <c r="AD933" s="94"/>
      <c r="AK933" s="54">
        <f>NETWORKDAYS(P933,U933,Holidays!$B$1:$B$132)</f>
        <v>0</v>
      </c>
      <c r="AL933" s="54" t="e">
        <f>VLOOKUP(N933,'Service standards'!A:B,2,FALSE)</f>
        <v>#N/A</v>
      </c>
      <c r="AM933" s="55">
        <f>(NETWORKDAYS(Q933,U933,Holidays!$B$1:$B$132))-AI933</f>
        <v>0</v>
      </c>
      <c r="AN933" s="54" t="e">
        <f t="shared" si="20"/>
        <v>#N/A</v>
      </c>
      <c r="AO933" s="73" t="e">
        <f>VLOOKUP(N:N,Dashboard!A$3:B$32,2,FALSE)</f>
        <v>#N/A</v>
      </c>
    </row>
    <row r="934" spans="12:41" ht="15" customHeight="1">
      <c r="L934" s="93"/>
      <c r="AD934" s="94"/>
      <c r="AK934" s="54">
        <f>NETWORKDAYS(P934,U934,Holidays!$B$1:$B$132)</f>
        <v>0</v>
      </c>
      <c r="AL934" s="54" t="e">
        <f>VLOOKUP(N934,'Service standards'!A:B,2,FALSE)</f>
        <v>#N/A</v>
      </c>
      <c r="AM934" s="55">
        <f>(NETWORKDAYS(Q934,U934,Holidays!$B$1:$B$132))-AI934</f>
        <v>0</v>
      </c>
      <c r="AN934" s="54" t="e">
        <f t="shared" si="20"/>
        <v>#N/A</v>
      </c>
      <c r="AO934" s="73" t="e">
        <f>VLOOKUP(N:N,Dashboard!A$3:B$32,2,FALSE)</f>
        <v>#N/A</v>
      </c>
    </row>
    <row r="935" spans="12:41" ht="15" customHeight="1">
      <c r="L935" s="93"/>
      <c r="AD935" s="94"/>
      <c r="AK935" s="54">
        <f>NETWORKDAYS(P935,U935,Holidays!$B$1:$B$132)</f>
        <v>0</v>
      </c>
      <c r="AL935" s="54" t="e">
        <f>VLOOKUP(N935,'Service standards'!A:B,2,FALSE)</f>
        <v>#N/A</v>
      </c>
      <c r="AM935" s="55">
        <f>(NETWORKDAYS(Q935,U935,Holidays!$B$1:$B$132))-AI935</f>
        <v>0</v>
      </c>
      <c r="AN935" s="54" t="e">
        <f t="shared" si="20"/>
        <v>#N/A</v>
      </c>
      <c r="AO935" s="73" t="e">
        <f>VLOOKUP(N:N,Dashboard!A$3:B$32,2,FALSE)</f>
        <v>#N/A</v>
      </c>
    </row>
    <row r="936" spans="12:41" ht="15" customHeight="1">
      <c r="L936" s="93"/>
      <c r="AD936" s="94"/>
      <c r="AK936" s="54">
        <f>NETWORKDAYS(P936,U936,Holidays!$B$1:$B$132)</f>
        <v>0</v>
      </c>
      <c r="AL936" s="54" t="e">
        <f>VLOOKUP(N936,'Service standards'!A:B,2,FALSE)</f>
        <v>#N/A</v>
      </c>
      <c r="AM936" s="55">
        <f>(NETWORKDAYS(Q936,U936,Holidays!$B$1:$B$132))-AI936</f>
        <v>0</v>
      </c>
      <c r="AN936" s="54" t="e">
        <f t="shared" si="20"/>
        <v>#N/A</v>
      </c>
      <c r="AO936" s="73" t="e">
        <f>VLOOKUP(N:N,Dashboard!A$3:B$32,2,FALSE)</f>
        <v>#N/A</v>
      </c>
    </row>
    <row r="937" spans="12:41" ht="15" customHeight="1">
      <c r="L937" s="93"/>
      <c r="AD937" s="94"/>
      <c r="AK937" s="54">
        <f>NETWORKDAYS(P937,U937,Holidays!$B$1:$B$132)</f>
        <v>0</v>
      </c>
      <c r="AL937" s="54" t="e">
        <f>VLOOKUP(N937,'Service standards'!A:B,2,FALSE)</f>
        <v>#N/A</v>
      </c>
      <c r="AM937" s="55">
        <f>(NETWORKDAYS(Q937,U937,Holidays!$B$1:$B$132))-AI937</f>
        <v>0</v>
      </c>
      <c r="AN937" s="54" t="e">
        <f t="shared" si="20"/>
        <v>#N/A</v>
      </c>
      <c r="AO937" s="73" t="e">
        <f>VLOOKUP(N:N,Dashboard!A$3:B$32,2,FALSE)</f>
        <v>#N/A</v>
      </c>
    </row>
    <row r="938" spans="12:41" ht="15" customHeight="1">
      <c r="L938" s="93"/>
      <c r="AD938" s="94"/>
      <c r="AK938" s="54">
        <f>NETWORKDAYS(P938,U938,Holidays!$B$1:$B$132)</f>
        <v>0</v>
      </c>
      <c r="AL938" s="54" t="e">
        <f>VLOOKUP(N938,'Service standards'!A:B,2,FALSE)</f>
        <v>#N/A</v>
      </c>
      <c r="AM938" s="55">
        <f>(NETWORKDAYS(Q938,U938,Holidays!$B$1:$B$132))-AI938</f>
        <v>0</v>
      </c>
      <c r="AN938" s="54" t="e">
        <f t="shared" si="20"/>
        <v>#N/A</v>
      </c>
      <c r="AO938" s="73" t="e">
        <f>VLOOKUP(N:N,Dashboard!A$3:B$32,2,FALSE)</f>
        <v>#N/A</v>
      </c>
    </row>
    <row r="939" spans="12:41" ht="15" customHeight="1">
      <c r="L939" s="93"/>
      <c r="AD939" s="94"/>
      <c r="AK939" s="54">
        <f>NETWORKDAYS(P939,U939,Holidays!$B$1:$B$132)</f>
        <v>0</v>
      </c>
      <c r="AL939" s="54" t="e">
        <f>VLOOKUP(N939,'Service standards'!A:B,2,FALSE)</f>
        <v>#N/A</v>
      </c>
      <c r="AM939" s="55">
        <f>(NETWORKDAYS(Q939,U939,Holidays!$B$1:$B$132))-AI939</f>
        <v>0</v>
      </c>
      <c r="AN939" s="54" t="e">
        <f t="shared" si="20"/>
        <v>#N/A</v>
      </c>
      <c r="AO939" s="73" t="e">
        <f>VLOOKUP(N:N,Dashboard!A$3:B$32,2,FALSE)</f>
        <v>#N/A</v>
      </c>
    </row>
    <row r="940" spans="12:41" ht="15" customHeight="1">
      <c r="L940" s="93"/>
      <c r="AD940" s="94"/>
      <c r="AK940" s="54">
        <f>NETWORKDAYS(P940,U940,Holidays!$B$1:$B$132)</f>
        <v>0</v>
      </c>
      <c r="AL940" s="54" t="e">
        <f>VLOOKUP(N940,'Service standards'!A:B,2,FALSE)</f>
        <v>#N/A</v>
      </c>
      <c r="AM940" s="55">
        <f>(NETWORKDAYS(Q940,U940,Holidays!$B$1:$B$132))-AI940</f>
        <v>0</v>
      </c>
      <c r="AN940" s="54" t="e">
        <f t="shared" si="20"/>
        <v>#N/A</v>
      </c>
      <c r="AO940" s="73" t="e">
        <f>VLOOKUP(N:N,Dashboard!A$3:B$32,2,FALSE)</f>
        <v>#N/A</v>
      </c>
    </row>
    <row r="941" spans="12:41" ht="15" customHeight="1">
      <c r="L941" s="93"/>
      <c r="AD941" s="94"/>
      <c r="AK941" s="54">
        <f>NETWORKDAYS(P941,U941,Holidays!$B$1:$B$132)</f>
        <v>0</v>
      </c>
      <c r="AL941" s="54" t="e">
        <f>VLOOKUP(N941,'Service standards'!A:B,2,FALSE)</f>
        <v>#N/A</v>
      </c>
      <c r="AM941" s="55">
        <f>(NETWORKDAYS(Q941,U941,Holidays!$B$1:$B$132))-AI941</f>
        <v>0</v>
      </c>
      <c r="AN941" s="54" t="e">
        <f t="shared" si="20"/>
        <v>#N/A</v>
      </c>
      <c r="AO941" s="73" t="e">
        <f>VLOOKUP(N:N,Dashboard!A$3:B$32,2,FALSE)</f>
        <v>#N/A</v>
      </c>
    </row>
    <row r="942" spans="12:41" ht="15" customHeight="1">
      <c r="L942" s="93"/>
      <c r="AD942" s="94"/>
      <c r="AK942" s="54">
        <f>NETWORKDAYS(P942,U942,Holidays!$B$1:$B$132)</f>
        <v>0</v>
      </c>
      <c r="AL942" s="54" t="e">
        <f>VLOOKUP(N942,'Service standards'!A:B,2,FALSE)</f>
        <v>#N/A</v>
      </c>
      <c r="AM942" s="55">
        <f>(NETWORKDAYS(Q942,U942,Holidays!$B$1:$B$132))-AI942</f>
        <v>0</v>
      </c>
      <c r="AN942" s="54" t="e">
        <f t="shared" si="20"/>
        <v>#N/A</v>
      </c>
      <c r="AO942" s="73" t="e">
        <f>VLOOKUP(N:N,Dashboard!A$3:B$32,2,FALSE)</f>
        <v>#N/A</v>
      </c>
    </row>
    <row r="943" spans="12:41" ht="15" customHeight="1">
      <c r="L943" s="93"/>
      <c r="AD943" s="94"/>
      <c r="AK943" s="54">
        <f>NETWORKDAYS(P943,U943,Holidays!$B$1:$B$132)</f>
        <v>0</v>
      </c>
      <c r="AL943" s="54" t="e">
        <f>VLOOKUP(N943,'Service standards'!A:B,2,FALSE)</f>
        <v>#N/A</v>
      </c>
      <c r="AM943" s="55">
        <f>(NETWORKDAYS(Q943,U943,Holidays!$B$1:$B$132))-AI943</f>
        <v>0</v>
      </c>
      <c r="AN943" s="54" t="e">
        <f t="shared" si="20"/>
        <v>#N/A</v>
      </c>
      <c r="AO943" s="73" t="e">
        <f>VLOOKUP(N:N,Dashboard!A$3:B$32,2,FALSE)</f>
        <v>#N/A</v>
      </c>
    </row>
    <row r="944" spans="12:41" ht="15" customHeight="1">
      <c r="L944" s="93"/>
      <c r="AD944" s="94"/>
      <c r="AK944" s="54">
        <f>NETWORKDAYS(P944,U944,Holidays!$B$1:$B$132)</f>
        <v>0</v>
      </c>
      <c r="AL944" s="54" t="e">
        <f>VLOOKUP(N944,'Service standards'!A:B,2,FALSE)</f>
        <v>#N/A</v>
      </c>
      <c r="AM944" s="55">
        <f>(NETWORKDAYS(Q944,U944,Holidays!$B$1:$B$132))-AI944</f>
        <v>0</v>
      </c>
      <c r="AN944" s="54" t="e">
        <f t="shared" si="20"/>
        <v>#N/A</v>
      </c>
      <c r="AO944" s="73" t="e">
        <f>VLOOKUP(N:N,Dashboard!A$3:B$32,2,FALSE)</f>
        <v>#N/A</v>
      </c>
    </row>
    <row r="945" spans="12:41" ht="15" customHeight="1">
      <c r="L945" s="93"/>
      <c r="AD945" s="94"/>
      <c r="AK945" s="54">
        <f>NETWORKDAYS(P945,U945,Holidays!$B$1:$B$132)</f>
        <v>0</v>
      </c>
      <c r="AL945" s="54" t="e">
        <f>VLOOKUP(N945,'Service standards'!A:B,2,FALSE)</f>
        <v>#N/A</v>
      </c>
      <c r="AM945" s="55">
        <f>(NETWORKDAYS(Q945,U945,Holidays!$B$1:$B$132))-AI945</f>
        <v>0</v>
      </c>
      <c r="AN945" s="54" t="e">
        <f t="shared" si="20"/>
        <v>#N/A</v>
      </c>
      <c r="AO945" s="73" t="e">
        <f>VLOOKUP(N:N,Dashboard!A$3:B$32,2,FALSE)</f>
        <v>#N/A</v>
      </c>
    </row>
    <row r="946" spans="12:41" ht="15" customHeight="1">
      <c r="L946" s="93"/>
      <c r="AD946" s="94"/>
      <c r="AK946" s="54">
        <f>NETWORKDAYS(P946,U946,Holidays!$B$1:$B$132)</f>
        <v>0</v>
      </c>
      <c r="AL946" s="54" t="e">
        <f>VLOOKUP(N946,'Service standards'!A:B,2,FALSE)</f>
        <v>#N/A</v>
      </c>
      <c r="AM946" s="55">
        <f>(NETWORKDAYS(Q946,U946,Holidays!$B$1:$B$132))-AI946</f>
        <v>0</v>
      </c>
      <c r="AN946" s="54" t="e">
        <f t="shared" si="20"/>
        <v>#N/A</v>
      </c>
      <c r="AO946" s="73" t="e">
        <f>VLOOKUP(N:N,Dashboard!A$3:B$32,2,FALSE)</f>
        <v>#N/A</v>
      </c>
    </row>
    <row r="947" spans="12:41" ht="15" customHeight="1">
      <c r="L947" s="93"/>
      <c r="AD947" s="94"/>
      <c r="AK947" s="54">
        <f>NETWORKDAYS(P947,U947,Holidays!$B$1:$B$132)</f>
        <v>0</v>
      </c>
      <c r="AL947" s="54" t="e">
        <f>VLOOKUP(N947,'Service standards'!A:B,2,FALSE)</f>
        <v>#N/A</v>
      </c>
      <c r="AM947" s="55">
        <f>(NETWORKDAYS(Q947,U947,Holidays!$B$1:$B$132))-AI947</f>
        <v>0</v>
      </c>
      <c r="AN947" s="54" t="e">
        <f t="shared" si="20"/>
        <v>#N/A</v>
      </c>
      <c r="AO947" s="73" t="e">
        <f>VLOOKUP(N:N,Dashboard!A$3:B$32,2,FALSE)</f>
        <v>#N/A</v>
      </c>
    </row>
    <row r="948" spans="12:41" ht="15" customHeight="1">
      <c r="L948" s="93"/>
      <c r="AD948" s="94"/>
      <c r="AK948" s="54">
        <f>NETWORKDAYS(P948,U948,Holidays!$B$1:$B$132)</f>
        <v>0</v>
      </c>
      <c r="AL948" s="54" t="e">
        <f>VLOOKUP(N948,'Service standards'!A:B,2,FALSE)</f>
        <v>#N/A</v>
      </c>
      <c r="AM948" s="55">
        <f>(NETWORKDAYS(Q948,U948,Holidays!$B$1:$B$132))-AI948</f>
        <v>0</v>
      </c>
      <c r="AN948" s="54" t="e">
        <f t="shared" si="20"/>
        <v>#N/A</v>
      </c>
      <c r="AO948" s="73" t="e">
        <f>VLOOKUP(N:N,Dashboard!A$3:B$32,2,FALSE)</f>
        <v>#N/A</v>
      </c>
    </row>
    <row r="949" spans="12:41" ht="15" customHeight="1">
      <c r="L949" s="93"/>
      <c r="AD949" s="94"/>
      <c r="AK949" s="54">
        <f>NETWORKDAYS(P949,U949,Holidays!$B$1:$B$132)</f>
        <v>0</v>
      </c>
      <c r="AL949" s="54" t="e">
        <f>VLOOKUP(N949,'Service standards'!A:B,2,FALSE)</f>
        <v>#N/A</v>
      </c>
      <c r="AM949" s="55">
        <f>(NETWORKDAYS(Q949,U949,Holidays!$B$1:$B$132))-AI949</f>
        <v>0</v>
      </c>
      <c r="AN949" s="54" t="e">
        <f t="shared" si="20"/>
        <v>#N/A</v>
      </c>
      <c r="AO949" s="73" t="e">
        <f>VLOOKUP(N:N,Dashboard!A$3:B$32,2,FALSE)</f>
        <v>#N/A</v>
      </c>
    </row>
    <row r="950" spans="12:41" ht="15" customHeight="1">
      <c r="L950" s="93"/>
      <c r="AD950" s="94"/>
      <c r="AK950" s="54">
        <f>NETWORKDAYS(P950,U950,Holidays!$B$1:$B$132)</f>
        <v>0</v>
      </c>
      <c r="AL950" s="54" t="e">
        <f>VLOOKUP(N950,'Service standards'!A:B,2,FALSE)</f>
        <v>#N/A</v>
      </c>
      <c r="AM950" s="55">
        <f>(NETWORKDAYS(Q950,U950,Holidays!$B$1:$B$132))-AI950</f>
        <v>0</v>
      </c>
      <c r="AN950" s="54" t="e">
        <f t="shared" si="20"/>
        <v>#N/A</v>
      </c>
      <c r="AO950" s="73" t="e">
        <f>VLOOKUP(N:N,Dashboard!A$3:B$32,2,FALSE)</f>
        <v>#N/A</v>
      </c>
    </row>
    <row r="951" spans="12:41" ht="15" customHeight="1">
      <c r="L951" s="93"/>
      <c r="AD951" s="94"/>
      <c r="AK951" s="54">
        <f>NETWORKDAYS(P951,U951,Holidays!$B$1:$B$132)</f>
        <v>0</v>
      </c>
      <c r="AL951" s="54" t="e">
        <f>VLOOKUP(N951,'Service standards'!A:B,2,FALSE)</f>
        <v>#N/A</v>
      </c>
      <c r="AM951" s="55">
        <f>(NETWORKDAYS(Q951,U951,Holidays!$B$1:$B$132))-AI951</f>
        <v>0</v>
      </c>
      <c r="AN951" s="54" t="e">
        <f t="shared" si="20"/>
        <v>#N/A</v>
      </c>
      <c r="AO951" s="73" t="e">
        <f>VLOOKUP(N:N,Dashboard!A$3:B$32,2,FALSE)</f>
        <v>#N/A</v>
      </c>
    </row>
    <row r="952" spans="12:41" ht="15" customHeight="1">
      <c r="L952" s="93"/>
      <c r="AD952" s="94"/>
      <c r="AK952" s="54">
        <f>NETWORKDAYS(P952,U952,Holidays!$B$1:$B$132)</f>
        <v>0</v>
      </c>
      <c r="AL952" s="54" t="e">
        <f>VLOOKUP(N952,'Service standards'!A:B,2,FALSE)</f>
        <v>#N/A</v>
      </c>
      <c r="AM952" s="55">
        <f>(NETWORKDAYS(Q952,U952,Holidays!$B$1:$B$132))-AI952</f>
        <v>0</v>
      </c>
      <c r="AN952" s="54" t="e">
        <f t="shared" si="20"/>
        <v>#N/A</v>
      </c>
      <c r="AO952" s="73" t="e">
        <f>VLOOKUP(N:N,Dashboard!A$3:B$32,2,FALSE)</f>
        <v>#N/A</v>
      </c>
    </row>
    <row r="953" spans="12:41" ht="15" customHeight="1">
      <c r="L953" s="93"/>
      <c r="AD953" s="94"/>
      <c r="AK953" s="54">
        <f>NETWORKDAYS(P953,U953,Holidays!$B$1:$B$132)</f>
        <v>0</v>
      </c>
      <c r="AL953" s="54" t="e">
        <f>VLOOKUP(N953,'Service standards'!A:B,2,FALSE)</f>
        <v>#N/A</v>
      </c>
      <c r="AM953" s="55">
        <f>(NETWORKDAYS(Q953,U953,Holidays!$B$1:$B$132))-AI953</f>
        <v>0</v>
      </c>
      <c r="AN953" s="54" t="e">
        <f t="shared" si="20"/>
        <v>#N/A</v>
      </c>
      <c r="AO953" s="73" t="e">
        <f>VLOOKUP(N:N,Dashboard!A$3:B$32,2,FALSE)</f>
        <v>#N/A</v>
      </c>
    </row>
    <row r="954" spans="12:41" ht="15" customHeight="1">
      <c r="L954" s="93"/>
      <c r="AD954" s="94"/>
      <c r="AK954" s="54">
        <f>NETWORKDAYS(P954,U954,Holidays!$B$1:$B$132)</f>
        <v>0</v>
      </c>
      <c r="AL954" s="54" t="e">
        <f>VLOOKUP(N954,'Service standards'!A:B,2,FALSE)</f>
        <v>#N/A</v>
      </c>
      <c r="AM954" s="55">
        <f>(NETWORKDAYS(Q954,U954,Holidays!$B$1:$B$132))-AI954</f>
        <v>0</v>
      </c>
      <c r="AN954" s="54" t="e">
        <f t="shared" si="20"/>
        <v>#N/A</v>
      </c>
      <c r="AO954" s="73" t="e">
        <f>VLOOKUP(N:N,Dashboard!A$3:B$32,2,FALSE)</f>
        <v>#N/A</v>
      </c>
    </row>
    <row r="955" spans="12:41" ht="15" customHeight="1">
      <c r="L955" s="93"/>
      <c r="AD955" s="94"/>
      <c r="AK955" s="54">
        <f>NETWORKDAYS(P955,U955,Holidays!$B$1:$B$132)</f>
        <v>0</v>
      </c>
      <c r="AL955" s="54" t="e">
        <f>VLOOKUP(N955,'Service standards'!A:B,2,FALSE)</f>
        <v>#N/A</v>
      </c>
      <c r="AM955" s="55">
        <f>(NETWORKDAYS(Q955,U955,Holidays!$B$1:$B$132))-AI955</f>
        <v>0</v>
      </c>
      <c r="AN955" s="54" t="e">
        <f t="shared" si="20"/>
        <v>#N/A</v>
      </c>
      <c r="AO955" s="73" t="e">
        <f>VLOOKUP(N:N,Dashboard!A$3:B$32,2,FALSE)</f>
        <v>#N/A</v>
      </c>
    </row>
    <row r="956" spans="12:41" ht="15" customHeight="1">
      <c r="L956" s="93"/>
      <c r="AD956" s="94"/>
      <c r="AK956" s="54">
        <f>NETWORKDAYS(P956,U956,Holidays!$B$1:$B$132)</f>
        <v>0</v>
      </c>
      <c r="AL956" s="54" t="e">
        <f>VLOOKUP(N956,'Service standards'!A:B,2,FALSE)</f>
        <v>#N/A</v>
      </c>
      <c r="AM956" s="55">
        <f>(NETWORKDAYS(Q956,U956,Holidays!$B$1:$B$132))-AI956</f>
        <v>0</v>
      </c>
      <c r="AN956" s="54" t="e">
        <f t="shared" si="20"/>
        <v>#N/A</v>
      </c>
      <c r="AO956" s="73" t="e">
        <f>VLOOKUP(N:N,Dashboard!A$3:B$32,2,FALSE)</f>
        <v>#N/A</v>
      </c>
    </row>
    <row r="957" spans="12:41" ht="15" customHeight="1">
      <c r="L957" s="93"/>
      <c r="AD957" s="94"/>
      <c r="AK957" s="54">
        <f>NETWORKDAYS(P957,U957,Holidays!$B$1:$B$132)</f>
        <v>0</v>
      </c>
      <c r="AL957" s="54" t="e">
        <f>VLOOKUP(N957,'Service standards'!A:B,2,FALSE)</f>
        <v>#N/A</v>
      </c>
      <c r="AM957" s="55">
        <f>(NETWORKDAYS(Q957,U957,Holidays!$B$1:$B$132))-AI957</f>
        <v>0</v>
      </c>
      <c r="AN957" s="54" t="e">
        <f t="shared" si="20"/>
        <v>#N/A</v>
      </c>
      <c r="AO957" s="73" t="e">
        <f>VLOOKUP(N:N,Dashboard!A$3:B$32,2,FALSE)</f>
        <v>#N/A</v>
      </c>
    </row>
    <row r="958" spans="12:41" ht="15" customHeight="1">
      <c r="L958" s="93"/>
      <c r="AD958" s="94"/>
      <c r="AK958" s="54">
        <f>NETWORKDAYS(P958,U958,Holidays!$B$1:$B$132)</f>
        <v>0</v>
      </c>
      <c r="AL958" s="54" t="e">
        <f>VLOOKUP(N958,'Service standards'!A:B,2,FALSE)</f>
        <v>#N/A</v>
      </c>
      <c r="AM958" s="55">
        <f>(NETWORKDAYS(Q958,U958,Holidays!$B$1:$B$132))-AI958</f>
        <v>0</v>
      </c>
      <c r="AN958" s="54" t="e">
        <f t="shared" si="20"/>
        <v>#N/A</v>
      </c>
      <c r="AO958" s="73" t="e">
        <f>VLOOKUP(N:N,Dashboard!A$3:B$32,2,FALSE)</f>
        <v>#N/A</v>
      </c>
    </row>
    <row r="959" spans="12:41" ht="15" customHeight="1">
      <c r="L959" s="93"/>
      <c r="AD959" s="94"/>
      <c r="AK959" s="54">
        <f>NETWORKDAYS(P959,U959,Holidays!$B$1:$B$132)</f>
        <v>0</v>
      </c>
      <c r="AL959" s="54" t="e">
        <f>VLOOKUP(N959,'Service standards'!A:B,2,FALSE)</f>
        <v>#N/A</v>
      </c>
      <c r="AM959" s="55">
        <f>(NETWORKDAYS(Q959,U959,Holidays!$B$1:$B$132))-AI959</f>
        <v>0</v>
      </c>
      <c r="AN959" s="54" t="e">
        <f t="shared" si="20"/>
        <v>#N/A</v>
      </c>
      <c r="AO959" s="73" t="e">
        <f>VLOOKUP(N:N,Dashboard!A$3:B$32,2,FALSE)</f>
        <v>#N/A</v>
      </c>
    </row>
    <row r="960" spans="12:41" ht="15" customHeight="1">
      <c r="L960" s="93"/>
      <c r="AD960" s="94"/>
      <c r="AK960" s="54">
        <f>NETWORKDAYS(P960,U960,Holidays!$B$1:$B$132)</f>
        <v>0</v>
      </c>
      <c r="AL960" s="54" t="e">
        <f>VLOOKUP(N960,'Service standards'!A:B,2,FALSE)</f>
        <v>#N/A</v>
      </c>
      <c r="AM960" s="55">
        <f>(NETWORKDAYS(Q960,U960,Holidays!$B$1:$B$132))-AI960</f>
        <v>0</v>
      </c>
      <c r="AN960" s="54" t="e">
        <f t="shared" si="20"/>
        <v>#N/A</v>
      </c>
      <c r="AO960" s="73" t="e">
        <f>VLOOKUP(N:N,Dashboard!A$3:B$32,2,FALSE)</f>
        <v>#N/A</v>
      </c>
    </row>
    <row r="961" spans="12:41" ht="15" customHeight="1">
      <c r="L961" s="93"/>
      <c r="AD961" s="94"/>
      <c r="AK961" s="54">
        <f>NETWORKDAYS(P961,U961,Holidays!$B$1:$B$132)</f>
        <v>0</v>
      </c>
      <c r="AL961" s="54" t="e">
        <f>VLOOKUP(N961,'Service standards'!A:B,2,FALSE)</f>
        <v>#N/A</v>
      </c>
      <c r="AM961" s="55">
        <f>(NETWORKDAYS(Q961,U961,Holidays!$B$1:$B$132))-AI961</f>
        <v>0</v>
      </c>
      <c r="AN961" s="54" t="e">
        <f t="shared" si="20"/>
        <v>#N/A</v>
      </c>
      <c r="AO961" s="73" t="e">
        <f>VLOOKUP(N:N,Dashboard!A$3:B$32,2,FALSE)</f>
        <v>#N/A</v>
      </c>
    </row>
    <row r="962" spans="12:41" ht="15" customHeight="1">
      <c r="L962" s="93"/>
      <c r="AD962" s="94"/>
      <c r="AK962" s="54">
        <f>NETWORKDAYS(P962,U962,Holidays!$B$1:$B$132)</f>
        <v>0</v>
      </c>
      <c r="AL962" s="54" t="e">
        <f>VLOOKUP(N962,'Service standards'!A:B,2,FALSE)</f>
        <v>#N/A</v>
      </c>
      <c r="AM962" s="55">
        <f>(NETWORKDAYS(Q962,U962,Holidays!$B$1:$B$132))-AI962</f>
        <v>0</v>
      </c>
      <c r="AN962" s="54" t="e">
        <f t="shared" si="20"/>
        <v>#N/A</v>
      </c>
      <c r="AO962" s="73" t="e">
        <f>VLOOKUP(N:N,Dashboard!A$3:B$32,2,FALSE)</f>
        <v>#N/A</v>
      </c>
    </row>
    <row r="963" spans="12:41" ht="15" customHeight="1">
      <c r="L963" s="93"/>
      <c r="AD963" s="94"/>
      <c r="AK963" s="54">
        <f>NETWORKDAYS(P963,U963,Holidays!$B$1:$B$132)</f>
        <v>0</v>
      </c>
      <c r="AL963" s="54" t="e">
        <f>VLOOKUP(N963,'Service standards'!A:B,2,FALSE)</f>
        <v>#N/A</v>
      </c>
      <c r="AM963" s="55">
        <f>(NETWORKDAYS(Q963,U963,Holidays!$B$1:$B$132))-AI963</f>
        <v>0</v>
      </c>
      <c r="AN963" s="54" t="e">
        <f t="shared" si="20"/>
        <v>#N/A</v>
      </c>
      <c r="AO963" s="73" t="e">
        <f>VLOOKUP(N:N,Dashboard!A$3:B$32,2,FALSE)</f>
        <v>#N/A</v>
      </c>
    </row>
    <row r="964" spans="12:41" ht="15" customHeight="1">
      <c r="L964" s="93"/>
      <c r="AD964" s="94"/>
      <c r="AK964" s="54">
        <f>NETWORKDAYS(P964,U964,Holidays!$B$1:$B$132)</f>
        <v>0</v>
      </c>
      <c r="AL964" s="54" t="e">
        <f>VLOOKUP(N964,'Service standards'!A:B,2,FALSE)</f>
        <v>#N/A</v>
      </c>
      <c r="AM964" s="55">
        <f>(NETWORKDAYS(Q964,U964,Holidays!$B$1:$B$132))-AI964</f>
        <v>0</v>
      </c>
      <c r="AN964" s="54" t="e">
        <f t="shared" si="20"/>
        <v>#N/A</v>
      </c>
      <c r="AO964" s="73" t="e">
        <f>VLOOKUP(N:N,Dashboard!A$3:B$32,2,FALSE)</f>
        <v>#N/A</v>
      </c>
    </row>
    <row r="965" spans="12:41" ht="15" customHeight="1">
      <c r="L965" s="93"/>
      <c r="AD965" s="94"/>
      <c r="AK965" s="54">
        <f>NETWORKDAYS(P965,U965,Holidays!$B$1:$B$132)</f>
        <v>0</v>
      </c>
      <c r="AL965" s="54" t="e">
        <f>VLOOKUP(N965,'Service standards'!A:B,2,FALSE)</f>
        <v>#N/A</v>
      </c>
      <c r="AM965" s="55">
        <f>(NETWORKDAYS(Q965,U965,Holidays!$B$1:$B$132))-AI965</f>
        <v>0</v>
      </c>
      <c r="AN965" s="54" t="e">
        <f t="shared" si="20"/>
        <v>#N/A</v>
      </c>
      <c r="AO965" s="73" t="e">
        <f>VLOOKUP(N:N,Dashboard!A$3:B$32,2,FALSE)</f>
        <v>#N/A</v>
      </c>
    </row>
    <row r="966" spans="12:41" ht="15" customHeight="1">
      <c r="L966" s="93"/>
      <c r="AD966" s="94"/>
      <c r="AK966" s="54">
        <f>NETWORKDAYS(P966,U966,Holidays!$B$1:$B$132)</f>
        <v>0</v>
      </c>
      <c r="AL966" s="54" t="e">
        <f>VLOOKUP(N966,'Service standards'!A:B,2,FALSE)</f>
        <v>#N/A</v>
      </c>
      <c r="AM966" s="55">
        <f>(NETWORKDAYS(Q966,U966,Holidays!$B$1:$B$132))-AI966</f>
        <v>0</v>
      </c>
      <c r="AN966" s="54" t="e">
        <f t="shared" si="20"/>
        <v>#N/A</v>
      </c>
      <c r="AO966" s="73" t="e">
        <f>VLOOKUP(N:N,Dashboard!A$3:B$32,2,FALSE)</f>
        <v>#N/A</v>
      </c>
    </row>
    <row r="967" spans="12:41" ht="15" customHeight="1">
      <c r="L967" s="93"/>
      <c r="AD967" s="94"/>
      <c r="AK967" s="54">
        <f>NETWORKDAYS(P967,U967,Holidays!$B$1:$B$132)</f>
        <v>0</v>
      </c>
      <c r="AL967" s="54" t="e">
        <f>VLOOKUP(N967,'Service standards'!A:B,2,FALSE)</f>
        <v>#N/A</v>
      </c>
      <c r="AM967" s="55">
        <f>(NETWORKDAYS(Q967,U967,Holidays!$B$1:$B$132))-AI967</f>
        <v>0</v>
      </c>
      <c r="AN967" s="54" t="e">
        <f t="shared" si="20"/>
        <v>#N/A</v>
      </c>
      <c r="AO967" s="73" t="e">
        <f>VLOOKUP(N:N,Dashboard!A$3:B$32,2,FALSE)</f>
        <v>#N/A</v>
      </c>
    </row>
    <row r="968" spans="12:41" ht="15" customHeight="1">
      <c r="L968" s="93"/>
      <c r="AD968" s="94"/>
      <c r="AK968" s="54">
        <f>NETWORKDAYS(P968,U968,Holidays!$B$1:$B$132)</f>
        <v>0</v>
      </c>
      <c r="AL968" s="54" t="e">
        <f>VLOOKUP(N968,'Service standards'!A:B,2,FALSE)</f>
        <v>#N/A</v>
      </c>
      <c r="AM968" s="55">
        <f>(NETWORKDAYS(Q968,U968,Holidays!$B$1:$B$132))-AI968</f>
        <v>0</v>
      </c>
      <c r="AN968" s="54" t="e">
        <f t="shared" si="20"/>
        <v>#N/A</v>
      </c>
      <c r="AO968" s="73" t="e">
        <f>VLOOKUP(N:N,Dashboard!A$3:B$32,2,FALSE)</f>
        <v>#N/A</v>
      </c>
    </row>
    <row r="969" spans="12:41" ht="15" customHeight="1">
      <c r="L969" s="93"/>
      <c r="AD969" s="94"/>
      <c r="AK969" s="54">
        <f>NETWORKDAYS(P969,U969,Holidays!$B$1:$B$132)</f>
        <v>0</v>
      </c>
      <c r="AL969" s="54" t="e">
        <f>VLOOKUP(N969,'Service standards'!A:B,2,FALSE)</f>
        <v>#N/A</v>
      </c>
      <c r="AM969" s="55">
        <f>(NETWORKDAYS(Q969,U969,Holidays!$B$1:$B$132))-AI969</f>
        <v>0</v>
      </c>
      <c r="AN969" s="54" t="e">
        <f t="shared" si="20"/>
        <v>#N/A</v>
      </c>
      <c r="AO969" s="73" t="e">
        <f>VLOOKUP(N:N,Dashboard!A$3:B$32,2,FALSE)</f>
        <v>#N/A</v>
      </c>
    </row>
    <row r="970" spans="12:41" ht="15" customHeight="1">
      <c r="L970" s="93"/>
      <c r="AD970" s="94"/>
      <c r="AK970" s="54">
        <f>NETWORKDAYS(P970,U970,Holidays!$B$1:$B$132)</f>
        <v>0</v>
      </c>
      <c r="AL970" s="54" t="e">
        <f>VLOOKUP(N970,'Service standards'!A:B,2,FALSE)</f>
        <v>#N/A</v>
      </c>
      <c r="AM970" s="55">
        <f>(NETWORKDAYS(Q970,U970,Holidays!$B$1:$B$132))-AI970</f>
        <v>0</v>
      </c>
      <c r="AN970" s="54" t="e">
        <f t="shared" si="20"/>
        <v>#N/A</v>
      </c>
      <c r="AO970" s="73" t="e">
        <f>VLOOKUP(N:N,Dashboard!A$3:B$32,2,FALSE)</f>
        <v>#N/A</v>
      </c>
    </row>
    <row r="971" spans="12:41" ht="15" customHeight="1">
      <c r="L971" s="93"/>
      <c r="AD971" s="94"/>
      <c r="AK971" s="54">
        <f>NETWORKDAYS(P971,U971,Holidays!$B$1:$B$132)</f>
        <v>0</v>
      </c>
      <c r="AL971" s="54" t="e">
        <f>VLOOKUP(N971,'Service standards'!A:B,2,FALSE)</f>
        <v>#N/A</v>
      </c>
      <c r="AM971" s="55">
        <f>(NETWORKDAYS(Q971,U971,Holidays!$B$1:$B$132))-AI971</f>
        <v>0</v>
      </c>
      <c r="AN971" s="54" t="e">
        <f t="shared" si="20"/>
        <v>#N/A</v>
      </c>
      <c r="AO971" s="73" t="e">
        <f>VLOOKUP(N:N,Dashboard!A$3:B$32,2,FALSE)</f>
        <v>#N/A</v>
      </c>
    </row>
    <row r="972" spans="12:41" ht="15" customHeight="1">
      <c r="L972" s="93"/>
      <c r="AD972" s="94"/>
      <c r="AK972" s="54">
        <f>NETWORKDAYS(P972,U972,Holidays!$B$1:$B$132)</f>
        <v>0</v>
      </c>
      <c r="AL972" s="54" t="e">
        <f>VLOOKUP(N972,'Service standards'!A:B,2,FALSE)</f>
        <v>#N/A</v>
      </c>
      <c r="AM972" s="55">
        <f>(NETWORKDAYS(Q972,U972,Holidays!$B$1:$B$132))-AI972</f>
        <v>0</v>
      </c>
      <c r="AN972" s="54" t="e">
        <f t="shared" si="20"/>
        <v>#N/A</v>
      </c>
      <c r="AO972" s="73" t="e">
        <f>VLOOKUP(N:N,Dashboard!A$3:B$32,2,FALSE)</f>
        <v>#N/A</v>
      </c>
    </row>
    <row r="973" spans="12:41" ht="15" customHeight="1">
      <c r="L973" s="93"/>
      <c r="AD973" s="94"/>
      <c r="AK973" s="54">
        <f>NETWORKDAYS(P973,U973,Holidays!$B$1:$B$132)</f>
        <v>0</v>
      </c>
      <c r="AL973" s="54" t="e">
        <f>VLOOKUP(N973,'Service standards'!A:B,2,FALSE)</f>
        <v>#N/A</v>
      </c>
      <c r="AM973" s="55">
        <f>(NETWORKDAYS(Q973,U973,Holidays!$B$1:$B$132))-AI973</f>
        <v>0</v>
      </c>
      <c r="AN973" s="54" t="e">
        <f t="shared" si="20"/>
        <v>#N/A</v>
      </c>
      <c r="AO973" s="73" t="e">
        <f>VLOOKUP(N:N,Dashboard!A$3:B$32,2,FALSE)</f>
        <v>#N/A</v>
      </c>
    </row>
    <row r="974" spans="12:41" ht="15" customHeight="1">
      <c r="L974" s="93"/>
      <c r="AD974" s="94"/>
      <c r="AK974" s="54">
        <f>NETWORKDAYS(P974,U974,Holidays!$B$1:$B$132)</f>
        <v>0</v>
      </c>
      <c r="AL974" s="54" t="e">
        <f>VLOOKUP(N974,'Service standards'!A:B,2,FALSE)</f>
        <v>#N/A</v>
      </c>
      <c r="AM974" s="55">
        <f>(NETWORKDAYS(Q974,U974,Holidays!$B$1:$B$132))-AI974</f>
        <v>0</v>
      </c>
      <c r="AN974" s="54" t="e">
        <f t="shared" si="20"/>
        <v>#N/A</v>
      </c>
      <c r="AO974" s="73" t="e">
        <f>VLOOKUP(N:N,Dashboard!A$3:B$32,2,FALSE)</f>
        <v>#N/A</v>
      </c>
    </row>
    <row r="975" spans="12:41" ht="15" customHeight="1">
      <c r="L975" s="93"/>
      <c r="AD975" s="94"/>
      <c r="AK975" s="54">
        <f>NETWORKDAYS(P975,U975,Holidays!$B$1:$B$132)</f>
        <v>0</v>
      </c>
      <c r="AL975" s="54" t="e">
        <f>VLOOKUP(N975,'Service standards'!A:B,2,FALSE)</f>
        <v>#N/A</v>
      </c>
      <c r="AM975" s="55">
        <f>(NETWORKDAYS(Q975,U975,Holidays!$B$1:$B$132))-AI975</f>
        <v>0</v>
      </c>
      <c r="AN975" s="54" t="e">
        <f t="shared" si="20"/>
        <v>#N/A</v>
      </c>
      <c r="AO975" s="73" t="e">
        <f>VLOOKUP(N:N,Dashboard!A$3:B$32,2,FALSE)</f>
        <v>#N/A</v>
      </c>
    </row>
    <row r="976" spans="12:41" ht="15" customHeight="1">
      <c r="L976" s="93"/>
      <c r="AD976" s="94"/>
      <c r="AK976" s="54">
        <f>NETWORKDAYS(P976,U976,Holidays!$B$1:$B$132)</f>
        <v>0</v>
      </c>
      <c r="AL976" s="54" t="e">
        <f>VLOOKUP(N976,'Service standards'!A:B,2,FALSE)</f>
        <v>#N/A</v>
      </c>
      <c r="AM976" s="55">
        <f>(NETWORKDAYS(Q976,U976,Holidays!$B$1:$B$132))-AI976</f>
        <v>0</v>
      </c>
      <c r="AN976" s="54" t="e">
        <f t="shared" si="20"/>
        <v>#N/A</v>
      </c>
      <c r="AO976" s="73" t="e">
        <f>VLOOKUP(N:N,Dashboard!A$3:B$32,2,FALSE)</f>
        <v>#N/A</v>
      </c>
    </row>
    <row r="977" spans="12:41" ht="15" customHeight="1">
      <c r="L977" s="93"/>
      <c r="AD977" s="94"/>
      <c r="AK977" s="54">
        <f>NETWORKDAYS(P977,U977,Holidays!$B$1:$B$132)</f>
        <v>0</v>
      </c>
      <c r="AL977" s="54" t="e">
        <f>VLOOKUP(N977,'Service standards'!A:B,2,FALSE)</f>
        <v>#N/A</v>
      </c>
      <c r="AM977" s="55">
        <f>(NETWORKDAYS(Q977,U977,Holidays!$B$1:$B$132))-AI977</f>
        <v>0</v>
      </c>
      <c r="AN977" s="54" t="e">
        <f t="shared" si="20"/>
        <v>#N/A</v>
      </c>
      <c r="AO977" s="73" t="e">
        <f>VLOOKUP(N:N,Dashboard!A$3:B$32,2,FALSE)</f>
        <v>#N/A</v>
      </c>
    </row>
    <row r="978" spans="12:41" ht="15" customHeight="1">
      <c r="L978" s="93"/>
      <c r="AD978" s="94"/>
      <c r="AK978" s="54">
        <f>NETWORKDAYS(P978,U978,Holidays!$B$1:$B$132)</f>
        <v>0</v>
      </c>
      <c r="AL978" s="54" t="e">
        <f>VLOOKUP(N978,'Service standards'!A:B,2,FALSE)</f>
        <v>#N/A</v>
      </c>
      <c r="AM978" s="55">
        <f>(NETWORKDAYS(Q978,U978,Holidays!$B$1:$B$132))-AI978</f>
        <v>0</v>
      </c>
      <c r="AN978" s="54" t="e">
        <f t="shared" si="20"/>
        <v>#N/A</v>
      </c>
      <c r="AO978" s="73" t="e">
        <f>VLOOKUP(N:N,Dashboard!A$3:B$32,2,FALSE)</f>
        <v>#N/A</v>
      </c>
    </row>
    <row r="979" spans="12:41" ht="15" customHeight="1">
      <c r="L979" s="93"/>
      <c r="AD979" s="94"/>
      <c r="AK979" s="54">
        <f>NETWORKDAYS(P979,U979,Holidays!$B$1:$B$132)</f>
        <v>0</v>
      </c>
      <c r="AL979" s="54" t="e">
        <f>VLOOKUP(N979,'Service standards'!A:B,2,FALSE)</f>
        <v>#N/A</v>
      </c>
      <c r="AM979" s="55">
        <f>(NETWORKDAYS(Q979,U979,Holidays!$B$1:$B$132))-AI979</f>
        <v>0</v>
      </c>
      <c r="AN979" s="54" t="e">
        <f t="shared" si="20"/>
        <v>#N/A</v>
      </c>
      <c r="AO979" s="73" t="e">
        <f>VLOOKUP(N:N,Dashboard!A$3:B$32,2,FALSE)</f>
        <v>#N/A</v>
      </c>
    </row>
    <row r="980" spans="12:41" ht="15" customHeight="1">
      <c r="L980" s="93"/>
      <c r="AD980" s="94"/>
      <c r="AK980" s="54">
        <f>NETWORKDAYS(P980,U980,Holidays!$B$1:$B$132)</f>
        <v>0</v>
      </c>
      <c r="AL980" s="54" t="e">
        <f>VLOOKUP(N980,'Service standards'!A:B,2,FALSE)</f>
        <v>#N/A</v>
      </c>
      <c r="AM980" s="55">
        <f>(NETWORKDAYS(Q980,U980,Holidays!$B$1:$B$132))-AI980</f>
        <v>0</v>
      </c>
      <c r="AN980" s="54" t="e">
        <f t="shared" si="20"/>
        <v>#N/A</v>
      </c>
      <c r="AO980" s="73" t="e">
        <f>VLOOKUP(N:N,Dashboard!A$3:B$32,2,FALSE)</f>
        <v>#N/A</v>
      </c>
    </row>
    <row r="981" spans="12:41" ht="15" customHeight="1">
      <c r="L981" s="93"/>
      <c r="AD981" s="94"/>
      <c r="AK981" s="54">
        <f>NETWORKDAYS(P981,U981,Holidays!$B$1:$B$132)</f>
        <v>0</v>
      </c>
      <c r="AL981" s="54" t="e">
        <f>VLOOKUP(N981,'Service standards'!A:B,2,FALSE)</f>
        <v>#N/A</v>
      </c>
      <c r="AM981" s="55">
        <f>(NETWORKDAYS(Q981,U981,Holidays!$B$1:$B$132))-AI981</f>
        <v>0</v>
      </c>
      <c r="AN981" s="54" t="e">
        <f t="shared" si="20"/>
        <v>#N/A</v>
      </c>
      <c r="AO981" s="73" t="e">
        <f>VLOOKUP(N:N,Dashboard!A$3:B$32,2,FALSE)</f>
        <v>#N/A</v>
      </c>
    </row>
    <row r="982" spans="12:41" ht="15" customHeight="1">
      <c r="L982" s="93"/>
      <c r="AD982" s="94"/>
      <c r="AK982" s="54">
        <f>NETWORKDAYS(P982,U982,Holidays!$B$1:$B$132)</f>
        <v>0</v>
      </c>
      <c r="AL982" s="54" t="e">
        <f>VLOOKUP(N982,'Service standards'!A:B,2,FALSE)</f>
        <v>#N/A</v>
      </c>
      <c r="AM982" s="55">
        <f>(NETWORKDAYS(Q982,U982,Holidays!$B$1:$B$132))-AI982</f>
        <v>0</v>
      </c>
      <c r="AN982" s="54" t="e">
        <f t="shared" si="20"/>
        <v>#N/A</v>
      </c>
      <c r="AO982" s="73" t="e">
        <f>VLOOKUP(N:N,Dashboard!A$3:B$32,2,FALSE)</f>
        <v>#N/A</v>
      </c>
    </row>
    <row r="983" spans="12:41" ht="15" customHeight="1">
      <c r="L983" s="93"/>
      <c r="AD983" s="94"/>
      <c r="AK983" s="54">
        <f>NETWORKDAYS(P983,U983,Holidays!$B$1:$B$132)</f>
        <v>0</v>
      </c>
      <c r="AL983" s="54" t="e">
        <f>VLOOKUP(N983,'Service standards'!A:B,2,FALSE)</f>
        <v>#N/A</v>
      </c>
      <c r="AM983" s="55">
        <f>(NETWORKDAYS(Q983,U983,Holidays!$B$1:$B$132))-AI983</f>
        <v>0</v>
      </c>
      <c r="AN983" s="54" t="e">
        <f t="shared" si="20"/>
        <v>#N/A</v>
      </c>
      <c r="AO983" s="73" t="e">
        <f>VLOOKUP(N:N,Dashboard!A$3:B$32,2,FALSE)</f>
        <v>#N/A</v>
      </c>
    </row>
    <row r="984" spans="12:41" ht="15" customHeight="1">
      <c r="L984" s="93"/>
      <c r="AD984" s="94"/>
      <c r="AK984" s="54">
        <f>NETWORKDAYS(P984,U984,Holidays!$B$1:$B$132)</f>
        <v>0</v>
      </c>
      <c r="AL984" s="54" t="e">
        <f>VLOOKUP(N984,'Service standards'!A:B,2,FALSE)</f>
        <v>#N/A</v>
      </c>
      <c r="AM984" s="55">
        <f>(NETWORKDAYS(Q984,U984,Holidays!$B$1:$B$132))-AI984</f>
        <v>0</v>
      </c>
      <c r="AN984" s="54" t="e">
        <f t="shared" si="20"/>
        <v>#N/A</v>
      </c>
      <c r="AO984" s="73" t="e">
        <f>VLOOKUP(N:N,Dashboard!A$3:B$32,2,FALSE)</f>
        <v>#N/A</v>
      </c>
    </row>
    <row r="985" spans="12:41" ht="15" customHeight="1">
      <c r="L985" s="93"/>
      <c r="AD985" s="94"/>
      <c r="AK985" s="54">
        <f>NETWORKDAYS(P985,U985,Holidays!$B$1:$B$132)</f>
        <v>0</v>
      </c>
      <c r="AL985" s="54" t="e">
        <f>VLOOKUP(N985,'Service standards'!A:B,2,FALSE)</f>
        <v>#N/A</v>
      </c>
      <c r="AM985" s="55">
        <f>(NETWORKDAYS(Q985,U985,Holidays!$B$1:$B$132))-AI985</f>
        <v>0</v>
      </c>
      <c r="AN985" s="54" t="e">
        <f t="shared" si="20"/>
        <v>#N/A</v>
      </c>
      <c r="AO985" s="73" t="e">
        <f>VLOOKUP(N:N,Dashboard!A$3:B$32,2,FALSE)</f>
        <v>#N/A</v>
      </c>
    </row>
    <row r="986" spans="12:41" ht="15" customHeight="1">
      <c r="L986" s="93"/>
      <c r="AD986" s="94"/>
      <c r="AK986" s="54">
        <f>NETWORKDAYS(P986,U986,Holidays!$B$1:$B$132)</f>
        <v>0</v>
      </c>
      <c r="AL986" s="54" t="e">
        <f>VLOOKUP(N986,'Service standards'!A:B,2,FALSE)</f>
        <v>#N/A</v>
      </c>
      <c r="AM986" s="55">
        <f>(NETWORKDAYS(Q986,U986,Holidays!$B$1:$B$132))-AI986</f>
        <v>0</v>
      </c>
      <c r="AN986" s="54" t="e">
        <f t="shared" si="20"/>
        <v>#N/A</v>
      </c>
      <c r="AO986" s="73" t="e">
        <f>VLOOKUP(N:N,Dashboard!A$3:B$32,2,FALSE)</f>
        <v>#N/A</v>
      </c>
    </row>
    <row r="987" spans="12:41" ht="15" customHeight="1">
      <c r="L987" s="93"/>
      <c r="AD987" s="94"/>
      <c r="AK987" s="54">
        <f>NETWORKDAYS(P987,U987,Holidays!$B$1:$B$132)</f>
        <v>0</v>
      </c>
      <c r="AL987" s="54" t="e">
        <f>VLOOKUP(N987,'Service standards'!A:B,2,FALSE)</f>
        <v>#N/A</v>
      </c>
      <c r="AM987" s="55">
        <f>(NETWORKDAYS(Q987,U987,Holidays!$B$1:$B$132))-AI987</f>
        <v>0</v>
      </c>
      <c r="AN987" s="54" t="e">
        <f t="shared" si="20"/>
        <v>#N/A</v>
      </c>
      <c r="AO987" s="73" t="e">
        <f>VLOOKUP(N:N,Dashboard!A$3:B$32,2,FALSE)</f>
        <v>#N/A</v>
      </c>
    </row>
    <row r="988" spans="12:41" ht="15" customHeight="1">
      <c r="L988" s="93"/>
      <c r="AD988" s="94"/>
      <c r="AK988" s="54">
        <f>NETWORKDAYS(P988,U988,Holidays!$B$1:$B$132)</f>
        <v>0</v>
      </c>
      <c r="AL988" s="54" t="e">
        <f>VLOOKUP(N988,'Service standards'!A:B,2,FALSE)</f>
        <v>#N/A</v>
      </c>
      <c r="AM988" s="55">
        <f>(NETWORKDAYS(Q988,U988,Holidays!$B$1:$B$132))-AI988</f>
        <v>0</v>
      </c>
      <c r="AN988" s="54" t="e">
        <f t="shared" si="20"/>
        <v>#N/A</v>
      </c>
      <c r="AO988" s="73" t="e">
        <f>VLOOKUP(N:N,Dashboard!A$3:B$32,2,FALSE)</f>
        <v>#N/A</v>
      </c>
    </row>
    <row r="989" spans="12:41" ht="15" customHeight="1">
      <c r="L989" s="93"/>
      <c r="AD989" s="94"/>
      <c r="AK989" s="54">
        <f>NETWORKDAYS(P989,U989,Holidays!$B$1:$B$132)</f>
        <v>0</v>
      </c>
      <c r="AL989" s="54" t="e">
        <f>VLOOKUP(N989,'Service standards'!A:B,2,FALSE)</f>
        <v>#N/A</v>
      </c>
      <c r="AM989" s="55">
        <f>(NETWORKDAYS(Q989,U989,Holidays!$B$1:$B$132))-AI989</f>
        <v>0</v>
      </c>
      <c r="AN989" s="54" t="e">
        <f t="shared" si="20"/>
        <v>#N/A</v>
      </c>
      <c r="AO989" s="73" t="e">
        <f>VLOOKUP(N:N,Dashboard!A$3:B$32,2,FALSE)</f>
        <v>#N/A</v>
      </c>
    </row>
    <row r="990" spans="12:41" ht="15" customHeight="1">
      <c r="L990" s="93"/>
      <c r="AD990" s="94"/>
      <c r="AK990" s="54">
        <f>NETWORKDAYS(P990,U990,Holidays!$B$1:$B$132)</f>
        <v>0</v>
      </c>
      <c r="AL990" s="54" t="e">
        <f>VLOOKUP(N990,'Service standards'!A:B,2,FALSE)</f>
        <v>#N/A</v>
      </c>
      <c r="AM990" s="55">
        <f>(NETWORKDAYS(Q990,U990,Holidays!$B$1:$B$132))-AI990</f>
        <v>0</v>
      </c>
      <c r="AN990" s="54" t="e">
        <f t="shared" si="20"/>
        <v>#N/A</v>
      </c>
      <c r="AO990" s="73" t="e">
        <f>VLOOKUP(N:N,Dashboard!A$3:B$32,2,FALSE)</f>
        <v>#N/A</v>
      </c>
    </row>
    <row r="991" spans="12:41" ht="15" customHeight="1">
      <c r="L991" s="93"/>
      <c r="AD991" s="94"/>
      <c r="AK991" s="54">
        <f>NETWORKDAYS(P991,U991,Holidays!$B$1:$B$132)</f>
        <v>0</v>
      </c>
      <c r="AL991" s="54" t="e">
        <f>VLOOKUP(N991,'Service standards'!A:B,2,FALSE)</f>
        <v>#N/A</v>
      </c>
      <c r="AM991" s="55">
        <f>(NETWORKDAYS(Q991,U991,Holidays!$B$1:$B$132))-AI991</f>
        <v>0</v>
      </c>
      <c r="AN991" s="54" t="e">
        <f t="shared" ref="AN991:AN1054" si="21">IF(AM991&lt;=AL991,"Met/Rencontre", "DNM/NRP")</f>
        <v>#N/A</v>
      </c>
      <c r="AO991" s="73" t="e">
        <f>VLOOKUP(N:N,Dashboard!A$3:B$32,2,FALSE)</f>
        <v>#N/A</v>
      </c>
    </row>
    <row r="992" spans="12:41" ht="15" customHeight="1">
      <c r="L992" s="93"/>
      <c r="AD992" s="94"/>
      <c r="AK992" s="54">
        <f>NETWORKDAYS(P992,U992,Holidays!$B$1:$B$132)</f>
        <v>0</v>
      </c>
      <c r="AL992" s="54" t="e">
        <f>VLOOKUP(N992,'Service standards'!A:B,2,FALSE)</f>
        <v>#N/A</v>
      </c>
      <c r="AM992" s="55">
        <f>(NETWORKDAYS(Q992,U992,Holidays!$B$1:$B$132))-AI992</f>
        <v>0</v>
      </c>
      <c r="AN992" s="54" t="e">
        <f t="shared" si="21"/>
        <v>#N/A</v>
      </c>
      <c r="AO992" s="73" t="e">
        <f>VLOOKUP(N:N,Dashboard!A$3:B$32,2,FALSE)</f>
        <v>#N/A</v>
      </c>
    </row>
    <row r="993" spans="12:41" ht="15" customHeight="1">
      <c r="L993" s="93"/>
      <c r="AD993" s="94"/>
      <c r="AK993" s="54">
        <f>NETWORKDAYS(P993,U993,Holidays!$B$1:$B$132)</f>
        <v>0</v>
      </c>
      <c r="AL993" s="54" t="e">
        <f>VLOOKUP(N993,'Service standards'!A:B,2,FALSE)</f>
        <v>#N/A</v>
      </c>
      <c r="AM993" s="55">
        <f>(NETWORKDAYS(Q993,U993,Holidays!$B$1:$B$132))-AI993</f>
        <v>0</v>
      </c>
      <c r="AN993" s="54" t="e">
        <f t="shared" si="21"/>
        <v>#N/A</v>
      </c>
      <c r="AO993" s="73" t="e">
        <f>VLOOKUP(N:N,Dashboard!A$3:B$32,2,FALSE)</f>
        <v>#N/A</v>
      </c>
    </row>
    <row r="994" spans="12:41" ht="15" customHeight="1">
      <c r="L994" s="93"/>
      <c r="AD994" s="94"/>
      <c r="AK994" s="54">
        <f>NETWORKDAYS(P994,U994,Holidays!$B$1:$B$132)</f>
        <v>0</v>
      </c>
      <c r="AL994" s="54" t="e">
        <f>VLOOKUP(N994,'Service standards'!A:B,2,FALSE)</f>
        <v>#N/A</v>
      </c>
      <c r="AM994" s="55">
        <f>(NETWORKDAYS(Q994,U994,Holidays!$B$1:$B$132))-AI994</f>
        <v>0</v>
      </c>
      <c r="AN994" s="54" t="e">
        <f t="shared" si="21"/>
        <v>#N/A</v>
      </c>
      <c r="AO994" s="73" t="e">
        <f>VLOOKUP(N:N,Dashboard!A$3:B$32,2,FALSE)</f>
        <v>#N/A</v>
      </c>
    </row>
    <row r="995" spans="12:41" ht="15" customHeight="1">
      <c r="L995" s="93"/>
      <c r="AD995" s="94"/>
      <c r="AK995" s="54">
        <f>NETWORKDAYS(P995,U995,Holidays!$B$1:$B$132)</f>
        <v>0</v>
      </c>
      <c r="AL995" s="54" t="e">
        <f>VLOOKUP(N995,'Service standards'!A:B,2,FALSE)</f>
        <v>#N/A</v>
      </c>
      <c r="AM995" s="55">
        <f>(NETWORKDAYS(Q995,U995,Holidays!$B$1:$B$132))-AI995</f>
        <v>0</v>
      </c>
      <c r="AN995" s="54" t="e">
        <f t="shared" si="21"/>
        <v>#N/A</v>
      </c>
      <c r="AO995" s="73" t="e">
        <f>VLOOKUP(N:N,Dashboard!A$3:B$32,2,FALSE)</f>
        <v>#N/A</v>
      </c>
    </row>
    <row r="996" spans="12:41" ht="15" customHeight="1">
      <c r="L996" s="93"/>
      <c r="AD996" s="94"/>
      <c r="AK996" s="54">
        <f>NETWORKDAYS(P996,U996,Holidays!$B$1:$B$132)</f>
        <v>0</v>
      </c>
      <c r="AL996" s="54" t="e">
        <f>VLOOKUP(N996,'Service standards'!A:B,2,FALSE)</f>
        <v>#N/A</v>
      </c>
      <c r="AM996" s="55">
        <f>(NETWORKDAYS(Q996,U996,Holidays!$B$1:$B$132))-AI996</f>
        <v>0</v>
      </c>
      <c r="AN996" s="54" t="e">
        <f t="shared" si="21"/>
        <v>#N/A</v>
      </c>
      <c r="AO996" s="73" t="e">
        <f>VLOOKUP(N:N,Dashboard!A$3:B$32,2,FALSE)</f>
        <v>#N/A</v>
      </c>
    </row>
    <row r="997" spans="12:41" ht="15" customHeight="1">
      <c r="L997" s="93"/>
      <c r="AD997" s="94"/>
      <c r="AK997" s="54">
        <f>NETWORKDAYS(P997,U997,Holidays!$B$1:$B$132)</f>
        <v>0</v>
      </c>
      <c r="AL997" s="54" t="e">
        <f>VLOOKUP(N997,'Service standards'!A:B,2,FALSE)</f>
        <v>#N/A</v>
      </c>
      <c r="AM997" s="55">
        <f>(NETWORKDAYS(Q997,U997,Holidays!$B$1:$B$132))-AI997</f>
        <v>0</v>
      </c>
      <c r="AN997" s="54" t="e">
        <f t="shared" si="21"/>
        <v>#N/A</v>
      </c>
      <c r="AO997" s="73" t="e">
        <f>VLOOKUP(N:N,Dashboard!A$3:B$32,2,FALSE)</f>
        <v>#N/A</v>
      </c>
    </row>
    <row r="998" spans="12:41" ht="15" customHeight="1">
      <c r="L998" s="93"/>
      <c r="AD998" s="94"/>
      <c r="AK998" s="54">
        <f>NETWORKDAYS(P998,U998,Holidays!$B$1:$B$132)</f>
        <v>0</v>
      </c>
      <c r="AL998" s="54" t="e">
        <f>VLOOKUP(N998,'Service standards'!A:B,2,FALSE)</f>
        <v>#N/A</v>
      </c>
      <c r="AM998" s="55">
        <f>(NETWORKDAYS(Q998,U998,Holidays!$B$1:$B$132))-AI998</f>
        <v>0</v>
      </c>
      <c r="AN998" s="54" t="e">
        <f t="shared" si="21"/>
        <v>#N/A</v>
      </c>
      <c r="AO998" s="73" t="e">
        <f>VLOOKUP(N:N,Dashboard!A$3:B$32,2,FALSE)</f>
        <v>#N/A</v>
      </c>
    </row>
    <row r="999" spans="12:41" ht="15" customHeight="1">
      <c r="L999" s="93"/>
      <c r="AD999" s="94"/>
      <c r="AK999" s="54">
        <f>NETWORKDAYS(P999,U999,Holidays!$B$1:$B$132)</f>
        <v>0</v>
      </c>
      <c r="AL999" s="54" t="e">
        <f>VLOOKUP(N999,'Service standards'!A:B,2,FALSE)</f>
        <v>#N/A</v>
      </c>
      <c r="AM999" s="55">
        <f>(NETWORKDAYS(Q999,U999,Holidays!$B$1:$B$132))-AI999</f>
        <v>0</v>
      </c>
      <c r="AN999" s="54" t="e">
        <f t="shared" si="21"/>
        <v>#N/A</v>
      </c>
      <c r="AO999" s="73" t="e">
        <f>VLOOKUP(N:N,Dashboard!A$3:B$32,2,FALSE)</f>
        <v>#N/A</v>
      </c>
    </row>
    <row r="1000" spans="12:41" ht="15" customHeight="1">
      <c r="L1000" s="93"/>
      <c r="AD1000" s="94"/>
      <c r="AK1000" s="54">
        <f>NETWORKDAYS(P1000,U1000,Holidays!$B$1:$B$132)</f>
        <v>0</v>
      </c>
      <c r="AL1000" s="54" t="e">
        <f>VLOOKUP(N1000,'Service standards'!A:B,2,FALSE)</f>
        <v>#N/A</v>
      </c>
      <c r="AM1000" s="55">
        <f>(NETWORKDAYS(Q1000,U1000,Holidays!$B$1:$B$132))-AI1000</f>
        <v>0</v>
      </c>
      <c r="AN1000" s="54" t="e">
        <f t="shared" si="21"/>
        <v>#N/A</v>
      </c>
      <c r="AO1000" s="73" t="e">
        <f>VLOOKUP(N:N,Dashboard!A$3:B$32,2,FALSE)</f>
        <v>#N/A</v>
      </c>
    </row>
    <row r="1001" spans="12:41" ht="15" customHeight="1">
      <c r="L1001" s="93"/>
      <c r="AD1001" s="94"/>
      <c r="AK1001" s="54">
        <f>NETWORKDAYS(P1001,U1001,Holidays!$B$1:$B$132)</f>
        <v>0</v>
      </c>
      <c r="AL1001" s="54" t="e">
        <f>VLOOKUP(N1001,'Service standards'!A:B,2,FALSE)</f>
        <v>#N/A</v>
      </c>
      <c r="AM1001" s="55">
        <f>(NETWORKDAYS(Q1001,U1001,Holidays!$B$1:$B$132))-AI1001</f>
        <v>0</v>
      </c>
      <c r="AN1001" s="54" t="e">
        <f t="shared" si="21"/>
        <v>#N/A</v>
      </c>
      <c r="AO1001" s="73" t="e">
        <f>VLOOKUP(N:N,Dashboard!A$3:B$32,2,FALSE)</f>
        <v>#N/A</v>
      </c>
    </row>
    <row r="1002" spans="12:41" ht="15" customHeight="1">
      <c r="L1002" s="93"/>
      <c r="AD1002" s="94"/>
      <c r="AK1002" s="54">
        <f>NETWORKDAYS(P1002,U1002,Holidays!$B$1:$B$132)</f>
        <v>0</v>
      </c>
      <c r="AL1002" s="54" t="e">
        <f>VLOOKUP(N1002,'Service standards'!A:B,2,FALSE)</f>
        <v>#N/A</v>
      </c>
      <c r="AM1002" s="55">
        <f>(NETWORKDAYS(Q1002,U1002,Holidays!$B$1:$B$132))-AI1002</f>
        <v>0</v>
      </c>
      <c r="AN1002" s="54" t="e">
        <f t="shared" si="21"/>
        <v>#N/A</v>
      </c>
      <c r="AO1002" s="73" t="e">
        <f>VLOOKUP(N:N,Dashboard!A$3:B$32,2,FALSE)</f>
        <v>#N/A</v>
      </c>
    </row>
    <row r="1003" spans="12:41" ht="15" customHeight="1">
      <c r="L1003" s="93"/>
      <c r="AD1003" s="94"/>
      <c r="AK1003" s="54">
        <f>NETWORKDAYS(P1003,U1003,Holidays!$B$1:$B$132)</f>
        <v>0</v>
      </c>
      <c r="AL1003" s="54" t="e">
        <f>VLOOKUP(N1003,'Service standards'!A:B,2,FALSE)</f>
        <v>#N/A</v>
      </c>
      <c r="AM1003" s="55">
        <f>(NETWORKDAYS(Q1003,U1003,Holidays!$B$1:$B$132))-AI1003</f>
        <v>0</v>
      </c>
      <c r="AN1003" s="54" t="e">
        <f t="shared" si="21"/>
        <v>#N/A</v>
      </c>
      <c r="AO1003" s="73" t="e">
        <f>VLOOKUP(N:N,Dashboard!A$3:B$32,2,FALSE)</f>
        <v>#N/A</v>
      </c>
    </row>
    <row r="1004" spans="12:41" ht="15" customHeight="1">
      <c r="L1004" s="93"/>
      <c r="AD1004" s="94"/>
      <c r="AK1004" s="54">
        <f>NETWORKDAYS(P1004,U1004,Holidays!$B$1:$B$132)</f>
        <v>0</v>
      </c>
      <c r="AL1004" s="54" t="e">
        <f>VLOOKUP(N1004,'Service standards'!A:B,2,FALSE)</f>
        <v>#N/A</v>
      </c>
      <c r="AM1004" s="55">
        <f>(NETWORKDAYS(Q1004,U1004,Holidays!$B$1:$B$132))-AI1004</f>
        <v>0</v>
      </c>
      <c r="AN1004" s="54" t="e">
        <f t="shared" si="21"/>
        <v>#N/A</v>
      </c>
      <c r="AO1004" s="73" t="e">
        <f>VLOOKUP(N:N,Dashboard!A$3:B$32,2,FALSE)</f>
        <v>#N/A</v>
      </c>
    </row>
    <row r="1005" spans="12:41" ht="15" customHeight="1">
      <c r="L1005" s="93"/>
      <c r="AD1005" s="94"/>
      <c r="AK1005" s="54">
        <f>NETWORKDAYS(P1005,U1005,Holidays!$B$1:$B$132)</f>
        <v>0</v>
      </c>
      <c r="AL1005" s="54" t="e">
        <f>VLOOKUP(N1005,'Service standards'!A:B,2,FALSE)</f>
        <v>#N/A</v>
      </c>
      <c r="AM1005" s="55">
        <f>(NETWORKDAYS(Q1005,U1005,Holidays!$B$1:$B$132))-AI1005</f>
        <v>0</v>
      </c>
      <c r="AN1005" s="54" t="e">
        <f t="shared" si="21"/>
        <v>#N/A</v>
      </c>
      <c r="AO1005" s="73" t="e">
        <f>VLOOKUP(N:N,Dashboard!A$3:B$32,2,FALSE)</f>
        <v>#N/A</v>
      </c>
    </row>
    <row r="1006" spans="12:41" ht="15" customHeight="1">
      <c r="L1006" s="93"/>
      <c r="AD1006" s="94"/>
      <c r="AK1006" s="54">
        <f>NETWORKDAYS(P1006,U1006,Holidays!$B$1:$B$132)</f>
        <v>0</v>
      </c>
      <c r="AL1006" s="54" t="e">
        <f>VLOOKUP(N1006,'Service standards'!A:B,2,FALSE)</f>
        <v>#N/A</v>
      </c>
      <c r="AM1006" s="55">
        <f>(NETWORKDAYS(Q1006,U1006,Holidays!$B$1:$B$132))-AI1006</f>
        <v>0</v>
      </c>
      <c r="AN1006" s="54" t="e">
        <f t="shared" si="21"/>
        <v>#N/A</v>
      </c>
      <c r="AO1006" s="73" t="e">
        <f>VLOOKUP(N:N,Dashboard!A$3:B$32,2,FALSE)</f>
        <v>#N/A</v>
      </c>
    </row>
    <row r="1007" spans="12:41" ht="15" customHeight="1">
      <c r="L1007" s="93"/>
      <c r="AD1007" s="94"/>
      <c r="AK1007" s="54">
        <f>NETWORKDAYS(P1007,U1007,Holidays!$B$1:$B$132)</f>
        <v>0</v>
      </c>
      <c r="AL1007" s="54" t="e">
        <f>VLOOKUP(N1007,'Service standards'!A:B,2,FALSE)</f>
        <v>#N/A</v>
      </c>
      <c r="AM1007" s="55">
        <f>(NETWORKDAYS(Q1007,U1007,Holidays!$B$1:$B$132))-AI1007</f>
        <v>0</v>
      </c>
      <c r="AN1007" s="54" t="e">
        <f t="shared" si="21"/>
        <v>#N/A</v>
      </c>
      <c r="AO1007" s="73" t="e">
        <f>VLOOKUP(N:N,Dashboard!A$3:B$32,2,FALSE)</f>
        <v>#N/A</v>
      </c>
    </row>
    <row r="1008" spans="12:41" ht="15" customHeight="1">
      <c r="L1008" s="93"/>
      <c r="AD1008" s="94"/>
      <c r="AK1008" s="54">
        <f>NETWORKDAYS(P1008,U1008,Holidays!$B$1:$B$132)</f>
        <v>0</v>
      </c>
      <c r="AL1008" s="54" t="e">
        <f>VLOOKUP(N1008,'Service standards'!A:B,2,FALSE)</f>
        <v>#N/A</v>
      </c>
      <c r="AM1008" s="55">
        <f>(NETWORKDAYS(Q1008,U1008,Holidays!$B$1:$B$132))-AI1008</f>
        <v>0</v>
      </c>
      <c r="AN1008" s="54" t="e">
        <f t="shared" si="21"/>
        <v>#N/A</v>
      </c>
      <c r="AO1008" s="73" t="e">
        <f>VLOOKUP(N:N,Dashboard!A$3:B$32,2,FALSE)</f>
        <v>#N/A</v>
      </c>
    </row>
    <row r="1009" spans="12:41" ht="15" customHeight="1">
      <c r="L1009" s="93"/>
      <c r="AD1009" s="94"/>
      <c r="AK1009" s="54">
        <f>NETWORKDAYS(P1009,U1009,Holidays!$B$1:$B$132)</f>
        <v>0</v>
      </c>
      <c r="AL1009" s="54" t="e">
        <f>VLOOKUP(N1009,'Service standards'!A:B,2,FALSE)</f>
        <v>#N/A</v>
      </c>
      <c r="AM1009" s="55">
        <f>(NETWORKDAYS(Q1009,U1009,Holidays!$B$1:$B$132))-AI1009</f>
        <v>0</v>
      </c>
      <c r="AN1009" s="54" t="e">
        <f t="shared" si="21"/>
        <v>#N/A</v>
      </c>
      <c r="AO1009" s="73" t="e">
        <f>VLOOKUP(N:N,Dashboard!A$3:B$32,2,FALSE)</f>
        <v>#N/A</v>
      </c>
    </row>
    <row r="1010" spans="12:41" ht="15" customHeight="1">
      <c r="L1010" s="93"/>
      <c r="AD1010" s="94"/>
      <c r="AK1010" s="54">
        <f>NETWORKDAYS(P1010,U1010,Holidays!$B$1:$B$132)</f>
        <v>0</v>
      </c>
      <c r="AL1010" s="54" t="e">
        <f>VLOOKUP(N1010,'Service standards'!A:B,2,FALSE)</f>
        <v>#N/A</v>
      </c>
      <c r="AM1010" s="55">
        <f>(NETWORKDAYS(Q1010,U1010,Holidays!$B$1:$B$132))-AI1010</f>
        <v>0</v>
      </c>
      <c r="AN1010" s="54" t="e">
        <f t="shared" si="21"/>
        <v>#N/A</v>
      </c>
      <c r="AO1010" s="73" t="e">
        <f>VLOOKUP(N:N,Dashboard!A$3:B$32,2,FALSE)</f>
        <v>#N/A</v>
      </c>
    </row>
    <row r="1011" spans="12:41" ht="15" customHeight="1">
      <c r="L1011" s="93"/>
      <c r="AD1011" s="94"/>
      <c r="AK1011" s="54">
        <f>NETWORKDAYS(P1011,U1011,Holidays!$B$1:$B$132)</f>
        <v>0</v>
      </c>
      <c r="AL1011" s="54" t="e">
        <f>VLOOKUP(N1011,'Service standards'!A:B,2,FALSE)</f>
        <v>#N/A</v>
      </c>
      <c r="AM1011" s="55">
        <f>(NETWORKDAYS(Q1011,U1011,Holidays!$B$1:$B$132))-AI1011</f>
        <v>0</v>
      </c>
      <c r="AN1011" s="54" t="e">
        <f t="shared" si="21"/>
        <v>#N/A</v>
      </c>
      <c r="AO1011" s="73" t="e">
        <f>VLOOKUP(N:N,Dashboard!A$3:B$32,2,FALSE)</f>
        <v>#N/A</v>
      </c>
    </row>
    <row r="1012" spans="12:41" ht="15" customHeight="1">
      <c r="L1012" s="93"/>
      <c r="AD1012" s="94"/>
      <c r="AK1012" s="54">
        <f>NETWORKDAYS(P1012,U1012,Holidays!$B$1:$B$132)</f>
        <v>0</v>
      </c>
      <c r="AL1012" s="54" t="e">
        <f>VLOOKUP(N1012,'Service standards'!A:B,2,FALSE)</f>
        <v>#N/A</v>
      </c>
      <c r="AM1012" s="55">
        <f>(NETWORKDAYS(Q1012,U1012,Holidays!$B$1:$B$132))-AI1012</f>
        <v>0</v>
      </c>
      <c r="AN1012" s="54" t="e">
        <f t="shared" si="21"/>
        <v>#N/A</v>
      </c>
      <c r="AO1012" s="73" t="e">
        <f>VLOOKUP(N:N,Dashboard!A$3:B$32,2,FALSE)</f>
        <v>#N/A</v>
      </c>
    </row>
    <row r="1013" spans="12:41" ht="15" customHeight="1">
      <c r="L1013" s="93"/>
      <c r="AD1013" s="94"/>
      <c r="AK1013" s="54">
        <f>NETWORKDAYS(P1013,U1013,Holidays!$B$1:$B$132)</f>
        <v>0</v>
      </c>
      <c r="AL1013" s="54" t="e">
        <f>VLOOKUP(N1013,'Service standards'!A:B,2,FALSE)</f>
        <v>#N/A</v>
      </c>
      <c r="AM1013" s="55">
        <f>(NETWORKDAYS(Q1013,U1013,Holidays!$B$1:$B$132))-AI1013</f>
        <v>0</v>
      </c>
      <c r="AN1013" s="54" t="e">
        <f t="shared" si="21"/>
        <v>#N/A</v>
      </c>
      <c r="AO1013" s="73" t="e">
        <f>VLOOKUP(N:N,Dashboard!A$3:B$32,2,FALSE)</f>
        <v>#N/A</v>
      </c>
    </row>
    <row r="1014" spans="12:41" ht="15" customHeight="1">
      <c r="L1014" s="93"/>
      <c r="AD1014" s="94"/>
      <c r="AK1014" s="54">
        <f>NETWORKDAYS(P1014,U1014,Holidays!$B$1:$B$132)</f>
        <v>0</v>
      </c>
      <c r="AL1014" s="54" t="e">
        <f>VLOOKUP(N1014,'Service standards'!A:B,2,FALSE)</f>
        <v>#N/A</v>
      </c>
      <c r="AM1014" s="55">
        <f>(NETWORKDAYS(Q1014,U1014,Holidays!$B$1:$B$132))-AI1014</f>
        <v>0</v>
      </c>
      <c r="AN1014" s="54" t="e">
        <f t="shared" si="21"/>
        <v>#N/A</v>
      </c>
      <c r="AO1014" s="73" t="e">
        <f>VLOOKUP(N:N,Dashboard!A$3:B$32,2,FALSE)</f>
        <v>#N/A</v>
      </c>
    </row>
    <row r="1015" spans="12:41" ht="15" customHeight="1">
      <c r="L1015" s="93"/>
      <c r="AD1015" s="94"/>
      <c r="AK1015" s="54">
        <f>NETWORKDAYS(P1015,U1015,Holidays!$B$1:$B$132)</f>
        <v>0</v>
      </c>
      <c r="AL1015" s="54" t="e">
        <f>VLOOKUP(N1015,'Service standards'!A:B,2,FALSE)</f>
        <v>#N/A</v>
      </c>
      <c r="AM1015" s="55">
        <f>(NETWORKDAYS(Q1015,U1015,Holidays!$B$1:$B$132))-AI1015</f>
        <v>0</v>
      </c>
      <c r="AN1015" s="54" t="e">
        <f t="shared" si="21"/>
        <v>#N/A</v>
      </c>
      <c r="AO1015" s="73" t="e">
        <f>VLOOKUP(N:N,Dashboard!A$3:B$32,2,FALSE)</f>
        <v>#N/A</v>
      </c>
    </row>
    <row r="1016" spans="12:41" ht="15" customHeight="1">
      <c r="L1016" s="93"/>
      <c r="AD1016" s="94"/>
      <c r="AK1016" s="54">
        <f>NETWORKDAYS(P1016,U1016,Holidays!$B$1:$B$132)</f>
        <v>0</v>
      </c>
      <c r="AL1016" s="54" t="e">
        <f>VLOOKUP(N1016,'Service standards'!A:B,2,FALSE)</f>
        <v>#N/A</v>
      </c>
      <c r="AM1016" s="55">
        <f>(NETWORKDAYS(Q1016,U1016,Holidays!$B$1:$B$132))-AI1016</f>
        <v>0</v>
      </c>
      <c r="AN1016" s="54" t="e">
        <f t="shared" si="21"/>
        <v>#N/A</v>
      </c>
      <c r="AO1016" s="73" t="e">
        <f>VLOOKUP(N:N,Dashboard!A$3:B$32,2,FALSE)</f>
        <v>#N/A</v>
      </c>
    </row>
    <row r="1017" spans="12:41" ht="15" customHeight="1">
      <c r="L1017" s="93"/>
      <c r="AD1017" s="94"/>
      <c r="AK1017" s="54">
        <f>NETWORKDAYS(P1017,U1017,Holidays!$B$1:$B$132)</f>
        <v>0</v>
      </c>
      <c r="AL1017" s="54" t="e">
        <f>VLOOKUP(N1017,'Service standards'!A:B,2,FALSE)</f>
        <v>#N/A</v>
      </c>
      <c r="AM1017" s="55">
        <f>(NETWORKDAYS(Q1017,U1017,Holidays!$B$1:$B$132))-AI1017</f>
        <v>0</v>
      </c>
      <c r="AN1017" s="54" t="e">
        <f t="shared" si="21"/>
        <v>#N/A</v>
      </c>
      <c r="AO1017" s="73" t="e">
        <f>VLOOKUP(N:N,Dashboard!A$3:B$32,2,FALSE)</f>
        <v>#N/A</v>
      </c>
    </row>
    <row r="1018" spans="12:41" ht="15" customHeight="1">
      <c r="L1018" s="93"/>
      <c r="AD1018" s="94"/>
      <c r="AK1018" s="54">
        <f>NETWORKDAYS(P1018,U1018,Holidays!$B$1:$B$132)</f>
        <v>0</v>
      </c>
      <c r="AL1018" s="54" t="e">
        <f>VLOOKUP(N1018,'Service standards'!A:B,2,FALSE)</f>
        <v>#N/A</v>
      </c>
      <c r="AM1018" s="55">
        <f>(NETWORKDAYS(Q1018,U1018,Holidays!$B$1:$B$132))-AI1018</f>
        <v>0</v>
      </c>
      <c r="AN1018" s="54" t="e">
        <f t="shared" si="21"/>
        <v>#N/A</v>
      </c>
      <c r="AO1018" s="73" t="e">
        <f>VLOOKUP(N:N,Dashboard!A$3:B$32,2,FALSE)</f>
        <v>#N/A</v>
      </c>
    </row>
    <row r="1019" spans="12:41" ht="15" customHeight="1">
      <c r="L1019" s="93"/>
      <c r="AD1019" s="94"/>
      <c r="AK1019" s="54">
        <f>NETWORKDAYS(P1019,U1019,Holidays!$B$1:$B$132)</f>
        <v>0</v>
      </c>
      <c r="AL1019" s="54" t="e">
        <f>VLOOKUP(N1019,'Service standards'!A:B,2,FALSE)</f>
        <v>#N/A</v>
      </c>
      <c r="AM1019" s="55">
        <f>(NETWORKDAYS(Q1019,U1019,Holidays!$B$1:$B$132))-AI1019</f>
        <v>0</v>
      </c>
      <c r="AN1019" s="54" t="e">
        <f t="shared" si="21"/>
        <v>#N/A</v>
      </c>
      <c r="AO1019" s="73" t="e">
        <f>VLOOKUP(N:N,Dashboard!A$3:B$32,2,FALSE)</f>
        <v>#N/A</v>
      </c>
    </row>
    <row r="1020" spans="12:41" ht="15" customHeight="1">
      <c r="L1020" s="93"/>
      <c r="AD1020" s="94"/>
      <c r="AK1020" s="54">
        <f>NETWORKDAYS(P1020,U1020,Holidays!$B$1:$B$132)</f>
        <v>0</v>
      </c>
      <c r="AL1020" s="54" t="e">
        <f>VLOOKUP(N1020,'Service standards'!A:B,2,FALSE)</f>
        <v>#N/A</v>
      </c>
      <c r="AM1020" s="55">
        <f>(NETWORKDAYS(Q1020,U1020,Holidays!$B$1:$B$132))-AI1020</f>
        <v>0</v>
      </c>
      <c r="AN1020" s="54" t="e">
        <f t="shared" si="21"/>
        <v>#N/A</v>
      </c>
      <c r="AO1020" s="73" t="e">
        <f>VLOOKUP(N:N,Dashboard!A$3:B$32,2,FALSE)</f>
        <v>#N/A</v>
      </c>
    </row>
    <row r="1021" spans="12:41" ht="15" customHeight="1">
      <c r="L1021" s="93"/>
      <c r="AD1021" s="94"/>
      <c r="AK1021" s="54">
        <f>NETWORKDAYS(P1021,U1021,Holidays!$B$1:$B$132)</f>
        <v>0</v>
      </c>
      <c r="AL1021" s="54" t="e">
        <f>VLOOKUP(N1021,'Service standards'!A:B,2,FALSE)</f>
        <v>#N/A</v>
      </c>
      <c r="AM1021" s="55">
        <f>(NETWORKDAYS(Q1021,U1021,Holidays!$B$1:$B$132))-AI1021</f>
        <v>0</v>
      </c>
      <c r="AN1021" s="54" t="e">
        <f t="shared" si="21"/>
        <v>#N/A</v>
      </c>
      <c r="AO1021" s="73" t="e">
        <f>VLOOKUP(N:N,Dashboard!A$3:B$32,2,FALSE)</f>
        <v>#N/A</v>
      </c>
    </row>
    <row r="1022" spans="12:41" ht="15" customHeight="1">
      <c r="L1022" s="93"/>
      <c r="AD1022" s="94"/>
      <c r="AK1022" s="54">
        <f>NETWORKDAYS(P1022,U1022,Holidays!$B$1:$B$132)</f>
        <v>0</v>
      </c>
      <c r="AL1022" s="54" t="e">
        <f>VLOOKUP(N1022,'Service standards'!A:B,2,FALSE)</f>
        <v>#N/A</v>
      </c>
      <c r="AM1022" s="55">
        <f>(NETWORKDAYS(Q1022,U1022,Holidays!$B$1:$B$132))-AI1022</f>
        <v>0</v>
      </c>
      <c r="AN1022" s="54" t="e">
        <f t="shared" si="21"/>
        <v>#N/A</v>
      </c>
      <c r="AO1022" s="73" t="e">
        <f>VLOOKUP(N:N,Dashboard!A$3:B$32,2,FALSE)</f>
        <v>#N/A</v>
      </c>
    </row>
    <row r="1023" spans="12:41" ht="15" customHeight="1">
      <c r="L1023" s="93"/>
      <c r="AD1023" s="94"/>
      <c r="AK1023" s="54">
        <f>NETWORKDAYS(P1023,U1023,Holidays!$B$1:$B$132)</f>
        <v>0</v>
      </c>
      <c r="AL1023" s="54" t="e">
        <f>VLOOKUP(N1023,'Service standards'!A:B,2,FALSE)</f>
        <v>#N/A</v>
      </c>
      <c r="AM1023" s="55">
        <f>(NETWORKDAYS(Q1023,U1023,Holidays!$B$1:$B$132))-AI1023</f>
        <v>0</v>
      </c>
      <c r="AN1023" s="54" t="e">
        <f t="shared" si="21"/>
        <v>#N/A</v>
      </c>
      <c r="AO1023" s="73" t="e">
        <f>VLOOKUP(N:N,Dashboard!A$3:B$32,2,FALSE)</f>
        <v>#N/A</v>
      </c>
    </row>
    <row r="1024" spans="12:41" ht="15" customHeight="1">
      <c r="L1024" s="93"/>
      <c r="AD1024" s="94"/>
      <c r="AK1024" s="54">
        <f>NETWORKDAYS(P1024,U1024,Holidays!$B$1:$B$132)</f>
        <v>0</v>
      </c>
      <c r="AL1024" s="54" t="e">
        <f>VLOOKUP(N1024,'Service standards'!A:B,2,FALSE)</f>
        <v>#N/A</v>
      </c>
      <c r="AM1024" s="55">
        <f>(NETWORKDAYS(Q1024,U1024,Holidays!$B$1:$B$132))-AI1024</f>
        <v>0</v>
      </c>
      <c r="AN1024" s="54" t="e">
        <f t="shared" si="21"/>
        <v>#N/A</v>
      </c>
      <c r="AO1024" s="73" t="e">
        <f>VLOOKUP(N:N,Dashboard!A$3:B$32,2,FALSE)</f>
        <v>#N/A</v>
      </c>
    </row>
    <row r="1025" spans="12:41" ht="15" customHeight="1">
      <c r="L1025" s="93"/>
      <c r="AD1025" s="94"/>
      <c r="AK1025" s="54">
        <f>NETWORKDAYS(P1025,U1025,Holidays!$B$1:$B$132)</f>
        <v>0</v>
      </c>
      <c r="AL1025" s="54" t="e">
        <f>VLOOKUP(N1025,'Service standards'!A:B,2,FALSE)</f>
        <v>#N/A</v>
      </c>
      <c r="AM1025" s="55">
        <f>(NETWORKDAYS(Q1025,U1025,Holidays!$B$1:$B$132))-AI1025</f>
        <v>0</v>
      </c>
      <c r="AN1025" s="54" t="e">
        <f t="shared" si="21"/>
        <v>#N/A</v>
      </c>
      <c r="AO1025" s="73" t="e">
        <f>VLOOKUP(N:N,Dashboard!A$3:B$32,2,FALSE)</f>
        <v>#N/A</v>
      </c>
    </row>
    <row r="1026" spans="12:41" ht="15" customHeight="1">
      <c r="L1026" s="93"/>
      <c r="AD1026" s="94"/>
      <c r="AK1026" s="54">
        <f>NETWORKDAYS(P1026,U1026,Holidays!$B$1:$B$132)</f>
        <v>0</v>
      </c>
      <c r="AL1026" s="54" t="e">
        <f>VLOOKUP(N1026,'Service standards'!A:B,2,FALSE)</f>
        <v>#N/A</v>
      </c>
      <c r="AM1026" s="55">
        <f>(NETWORKDAYS(Q1026,U1026,Holidays!$B$1:$B$132))-AI1026</f>
        <v>0</v>
      </c>
      <c r="AN1026" s="54" t="e">
        <f t="shared" si="21"/>
        <v>#N/A</v>
      </c>
      <c r="AO1026" s="73" t="e">
        <f>VLOOKUP(N:N,Dashboard!A$3:B$32,2,FALSE)</f>
        <v>#N/A</v>
      </c>
    </row>
    <row r="1027" spans="12:41" ht="15" customHeight="1">
      <c r="L1027" s="93"/>
      <c r="AD1027" s="94"/>
      <c r="AK1027" s="54">
        <f>NETWORKDAYS(P1027,U1027,Holidays!$B$1:$B$132)</f>
        <v>0</v>
      </c>
      <c r="AL1027" s="54" t="e">
        <f>VLOOKUP(N1027,'Service standards'!A:B,2,FALSE)</f>
        <v>#N/A</v>
      </c>
      <c r="AM1027" s="55">
        <f>(NETWORKDAYS(Q1027,U1027,Holidays!$B$1:$B$132))-AI1027</f>
        <v>0</v>
      </c>
      <c r="AN1027" s="54" t="e">
        <f t="shared" si="21"/>
        <v>#N/A</v>
      </c>
      <c r="AO1027" s="73" t="e">
        <f>VLOOKUP(N:N,Dashboard!A$3:B$32,2,FALSE)</f>
        <v>#N/A</v>
      </c>
    </row>
    <row r="1028" spans="12:41" ht="15" customHeight="1">
      <c r="L1028" s="93"/>
      <c r="AD1028" s="94"/>
      <c r="AK1028" s="54">
        <f>NETWORKDAYS(P1028,U1028,Holidays!$B$1:$B$132)</f>
        <v>0</v>
      </c>
      <c r="AL1028" s="54" t="e">
        <f>VLOOKUP(N1028,'Service standards'!A:B,2,FALSE)</f>
        <v>#N/A</v>
      </c>
      <c r="AM1028" s="55">
        <f>(NETWORKDAYS(Q1028,U1028,Holidays!$B$1:$B$132))-AI1028</f>
        <v>0</v>
      </c>
      <c r="AN1028" s="54" t="e">
        <f t="shared" si="21"/>
        <v>#N/A</v>
      </c>
      <c r="AO1028" s="73" t="e">
        <f>VLOOKUP(N:N,Dashboard!A$3:B$32,2,FALSE)</f>
        <v>#N/A</v>
      </c>
    </row>
    <row r="1029" spans="12:41" ht="15" customHeight="1">
      <c r="L1029" s="93"/>
      <c r="AD1029" s="94"/>
      <c r="AK1029" s="54">
        <f>NETWORKDAYS(P1029,U1029,Holidays!$B$1:$B$132)</f>
        <v>0</v>
      </c>
      <c r="AL1029" s="54" t="e">
        <f>VLOOKUP(N1029,'Service standards'!A:B,2,FALSE)</f>
        <v>#N/A</v>
      </c>
      <c r="AM1029" s="55">
        <f>(NETWORKDAYS(Q1029,U1029,Holidays!$B$1:$B$132))-AI1029</f>
        <v>0</v>
      </c>
      <c r="AN1029" s="54" t="e">
        <f t="shared" si="21"/>
        <v>#N/A</v>
      </c>
      <c r="AO1029" s="73" t="e">
        <f>VLOOKUP(N:N,Dashboard!A$3:B$32,2,FALSE)</f>
        <v>#N/A</v>
      </c>
    </row>
    <row r="1030" spans="12:41" ht="15" customHeight="1">
      <c r="L1030" s="93"/>
      <c r="AD1030" s="94"/>
      <c r="AK1030" s="54">
        <f>NETWORKDAYS(P1030,U1030,Holidays!$B$1:$B$132)</f>
        <v>0</v>
      </c>
      <c r="AL1030" s="54" t="e">
        <f>VLOOKUP(N1030,'Service standards'!A:B,2,FALSE)</f>
        <v>#N/A</v>
      </c>
      <c r="AM1030" s="55">
        <f>(NETWORKDAYS(Q1030,U1030,Holidays!$B$1:$B$132))-AI1030</f>
        <v>0</v>
      </c>
      <c r="AN1030" s="54" t="e">
        <f t="shared" si="21"/>
        <v>#N/A</v>
      </c>
      <c r="AO1030" s="73" t="e">
        <f>VLOOKUP(N:N,Dashboard!A$3:B$32,2,FALSE)</f>
        <v>#N/A</v>
      </c>
    </row>
    <row r="1031" spans="12:41" ht="15" customHeight="1">
      <c r="L1031" s="93"/>
      <c r="AD1031" s="94"/>
      <c r="AK1031" s="54">
        <f>NETWORKDAYS(P1031,U1031,Holidays!$B$1:$B$132)</f>
        <v>0</v>
      </c>
      <c r="AL1031" s="54" t="e">
        <f>VLOOKUP(N1031,'Service standards'!A:B,2,FALSE)</f>
        <v>#N/A</v>
      </c>
      <c r="AM1031" s="55">
        <f>(NETWORKDAYS(Q1031,U1031,Holidays!$B$1:$B$132))-AI1031</f>
        <v>0</v>
      </c>
      <c r="AN1031" s="54" t="e">
        <f t="shared" si="21"/>
        <v>#N/A</v>
      </c>
      <c r="AO1031" s="73" t="e">
        <f>VLOOKUP(N:N,Dashboard!A$3:B$32,2,FALSE)</f>
        <v>#N/A</v>
      </c>
    </row>
    <row r="1032" spans="12:41" ht="15" customHeight="1">
      <c r="L1032" s="93"/>
      <c r="AD1032" s="94"/>
      <c r="AK1032" s="54">
        <f>NETWORKDAYS(P1032,U1032,Holidays!$B$1:$B$132)</f>
        <v>0</v>
      </c>
      <c r="AL1032" s="54" t="e">
        <f>VLOOKUP(N1032,'Service standards'!A:B,2,FALSE)</f>
        <v>#N/A</v>
      </c>
      <c r="AM1032" s="55">
        <f>(NETWORKDAYS(Q1032,U1032,Holidays!$B$1:$B$132))-AI1032</f>
        <v>0</v>
      </c>
      <c r="AN1032" s="54" t="e">
        <f t="shared" si="21"/>
        <v>#N/A</v>
      </c>
      <c r="AO1032" s="73" t="e">
        <f>VLOOKUP(N:N,Dashboard!A$3:B$32,2,FALSE)</f>
        <v>#N/A</v>
      </c>
    </row>
    <row r="1033" spans="12:41" ht="15" customHeight="1">
      <c r="L1033" s="93"/>
      <c r="AD1033" s="94"/>
      <c r="AK1033" s="54">
        <f>NETWORKDAYS(P1033,U1033,Holidays!$B$1:$B$132)</f>
        <v>0</v>
      </c>
      <c r="AL1033" s="54" t="e">
        <f>VLOOKUP(N1033,'Service standards'!A:B,2,FALSE)</f>
        <v>#N/A</v>
      </c>
      <c r="AM1033" s="55">
        <f>(NETWORKDAYS(Q1033,U1033,Holidays!$B$1:$B$132))-AI1033</f>
        <v>0</v>
      </c>
      <c r="AN1033" s="54" t="e">
        <f t="shared" si="21"/>
        <v>#N/A</v>
      </c>
      <c r="AO1033" s="73" t="e">
        <f>VLOOKUP(N:N,Dashboard!A$3:B$32,2,FALSE)</f>
        <v>#N/A</v>
      </c>
    </row>
    <row r="1034" spans="12:41" ht="15" customHeight="1">
      <c r="L1034" s="93"/>
      <c r="AD1034" s="94"/>
      <c r="AK1034" s="54">
        <f>NETWORKDAYS(P1034,U1034,Holidays!$B$1:$B$132)</f>
        <v>0</v>
      </c>
      <c r="AL1034" s="54" t="e">
        <f>VLOOKUP(N1034,'Service standards'!A:B,2,FALSE)</f>
        <v>#N/A</v>
      </c>
      <c r="AM1034" s="55">
        <f>(NETWORKDAYS(Q1034,U1034,Holidays!$B$1:$B$132))-AI1034</f>
        <v>0</v>
      </c>
      <c r="AN1034" s="54" t="e">
        <f t="shared" si="21"/>
        <v>#N/A</v>
      </c>
      <c r="AO1034" s="73" t="e">
        <f>VLOOKUP(N:N,Dashboard!A$3:B$32,2,FALSE)</f>
        <v>#N/A</v>
      </c>
    </row>
    <row r="1035" spans="12:41" ht="15" customHeight="1">
      <c r="L1035" s="93"/>
      <c r="AD1035" s="94"/>
      <c r="AK1035" s="54">
        <f>NETWORKDAYS(P1035,U1035,Holidays!$B$1:$B$132)</f>
        <v>0</v>
      </c>
      <c r="AL1035" s="54" t="e">
        <f>VLOOKUP(N1035,'Service standards'!A:B,2,FALSE)</f>
        <v>#N/A</v>
      </c>
      <c r="AM1035" s="55">
        <f>(NETWORKDAYS(Q1035,U1035,Holidays!$B$1:$B$132))-AI1035</f>
        <v>0</v>
      </c>
      <c r="AN1035" s="54" t="e">
        <f t="shared" si="21"/>
        <v>#N/A</v>
      </c>
      <c r="AO1035" s="73" t="e">
        <f>VLOOKUP(N:N,Dashboard!A$3:B$32,2,FALSE)</f>
        <v>#N/A</v>
      </c>
    </row>
    <row r="1036" spans="12:41" ht="15" customHeight="1">
      <c r="L1036" s="93"/>
      <c r="AD1036" s="94"/>
      <c r="AK1036" s="54">
        <f>NETWORKDAYS(P1036,U1036,Holidays!$B$1:$B$132)</f>
        <v>0</v>
      </c>
      <c r="AL1036" s="54" t="e">
        <f>VLOOKUP(N1036,'Service standards'!A:B,2,FALSE)</f>
        <v>#N/A</v>
      </c>
      <c r="AM1036" s="55">
        <f>(NETWORKDAYS(Q1036,U1036,Holidays!$B$1:$B$132))-AI1036</f>
        <v>0</v>
      </c>
      <c r="AN1036" s="54" t="e">
        <f t="shared" si="21"/>
        <v>#N/A</v>
      </c>
      <c r="AO1036" s="73" t="e">
        <f>VLOOKUP(N:N,Dashboard!A$3:B$32,2,FALSE)</f>
        <v>#N/A</v>
      </c>
    </row>
    <row r="1037" spans="12:41" ht="15" customHeight="1">
      <c r="L1037" s="93"/>
      <c r="AD1037" s="94"/>
      <c r="AK1037" s="54">
        <f>NETWORKDAYS(P1037,U1037,Holidays!$B$1:$B$132)</f>
        <v>0</v>
      </c>
      <c r="AL1037" s="54" t="e">
        <f>VLOOKUP(N1037,'Service standards'!A:B,2,FALSE)</f>
        <v>#N/A</v>
      </c>
      <c r="AM1037" s="55">
        <f>(NETWORKDAYS(Q1037,U1037,Holidays!$B$1:$B$132))-AI1037</f>
        <v>0</v>
      </c>
      <c r="AN1037" s="54" t="e">
        <f t="shared" si="21"/>
        <v>#N/A</v>
      </c>
      <c r="AO1037" s="73" t="e">
        <f>VLOOKUP(N:N,Dashboard!A$3:B$32,2,FALSE)</f>
        <v>#N/A</v>
      </c>
    </row>
    <row r="1038" spans="12:41" ht="15" customHeight="1">
      <c r="L1038" s="93"/>
      <c r="AD1038" s="94"/>
      <c r="AK1038" s="54">
        <f>NETWORKDAYS(P1038,U1038,Holidays!$B$1:$B$132)</f>
        <v>0</v>
      </c>
      <c r="AL1038" s="54" t="e">
        <f>VLOOKUP(N1038,'Service standards'!A:B,2,FALSE)</f>
        <v>#N/A</v>
      </c>
      <c r="AM1038" s="55">
        <f>(NETWORKDAYS(Q1038,U1038,Holidays!$B$1:$B$132))-AI1038</f>
        <v>0</v>
      </c>
      <c r="AN1038" s="54" t="e">
        <f t="shared" si="21"/>
        <v>#N/A</v>
      </c>
      <c r="AO1038" s="73" t="e">
        <f>VLOOKUP(N:N,Dashboard!A$3:B$32,2,FALSE)</f>
        <v>#N/A</v>
      </c>
    </row>
    <row r="1039" spans="12:41" ht="15" customHeight="1">
      <c r="L1039" s="93"/>
      <c r="AD1039" s="94"/>
      <c r="AK1039" s="54">
        <f>NETWORKDAYS(P1039,U1039,Holidays!$B$1:$B$132)</f>
        <v>0</v>
      </c>
      <c r="AL1039" s="54" t="e">
        <f>VLOOKUP(N1039,'Service standards'!A:B,2,FALSE)</f>
        <v>#N/A</v>
      </c>
      <c r="AM1039" s="55">
        <f>(NETWORKDAYS(Q1039,U1039,Holidays!$B$1:$B$132))-AI1039</f>
        <v>0</v>
      </c>
      <c r="AN1039" s="54" t="e">
        <f t="shared" si="21"/>
        <v>#N/A</v>
      </c>
      <c r="AO1039" s="73" t="e">
        <f>VLOOKUP(N:N,Dashboard!A$3:B$32,2,FALSE)</f>
        <v>#N/A</v>
      </c>
    </row>
    <row r="1040" spans="12:41" ht="15" customHeight="1">
      <c r="L1040" s="93"/>
      <c r="AD1040" s="94"/>
      <c r="AK1040" s="54">
        <f>NETWORKDAYS(P1040,U1040,Holidays!$B$1:$B$132)</f>
        <v>0</v>
      </c>
      <c r="AL1040" s="54" t="e">
        <f>VLOOKUP(N1040,'Service standards'!A:B,2,FALSE)</f>
        <v>#N/A</v>
      </c>
      <c r="AM1040" s="55">
        <f>(NETWORKDAYS(Q1040,U1040,Holidays!$B$1:$B$132))-AI1040</f>
        <v>0</v>
      </c>
      <c r="AN1040" s="54" t="e">
        <f t="shared" si="21"/>
        <v>#N/A</v>
      </c>
      <c r="AO1040" s="73" t="e">
        <f>VLOOKUP(N:N,Dashboard!A$3:B$32,2,FALSE)</f>
        <v>#N/A</v>
      </c>
    </row>
    <row r="1041" spans="12:41" ht="15" customHeight="1">
      <c r="L1041" s="93"/>
      <c r="AD1041" s="94"/>
      <c r="AK1041" s="54">
        <f>NETWORKDAYS(P1041,U1041,Holidays!$B$1:$B$132)</f>
        <v>0</v>
      </c>
      <c r="AL1041" s="54" t="e">
        <f>VLOOKUP(N1041,'Service standards'!A:B,2,FALSE)</f>
        <v>#N/A</v>
      </c>
      <c r="AM1041" s="55">
        <f>(NETWORKDAYS(Q1041,U1041,Holidays!$B$1:$B$132))-AI1041</f>
        <v>0</v>
      </c>
      <c r="AN1041" s="54" t="e">
        <f t="shared" si="21"/>
        <v>#N/A</v>
      </c>
      <c r="AO1041" s="73" t="e">
        <f>VLOOKUP(N:N,Dashboard!A$3:B$32,2,FALSE)</f>
        <v>#N/A</v>
      </c>
    </row>
    <row r="1042" spans="12:41" ht="15" customHeight="1">
      <c r="L1042" s="93"/>
      <c r="AD1042" s="94"/>
      <c r="AK1042" s="54">
        <f>NETWORKDAYS(P1042,U1042,Holidays!$B$1:$B$132)</f>
        <v>0</v>
      </c>
      <c r="AL1042" s="54" t="e">
        <f>VLOOKUP(N1042,'Service standards'!A:B,2,FALSE)</f>
        <v>#N/A</v>
      </c>
      <c r="AM1042" s="55">
        <f>(NETWORKDAYS(Q1042,U1042,Holidays!$B$1:$B$132))-AI1042</f>
        <v>0</v>
      </c>
      <c r="AN1042" s="54" t="e">
        <f t="shared" si="21"/>
        <v>#N/A</v>
      </c>
      <c r="AO1042" s="73" t="e">
        <f>VLOOKUP(N:N,Dashboard!A$3:B$32,2,FALSE)</f>
        <v>#N/A</v>
      </c>
    </row>
    <row r="1043" spans="12:41" ht="15" customHeight="1">
      <c r="L1043" s="93"/>
      <c r="AD1043" s="94"/>
      <c r="AK1043" s="54">
        <f>NETWORKDAYS(P1043,U1043,Holidays!$B$1:$B$132)</f>
        <v>0</v>
      </c>
      <c r="AL1043" s="54" t="e">
        <f>VLOOKUP(N1043,'Service standards'!A:B,2,FALSE)</f>
        <v>#N/A</v>
      </c>
      <c r="AM1043" s="55">
        <f>(NETWORKDAYS(Q1043,U1043,Holidays!$B$1:$B$132))-AI1043</f>
        <v>0</v>
      </c>
      <c r="AN1043" s="54" t="e">
        <f t="shared" si="21"/>
        <v>#N/A</v>
      </c>
      <c r="AO1043" s="73" t="e">
        <f>VLOOKUP(N:N,Dashboard!A$3:B$32,2,FALSE)</f>
        <v>#N/A</v>
      </c>
    </row>
    <row r="1044" spans="12:41" ht="15" customHeight="1">
      <c r="L1044" s="93"/>
      <c r="AD1044" s="94"/>
      <c r="AK1044" s="54">
        <f>NETWORKDAYS(P1044,U1044,Holidays!$B$1:$B$132)</f>
        <v>0</v>
      </c>
      <c r="AL1044" s="54" t="e">
        <f>VLOOKUP(N1044,'Service standards'!A:B,2,FALSE)</f>
        <v>#N/A</v>
      </c>
      <c r="AM1044" s="55">
        <f>(NETWORKDAYS(Q1044,U1044,Holidays!$B$1:$B$132))-AI1044</f>
        <v>0</v>
      </c>
      <c r="AN1044" s="54" t="e">
        <f t="shared" si="21"/>
        <v>#N/A</v>
      </c>
      <c r="AO1044" s="73" t="e">
        <f>VLOOKUP(N:N,Dashboard!A$3:B$32,2,FALSE)</f>
        <v>#N/A</v>
      </c>
    </row>
    <row r="1045" spans="12:41" ht="15" customHeight="1">
      <c r="L1045" s="93"/>
      <c r="AD1045" s="94"/>
      <c r="AK1045" s="54">
        <f>NETWORKDAYS(P1045,U1045,Holidays!$B$1:$B$132)</f>
        <v>0</v>
      </c>
      <c r="AL1045" s="54" t="e">
        <f>VLOOKUP(N1045,'Service standards'!A:B,2,FALSE)</f>
        <v>#N/A</v>
      </c>
      <c r="AM1045" s="55">
        <f>(NETWORKDAYS(Q1045,U1045,Holidays!$B$1:$B$132))-AI1045</f>
        <v>0</v>
      </c>
      <c r="AN1045" s="54" t="e">
        <f t="shared" si="21"/>
        <v>#N/A</v>
      </c>
      <c r="AO1045" s="73" t="e">
        <f>VLOOKUP(N:N,Dashboard!A$3:B$32,2,FALSE)</f>
        <v>#N/A</v>
      </c>
    </row>
    <row r="1046" spans="12:41" ht="15" customHeight="1">
      <c r="L1046" s="93"/>
      <c r="AD1046" s="94"/>
      <c r="AK1046" s="54">
        <f>NETWORKDAYS(P1046,U1046,Holidays!$B$1:$B$132)</f>
        <v>0</v>
      </c>
      <c r="AL1046" s="54" t="e">
        <f>VLOOKUP(N1046,'Service standards'!A:B,2,FALSE)</f>
        <v>#N/A</v>
      </c>
      <c r="AM1046" s="55">
        <f>(NETWORKDAYS(Q1046,U1046,Holidays!$B$1:$B$132))-AI1046</f>
        <v>0</v>
      </c>
      <c r="AN1046" s="54" t="e">
        <f t="shared" si="21"/>
        <v>#N/A</v>
      </c>
      <c r="AO1046" s="73" t="e">
        <f>VLOOKUP(N:N,Dashboard!A$3:B$32,2,FALSE)</f>
        <v>#N/A</v>
      </c>
    </row>
    <row r="1047" spans="12:41" ht="15" customHeight="1">
      <c r="L1047" s="93"/>
      <c r="AD1047" s="94"/>
      <c r="AK1047" s="54">
        <f>NETWORKDAYS(P1047,U1047,Holidays!$B$1:$B$132)</f>
        <v>0</v>
      </c>
      <c r="AL1047" s="54" t="e">
        <f>VLOOKUP(N1047,'Service standards'!A:B,2,FALSE)</f>
        <v>#N/A</v>
      </c>
      <c r="AM1047" s="55">
        <f>(NETWORKDAYS(Q1047,U1047,Holidays!$B$1:$B$132))-AI1047</f>
        <v>0</v>
      </c>
      <c r="AN1047" s="54" t="e">
        <f t="shared" si="21"/>
        <v>#N/A</v>
      </c>
      <c r="AO1047" s="73" t="e">
        <f>VLOOKUP(N:N,Dashboard!A$3:B$32,2,FALSE)</f>
        <v>#N/A</v>
      </c>
    </row>
    <row r="1048" spans="12:41" ht="15" customHeight="1">
      <c r="L1048" s="93"/>
      <c r="AD1048" s="94"/>
      <c r="AK1048" s="54">
        <f>NETWORKDAYS(P1048,U1048,Holidays!$B$1:$B$132)</f>
        <v>0</v>
      </c>
      <c r="AL1048" s="54" t="e">
        <f>VLOOKUP(N1048,'Service standards'!A:B,2,FALSE)</f>
        <v>#N/A</v>
      </c>
      <c r="AM1048" s="55">
        <f>(NETWORKDAYS(Q1048,U1048,Holidays!$B$1:$B$132))-AI1048</f>
        <v>0</v>
      </c>
      <c r="AN1048" s="54" t="e">
        <f t="shared" si="21"/>
        <v>#N/A</v>
      </c>
      <c r="AO1048" s="73" t="e">
        <f>VLOOKUP(N:N,Dashboard!A$3:B$32,2,FALSE)</f>
        <v>#N/A</v>
      </c>
    </row>
    <row r="1049" spans="12:41" ht="15" customHeight="1">
      <c r="L1049" s="93"/>
      <c r="AD1049" s="94"/>
      <c r="AK1049" s="54">
        <f>NETWORKDAYS(P1049,U1049,Holidays!$B$1:$B$132)</f>
        <v>0</v>
      </c>
      <c r="AL1049" s="54" t="e">
        <f>VLOOKUP(N1049,'Service standards'!A:B,2,FALSE)</f>
        <v>#N/A</v>
      </c>
      <c r="AM1049" s="55">
        <f>(NETWORKDAYS(Q1049,U1049,Holidays!$B$1:$B$132))-AI1049</f>
        <v>0</v>
      </c>
      <c r="AN1049" s="54" t="e">
        <f t="shared" si="21"/>
        <v>#N/A</v>
      </c>
      <c r="AO1049" s="73" t="e">
        <f>VLOOKUP(N:N,Dashboard!A$3:B$32,2,FALSE)</f>
        <v>#N/A</v>
      </c>
    </row>
    <row r="1050" spans="12:41" ht="15" customHeight="1">
      <c r="L1050" s="93"/>
      <c r="AD1050" s="94"/>
      <c r="AK1050" s="54">
        <f>NETWORKDAYS(P1050,U1050,Holidays!$B$1:$B$132)</f>
        <v>0</v>
      </c>
      <c r="AL1050" s="54" t="e">
        <f>VLOOKUP(N1050,'Service standards'!A:B,2,FALSE)</f>
        <v>#N/A</v>
      </c>
      <c r="AM1050" s="55">
        <f>(NETWORKDAYS(Q1050,U1050,Holidays!$B$1:$B$132))-AI1050</f>
        <v>0</v>
      </c>
      <c r="AN1050" s="54" t="e">
        <f t="shared" si="21"/>
        <v>#N/A</v>
      </c>
      <c r="AO1050" s="73" t="e">
        <f>VLOOKUP(N:N,Dashboard!A$3:B$32,2,FALSE)</f>
        <v>#N/A</v>
      </c>
    </row>
    <row r="1051" spans="12:41" ht="15" customHeight="1">
      <c r="L1051" s="93"/>
      <c r="AD1051" s="94"/>
      <c r="AK1051" s="54">
        <f>NETWORKDAYS(P1051,U1051,Holidays!$B$1:$B$132)</f>
        <v>0</v>
      </c>
      <c r="AL1051" s="54" t="e">
        <f>VLOOKUP(N1051,'Service standards'!A:B,2,FALSE)</f>
        <v>#N/A</v>
      </c>
      <c r="AM1051" s="55">
        <f>(NETWORKDAYS(Q1051,U1051,Holidays!$B$1:$B$132))-AI1051</f>
        <v>0</v>
      </c>
      <c r="AN1051" s="54" t="e">
        <f t="shared" si="21"/>
        <v>#N/A</v>
      </c>
      <c r="AO1051" s="73" t="e">
        <f>VLOOKUP(N:N,Dashboard!A$3:B$32,2,FALSE)</f>
        <v>#N/A</v>
      </c>
    </row>
    <row r="1052" spans="12:41" ht="15" customHeight="1">
      <c r="L1052" s="93"/>
      <c r="AD1052" s="94"/>
      <c r="AK1052" s="54">
        <f>NETWORKDAYS(P1052,U1052,Holidays!$B$1:$B$132)</f>
        <v>0</v>
      </c>
      <c r="AL1052" s="54" t="e">
        <f>VLOOKUP(N1052,'Service standards'!A:B,2,FALSE)</f>
        <v>#N/A</v>
      </c>
      <c r="AM1052" s="55">
        <f>(NETWORKDAYS(Q1052,U1052,Holidays!$B$1:$B$132))-AI1052</f>
        <v>0</v>
      </c>
      <c r="AN1052" s="54" t="e">
        <f t="shared" si="21"/>
        <v>#N/A</v>
      </c>
      <c r="AO1052" s="73" t="e">
        <f>VLOOKUP(N:N,Dashboard!A$3:B$32,2,FALSE)</f>
        <v>#N/A</v>
      </c>
    </row>
    <row r="1053" spans="12:41" ht="15" customHeight="1">
      <c r="L1053" s="93"/>
      <c r="AD1053" s="94"/>
      <c r="AK1053" s="54">
        <f>NETWORKDAYS(P1053,U1053,Holidays!$B$1:$B$132)</f>
        <v>0</v>
      </c>
      <c r="AL1053" s="54" t="e">
        <f>VLOOKUP(N1053,'Service standards'!A:B,2,FALSE)</f>
        <v>#N/A</v>
      </c>
      <c r="AM1053" s="55">
        <f>(NETWORKDAYS(Q1053,U1053,Holidays!$B$1:$B$132))-AI1053</f>
        <v>0</v>
      </c>
      <c r="AN1053" s="54" t="e">
        <f t="shared" si="21"/>
        <v>#N/A</v>
      </c>
      <c r="AO1053" s="73" t="e">
        <f>VLOOKUP(N:N,Dashboard!A$3:B$32,2,FALSE)</f>
        <v>#N/A</v>
      </c>
    </row>
    <row r="1054" spans="12:41" ht="15" customHeight="1">
      <c r="L1054" s="93"/>
      <c r="AD1054" s="94"/>
      <c r="AK1054" s="54">
        <f>NETWORKDAYS(P1054,U1054,Holidays!$B$1:$B$132)</f>
        <v>0</v>
      </c>
      <c r="AL1054" s="54" t="e">
        <f>VLOOKUP(N1054,'Service standards'!A:B,2,FALSE)</f>
        <v>#N/A</v>
      </c>
      <c r="AM1054" s="55">
        <f>(NETWORKDAYS(Q1054,U1054,Holidays!$B$1:$B$132))-AI1054</f>
        <v>0</v>
      </c>
      <c r="AN1054" s="54" t="e">
        <f t="shared" si="21"/>
        <v>#N/A</v>
      </c>
      <c r="AO1054" s="73" t="e">
        <f>VLOOKUP(N:N,Dashboard!A$3:B$32,2,FALSE)</f>
        <v>#N/A</v>
      </c>
    </row>
    <row r="1055" spans="12:41" ht="15" customHeight="1">
      <c r="L1055" s="93"/>
      <c r="AD1055" s="94"/>
      <c r="AK1055" s="54">
        <f>NETWORKDAYS(P1055,U1055,Holidays!$B$1:$B$132)</f>
        <v>0</v>
      </c>
      <c r="AL1055" s="54" t="e">
        <f>VLOOKUP(N1055,'Service standards'!A:B,2,FALSE)</f>
        <v>#N/A</v>
      </c>
      <c r="AM1055" s="55">
        <f>(NETWORKDAYS(Q1055,U1055,Holidays!$B$1:$B$132))-AI1055</f>
        <v>0</v>
      </c>
      <c r="AN1055" s="54" t="e">
        <f t="shared" ref="AN1055:AN1063" si="22">IF(AM1055&lt;=AL1055,"Met/Rencontre", "DNM/NRP")</f>
        <v>#N/A</v>
      </c>
      <c r="AO1055" s="73" t="e">
        <f>VLOOKUP(N:N,Dashboard!A$3:B$32,2,FALSE)</f>
        <v>#N/A</v>
      </c>
    </row>
    <row r="1056" spans="12:41" ht="15" customHeight="1">
      <c r="L1056" s="93"/>
      <c r="AD1056" s="94"/>
      <c r="AK1056" s="54">
        <f>NETWORKDAYS(P1056,U1056,Holidays!$B$1:$B$132)</f>
        <v>0</v>
      </c>
      <c r="AL1056" s="54" t="e">
        <f>VLOOKUP(N1056,'Service standards'!A:B,2,FALSE)</f>
        <v>#N/A</v>
      </c>
      <c r="AM1056" s="55">
        <f>(NETWORKDAYS(Q1056,U1056,Holidays!$B$1:$B$132))-AI1056</f>
        <v>0</v>
      </c>
      <c r="AN1056" s="54" t="e">
        <f t="shared" si="22"/>
        <v>#N/A</v>
      </c>
      <c r="AO1056" s="73" t="e">
        <f>VLOOKUP(N:N,Dashboard!A$3:B$32,2,FALSE)</f>
        <v>#N/A</v>
      </c>
    </row>
    <row r="1057" spans="12:41" ht="15" customHeight="1">
      <c r="L1057" s="93"/>
      <c r="AD1057" s="94"/>
      <c r="AK1057" s="54">
        <f>NETWORKDAYS(P1057,U1057,Holidays!$B$1:$B$132)</f>
        <v>0</v>
      </c>
      <c r="AL1057" s="54" t="e">
        <f>VLOOKUP(N1057,'Service standards'!A:B,2,FALSE)</f>
        <v>#N/A</v>
      </c>
      <c r="AM1057" s="55">
        <f>(NETWORKDAYS(Q1057,U1057,Holidays!$B$1:$B$132))-AI1057</f>
        <v>0</v>
      </c>
      <c r="AN1057" s="54" t="e">
        <f t="shared" si="22"/>
        <v>#N/A</v>
      </c>
      <c r="AO1057" s="73" t="e">
        <f>VLOOKUP(N:N,Dashboard!A$3:B$32,2,FALSE)</f>
        <v>#N/A</v>
      </c>
    </row>
    <row r="1058" spans="12:41" ht="15" customHeight="1">
      <c r="L1058" s="93"/>
      <c r="AD1058" s="94"/>
      <c r="AK1058" s="54">
        <f>NETWORKDAYS(P1058,U1058,Holidays!$B$1:$B$132)</f>
        <v>0</v>
      </c>
      <c r="AL1058" s="54" t="e">
        <f>VLOOKUP(N1058,'Service standards'!A:B,2,FALSE)</f>
        <v>#N/A</v>
      </c>
      <c r="AM1058" s="55">
        <f>(NETWORKDAYS(Q1058,U1058,Holidays!$B$1:$B$132))-AI1058</f>
        <v>0</v>
      </c>
      <c r="AN1058" s="54" t="e">
        <f t="shared" si="22"/>
        <v>#N/A</v>
      </c>
      <c r="AO1058" s="73" t="e">
        <f>VLOOKUP(N:N,Dashboard!A$3:B$32,2,FALSE)</f>
        <v>#N/A</v>
      </c>
    </row>
    <row r="1059" spans="12:41" ht="15" customHeight="1">
      <c r="L1059" s="93"/>
      <c r="AD1059" s="94"/>
      <c r="AK1059" s="54">
        <f>NETWORKDAYS(P1059,U1059,Holidays!$B$1:$B$132)</f>
        <v>0</v>
      </c>
      <c r="AL1059" s="54" t="e">
        <f>VLOOKUP(N1059,'Service standards'!A:B,2,FALSE)</f>
        <v>#N/A</v>
      </c>
      <c r="AM1059" s="55">
        <f>(NETWORKDAYS(Q1059,U1059,Holidays!$B$1:$B$132))-AI1059</f>
        <v>0</v>
      </c>
      <c r="AN1059" s="54" t="e">
        <f t="shared" si="22"/>
        <v>#N/A</v>
      </c>
      <c r="AO1059" s="73" t="e">
        <f>VLOOKUP(N:N,Dashboard!A$3:B$32,2,FALSE)</f>
        <v>#N/A</v>
      </c>
    </row>
    <row r="1060" spans="12:41" ht="15" customHeight="1">
      <c r="L1060" s="93"/>
      <c r="AD1060" s="94"/>
      <c r="AK1060" s="54">
        <f>NETWORKDAYS(P1060,U1060,Holidays!$B$1:$B$132)</f>
        <v>0</v>
      </c>
      <c r="AL1060" s="54" t="e">
        <f>VLOOKUP(N1060,'Service standards'!A:B,2,FALSE)</f>
        <v>#N/A</v>
      </c>
      <c r="AM1060" s="55">
        <f>(NETWORKDAYS(Q1060,U1060,Holidays!$B$1:$B$132))-AI1060</f>
        <v>0</v>
      </c>
      <c r="AN1060" s="54" t="e">
        <f t="shared" si="22"/>
        <v>#N/A</v>
      </c>
      <c r="AO1060" s="73" t="e">
        <f>VLOOKUP(N:N,Dashboard!A$3:B$32,2,FALSE)</f>
        <v>#N/A</v>
      </c>
    </row>
    <row r="1061" spans="12:41" ht="15" customHeight="1">
      <c r="L1061" s="93"/>
      <c r="AD1061" s="94"/>
      <c r="AK1061" s="54">
        <f>NETWORKDAYS(P1061,U1061,Holidays!$B$1:$B$132)</f>
        <v>0</v>
      </c>
      <c r="AL1061" s="54" t="e">
        <f>VLOOKUP(N1061,'Service standards'!A:B,2,FALSE)</f>
        <v>#N/A</v>
      </c>
      <c r="AM1061" s="55">
        <f>(NETWORKDAYS(Q1061,U1061,Holidays!$B$1:$B$132))-AI1061</f>
        <v>0</v>
      </c>
      <c r="AN1061" s="54" t="e">
        <f t="shared" si="22"/>
        <v>#N/A</v>
      </c>
      <c r="AO1061" s="73" t="e">
        <f>VLOOKUP(N:N,Dashboard!A$3:B$32,2,FALSE)</f>
        <v>#N/A</v>
      </c>
    </row>
    <row r="1062" spans="12:41" ht="15" customHeight="1">
      <c r="L1062" s="93"/>
      <c r="AD1062" s="94"/>
      <c r="AK1062" s="54">
        <f>NETWORKDAYS(P1062,U1062,Holidays!$B$1:$B$132)</f>
        <v>0</v>
      </c>
      <c r="AL1062" s="54" t="e">
        <f>VLOOKUP(N1062,'Service standards'!A:B,2,FALSE)</f>
        <v>#N/A</v>
      </c>
      <c r="AM1062" s="55">
        <f>(NETWORKDAYS(Q1062,U1062,Holidays!$B$1:$B$132))-AI1062</f>
        <v>0</v>
      </c>
      <c r="AN1062" s="54" t="e">
        <f t="shared" si="22"/>
        <v>#N/A</v>
      </c>
      <c r="AO1062" s="73" t="e">
        <f>VLOOKUP(N:N,Dashboard!A$3:B$32,2,FALSE)</f>
        <v>#N/A</v>
      </c>
    </row>
    <row r="1063" spans="12:41" ht="15" customHeight="1">
      <c r="L1063" s="93"/>
      <c r="AD1063" s="94"/>
      <c r="AK1063" s="54">
        <f>NETWORKDAYS(P1063,U1063,Holidays!$B$1:$B$132)</f>
        <v>0</v>
      </c>
      <c r="AL1063" s="54" t="e">
        <f>VLOOKUP(N1063,'Service standards'!A:B,2,FALSE)</f>
        <v>#N/A</v>
      </c>
      <c r="AM1063" s="55">
        <f>(NETWORKDAYS(Q1063,U1063,Holidays!$B$1:$B$132))-AI1063</f>
        <v>0</v>
      </c>
      <c r="AN1063" s="54" t="e">
        <f t="shared" si="22"/>
        <v>#N/A</v>
      </c>
      <c r="AO1063" s="73" t="e">
        <f>VLOOKUP(N:N,Dashboard!A$3:B$32,2,FALSE)</f>
        <v>#N/A</v>
      </c>
    </row>
  </sheetData>
  <sheetProtection selectLockedCells="1" sort="0" autoFilter="0"/>
  <autoFilter ref="A1:AO1063"/>
  <conditionalFormatting sqref="R2:R1048576">
    <cfRule type="expression" priority="106" stopIfTrue="1">
      <formula>ISBLANK($R2)=FALSE</formula>
    </cfRule>
    <cfRule type="expression" dxfId="1118" priority="107">
      <formula>ISBLANK($P2)=FALSE</formula>
    </cfRule>
  </conditionalFormatting>
  <conditionalFormatting sqref="T169:T243 T2:T167 T245:T1048576">
    <cfRule type="expression" priority="104" stopIfTrue="1">
      <formula>ISBLANK($T2)=FALSE</formula>
    </cfRule>
    <cfRule type="expression" dxfId="1117" priority="105">
      <formula>ISBLANK($R2)=FALSE</formula>
    </cfRule>
  </conditionalFormatting>
  <conditionalFormatting sqref="U2:U243 U245:U1048576">
    <cfRule type="expression" priority="102" stopIfTrue="1">
      <formula>ISBLANK($U2)=FALSE</formula>
    </cfRule>
    <cfRule type="expression" dxfId="1116" priority="103">
      <formula>ISBLANK($P2)=FALSE</formula>
    </cfRule>
  </conditionalFormatting>
  <conditionalFormatting sqref="X2:X1048576">
    <cfRule type="expression" dxfId="1115" priority="101" stopIfTrue="1">
      <formula>ISBLANK($X2)=FALSE</formula>
    </cfRule>
  </conditionalFormatting>
  <conditionalFormatting sqref="Y2:Y1048576">
    <cfRule type="expression" priority="100" stopIfTrue="1">
      <formula>ISBLANK($Y2)=FALSE</formula>
    </cfRule>
  </conditionalFormatting>
  <conditionalFormatting sqref="Z2:Z1048576">
    <cfRule type="expression" priority="99" stopIfTrue="1">
      <formula>ISBLANK($Z2)=FALSE</formula>
    </cfRule>
  </conditionalFormatting>
  <conditionalFormatting sqref="AA2:AA1048576">
    <cfRule type="expression" priority="98" stopIfTrue="1">
      <formula>ISBLANK($AA2)=FALSE</formula>
    </cfRule>
  </conditionalFormatting>
  <conditionalFormatting sqref="AB2:AB36 AB38:AB108 AB110:AB1048576">
    <cfRule type="expression" priority="97" stopIfTrue="1">
      <formula>ISBLANK($AB2)=FALSE</formula>
    </cfRule>
  </conditionalFormatting>
  <conditionalFormatting sqref="AC2:AC1048576">
    <cfRule type="expression" priority="96" stopIfTrue="1">
      <formula>ISBLANK($AC2)=FALSE</formula>
    </cfRule>
  </conditionalFormatting>
  <conditionalFormatting sqref="AD2:AD1048576">
    <cfRule type="expression" priority="95" stopIfTrue="1">
      <formula>ISBLANK($AD2)=FALSE</formula>
    </cfRule>
  </conditionalFormatting>
  <conditionalFormatting sqref="R169:R243 R2:R167 S2:T286 R245:R286 R287:T1048576">
    <cfRule type="expression" dxfId="1114" priority="94" stopIfTrue="1">
      <formula>$C2="ELS_DE"</formula>
    </cfRule>
  </conditionalFormatting>
  <conditionalFormatting sqref="AN2:AN1048576">
    <cfRule type="expression" dxfId="1113" priority="92">
      <formula>$AN2="Met/Rencontre"</formula>
    </cfRule>
    <cfRule type="expression" dxfId="1112" priority="93">
      <formula>$AN2="DNM/NRP"</formula>
    </cfRule>
  </conditionalFormatting>
  <conditionalFormatting sqref="S169:S243 S2:S167 S245:S1048576">
    <cfRule type="expression" dxfId="1111" priority="90" stopIfTrue="1">
      <formula>ISBLANK($S2)=FALSE</formula>
    </cfRule>
    <cfRule type="expression" dxfId="1110" priority="91">
      <formula>ISBLANK($R2)=FALSE</formula>
    </cfRule>
  </conditionalFormatting>
  <conditionalFormatting sqref="Q2:Q12 R107 Q15:Q134 Q136:Q167 Q169:Q1048576">
    <cfRule type="expression" priority="88" stopIfTrue="1">
      <formula>ISBLANK($Q2)=FALSE</formula>
    </cfRule>
    <cfRule type="expression" dxfId="1109" priority="89">
      <formula>ISBLANK($P2)=FALSE</formula>
    </cfRule>
  </conditionalFormatting>
  <conditionalFormatting sqref="AB1:AB36 AB38:AB108 AB110:AB286 V1:AA286 AC1:AD286 V287:AD1048576 A43:U43 AE43:XFD43">
    <cfRule type="expression" dxfId="1108" priority="87">
      <formula>$AE1="Cancelled / Annulé"</formula>
    </cfRule>
  </conditionalFormatting>
  <conditionalFormatting sqref="D1:H1048576">
    <cfRule type="expression" dxfId="1107" priority="86">
      <formula>ISBLANK($C1)=FALSE</formula>
    </cfRule>
  </conditionalFormatting>
  <conditionalFormatting sqref="D1:D1048576">
    <cfRule type="expression" priority="85" stopIfTrue="1">
      <formula>ISBLANK($D1)=FALSE</formula>
    </cfRule>
  </conditionalFormatting>
  <conditionalFormatting sqref="E1:E1048576">
    <cfRule type="expression" priority="84" stopIfTrue="1">
      <formula>ISBLANK($E1)=FALSE</formula>
    </cfRule>
  </conditionalFormatting>
  <conditionalFormatting sqref="F1:F1048576">
    <cfRule type="expression" priority="83" stopIfTrue="1">
      <formula>ISBLANK($F1)=FALSE</formula>
    </cfRule>
  </conditionalFormatting>
  <conditionalFormatting sqref="G1:G1048576">
    <cfRule type="expression" priority="82" stopIfTrue="1">
      <formula>ISBLANK($G1)=FALSE</formula>
    </cfRule>
  </conditionalFormatting>
  <conditionalFormatting sqref="H1:H1048576">
    <cfRule type="expression" priority="81" stopIfTrue="1">
      <formula>ISBLANK($H1)=FALSE</formula>
    </cfRule>
  </conditionalFormatting>
  <conditionalFormatting sqref="J1:J1048576">
    <cfRule type="expression" priority="79" stopIfTrue="1">
      <formula>ISBLANK($J1)=FALSE</formula>
    </cfRule>
    <cfRule type="expression" dxfId="1106" priority="80">
      <formula>ISBLANK($N1)=FALSE</formula>
    </cfRule>
  </conditionalFormatting>
  <conditionalFormatting sqref="K1:K1048576">
    <cfRule type="expression" priority="77" stopIfTrue="1">
      <formula>ISBLANK($K1)=FALSE</formula>
    </cfRule>
    <cfRule type="expression" dxfId="1105" priority="78">
      <formula>ISBLANK($N1)=FALSE</formula>
    </cfRule>
  </conditionalFormatting>
  <conditionalFormatting sqref="L1:L146 L148:L1048576">
    <cfRule type="expression" dxfId="1104" priority="73" stopIfTrue="1">
      <formula>$N1="STU_RP"</formula>
    </cfRule>
    <cfRule type="expression" dxfId="1103" priority="74" stopIfTrue="1">
      <formula>$N1="STU_IN"</formula>
    </cfRule>
    <cfRule type="expression" priority="75" stopIfTrue="1">
      <formula>ISBLANK($L1)=FALSE</formula>
    </cfRule>
    <cfRule type="expression" dxfId="1102" priority="76">
      <formula>ISBLANK($N1)=FALSE</formula>
    </cfRule>
  </conditionalFormatting>
  <conditionalFormatting sqref="M1:M1048576">
    <cfRule type="expression" priority="71" stopIfTrue="1">
      <formula>ISBLANK($M1)=FALSE</formula>
    </cfRule>
    <cfRule type="expression" dxfId="1101" priority="72">
      <formula>ISBLANK($N1)=FALSE</formula>
    </cfRule>
  </conditionalFormatting>
  <conditionalFormatting sqref="AB2:AB36 AB38:AB108 AB110:AB286 V2:AA286 AC2:AD286 V287:AD1048576">
    <cfRule type="expression" dxfId="1100" priority="69">
      <formula>$AE2="Completed - Pool Created/ Complété - Bassin crée"</formula>
    </cfRule>
    <cfRule type="expression" dxfId="1099" priority="70">
      <formula>$AE2="Completed – Inventory available / Complété - Inventaire disponible"</formula>
    </cfRule>
  </conditionalFormatting>
  <conditionalFormatting sqref="AB1:AB36 AB38:AB108 AB110:AB286 X1:AA286 AC1:AD286 X287:AD1048576 A43:W43 AE43:XFD43">
    <cfRule type="expression" dxfId="1098" priority="68">
      <formula>ISBLANK($X1)=FALSE</formula>
    </cfRule>
  </conditionalFormatting>
  <conditionalFormatting sqref="S1:T1048576">
    <cfRule type="expression" dxfId="1097" priority="66" stopIfTrue="1">
      <formula>$N1="AEP"</formula>
    </cfRule>
    <cfRule type="expression" dxfId="1096" priority="67" stopIfTrue="1">
      <formula>$N1="INA_ACIN"</formula>
    </cfRule>
  </conditionalFormatting>
  <conditionalFormatting sqref="R169:R243 R1:R167 S1:S286 R245:R286 R287:S1048576">
    <cfRule type="expression" dxfId="1095" priority="60" stopIfTrue="1">
      <formula>$N1="STU_RP"</formula>
    </cfRule>
    <cfRule type="expression" dxfId="1094" priority="61" stopIfTrue="1">
      <formula>$N1="STU_IN"</formula>
    </cfRule>
    <cfRule type="expression" dxfId="1093" priority="62" stopIfTrue="1">
      <formula>$N1="DM_ID"</formula>
    </cfRule>
    <cfRule type="expression" dxfId="1092" priority="63" stopIfTrue="1">
      <formula>$N1="CS_TPD"</formula>
    </cfRule>
    <cfRule type="expression" dxfId="1091" priority="64" stopIfTrue="1">
      <formula>$N1="CMC_APT"</formula>
    </cfRule>
    <cfRule type="expression" dxfId="1090" priority="65" stopIfTrue="1">
      <formula>$N1="CMC_REV"</formula>
    </cfRule>
  </conditionalFormatting>
  <conditionalFormatting sqref="AB115">
    <cfRule type="expression" priority="59" stopIfTrue="1">
      <formula>ISBLANK($AC115)=FALSE</formula>
    </cfRule>
  </conditionalFormatting>
  <conditionalFormatting sqref="R232">
    <cfRule type="expression" priority="57" stopIfTrue="1">
      <formula>ISBLANK($Q232)=FALSE</formula>
    </cfRule>
    <cfRule type="expression" dxfId="1089" priority="58">
      <formula>ISBLANK($P232)=FALSE</formula>
    </cfRule>
  </conditionalFormatting>
  <conditionalFormatting sqref="T168">
    <cfRule type="expression" priority="55" stopIfTrue="1">
      <formula>ISBLANK($T168)=FALSE</formula>
    </cfRule>
    <cfRule type="expression" dxfId="1088" priority="56">
      <formula>ISBLANK(#REF!)=FALSE</formula>
    </cfRule>
  </conditionalFormatting>
  <conditionalFormatting sqref="S168">
    <cfRule type="expression" dxfId="1087" priority="53" stopIfTrue="1">
      <formula>ISBLANK($S168)=FALSE</formula>
    </cfRule>
    <cfRule type="expression" dxfId="1086" priority="54">
      <formula>ISBLANK(#REF!)=FALSE</formula>
    </cfRule>
  </conditionalFormatting>
  <conditionalFormatting sqref="T244">
    <cfRule type="expression" priority="51" stopIfTrue="1">
      <formula>ISBLANK($T244)=FALSE</formula>
    </cfRule>
    <cfRule type="expression" dxfId="1085" priority="52">
      <formula>ISBLANK(#REF!)=FALSE</formula>
    </cfRule>
  </conditionalFormatting>
  <conditionalFormatting sqref="S244">
    <cfRule type="expression" dxfId="1084" priority="49" stopIfTrue="1">
      <formula>ISBLANK($S244)=FALSE</formula>
    </cfRule>
    <cfRule type="expression" dxfId="1083" priority="50">
      <formula>ISBLANK(#REF!)=FALSE</formula>
    </cfRule>
  </conditionalFormatting>
  <conditionalFormatting sqref="R290:R295">
    <cfRule type="expression" priority="47" stopIfTrue="1">
      <formula>ISBLANK($R290)=FALSE</formula>
    </cfRule>
    <cfRule type="expression" dxfId="1082" priority="48">
      <formula>ISBLANK($P290)=FALSE</formula>
    </cfRule>
  </conditionalFormatting>
  <conditionalFormatting sqref="T290:T295">
    <cfRule type="expression" priority="45" stopIfTrue="1">
      <formula>ISBLANK($T290)=FALSE</formula>
    </cfRule>
    <cfRule type="expression" dxfId="1081" priority="46">
      <formula>ISBLANK($R290)=FALSE</formula>
    </cfRule>
  </conditionalFormatting>
  <conditionalFormatting sqref="U290:U295">
    <cfRule type="expression" priority="43" stopIfTrue="1">
      <formula>ISBLANK($U290)=FALSE</formula>
    </cfRule>
    <cfRule type="expression" dxfId="1080" priority="44">
      <formula>ISBLANK($P290)=FALSE</formula>
    </cfRule>
  </conditionalFormatting>
  <conditionalFormatting sqref="X290:X295">
    <cfRule type="expression" dxfId="1079" priority="42" stopIfTrue="1">
      <formula>ISBLANK($X290)=FALSE</formula>
    </cfRule>
  </conditionalFormatting>
  <conditionalFormatting sqref="Y290:Y295">
    <cfRule type="expression" priority="41" stopIfTrue="1">
      <formula>ISBLANK($Y290)=FALSE</formula>
    </cfRule>
  </conditionalFormatting>
  <conditionalFormatting sqref="Z290:Z295">
    <cfRule type="expression" priority="40" stopIfTrue="1">
      <formula>ISBLANK($Z290)=FALSE</formula>
    </cfRule>
  </conditionalFormatting>
  <conditionalFormatting sqref="AA290:AA295">
    <cfRule type="expression" priority="39" stopIfTrue="1">
      <formula>ISBLANK($AA290)=FALSE</formula>
    </cfRule>
  </conditionalFormatting>
  <conditionalFormatting sqref="AB290:AB295">
    <cfRule type="expression" priority="38" stopIfTrue="1">
      <formula>ISBLANK($AB290)=FALSE</formula>
    </cfRule>
  </conditionalFormatting>
  <conditionalFormatting sqref="AC290:AC295">
    <cfRule type="expression" priority="37" stopIfTrue="1">
      <formula>ISBLANK($AC290)=FALSE</formula>
    </cfRule>
  </conditionalFormatting>
  <conditionalFormatting sqref="AD290:AD295">
    <cfRule type="expression" priority="36" stopIfTrue="1">
      <formula>ISBLANK($AD290)=FALSE</formula>
    </cfRule>
  </conditionalFormatting>
  <conditionalFormatting sqref="R290:T295">
    <cfRule type="expression" dxfId="1078" priority="35" stopIfTrue="1">
      <formula>$C290="ELS_DE"</formula>
    </cfRule>
  </conditionalFormatting>
  <conditionalFormatting sqref="AN290:AN295">
    <cfRule type="expression" dxfId="1077" priority="33">
      <formula>$AN290="Met/Rencontre"</formula>
    </cfRule>
    <cfRule type="expression" dxfId="1076" priority="34">
      <formula>$AN290="DNM/NRP"</formula>
    </cfRule>
  </conditionalFormatting>
  <conditionalFormatting sqref="S290:S295">
    <cfRule type="expression" dxfId="1075" priority="31" stopIfTrue="1">
      <formula>ISBLANK($S290)=FALSE</formula>
    </cfRule>
    <cfRule type="expression" dxfId="1074" priority="32">
      <formula>ISBLANK($R290)=FALSE</formula>
    </cfRule>
  </conditionalFormatting>
  <conditionalFormatting sqref="Q290:Q295">
    <cfRule type="expression" priority="29" stopIfTrue="1">
      <formula>ISBLANK($Q290)=FALSE</formula>
    </cfRule>
    <cfRule type="expression" dxfId="1073" priority="30">
      <formula>ISBLANK($P290)=FALSE</formula>
    </cfRule>
  </conditionalFormatting>
  <conditionalFormatting sqref="V290:AD295">
    <cfRule type="expression" dxfId="1072" priority="28">
      <formula>$AE290="Cancelled / Annulé"</formula>
    </cfRule>
  </conditionalFormatting>
  <conditionalFormatting sqref="D290:H295">
    <cfRule type="expression" dxfId="1071" priority="27">
      <formula>ISBLANK($C290)=FALSE</formula>
    </cfRule>
  </conditionalFormatting>
  <conditionalFormatting sqref="D290:D295">
    <cfRule type="expression" priority="26" stopIfTrue="1">
      <formula>ISBLANK($D290)=FALSE</formula>
    </cfRule>
  </conditionalFormatting>
  <conditionalFormatting sqref="E290:E295">
    <cfRule type="expression" priority="25" stopIfTrue="1">
      <formula>ISBLANK($E290)=FALSE</formula>
    </cfRule>
  </conditionalFormatting>
  <conditionalFormatting sqref="F290:F295">
    <cfRule type="expression" priority="24" stopIfTrue="1">
      <formula>ISBLANK($F290)=FALSE</formula>
    </cfRule>
  </conditionalFormatting>
  <conditionalFormatting sqref="G290:G295">
    <cfRule type="expression" priority="23" stopIfTrue="1">
      <formula>ISBLANK($G290)=FALSE</formula>
    </cfRule>
  </conditionalFormatting>
  <conditionalFormatting sqref="H290:H295">
    <cfRule type="expression" priority="22" stopIfTrue="1">
      <formula>ISBLANK($H290)=FALSE</formula>
    </cfRule>
  </conditionalFormatting>
  <conditionalFormatting sqref="J290:J295">
    <cfRule type="expression" priority="20" stopIfTrue="1">
      <formula>ISBLANK($J290)=FALSE</formula>
    </cfRule>
    <cfRule type="expression" dxfId="1070" priority="21">
      <formula>ISBLANK($N290)=FALSE</formula>
    </cfRule>
  </conditionalFormatting>
  <conditionalFormatting sqref="K290:K295">
    <cfRule type="expression" priority="18" stopIfTrue="1">
      <formula>ISBLANK($K290)=FALSE</formula>
    </cfRule>
    <cfRule type="expression" dxfId="1069" priority="19">
      <formula>ISBLANK($N290)=FALSE</formula>
    </cfRule>
  </conditionalFormatting>
  <conditionalFormatting sqref="L290:L295">
    <cfRule type="expression" dxfId="1068" priority="14" stopIfTrue="1">
      <formula>$N290="STU_RP"</formula>
    </cfRule>
    <cfRule type="expression" dxfId="1067" priority="15" stopIfTrue="1">
      <formula>$N290="STU_IN"</formula>
    </cfRule>
    <cfRule type="expression" priority="16" stopIfTrue="1">
      <formula>ISBLANK($L290)=FALSE</formula>
    </cfRule>
    <cfRule type="expression" dxfId="1066" priority="17">
      <formula>ISBLANK($N290)=FALSE</formula>
    </cfRule>
  </conditionalFormatting>
  <conditionalFormatting sqref="M290:M295">
    <cfRule type="expression" priority="12" stopIfTrue="1">
      <formula>ISBLANK($M290)=FALSE</formula>
    </cfRule>
    <cfRule type="expression" dxfId="1065" priority="13">
      <formula>ISBLANK($N290)=FALSE</formula>
    </cfRule>
  </conditionalFormatting>
  <conditionalFormatting sqref="V290:AD295">
    <cfRule type="expression" dxfId="1064" priority="10">
      <formula>$AE290="Completed - Pool Created/ Complété - Bassin crée"</formula>
    </cfRule>
    <cfRule type="expression" dxfId="1063" priority="11">
      <formula>$AE290="Completed – Inventory available / Complété - Inventaire disponible"</formula>
    </cfRule>
  </conditionalFormatting>
  <conditionalFormatting sqref="X290:AD295">
    <cfRule type="expression" dxfId="1062" priority="9">
      <formula>ISBLANK($X290)=FALSE</formula>
    </cfRule>
  </conditionalFormatting>
  <conditionalFormatting sqref="S290:T295">
    <cfRule type="expression" dxfId="1061" priority="7" stopIfTrue="1">
      <formula>$N290="AEP"</formula>
    </cfRule>
    <cfRule type="expression" dxfId="1060" priority="8" stopIfTrue="1">
      <formula>$N290="INA_ACIN"</formula>
    </cfRule>
  </conditionalFormatting>
  <conditionalFormatting sqref="R290:S295">
    <cfRule type="expression" dxfId="1059" priority="1" stopIfTrue="1">
      <formula>$N290="STU_RP"</formula>
    </cfRule>
    <cfRule type="expression" dxfId="1058" priority="2" stopIfTrue="1">
      <formula>$N290="STU_IN"</formula>
    </cfRule>
    <cfRule type="expression" dxfId="1057" priority="3" stopIfTrue="1">
      <formula>$N290="DM_ID"</formula>
    </cfRule>
    <cfRule type="expression" dxfId="1056" priority="4" stopIfTrue="1">
      <formula>$N290="CS_TPD"</formula>
    </cfRule>
    <cfRule type="expression" dxfId="1055" priority="5" stopIfTrue="1">
      <formula>$N290="CMC_APT"</formula>
    </cfRule>
    <cfRule type="expression" dxfId="1054" priority="6" stopIfTrue="1">
      <formula>$N290="CMC_REV"</formula>
    </cfRule>
  </conditionalFormatting>
  <dataValidations count="19">
    <dataValidation type="list" allowBlank="1" showInputMessage="1" sqref="Z1">
      <formula1>INDIRECT(SUBSTITUTE($Y1," ","_"))</formula1>
    </dataValidation>
    <dataValidation type="list" allowBlank="1" showInputMessage="1" showErrorMessage="1" sqref="N1:N1048576">
      <formula1>INDIRECT(SUBSTITUTE($C1," ","_"))</formula1>
    </dataValidation>
    <dataValidation type="list" allowBlank="1" showInputMessage="1" showErrorMessage="1" sqref="K1:K1048576">
      <formula1>INDIRECT(SUBSTITUTE($J1," ","_"))</formula1>
    </dataValidation>
    <dataValidation type="list" allowBlank="1" showInputMessage="1" showErrorMessage="1" sqref="Y1:Y1048576">
      <formula1>INDIRECT(SUBSTITUTE($X1," ","_"))</formula1>
    </dataValidation>
    <dataValidation type="list" allowBlank="1" showInputMessage="1" showErrorMessage="1" sqref="I2:I1048576">
      <formula1>INDIRECT(SUBSTITUTE($H2," ","_"))</formula1>
    </dataValidation>
    <dataValidation type="list" allowBlank="1" showInputMessage="1" showErrorMessage="1" sqref="H1:H1048576">
      <formula1>INDIRECT(SUBSTITUTE($G1," ","_"))</formula1>
    </dataValidation>
    <dataValidation type="list" allowBlank="1" showInputMessage="1" showErrorMessage="1" sqref="T1:T1048576">
      <formula1>INDIRECT(SUBSTITUTE($S1," ","_"))</formula1>
    </dataValidation>
    <dataValidation type="list" allowBlank="1" showInputMessage="1" showErrorMessage="1" sqref="Z2:Z1048576">
      <formula1>INDIRECT(SUBSTITUTE($Y2," ","_"))</formula1>
    </dataValidation>
    <dataValidation type="list" allowBlank="1" showInputMessage="1" showErrorMessage="1" sqref="AH2:AH1048576">
      <formula1>Delay</formula1>
    </dataValidation>
    <dataValidation type="list" allowBlank="1" showInputMessage="1" showErrorMessage="1" sqref="E1:E1048576">
      <formula1>Assistants</formula1>
    </dataValidation>
    <dataValidation type="list" allowBlank="1" showInputMessage="1" showErrorMessage="1" sqref="D1:D1048576">
      <formula1>Advisors</formula1>
    </dataValidation>
    <dataValidation type="list" allowBlank="1" showInputMessage="1" showErrorMessage="1" sqref="S1:S1048576">
      <formula1>Clearance</formula1>
    </dataValidation>
    <dataValidation type="list" allowBlank="1" showInputMessage="1" showErrorMessage="1" sqref="J1:J1048576">
      <formula1>Groupe</formula1>
    </dataValidation>
    <dataValidation type="list" allowBlank="1" showInputMessage="1" showErrorMessage="1" sqref="X1:X1048576">
      <formula1>TenDD</formula1>
    </dataValidation>
    <dataValidation type="list" allowBlank="1" showInputMessage="1" showErrorMessage="1" sqref="M2:M1048576">
      <formula1>Location</formula1>
    </dataValidation>
    <dataValidation type="list" allowBlank="1" showInputMessage="1" showErrorMessage="1" sqref="G2:G1048576">
      <formula1>Sector</formula1>
    </dataValidation>
    <dataValidation type="list" allowBlank="1" showInputMessage="1" showErrorMessage="1" sqref="C1:C1048576">
      <formula1>Unit</formula1>
    </dataValidation>
    <dataValidation type="list" allowBlank="1" showInputMessage="1" showErrorMessage="1" sqref="AA2:AA1048576">
      <formula1>EE</formula1>
    </dataValidation>
    <dataValidation type="list" allowBlank="1" showInputMessage="1" showErrorMessage="1" sqref="AE2:AE289 AF198:AG289 AE290:AG1048576">
      <formula1>Status</formula1>
    </dataValidation>
  </dataValidations>
  <pageMargins left="0" right="0" top="0.74803149606299213" bottom="0.74803149606299213" header="0.31496062992125984" footer="0.31496062992125984"/>
  <pageSetup paperSize="5" scale="48" fitToWidth="2" fitToHeight="7" pageOrder="overThenDown" orientation="landscape"/>
  <legacyDrawing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tabColor rgb="FF0070C0"/>
  </sheetPr>
  <dimension ref="A1:F33"/>
  <sheetViews>
    <sheetView zoomScale="75" zoomScaleNormal="75" zoomScalePageLayoutView="75" workbookViewId="0">
      <selection activeCell="E21" sqref="E21"/>
    </sheetView>
  </sheetViews>
  <sheetFormatPr baseColWidth="10" defaultColWidth="8.6640625" defaultRowHeight="15" x14ac:dyDescent="0"/>
  <cols>
    <col min="1" max="1" width="13.33203125" style="26" customWidth="1"/>
    <col min="2" max="2" width="56.33203125" style="26" customWidth="1"/>
    <col min="3" max="3" width="8.6640625" style="26"/>
    <col min="4" max="4" width="16.33203125" style="26" bestFit="1" customWidth="1"/>
    <col min="5" max="5" width="111.6640625" style="26" customWidth="1"/>
    <col min="6" max="16384" width="8.6640625" style="26"/>
  </cols>
  <sheetData>
    <row r="1" spans="1:5">
      <c r="A1" s="133" t="s">
        <v>148</v>
      </c>
      <c r="B1" s="133"/>
      <c r="D1" s="134" t="s">
        <v>213</v>
      </c>
      <c r="E1" s="134"/>
    </row>
    <row r="2" spans="1:5">
      <c r="A2" s="41"/>
      <c r="B2" s="26" t="s">
        <v>90</v>
      </c>
      <c r="D2" s="135" t="s">
        <v>270</v>
      </c>
      <c r="E2" s="135"/>
    </row>
    <row r="3" spans="1:5">
      <c r="A3" s="42"/>
      <c r="B3" s="26" t="s">
        <v>143</v>
      </c>
      <c r="D3" s="64" t="s">
        <v>247</v>
      </c>
      <c r="E3" s="64" t="s">
        <v>383</v>
      </c>
    </row>
    <row r="4" spans="1:5">
      <c r="A4" s="43"/>
      <c r="B4" s="26" t="s">
        <v>144</v>
      </c>
      <c r="D4" s="64" t="s">
        <v>149</v>
      </c>
      <c r="E4" s="64" t="s">
        <v>34</v>
      </c>
    </row>
    <row r="5" spans="1:5">
      <c r="A5" s="44"/>
      <c r="B5" s="26" t="s">
        <v>145</v>
      </c>
      <c r="D5" s="64" t="s">
        <v>156</v>
      </c>
      <c r="E5" s="64" t="s">
        <v>214</v>
      </c>
    </row>
    <row r="6" spans="1:5" ht="30">
      <c r="A6" s="45"/>
      <c r="B6" s="26" t="s">
        <v>146</v>
      </c>
      <c r="D6" s="64" t="s">
        <v>158</v>
      </c>
      <c r="E6" s="64" t="s">
        <v>157</v>
      </c>
    </row>
    <row r="7" spans="1:5" ht="45">
      <c r="A7" s="46"/>
      <c r="B7" s="26" t="s">
        <v>147</v>
      </c>
      <c r="D7" s="64" t="s">
        <v>159</v>
      </c>
      <c r="E7" s="64" t="s">
        <v>205</v>
      </c>
    </row>
    <row r="8" spans="1:5">
      <c r="A8" s="47"/>
      <c r="B8" s="26" t="s">
        <v>4</v>
      </c>
      <c r="D8" s="64" t="s">
        <v>384</v>
      </c>
      <c r="E8" s="64" t="s">
        <v>155</v>
      </c>
    </row>
    <row r="9" spans="1:5">
      <c r="A9" s="81"/>
      <c r="B9" s="26" t="s">
        <v>462</v>
      </c>
      <c r="D9" s="64" t="s">
        <v>219</v>
      </c>
      <c r="E9" s="64" t="s">
        <v>220</v>
      </c>
    </row>
    <row r="10" spans="1:5">
      <c r="D10" s="64" t="s">
        <v>151</v>
      </c>
      <c r="E10" s="64" t="s">
        <v>178</v>
      </c>
    </row>
    <row r="11" spans="1:5">
      <c r="D11" s="64" t="s">
        <v>150</v>
      </c>
      <c r="E11" s="64" t="s">
        <v>179</v>
      </c>
    </row>
    <row r="12" spans="1:5">
      <c r="D12" s="64" t="s">
        <v>403</v>
      </c>
      <c r="E12" s="64" t="s">
        <v>405</v>
      </c>
    </row>
    <row r="13" spans="1:5">
      <c r="D13" s="64" t="s">
        <v>404</v>
      </c>
      <c r="E13" s="64" t="s">
        <v>406</v>
      </c>
    </row>
    <row r="14" spans="1:5" ht="30">
      <c r="D14" s="64" t="s">
        <v>379</v>
      </c>
      <c r="E14" s="64" t="s">
        <v>381</v>
      </c>
    </row>
    <row r="15" spans="1:5" ht="30">
      <c r="B15" s="66"/>
      <c r="D15" s="64" t="s">
        <v>380</v>
      </c>
      <c r="E15" s="64" t="s">
        <v>385</v>
      </c>
    </row>
    <row r="16" spans="1:5">
      <c r="D16" s="64" t="s">
        <v>180</v>
      </c>
      <c r="E16" s="64" t="s">
        <v>216</v>
      </c>
    </row>
    <row r="17" spans="4:6">
      <c r="D17" s="64" t="s">
        <v>11</v>
      </c>
      <c r="E17" s="64" t="s">
        <v>18</v>
      </c>
    </row>
    <row r="18" spans="4:6">
      <c r="D18" s="64" t="s">
        <v>154</v>
      </c>
      <c r="E18" s="64" t="s">
        <v>215</v>
      </c>
    </row>
    <row r="19" spans="4:6">
      <c r="D19" s="64" t="s">
        <v>153</v>
      </c>
      <c r="E19" s="64" t="s">
        <v>152</v>
      </c>
    </row>
    <row r="20" spans="4:6" ht="30">
      <c r="D20" s="64" t="s">
        <v>386</v>
      </c>
      <c r="E20" s="64" t="s">
        <v>387</v>
      </c>
    </row>
    <row r="21" spans="4:6" ht="30">
      <c r="D21" s="64" t="s">
        <v>388</v>
      </c>
      <c r="E21" s="64" t="s">
        <v>389</v>
      </c>
    </row>
    <row r="22" spans="4:6">
      <c r="D22" s="64" t="s">
        <v>14</v>
      </c>
      <c r="E22" s="64" t="s">
        <v>390</v>
      </c>
    </row>
    <row r="23" spans="4:6">
      <c r="D23" s="64" t="s">
        <v>15</v>
      </c>
      <c r="E23" s="64" t="s">
        <v>33</v>
      </c>
      <c r="F23" s="48"/>
    </row>
    <row r="24" spans="4:6">
      <c r="D24" s="64" t="s">
        <v>391</v>
      </c>
      <c r="E24" s="64" t="s">
        <v>382</v>
      </c>
    </row>
    <row r="25" spans="4:6">
      <c r="D25" s="64" t="s">
        <v>392</v>
      </c>
      <c r="E25" s="64" t="s">
        <v>393</v>
      </c>
    </row>
    <row r="26" spans="4:6">
      <c r="D26" s="135" t="s">
        <v>271</v>
      </c>
      <c r="E26" s="135"/>
    </row>
    <row r="27" spans="4:6">
      <c r="D27" s="63" t="s">
        <v>348</v>
      </c>
      <c r="E27" s="63" t="s">
        <v>336</v>
      </c>
      <c r="F27" s="48"/>
    </row>
    <row r="28" spans="4:6">
      <c r="D28" s="63" t="s">
        <v>332</v>
      </c>
      <c r="E28" s="63" t="s">
        <v>331</v>
      </c>
    </row>
    <row r="29" spans="4:6">
      <c r="D29" s="63" t="s">
        <v>272</v>
      </c>
      <c r="E29" s="63" t="s">
        <v>337</v>
      </c>
    </row>
    <row r="30" spans="4:6" ht="15.5" customHeight="1">
      <c r="D30" s="63" t="s">
        <v>273</v>
      </c>
      <c r="E30" s="63" t="s">
        <v>330</v>
      </c>
    </row>
    <row r="31" spans="4:6">
      <c r="D31" s="63" t="s">
        <v>274</v>
      </c>
      <c r="E31" s="63" t="s">
        <v>334</v>
      </c>
    </row>
    <row r="32" spans="4:6">
      <c r="D32" s="63" t="s">
        <v>275</v>
      </c>
      <c r="E32" s="63" t="s">
        <v>338</v>
      </c>
    </row>
    <row r="33" spans="4:5">
      <c r="D33" s="63" t="s">
        <v>333</v>
      </c>
      <c r="E33" s="63" t="s">
        <v>335</v>
      </c>
    </row>
  </sheetData>
  <sheetProtection sheet="1" objects="1" scenarios="1"/>
  <mergeCells count="4">
    <mergeCell ref="A1:B1"/>
    <mergeCell ref="D1:E1"/>
    <mergeCell ref="D2:E2"/>
    <mergeCell ref="D26:E26"/>
  </mergeCells>
  <pageMargins left="0.7" right="0.7" top="0.75" bottom="0.75" header="0.3" footer="0.3"/>
  <pageSetup paperSize="5" scale="75" orientation="landscape"/>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tabColor rgb="FF0070C0"/>
  </sheetPr>
  <dimension ref="A1:D7"/>
  <sheetViews>
    <sheetView view="pageBreakPreview" zoomScale="60" zoomScaleNormal="90" zoomScalePageLayoutView="90" workbookViewId="0">
      <selection activeCell="B7" sqref="B7"/>
    </sheetView>
  </sheetViews>
  <sheetFormatPr baseColWidth="10" defaultColWidth="8.6640625" defaultRowHeight="14" x14ac:dyDescent="0"/>
  <cols>
    <col min="1" max="1" width="35.6640625" style="19" customWidth="1"/>
    <col min="2" max="2" width="60.6640625" style="19" customWidth="1"/>
    <col min="3" max="3" width="35.6640625" style="19" customWidth="1"/>
    <col min="4" max="4" width="60.6640625" style="19" customWidth="1"/>
    <col min="5" max="16384" width="8.6640625" style="20"/>
  </cols>
  <sheetData>
    <row r="1" spans="1:4" s="23" customFormat="1">
      <c r="A1" s="21" t="s">
        <v>229</v>
      </c>
      <c r="B1" s="21" t="s">
        <v>228</v>
      </c>
      <c r="C1" s="21" t="s">
        <v>230</v>
      </c>
      <c r="D1" s="21" t="s">
        <v>231</v>
      </c>
    </row>
    <row r="2" spans="1:4" s="23" customFormat="1" ht="42">
      <c r="A2" s="19" t="s">
        <v>339</v>
      </c>
      <c r="B2" s="19" t="s">
        <v>340</v>
      </c>
      <c r="C2" s="19" t="s">
        <v>341</v>
      </c>
      <c r="D2" s="19" t="s">
        <v>342</v>
      </c>
    </row>
    <row r="3" spans="1:4" ht="56">
      <c r="A3" s="19" t="s">
        <v>224</v>
      </c>
      <c r="B3" s="19" t="s">
        <v>232</v>
      </c>
      <c r="C3" s="19" t="s">
        <v>240</v>
      </c>
      <c r="D3" s="19" t="s">
        <v>233</v>
      </c>
    </row>
    <row r="4" spans="1:4" ht="42">
      <c r="A4" s="19" t="s">
        <v>223</v>
      </c>
      <c r="B4" s="19" t="s">
        <v>234</v>
      </c>
      <c r="C4" s="19" t="s">
        <v>239</v>
      </c>
      <c r="D4" s="19" t="s">
        <v>235</v>
      </c>
    </row>
    <row r="5" spans="1:4" ht="56">
      <c r="A5" s="19" t="s">
        <v>225</v>
      </c>
      <c r="B5" s="19" t="s">
        <v>237</v>
      </c>
      <c r="C5" s="19" t="s">
        <v>238</v>
      </c>
      <c r="D5" s="19" t="s">
        <v>236</v>
      </c>
    </row>
    <row r="6" spans="1:4" ht="98">
      <c r="A6" s="19" t="s">
        <v>227</v>
      </c>
      <c r="B6" s="19" t="s">
        <v>246</v>
      </c>
      <c r="C6" s="19" t="s">
        <v>244</v>
      </c>
      <c r="D6" s="19" t="s">
        <v>245</v>
      </c>
    </row>
    <row r="7" spans="1:4" ht="112">
      <c r="A7" s="19" t="s">
        <v>226</v>
      </c>
      <c r="B7" s="19" t="s">
        <v>241</v>
      </c>
      <c r="C7" s="19" t="s">
        <v>242</v>
      </c>
      <c r="D7" s="19" t="s">
        <v>243</v>
      </c>
    </row>
  </sheetData>
  <sheetProtection sheet="1" objects="1" scenarios="1"/>
  <autoFilter ref="A1:D1">
    <sortState ref="A2:D6">
      <sortCondition ref="A1"/>
    </sortState>
  </autoFilter>
  <pageMargins left="0.7" right="0.7" top="0.75" bottom="0.75" header="0.3" footer="0.3"/>
  <pageSetup paperSize="5" scale="83" orientation="landscape"/>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enableFormatConditionsCalculation="0">
    <tabColor rgb="FF0070C0"/>
  </sheetPr>
  <dimension ref="A1:C20"/>
  <sheetViews>
    <sheetView zoomScale="90" zoomScaleNormal="90" zoomScalePageLayoutView="90" workbookViewId="0">
      <selection activeCell="C11" sqref="C11"/>
    </sheetView>
  </sheetViews>
  <sheetFormatPr baseColWidth="10" defaultColWidth="8.6640625" defaultRowHeight="15" x14ac:dyDescent="0"/>
  <cols>
    <col min="1" max="1" width="14.6640625" style="26" customWidth="1"/>
    <col min="2" max="2" width="17" style="26" customWidth="1"/>
    <col min="3" max="3" width="127" style="26" customWidth="1"/>
    <col min="4" max="16384" width="8.6640625" style="26"/>
  </cols>
  <sheetData>
    <row r="1" spans="1:3" ht="30" customHeight="1">
      <c r="A1" s="141" t="s">
        <v>61</v>
      </c>
      <c r="B1" s="140" t="s">
        <v>249</v>
      </c>
      <c r="C1" s="140"/>
    </row>
    <row r="2" spans="1:3" ht="30" customHeight="1">
      <c r="A2" s="142"/>
      <c r="B2" s="143" t="s">
        <v>250</v>
      </c>
      <c r="C2" s="144"/>
    </row>
    <row r="3" spans="1:3" ht="30" customHeight="1">
      <c r="A3" s="142"/>
      <c r="B3" s="140" t="s">
        <v>251</v>
      </c>
      <c r="C3" s="140"/>
    </row>
    <row r="4" spans="1:3" ht="30" customHeight="1">
      <c r="A4" s="142"/>
      <c r="B4" s="140" t="s">
        <v>252</v>
      </c>
      <c r="C4" s="140"/>
    </row>
    <row r="5" spans="1:3" ht="45" customHeight="1">
      <c r="A5" s="142"/>
      <c r="B5" s="140" t="s">
        <v>258</v>
      </c>
      <c r="C5" s="140"/>
    </row>
    <row r="8" spans="1:3" ht="31.5" customHeight="1">
      <c r="A8" s="136" t="s">
        <v>58</v>
      </c>
      <c r="B8" s="139" t="s">
        <v>253</v>
      </c>
      <c r="C8" s="27" t="s">
        <v>254</v>
      </c>
    </row>
    <row r="9" spans="1:3">
      <c r="A9" s="137"/>
      <c r="B9" s="139"/>
      <c r="C9" s="87" t="s">
        <v>255</v>
      </c>
    </row>
    <row r="10" spans="1:3" ht="30">
      <c r="A10" s="137"/>
      <c r="B10" s="139"/>
      <c r="C10" s="87" t="s">
        <v>256</v>
      </c>
    </row>
    <row r="11" spans="1:3">
      <c r="A11" s="137"/>
      <c r="B11" s="139"/>
      <c r="C11" s="87" t="s">
        <v>257</v>
      </c>
    </row>
    <row r="12" spans="1:3" ht="30">
      <c r="A12" s="138"/>
      <c r="B12" s="139"/>
      <c r="C12" s="88" t="s">
        <v>509</v>
      </c>
    </row>
    <row r="13" spans="1:3">
      <c r="A13" s="28"/>
      <c r="B13" s="28"/>
      <c r="C13" s="28"/>
    </row>
    <row r="14" spans="1:3" ht="15.75" customHeight="1">
      <c r="A14" s="28"/>
      <c r="B14" s="28"/>
      <c r="C14" s="28"/>
    </row>
    <row r="15" spans="1:3">
      <c r="A15" s="136" t="s">
        <v>59</v>
      </c>
      <c r="B15" s="139" t="s">
        <v>510</v>
      </c>
      <c r="C15" s="27" t="s">
        <v>60</v>
      </c>
    </row>
    <row r="16" spans="1:3">
      <c r="A16" s="137"/>
      <c r="B16" s="139"/>
      <c r="C16" s="87" t="s">
        <v>511</v>
      </c>
    </row>
    <row r="17" spans="1:3">
      <c r="A17" s="137"/>
      <c r="B17" s="139"/>
      <c r="C17" s="87" t="s">
        <v>512</v>
      </c>
    </row>
    <row r="18" spans="1:3">
      <c r="A18" s="137"/>
      <c r="B18" s="139"/>
      <c r="C18" s="87" t="s">
        <v>513</v>
      </c>
    </row>
    <row r="19" spans="1:3">
      <c r="A19" s="137"/>
      <c r="B19" s="139"/>
      <c r="C19" s="88" t="s">
        <v>514</v>
      </c>
    </row>
    <row r="20" spans="1:3" ht="120">
      <c r="A20" s="138"/>
      <c r="B20" s="139"/>
      <c r="C20" s="87" t="s">
        <v>515</v>
      </c>
    </row>
  </sheetData>
  <sheetProtection password="805D" sheet="1" objects="1" scenarios="1"/>
  <mergeCells count="10">
    <mergeCell ref="A8:A12"/>
    <mergeCell ref="B8:B12"/>
    <mergeCell ref="A15:A20"/>
    <mergeCell ref="B15:B20"/>
    <mergeCell ref="B1:C1"/>
    <mergeCell ref="B4:C4"/>
    <mergeCell ref="B5:C5"/>
    <mergeCell ref="B3:C3"/>
    <mergeCell ref="A1:A5"/>
    <mergeCell ref="B2:C2"/>
  </mergeCells>
  <pageMargins left="0.7" right="0.7" top="0.75" bottom="0.75" header="0.3" footer="0.3"/>
  <pageSetup paperSize="5" orientation="landscape"/>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enableFormatConditionsCalculation="0">
    <tabColor rgb="FF00B050"/>
    <pageSetUpPr fitToPage="1"/>
  </sheetPr>
  <dimension ref="A1:AL1043"/>
  <sheetViews>
    <sheetView tabSelected="1" topLeftCell="R1" zoomScale="80" zoomScaleNormal="80" zoomScalePageLayoutView="80" workbookViewId="0">
      <pane ySplit="1" topLeftCell="A4" activePane="bottomLeft" state="frozen"/>
      <selection pane="bottomLeft" activeCell="AB4" sqref="AB4"/>
    </sheetView>
  </sheetViews>
  <sheetFormatPr baseColWidth="10" defaultColWidth="15.6640625" defaultRowHeight="14" x14ac:dyDescent="0"/>
  <cols>
    <col min="1" max="2" width="10.6640625" style="58" customWidth="1"/>
    <col min="3" max="4" width="12.6640625" style="14" customWidth="1"/>
    <col min="5" max="5" width="16.6640625" style="14" bestFit="1" customWidth="1"/>
    <col min="6" max="6" width="16.6640625" style="14" customWidth="1"/>
    <col min="7" max="8" width="10.6640625" style="14" customWidth="1"/>
    <col min="9" max="9" width="20.5" style="108" customWidth="1"/>
    <col min="10" max="10" width="15.6640625" style="14"/>
    <col min="11" max="11" width="20.6640625" style="14" customWidth="1"/>
    <col min="12" max="12" width="30.6640625" style="40" bestFit="1" customWidth="1"/>
    <col min="13" max="13" width="18.5" style="13" bestFit="1" customWidth="1"/>
    <col min="14" max="19" width="15.6640625" style="13"/>
    <col min="20" max="20" width="15.6640625" style="13" customWidth="1"/>
    <col min="21" max="24" width="15.6640625" style="14" customWidth="1"/>
    <col min="25" max="25" width="27" style="40" customWidth="1"/>
    <col min="26" max="26" width="15.6640625" style="13" customWidth="1"/>
    <col min="27" max="27" width="15.6640625" style="109" customWidth="1"/>
    <col min="28" max="28" width="15.6640625" style="14" customWidth="1"/>
    <col min="29" max="30" width="15.6640625" style="57" customWidth="1"/>
    <col min="31" max="31" width="50.6640625" style="14" customWidth="1"/>
    <col min="32" max="32" width="15.6640625" style="14" customWidth="1"/>
    <col min="33" max="33" width="18.6640625" style="14" customWidth="1"/>
    <col min="34" max="34" width="15.6640625" style="54"/>
    <col min="35" max="35" width="18.6640625" style="54" customWidth="1"/>
    <col min="36" max="36" width="15.6640625" style="55"/>
    <col min="37" max="37" width="15.6640625" style="54"/>
    <col min="38" max="38" width="21.33203125" style="54" customWidth="1"/>
    <col min="39" max="16384" width="15.6640625" style="2"/>
  </cols>
  <sheetData>
    <row r="1" spans="1:38" s="49" customFormat="1" ht="270.5" customHeight="1">
      <c r="A1" s="59" t="s">
        <v>519</v>
      </c>
      <c r="B1" s="59" t="s">
        <v>367</v>
      </c>
      <c r="C1" s="30" t="s">
        <v>417</v>
      </c>
      <c r="D1" s="32" t="s">
        <v>66</v>
      </c>
      <c r="E1" s="32" t="s">
        <v>67</v>
      </c>
      <c r="F1" s="32" t="s">
        <v>259</v>
      </c>
      <c r="G1" s="33" t="s">
        <v>2</v>
      </c>
      <c r="H1" s="33" t="s">
        <v>3</v>
      </c>
      <c r="I1" s="107" t="s">
        <v>68</v>
      </c>
      <c r="J1" s="33" t="s">
        <v>69</v>
      </c>
      <c r="K1" s="34" t="s">
        <v>19</v>
      </c>
      <c r="L1" s="35" t="s">
        <v>21</v>
      </c>
      <c r="M1" s="12" t="s">
        <v>343</v>
      </c>
      <c r="N1" s="12" t="s">
        <v>35</v>
      </c>
      <c r="O1" s="12" t="s">
        <v>419</v>
      </c>
      <c r="P1" s="12" t="s">
        <v>350</v>
      </c>
      <c r="Q1" s="12" t="s">
        <v>198</v>
      </c>
      <c r="R1" s="12" t="s">
        <v>454</v>
      </c>
      <c r="S1" s="12" t="s">
        <v>268</v>
      </c>
      <c r="T1" s="12" t="s">
        <v>269</v>
      </c>
      <c r="U1" s="70" t="s">
        <v>70</v>
      </c>
      <c r="V1" s="36" t="s">
        <v>222</v>
      </c>
      <c r="W1" s="36" t="s">
        <v>593</v>
      </c>
      <c r="X1" s="36" t="s">
        <v>217</v>
      </c>
      <c r="Y1" s="37" t="s">
        <v>218</v>
      </c>
      <c r="Z1" s="38" t="s">
        <v>16</v>
      </c>
      <c r="AA1" s="110" t="s">
        <v>160</v>
      </c>
      <c r="AB1" s="39" t="s">
        <v>71</v>
      </c>
      <c r="AC1" s="60" t="s">
        <v>369</v>
      </c>
      <c r="AD1" s="60" t="s">
        <v>370</v>
      </c>
      <c r="AE1" s="39" t="s">
        <v>202</v>
      </c>
      <c r="AF1" s="39" t="s">
        <v>267</v>
      </c>
      <c r="AG1" s="39" t="s">
        <v>56</v>
      </c>
      <c r="AH1" s="29" t="s">
        <v>349</v>
      </c>
      <c r="AI1" s="29" t="s">
        <v>346</v>
      </c>
      <c r="AJ1" s="29" t="s">
        <v>345</v>
      </c>
      <c r="AK1" s="29" t="s">
        <v>368</v>
      </c>
      <c r="AL1" s="29" t="s">
        <v>420</v>
      </c>
    </row>
    <row r="2" spans="1:38" ht="90" customHeight="1">
      <c r="A2" s="92" t="str">
        <f>IF(M2&lt;&gt;"",(IF(M2&lt;=DATE(2014,3,31),"13/14",(IF(M2&lt;=DATE(2015,3,31),"14/15",(IF(M2&lt;=DATE(2016,3,31),"15/16",(IF(M2&lt;=DATE(2017,3,31),"16/17",(IF(M2&lt;=DATE(2018,3,31),"17/18"," ")))))))))),"")</f>
        <v>15/16</v>
      </c>
      <c r="B2" s="92" t="str">
        <f>IF(M2&lt;&gt;"",(IF(OR(MONTH(M2)=4,MONTH(M2)=5,MONTH(M2)=6),"Q/T1",(IF(OR(MONTH(M2)=7,MONTH(M2)=8,MONTH(M2)=9),"Q/T2",(IF(OR(MONTH(M2)=10,MONTH(M2)=11,MONTH(M2)=12),"Q/T3",(IF(OR(MONTH(M2)=1,MONTH(M2)=2,MONTH(M2)=3),"Q/T4","")))))))),"")</f>
        <v>Q/T1</v>
      </c>
      <c r="C2" s="95" t="s">
        <v>417</v>
      </c>
      <c r="D2" s="95" t="s">
        <v>89</v>
      </c>
      <c r="E2" s="95" t="s">
        <v>109</v>
      </c>
      <c r="F2" s="95"/>
      <c r="G2" s="95" t="s">
        <v>6</v>
      </c>
      <c r="H2" s="95" t="s">
        <v>119</v>
      </c>
      <c r="I2" s="93">
        <v>506432</v>
      </c>
      <c r="J2" s="95" t="s">
        <v>37</v>
      </c>
      <c r="K2" s="95" t="s">
        <v>438</v>
      </c>
      <c r="L2" s="96" t="s">
        <v>528</v>
      </c>
      <c r="M2" s="94">
        <v>42156</v>
      </c>
      <c r="N2" s="94">
        <v>42180</v>
      </c>
      <c r="O2" s="94">
        <v>42187</v>
      </c>
      <c r="P2" s="94" t="s">
        <v>199</v>
      </c>
      <c r="Q2" s="94" t="s">
        <v>221</v>
      </c>
      <c r="R2" s="94">
        <v>42193</v>
      </c>
      <c r="S2" s="94">
        <v>42195</v>
      </c>
      <c r="T2" s="94">
        <v>42198</v>
      </c>
      <c r="U2" s="95" t="s">
        <v>371</v>
      </c>
      <c r="V2" s="95" t="s">
        <v>504</v>
      </c>
      <c r="W2" s="95" t="s">
        <v>221</v>
      </c>
      <c r="X2" s="95" t="s">
        <v>161</v>
      </c>
      <c r="Y2" s="96" t="s">
        <v>529</v>
      </c>
      <c r="Z2" s="94">
        <v>42198</v>
      </c>
      <c r="AA2" s="94" t="s">
        <v>476</v>
      </c>
      <c r="AB2" s="95" t="s">
        <v>356</v>
      </c>
      <c r="AC2" s="92" t="s">
        <v>132</v>
      </c>
      <c r="AD2" s="92" t="s">
        <v>354</v>
      </c>
      <c r="AE2" s="95"/>
      <c r="AF2" s="95"/>
      <c r="AG2" s="95"/>
      <c r="AH2" s="54">
        <f>NETWORKDAYS(M2,R2,Holidays!$B$1:$B$132)</f>
        <v>28</v>
      </c>
      <c r="AI2" s="54">
        <f>VLOOKUP(K2,'Service standards'!A:B,2,FALSE)</f>
        <v>20</v>
      </c>
      <c r="AJ2" s="55">
        <f>(NETWORKDAYS(N2,R2,Holidays!$B$1:$B$132))-AF2</f>
        <v>10</v>
      </c>
      <c r="AK2" s="54" t="str">
        <f t="shared" ref="AK2:AK21" si="0">IF(AJ2&lt;=AI2,"Met/Rencontre", "DNM/NRP")</f>
        <v>Met/Rencontre</v>
      </c>
      <c r="AL2" s="73" t="str">
        <f>VLOOKUP(K:K,Dashboard!A$3:B$32,2,FALSE)</f>
        <v>Appointments from a pool</v>
      </c>
    </row>
    <row r="3" spans="1:38" ht="90" customHeight="1">
      <c r="A3" s="92" t="str">
        <f>IF(M3&lt;&gt;"",(IF(M3&lt;=DATE(2014,3,31),"13/14",(IF(M3&lt;=DATE(2015,3,31),"14/15",(IF(M3&lt;=DATE(2016,3,31),"15/16",(IF(M3&lt;=DATE(2017,3,31),"16/17",(IF(M3&lt;=DATE(2018,3,31),"17/18"," ")))))))))),"")</f>
        <v>15/16</v>
      </c>
      <c r="B3" s="92" t="str">
        <f>IF(M3&lt;&gt;"",(IF(OR(MONTH(M3)=4,MONTH(M3)=5,MONTH(M3)=6),"Q/T1",(IF(OR(MONTH(M3)=7,MONTH(M3)=8,MONTH(M3)=9),"Q/T2",(IF(OR(MONTH(M3)=10,MONTH(M3)=11,MONTH(M3)=12),"Q/T3",(IF(OR(MONTH(M3)=1,MONTH(M3)=2,MONTH(M3)=3),"Q/T4","")))))))),"")</f>
        <v>Q/T2</v>
      </c>
      <c r="C3" s="95" t="s">
        <v>417</v>
      </c>
      <c r="D3" s="95" t="s">
        <v>89</v>
      </c>
      <c r="E3" s="95" t="s">
        <v>107</v>
      </c>
      <c r="F3" s="95"/>
      <c r="G3" s="95" t="s">
        <v>6</v>
      </c>
      <c r="H3" s="95" t="s">
        <v>121</v>
      </c>
      <c r="I3" s="93">
        <v>513365</v>
      </c>
      <c r="J3" s="95" t="s">
        <v>37</v>
      </c>
      <c r="K3" s="95" t="s">
        <v>426</v>
      </c>
      <c r="L3" s="96" t="s">
        <v>555</v>
      </c>
      <c r="M3" s="94">
        <v>42207</v>
      </c>
      <c r="N3" s="94">
        <v>42208</v>
      </c>
      <c r="O3" s="94"/>
      <c r="P3" s="94"/>
      <c r="Q3" s="94" t="s">
        <v>221</v>
      </c>
      <c r="R3" s="94">
        <v>42212</v>
      </c>
      <c r="S3" s="94">
        <v>42214</v>
      </c>
      <c r="T3" s="94">
        <v>42215</v>
      </c>
      <c r="U3" s="95" t="s">
        <v>371</v>
      </c>
      <c r="V3" s="95" t="s">
        <v>394</v>
      </c>
      <c r="W3" s="95" t="s">
        <v>221</v>
      </c>
      <c r="X3" s="95" t="s">
        <v>161</v>
      </c>
      <c r="Y3" s="96" t="s">
        <v>556</v>
      </c>
      <c r="Z3" s="94">
        <v>42240</v>
      </c>
      <c r="AA3" s="94" t="s">
        <v>476</v>
      </c>
      <c r="AB3" s="95" t="s">
        <v>356</v>
      </c>
      <c r="AC3" s="92" t="s">
        <v>132</v>
      </c>
      <c r="AD3" s="92" t="s">
        <v>354</v>
      </c>
      <c r="AE3" s="95"/>
      <c r="AF3" s="95"/>
      <c r="AG3" s="95"/>
      <c r="AH3" s="54">
        <f>NETWORKDAYS(M3,R3,Holidays!$B$1:$B$132)</f>
        <v>4</v>
      </c>
      <c r="AI3" s="54">
        <f>VLOOKUP(K3,'Service standards'!A:B,2,FALSE)</f>
        <v>10</v>
      </c>
      <c r="AJ3" s="55">
        <f>(NETWORKDAYS(N3,R3,Holidays!$B$1:$B$132))-AF3</f>
        <v>3</v>
      </c>
      <c r="AK3" s="54" t="str">
        <f t="shared" ref="AK3" si="1">IF(AJ3&lt;=AI3,"Met/Rencontre", "DNM/NRP")</f>
        <v>Met/Rencontre</v>
      </c>
      <c r="AL3" s="73" t="str">
        <f>VLOOKUP(K:K,Dashboard!A$3:B$32,2,FALSE)</f>
        <v>Interdepartmental Deployment</v>
      </c>
    </row>
    <row r="4" spans="1:38" ht="90" customHeight="1">
      <c r="A4" s="92" t="str">
        <f>IF(M4&lt;&gt;"",(IF(M4&lt;=DATE(2014,3,31),"13/14",(IF(M4&lt;=DATE(2015,3,31),"14/15",(IF(M4&lt;=DATE(2016,3,31),"15/16",(IF(M4&lt;=DATE(2017,3,31),"16/17",(IF(M4&lt;=DATE(2018,3,31),"17/18"," ")))))))))),"")</f>
        <v>15/16</v>
      </c>
      <c r="B4" s="92" t="str">
        <f>IF(M4&lt;&gt;"",(IF(OR(MONTH(M4)=4,MONTH(M4)=5,MONTH(M4)=6),"Q/T1",(IF(OR(MONTH(M4)=7,MONTH(M4)=8,MONTH(M4)=9),"Q/T2",(IF(OR(MONTH(M4)=10,MONTH(M4)=11,MONTH(M4)=12),"Q/T3",(IF(OR(MONTH(M4)=1,MONTH(M4)=2,MONTH(M4)=3),"Q/T4","")))))))),"")</f>
        <v>Q/T2</v>
      </c>
      <c r="C4" s="95" t="s">
        <v>417</v>
      </c>
      <c r="D4" s="95" t="s">
        <v>89</v>
      </c>
      <c r="E4" s="95" t="s">
        <v>109</v>
      </c>
      <c r="F4" s="95"/>
      <c r="G4" s="95" t="s">
        <v>6</v>
      </c>
      <c r="H4" s="95" t="s">
        <v>121</v>
      </c>
      <c r="I4" s="93">
        <v>507677</v>
      </c>
      <c r="J4" s="95" t="s">
        <v>37</v>
      </c>
      <c r="K4" s="95" t="s">
        <v>426</v>
      </c>
      <c r="L4" s="96" t="s">
        <v>542</v>
      </c>
      <c r="M4" s="94">
        <v>42193</v>
      </c>
      <c r="N4" s="94">
        <v>42201</v>
      </c>
      <c r="O4" s="94"/>
      <c r="P4" s="94"/>
      <c r="Q4" s="94" t="s">
        <v>221</v>
      </c>
      <c r="R4" s="94">
        <v>42201</v>
      </c>
      <c r="S4" s="94">
        <v>42212</v>
      </c>
      <c r="T4" s="94">
        <v>42214</v>
      </c>
      <c r="U4" s="95" t="s">
        <v>371</v>
      </c>
      <c r="V4" s="95" t="s">
        <v>394</v>
      </c>
      <c r="W4" s="95" t="s">
        <v>221</v>
      </c>
      <c r="X4" s="95" t="s">
        <v>161</v>
      </c>
      <c r="Y4" s="96" t="s">
        <v>543</v>
      </c>
      <c r="Z4" s="94">
        <v>42226</v>
      </c>
      <c r="AA4" s="94" t="s">
        <v>476</v>
      </c>
      <c r="AB4" s="95" t="s">
        <v>356</v>
      </c>
      <c r="AC4" s="92" t="s">
        <v>132</v>
      </c>
      <c r="AD4" s="92" t="s">
        <v>354</v>
      </c>
      <c r="AE4" s="95"/>
      <c r="AF4" s="95"/>
      <c r="AG4" s="95"/>
      <c r="AH4" s="54">
        <f>NETWORKDAYS(M4,R4,Holidays!$B$1:$B$132)</f>
        <v>7</v>
      </c>
      <c r="AI4" s="54">
        <f>VLOOKUP(K4,'Service standards'!A:B,2,FALSE)</f>
        <v>10</v>
      </c>
      <c r="AJ4" s="55">
        <f>(NETWORKDAYS(N4,R4,Holidays!$B$1:$B$132))-AF4</f>
        <v>1</v>
      </c>
      <c r="AK4" s="54" t="str">
        <f t="shared" ref="AK4" si="2">IF(AJ4&lt;=AI4,"Met/Rencontre", "DNM/NRP")</f>
        <v>Met/Rencontre</v>
      </c>
      <c r="AL4" s="73" t="str">
        <f>VLOOKUP(K:K,Dashboard!A$3:B$32,2,FALSE)</f>
        <v>Interdepartmental Deployment</v>
      </c>
    </row>
    <row r="5" spans="1:38" ht="42">
      <c r="A5" s="92" t="str">
        <f>IF(M5&lt;&gt;"",(IF(M5&lt;=DATE(2014,3,31),"13/14",(IF(M5&lt;=DATE(2015,3,31),"14/15",(IF(M5&lt;=DATE(2016,3,31),"15/16",(IF(M5&lt;=DATE(2017,3,31),"16/17",(IF(M5&lt;=DATE(2018,3,31),"17/18"," ")))))))))),"")</f>
        <v>15/16</v>
      </c>
      <c r="B5" s="92" t="str">
        <f>IF(M5&lt;&gt;"",(IF(OR(MONTH(M5)=4,MONTH(M5)=5,MONTH(M5)=6),"Q/T1",(IF(OR(MONTH(M5)=7,MONTH(M5)=8,MONTH(M5)=9),"Q/T2",(IF(OR(MONTH(M5)=10,MONTH(M5)=11,MONTH(M5)=12),"Q/T3",(IF(OR(MONTH(M5)=1,MONTH(M5)=2,MONTH(M5)=3),"Q/T4","")))))))),"")</f>
        <v>Q/T2</v>
      </c>
      <c r="C5" s="95" t="s">
        <v>417</v>
      </c>
      <c r="D5" s="95" t="s">
        <v>89</v>
      </c>
      <c r="E5" s="95" t="s">
        <v>107</v>
      </c>
      <c r="F5" s="95"/>
      <c r="G5" s="95" t="s">
        <v>20</v>
      </c>
      <c r="H5" s="95" t="s">
        <v>117</v>
      </c>
      <c r="I5" s="93">
        <v>510051</v>
      </c>
      <c r="J5" s="95" t="s">
        <v>37</v>
      </c>
      <c r="K5" s="95" t="s">
        <v>437</v>
      </c>
      <c r="L5" s="96" t="s">
        <v>589</v>
      </c>
      <c r="M5" s="94">
        <v>42240</v>
      </c>
      <c r="N5" s="94"/>
      <c r="O5" s="94"/>
      <c r="P5" s="94" t="s">
        <v>199</v>
      </c>
      <c r="Q5" s="94" t="s">
        <v>221</v>
      </c>
      <c r="R5" s="94"/>
      <c r="S5" s="94"/>
      <c r="T5" s="94"/>
      <c r="U5" s="95" t="s">
        <v>371</v>
      </c>
      <c r="V5" s="95" t="s">
        <v>504</v>
      </c>
      <c r="W5" s="95" t="s">
        <v>221</v>
      </c>
      <c r="X5" s="95" t="s">
        <v>161</v>
      </c>
      <c r="Y5" s="96" t="s">
        <v>590</v>
      </c>
      <c r="Z5" s="94"/>
      <c r="AA5" s="94" t="s">
        <v>221</v>
      </c>
      <c r="AB5" s="95" t="s">
        <v>168</v>
      </c>
      <c r="AC5" s="92" t="s">
        <v>132</v>
      </c>
      <c r="AD5" s="92" t="s">
        <v>354</v>
      </c>
      <c r="AE5" s="95"/>
      <c r="AF5" s="95"/>
      <c r="AG5" s="95"/>
      <c r="AH5" s="54">
        <f>NETWORKDAYS(M5,R5,Holidays!$B$1:$B$132)</f>
        <v>-30155</v>
      </c>
      <c r="AI5" s="54">
        <f>VLOOKUP(K5,'Service standards'!A:B,2,FALSE)</f>
        <v>110</v>
      </c>
      <c r="AJ5" s="55">
        <f>(NETWORKDAYS(N5,R5,Holidays!$B$1:$B$132))-AF5</f>
        <v>0</v>
      </c>
      <c r="AK5" s="54" t="str">
        <f t="shared" ref="AK5" si="3">IF(AJ5&lt;=AI5,"Met/Rencontre", "DNM/NRP")</f>
        <v>Met/Rencontre</v>
      </c>
      <c r="AL5" s="73" t="str">
        <f>VLOOKUP(K:K,Dashboard!A$3:B$32,2,FALSE)</f>
        <v>Internal Advertised</v>
      </c>
    </row>
    <row r="6" spans="1:38" ht="30" customHeight="1">
      <c r="A6" s="92" t="str">
        <f>IF(M6&lt;&gt;"",(IF(M6&lt;=DATE(2014,3,31),"13/14",(IF(M6&lt;=DATE(2015,3,31),"14/15",(IF(M6&lt;=DATE(2016,3,31),"15/16",(IF(M6&lt;=DATE(2017,3,31),"16/17",(IF(M6&lt;=DATE(2018,3,31),"17/18"," ")))))))))),"")</f>
        <v>15/16</v>
      </c>
      <c r="B6" s="92" t="str">
        <f>IF(M6&lt;&gt;"",(IF(OR(MONTH(M6)=4,MONTH(M6)=5,MONTH(M6)=6),"Q/T1",(IF(OR(MONTH(M6)=7,MONTH(M6)=8,MONTH(M6)=9),"Q/T2",(IF(OR(MONTH(M6)=10,MONTH(M6)=11,MONTH(M6)=12),"Q/T3",(IF(OR(MONTH(M6)=1,MONTH(M6)=2,MONTH(M6)=3),"Q/T4","")))))))),"")</f>
        <v>Q/T2</v>
      </c>
      <c r="C6" s="95" t="s">
        <v>417</v>
      </c>
      <c r="D6" s="95" t="s">
        <v>89</v>
      </c>
      <c r="E6" s="95" t="s">
        <v>109</v>
      </c>
      <c r="F6" s="95"/>
      <c r="G6" s="95" t="s">
        <v>6</v>
      </c>
      <c r="H6" s="95" t="s">
        <v>116</v>
      </c>
      <c r="I6" s="93" t="s">
        <v>476</v>
      </c>
      <c r="J6" s="95" t="s">
        <v>37</v>
      </c>
      <c r="K6" s="95" t="s">
        <v>440</v>
      </c>
      <c r="L6" s="96" t="s">
        <v>592</v>
      </c>
      <c r="M6" s="94">
        <v>42233</v>
      </c>
      <c r="N6" s="94" t="s">
        <v>476</v>
      </c>
      <c r="O6" s="94"/>
      <c r="P6" s="94"/>
      <c r="Q6" s="94" t="s">
        <v>221</v>
      </c>
      <c r="R6" s="94" t="s">
        <v>476</v>
      </c>
      <c r="S6" s="94"/>
      <c r="T6" s="94"/>
      <c r="U6" s="95"/>
      <c r="V6" s="95"/>
      <c r="W6" s="95"/>
      <c r="X6" s="95"/>
      <c r="Y6" s="96"/>
      <c r="Z6" s="94"/>
      <c r="AA6" s="94"/>
      <c r="AB6" s="95" t="s">
        <v>167</v>
      </c>
      <c r="AC6" s="92" t="s">
        <v>132</v>
      </c>
      <c r="AD6" s="92" t="s">
        <v>354</v>
      </c>
      <c r="AE6" s="95"/>
      <c r="AF6" s="95"/>
      <c r="AG6" s="95"/>
      <c r="AH6" s="54" t="e">
        <f>NETWORKDAYS(M6,R6,Holidays!$B$1:$B$132)</f>
        <v>#VALUE!</v>
      </c>
      <c r="AI6" s="54">
        <f>VLOOKUP(K6,'Service standards'!A:B,2,FALSE)</f>
        <v>20</v>
      </c>
      <c r="AJ6" s="55" t="e">
        <f>(NETWORKDAYS(N6,R6,Holidays!$B$1:$B$132))-AF6</f>
        <v>#VALUE!</v>
      </c>
      <c r="AK6" s="54" t="e">
        <f t="shared" ref="AK6" si="4">IF(AJ6&lt;=AI6,"Met/Rencontre", "DNM/NRP")</f>
        <v>#VALUE!</v>
      </c>
      <c r="AL6" s="73" t="str">
        <f>VLOOKUP(K:K,Dashboard!A$3:B$32,2,FALSE)</f>
        <v>Student Hiring</v>
      </c>
    </row>
    <row r="7" spans="1:38" ht="90" customHeight="1">
      <c r="A7" s="92" t="str">
        <f>IF(M7&lt;&gt;"",(IF(M7&lt;=DATE(2014,3,31),"13/14",(IF(M7&lt;=DATE(2015,3,31),"14/15",(IF(M7&lt;=DATE(2016,3,31),"15/16",(IF(M7&lt;=DATE(2017,3,31),"16/17",(IF(M7&lt;=DATE(2018,3,31),"17/18"," ")))))))))),"")</f>
        <v>15/16</v>
      </c>
      <c r="B7" s="92" t="str">
        <f>IF(M7&lt;&gt;"",(IF(OR(MONTH(M7)=4,MONTH(M7)=5,MONTH(M7)=6),"Q/T1",(IF(OR(MONTH(M7)=7,MONTH(M7)=8,MONTH(M7)=9),"Q/T2",(IF(OR(MONTH(M7)=10,MONTH(M7)=11,MONTH(M7)=12),"Q/T3",(IF(OR(MONTH(M7)=1,MONTH(M7)=2,MONTH(M7)=3),"Q/T4","")))))))),"")</f>
        <v>Q/T1</v>
      </c>
      <c r="C7" s="95" t="s">
        <v>417</v>
      </c>
      <c r="D7" s="95" t="s">
        <v>89</v>
      </c>
      <c r="E7" s="95" t="s">
        <v>107</v>
      </c>
      <c r="F7" s="95"/>
      <c r="G7" s="95" t="s">
        <v>6</v>
      </c>
      <c r="H7" s="95" t="s">
        <v>119</v>
      </c>
      <c r="I7" s="108">
        <v>507461</v>
      </c>
      <c r="J7" s="95" t="s">
        <v>37</v>
      </c>
      <c r="K7" s="95" t="s">
        <v>426</v>
      </c>
      <c r="L7" s="96" t="s">
        <v>540</v>
      </c>
      <c r="M7" s="94">
        <v>42181</v>
      </c>
      <c r="N7" s="94">
        <v>42191</v>
      </c>
      <c r="O7" s="94"/>
      <c r="P7" s="94"/>
      <c r="Q7" s="94" t="s">
        <v>221</v>
      </c>
      <c r="R7" s="94">
        <v>42191</v>
      </c>
      <c r="S7" s="94">
        <v>42194</v>
      </c>
      <c r="T7" s="94">
        <v>42194</v>
      </c>
      <c r="U7" s="95" t="s">
        <v>371</v>
      </c>
      <c r="V7" s="95" t="s">
        <v>394</v>
      </c>
      <c r="W7" s="95" t="s">
        <v>221</v>
      </c>
      <c r="X7" s="95" t="s">
        <v>161</v>
      </c>
      <c r="Y7" s="96" t="s">
        <v>544</v>
      </c>
      <c r="Z7" s="106">
        <v>42198</v>
      </c>
      <c r="AA7" s="106" t="s">
        <v>221</v>
      </c>
      <c r="AB7" s="95" t="s">
        <v>356</v>
      </c>
      <c r="AC7" s="92" t="str">
        <f t="shared" ref="AC7" si="5">IF(R7&lt;&gt;"",(IF(R7&lt;=DATE(2014,3,31),"13/14",(IF(R7&lt;=DATE(2015,3,31),"14/15",(IF(R7&lt;=DATE(2016,3,31),"15/16",(IF(R7&lt;=DATE(2017,3,31),"16/17",(IF(R7&lt;=DATE(2018,3,31),"17/18"," ")))))))))),"")</f>
        <v>15/16</v>
      </c>
      <c r="AD7" s="92" t="str">
        <f t="shared" ref="AD7" si="6">IF(R7&lt;&gt;"",(IF(OR(MONTH(R7)=4,MONTH(R7)=5,MONTH(R7)=6),"Q/T1",(IF(OR(MONTH(R7)=7,MONTH(R7)=8,MONTH(R7)=9),"Q/T2",(IF(OR(MONTH(R7)=10,MONTH(R7)=11,MONTH(R7)=12),"Q/T3",(IF(OR(MONTH(R7)=1,MONTH(R7)=2,MONTH(R7)=3),"Q/T4","")))))))),"")</f>
        <v>Q/T2</v>
      </c>
      <c r="AE7" s="95"/>
      <c r="AF7" s="95"/>
      <c r="AG7" s="95"/>
      <c r="AH7" s="54">
        <f>NETWORKDAYS(M7,R7,Holidays!$B$1:$B$132)</f>
        <v>7</v>
      </c>
      <c r="AI7" s="54">
        <f>VLOOKUP(K7,'Service standards'!A:B,2,FALSE)</f>
        <v>10</v>
      </c>
      <c r="AJ7" s="55">
        <f>(NETWORKDAYS(N7,R7,Holidays!$B$1:$B$132))-AF7</f>
        <v>1</v>
      </c>
      <c r="AK7" s="54" t="str">
        <f t="shared" ref="AK7" si="7">IF(AJ7&lt;=AI7,"Met/Rencontre", "DNM/NRP")</f>
        <v>Met/Rencontre</v>
      </c>
      <c r="AL7" s="73" t="str">
        <f>VLOOKUP(K:K,Dashboard!A$3:B$32,2,FALSE)</f>
        <v>Interdepartmental Deployment</v>
      </c>
    </row>
    <row r="8" spans="1:38" ht="90" customHeight="1">
      <c r="A8" s="92" t="str">
        <f>IF(M8&lt;&gt;"",(IF(M8&lt;=DATE(2014,3,31),"13/14",(IF(M8&lt;=DATE(2015,3,31),"14/15",(IF(M8&lt;=DATE(2016,3,31),"15/16",(IF(M8&lt;=DATE(2017,3,31),"16/17",(IF(M8&lt;=DATE(2018,3,31),"17/18"," ")))))))))),"")</f>
        <v>15/16</v>
      </c>
      <c r="B8" s="92" t="str">
        <f>IF(M8&lt;&gt;"",(IF(OR(MONTH(M8)=4,MONTH(M8)=5,MONTH(M8)=6),"Q/T1",(IF(OR(MONTH(M8)=7,MONTH(M8)=8,MONTH(M8)=9),"Q/T2",(IF(OR(MONTH(M8)=10,MONTH(M8)=11,MONTH(M8)=12),"Q/T3",(IF(OR(MONTH(M8)=1,MONTH(M8)=2,MONTH(M8)=3),"Q/T4","")))))))),"")</f>
        <v>Q/T2</v>
      </c>
      <c r="C8" s="95" t="s">
        <v>417</v>
      </c>
      <c r="D8" s="95" t="s">
        <v>89</v>
      </c>
      <c r="E8" s="95" t="s">
        <v>109</v>
      </c>
      <c r="F8" s="95"/>
      <c r="G8" s="95" t="s">
        <v>6</v>
      </c>
      <c r="H8" s="95" t="s">
        <v>120</v>
      </c>
      <c r="I8" s="93">
        <v>513071</v>
      </c>
      <c r="J8" s="95" t="s">
        <v>37</v>
      </c>
      <c r="K8" s="95" t="s">
        <v>439</v>
      </c>
      <c r="L8" s="96" t="s">
        <v>546</v>
      </c>
      <c r="M8" s="94">
        <v>42192</v>
      </c>
      <c r="N8" s="94">
        <v>42213</v>
      </c>
      <c r="O8" s="94">
        <v>42212</v>
      </c>
      <c r="P8" s="94"/>
      <c r="Q8" s="94"/>
      <c r="R8" s="94">
        <v>42214</v>
      </c>
      <c r="S8" s="94">
        <v>42215</v>
      </c>
      <c r="T8" s="94">
        <v>42216</v>
      </c>
      <c r="U8" s="95" t="s">
        <v>372</v>
      </c>
      <c r="V8" s="95" t="s">
        <v>395</v>
      </c>
      <c r="W8" s="95" t="s">
        <v>262</v>
      </c>
      <c r="X8" s="95" t="s">
        <v>161</v>
      </c>
      <c r="Y8" s="96" t="s">
        <v>547</v>
      </c>
      <c r="Z8" s="94">
        <v>42216</v>
      </c>
      <c r="AA8" s="94">
        <v>42460</v>
      </c>
      <c r="AB8" s="95" t="s">
        <v>356</v>
      </c>
      <c r="AC8" s="92" t="str">
        <f t="shared" ref="AC8" si="8">IF(R8&lt;&gt;"",(IF(R8&lt;=DATE(2014,3,31),"13/14",(IF(R8&lt;=DATE(2015,3,31),"14/15",(IF(R8&lt;=DATE(2016,3,31),"15/16",(IF(R8&lt;=DATE(2017,3,31),"16/17",(IF(R8&lt;=DATE(2018,3,31),"17/18"," ")))))))))),"")</f>
        <v>15/16</v>
      </c>
      <c r="AD8" s="92" t="str">
        <f t="shared" ref="AD8" si="9">IF(R8&lt;&gt;"",(IF(OR(MONTH(R8)=4,MONTH(R8)=5,MONTH(R8)=6),"Q/T1",(IF(OR(MONTH(R8)=7,MONTH(R8)=8,MONTH(R8)=9),"Q/T2",(IF(OR(MONTH(R8)=10,MONTH(R8)=11,MONTH(R8)=12),"Q/T3",(IF(OR(MONTH(R8)=1,MONTH(R8)=2,MONTH(R8)=3),"Q/T4","")))))))),"")</f>
        <v>Q/T2</v>
      </c>
      <c r="AE8" s="95"/>
      <c r="AF8" s="95"/>
      <c r="AG8" s="95"/>
      <c r="AH8" s="54">
        <f>NETWORKDAYS(M8,R8,Holidays!$B$1:$B$132)</f>
        <v>17</v>
      </c>
      <c r="AI8" s="54">
        <f>VLOOKUP(K8,'Service standards'!A:B,2,FALSE)</f>
        <v>10</v>
      </c>
      <c r="AJ8" s="55">
        <f>(NETWORKDAYS(N8,R8,Holidays!$B$1:$B$132))-AF8</f>
        <v>2</v>
      </c>
      <c r="AK8" s="54" t="str">
        <f t="shared" ref="AK8" si="10">IF(AJ8&lt;=AI8,"Met/Rencontre", "DNM/NRP")</f>
        <v>Met/Rencontre</v>
      </c>
      <c r="AL8" s="73" t="str">
        <f>VLOOKUP(K:K,Dashboard!A$3:B$32,2,FALSE)</f>
        <v>Acting over 4 months</v>
      </c>
    </row>
    <row r="9" spans="1:38" ht="90" customHeight="1">
      <c r="A9" s="92" t="str">
        <f>IF(M9&lt;&gt;"",(IF(M9&lt;=DATE(2014,3,31),"13/14",(IF(M9&lt;=DATE(2015,3,31),"14/15",(IF(M9&lt;=DATE(2016,3,31),"15/16",(IF(M9&lt;=DATE(2017,3,31),"16/17",(IF(M9&lt;=DATE(2018,3,31),"17/18"," ")))))))))),"")</f>
        <v>15/16</v>
      </c>
      <c r="B9" s="92" t="str">
        <f>IF(M9&lt;&gt;"",(IF(OR(MONTH(M9)=4,MONTH(M9)=5,MONTH(M9)=6),"Q/T1",(IF(OR(MONTH(M9)=7,MONTH(M9)=8,MONTH(M9)=9),"Q/T2",(IF(OR(MONTH(M9)=10,MONTH(M9)=11,MONTH(M9)=12),"Q/T3",(IF(OR(MONTH(M9)=1,MONTH(M9)=2,MONTH(M9)=3),"Q/T4","")))))))),"")</f>
        <v>Q/T1</v>
      </c>
      <c r="C9" s="95" t="s">
        <v>417</v>
      </c>
      <c r="D9" s="95" t="s">
        <v>89</v>
      </c>
      <c r="E9" s="95" t="s">
        <v>107</v>
      </c>
      <c r="F9" s="95"/>
      <c r="G9" s="95" t="s">
        <v>6</v>
      </c>
      <c r="H9" s="98" t="s">
        <v>119</v>
      </c>
      <c r="I9" s="108">
        <v>509430</v>
      </c>
      <c r="J9" s="98" t="s">
        <v>37</v>
      </c>
      <c r="K9" s="95" t="s">
        <v>438</v>
      </c>
      <c r="L9" s="96" t="s">
        <v>525</v>
      </c>
      <c r="M9" s="94">
        <v>42107</v>
      </c>
      <c r="N9" s="94">
        <v>42178</v>
      </c>
      <c r="O9" s="94">
        <v>42185</v>
      </c>
      <c r="P9" s="94" t="s">
        <v>199</v>
      </c>
      <c r="Q9" s="94" t="s">
        <v>221</v>
      </c>
      <c r="R9" s="94">
        <v>42192</v>
      </c>
      <c r="S9" s="94">
        <v>42198</v>
      </c>
      <c r="T9" s="94">
        <v>42198</v>
      </c>
      <c r="U9" s="95" t="s">
        <v>371</v>
      </c>
      <c r="V9" s="95" t="s">
        <v>504</v>
      </c>
      <c r="W9" s="95" t="s">
        <v>221</v>
      </c>
      <c r="X9" s="95" t="s">
        <v>161</v>
      </c>
      <c r="Y9" s="96" t="s">
        <v>524</v>
      </c>
      <c r="Z9" s="106">
        <v>42192</v>
      </c>
      <c r="AA9" s="109" t="s">
        <v>476</v>
      </c>
      <c r="AB9" s="95" t="s">
        <v>356</v>
      </c>
      <c r="AC9" s="92" t="str">
        <f t="shared" ref="AC9" si="11">IF(R9&lt;&gt;"",(IF(R9&lt;=DATE(2014,3,31),"13/14",(IF(R9&lt;=DATE(2015,3,31),"14/15",(IF(R9&lt;=DATE(2016,3,31),"15/16",(IF(R9&lt;=DATE(2017,3,31),"16/17",(IF(R9&lt;=DATE(2018,3,31),"17/18"," ")))))))))),"")</f>
        <v>15/16</v>
      </c>
      <c r="AD9" s="92" t="str">
        <f t="shared" ref="AD9" si="12">IF(R9&lt;&gt;"",(IF(OR(MONTH(R9)=4,MONTH(R9)=5,MONTH(R9)=6),"Q/T1",(IF(OR(MONTH(R9)=7,MONTH(R9)=8,MONTH(R9)=9),"Q/T2",(IF(OR(MONTH(R9)=10,MONTH(R9)=11,MONTH(R9)=12),"Q/T3",(IF(OR(MONTH(R9)=1,MONTH(R9)=2,MONTH(R9)=3),"Q/T4","")))))))),"")</f>
        <v>Q/T2</v>
      </c>
      <c r="AE9" s="95" t="s">
        <v>172</v>
      </c>
      <c r="AF9" s="95"/>
      <c r="AG9" s="95"/>
      <c r="AH9" s="54">
        <f>NETWORKDAYS(M9,R9,Holidays!$B$1:$B$132)</f>
        <v>61</v>
      </c>
      <c r="AI9" s="54">
        <f>VLOOKUP(K9,'Service standards'!A:B,2,FALSE)</f>
        <v>20</v>
      </c>
      <c r="AJ9" s="55">
        <f>(NETWORKDAYS(N9,R9,Holidays!$B$1:$B$132))-AF9</f>
        <v>11</v>
      </c>
      <c r="AK9" s="54" t="str">
        <f t="shared" si="0"/>
        <v>Met/Rencontre</v>
      </c>
      <c r="AL9" s="73" t="str">
        <f>VLOOKUP(K:K,Dashboard!A$3:B$32,2,FALSE)</f>
        <v>Appointments from a pool</v>
      </c>
    </row>
    <row r="10" spans="1:38" ht="56">
      <c r="A10" s="58" t="str">
        <f>IF(M10&lt;&gt;"",(IF(M10&lt;=DATE(2014,3,31),"13/14",(IF(M10&lt;=DATE(2015,3,31),"14/15",(IF(M10&lt;=DATE(2016,3,31),"15/16",(IF(M10&lt;=DATE(2017,3,31),"16/17",(IF(M10&lt;=DATE(2018,3,31),"17/18"," ")))))))))),"")</f>
        <v>14/15</v>
      </c>
      <c r="B10" s="58" t="str">
        <f>IF(M10&lt;&gt;"",(IF(OR(MONTH(M10)=4,MONTH(M10)=5,MONTH(M10)=6),"Q/T1",(IF(OR(MONTH(M10)=7,MONTH(M10)=8,MONTH(M10)=9),"Q/T2",(IF(OR(MONTH(M10)=10,MONTH(M10)=11,MONTH(M10)=12),"Q/T3",(IF(OR(MONTH(M10)=1,MONTH(M10)=2,MONTH(M10)=3),"Q/T4","")))))))),"")</f>
        <v>Q/T2</v>
      </c>
      <c r="C10" s="14" t="s">
        <v>417</v>
      </c>
      <c r="D10" s="14" t="s">
        <v>78</v>
      </c>
      <c r="E10" s="14" t="s">
        <v>90</v>
      </c>
      <c r="G10" s="14" t="s">
        <v>12</v>
      </c>
      <c r="H10" s="83">
        <v>1</v>
      </c>
      <c r="I10" s="82" t="s">
        <v>471</v>
      </c>
      <c r="J10" s="83" t="s">
        <v>37</v>
      </c>
      <c r="K10" s="95" t="s">
        <v>437</v>
      </c>
      <c r="L10" s="40" t="s">
        <v>505</v>
      </c>
      <c r="M10" s="13">
        <v>41865</v>
      </c>
      <c r="N10" s="13" t="s">
        <v>472</v>
      </c>
      <c r="O10" s="13" t="s">
        <v>472</v>
      </c>
      <c r="P10" s="13" t="s">
        <v>200</v>
      </c>
      <c r="Q10" s="13" t="s">
        <v>201</v>
      </c>
      <c r="R10" s="13" t="s">
        <v>472</v>
      </c>
      <c r="S10" s="13" t="s">
        <v>472</v>
      </c>
      <c r="T10" s="13" t="s">
        <v>472</v>
      </c>
      <c r="U10" s="14" t="s">
        <v>371</v>
      </c>
      <c r="V10" s="14" t="s">
        <v>504</v>
      </c>
      <c r="W10" s="14" t="s">
        <v>221</v>
      </c>
      <c r="X10" s="14" t="s">
        <v>161</v>
      </c>
      <c r="Y10" s="40" t="s">
        <v>499</v>
      </c>
      <c r="Z10" s="13" t="s">
        <v>472</v>
      </c>
      <c r="AA10" s="13" t="s">
        <v>472</v>
      </c>
      <c r="AB10" s="14" t="s">
        <v>168</v>
      </c>
      <c r="AC10" s="92" t="str">
        <f t="shared" ref="AC10:AC12" si="13">IF(R10&lt;&gt;"",(IF(R10&lt;=DATE(2014,3,31),"13/14",(IF(R10&lt;=DATE(2015,3,31),"14/15",(IF(R10&lt;=DATE(2016,3,31),"15/16",(IF(R10&lt;=DATE(2017,3,31),"16/17",(IF(R10&lt;=DATE(2018,3,31),"17/18"," ")))))))))),"")</f>
        <v xml:space="preserve"> </v>
      </c>
      <c r="AD10" s="92" t="e">
        <f t="shared" ref="AD10:AD12" si="14">IF(R10&lt;&gt;"",(IF(OR(MONTH(R10)=4,MONTH(R10)=5,MONTH(R10)=6),"Q/T1",(IF(OR(MONTH(R10)=7,MONTH(R10)=8,MONTH(R10)=9),"Q/T2",(IF(OR(MONTH(R10)=10,MONTH(R10)=11,MONTH(R10)=12),"Q/T3",(IF(OR(MONTH(R10)=1,MONTH(R10)=2,MONTH(R10)=3),"Q/T4","")))))))),"")</f>
        <v>#VALUE!</v>
      </c>
      <c r="AG10" s="14" t="s">
        <v>499</v>
      </c>
      <c r="AH10" s="54" t="e">
        <f>NETWORKDAYS(M10,R10,Holidays!$B$1:$B$132)</f>
        <v>#VALUE!</v>
      </c>
      <c r="AI10" s="54">
        <f>VLOOKUP(K10,'Service standards'!A:B,2,FALSE)</f>
        <v>110</v>
      </c>
      <c r="AJ10" s="55" t="e">
        <f>(NETWORKDAYS(N10,R10,Holidays!$B$1:$B$132))-AF10</f>
        <v>#VALUE!</v>
      </c>
      <c r="AK10" s="54" t="e">
        <f t="shared" si="0"/>
        <v>#VALUE!</v>
      </c>
      <c r="AL10" s="73" t="str">
        <f>VLOOKUP(K:K,Dashboard!A$3:B$32,2,FALSE)</f>
        <v>Internal Advertised</v>
      </c>
    </row>
    <row r="11" spans="1:38" ht="90" customHeight="1">
      <c r="A11" s="92" t="str">
        <f>IF(M11&lt;&gt;"",(IF(M11&lt;=DATE(2014,3,31),"13/14",(IF(M11&lt;=DATE(2015,3,31),"14/15",(IF(M11&lt;=DATE(2016,3,31),"15/16",(IF(M11&lt;=DATE(2017,3,31),"16/17",(IF(M11&lt;=DATE(2018,3,31),"17/18"," ")))))))))),"")</f>
        <v>14/15</v>
      </c>
      <c r="B11" s="92" t="str">
        <f>IF(M11&lt;&gt;"",(IF(OR(MONTH(M11)=4,MONTH(M11)=5,MONTH(M11)=6),"Q/T1",(IF(OR(MONTH(M11)=7,MONTH(M11)=8,MONTH(M11)=9),"Q/T2",(IF(OR(MONTH(M11)=10,MONTH(M11)=11,MONTH(M11)=12),"Q/T3",(IF(OR(MONTH(M11)=1,MONTH(M11)=2,MONTH(M11)=3),"Q/T4","")))))))),"")</f>
        <v>Q/T3</v>
      </c>
      <c r="C11" s="14" t="s">
        <v>417</v>
      </c>
      <c r="D11" s="14" t="s">
        <v>78</v>
      </c>
      <c r="E11" s="14" t="s">
        <v>90</v>
      </c>
      <c r="G11" s="14" t="s">
        <v>12</v>
      </c>
      <c r="H11" s="98">
        <v>4</v>
      </c>
      <c r="I11" s="108" t="s">
        <v>506</v>
      </c>
      <c r="J11" s="98" t="s">
        <v>37</v>
      </c>
      <c r="K11" s="95" t="s">
        <v>437</v>
      </c>
      <c r="L11" s="40" t="s">
        <v>478</v>
      </c>
      <c r="M11" s="13">
        <v>41915</v>
      </c>
      <c r="N11" s="13">
        <v>41962</v>
      </c>
      <c r="O11" s="13">
        <v>41969</v>
      </c>
      <c r="P11" s="13" t="s">
        <v>199</v>
      </c>
      <c r="Q11" s="13" t="s">
        <v>221</v>
      </c>
      <c r="R11" s="100">
        <v>42087</v>
      </c>
      <c r="S11" s="100">
        <v>42089</v>
      </c>
      <c r="T11" s="100">
        <v>42103</v>
      </c>
      <c r="U11" s="14" t="s">
        <v>371</v>
      </c>
      <c r="V11" s="14" t="s">
        <v>504</v>
      </c>
      <c r="W11" s="14" t="s">
        <v>221</v>
      </c>
      <c r="X11" s="14" t="s">
        <v>161</v>
      </c>
      <c r="Y11" s="86" t="s">
        <v>492</v>
      </c>
      <c r="Z11" s="94" t="s">
        <v>476</v>
      </c>
      <c r="AA11" s="109" t="s">
        <v>476</v>
      </c>
      <c r="AB11" s="105" t="s">
        <v>356</v>
      </c>
      <c r="AC11" s="92" t="str">
        <f t="shared" si="13"/>
        <v>14/15</v>
      </c>
      <c r="AD11" s="92" t="str">
        <f t="shared" si="14"/>
        <v>Q/T4</v>
      </c>
      <c r="AG11" s="14" t="s">
        <v>500</v>
      </c>
      <c r="AH11" s="54">
        <f>NETWORKDAYS(M11,R11,Holidays!$B$1:$B$132)</f>
        <v>118</v>
      </c>
      <c r="AI11" s="54">
        <f>VLOOKUP(K11,'Service standards'!A:B,2,FALSE)</f>
        <v>110</v>
      </c>
      <c r="AJ11" s="55">
        <f>(NETWORKDAYS(N11,R11,Holidays!$B$1:$B$132))-AF11</f>
        <v>87</v>
      </c>
      <c r="AK11" s="54" t="str">
        <f t="shared" si="0"/>
        <v>Met/Rencontre</v>
      </c>
      <c r="AL11" s="73" t="str">
        <f>VLOOKUP(K:K,Dashboard!A$3:B$32,2,FALSE)</f>
        <v>Internal Advertised</v>
      </c>
    </row>
    <row r="12" spans="1:38" ht="60" customHeight="1">
      <c r="A12" s="58" t="str">
        <f>IF(M12&lt;&gt;"",(IF(M12&lt;=DATE(2014,3,31),"13/14",(IF(M12&lt;=DATE(2015,3,31),"14/15",(IF(M12&lt;=DATE(2016,3,31),"15/16",(IF(M12&lt;=DATE(2017,3,31),"16/17",(IF(M12&lt;=DATE(2018,3,31),"17/18"," ")))))))))),"")</f>
        <v>14/15</v>
      </c>
      <c r="B12" s="58" t="str">
        <f>IF(M12&lt;&gt;"",(IF(OR(MONTH(M12)=4,MONTH(M12)=5,MONTH(M12)=6),"Q/T1",(IF(OR(MONTH(M12)=7,MONTH(M12)=8,MONTH(M12)=9),"Q/T2",(IF(OR(MONTH(M12)=10,MONTH(M12)=11,MONTH(M12)=12),"Q/T3",(IF(OR(MONTH(M12)=1,MONTH(M12)=2,MONTH(M12)=3),"Q/T4","")))))))),"")</f>
        <v>Q/T3</v>
      </c>
      <c r="C12" s="14" t="s">
        <v>417</v>
      </c>
      <c r="D12" s="14" t="s">
        <v>78</v>
      </c>
      <c r="E12" s="14" t="s">
        <v>90</v>
      </c>
      <c r="G12" s="14" t="s">
        <v>12</v>
      </c>
      <c r="H12" s="98">
        <v>3</v>
      </c>
      <c r="I12" s="97" t="s">
        <v>471</v>
      </c>
      <c r="J12" s="98" t="s">
        <v>37</v>
      </c>
      <c r="K12" s="95" t="s">
        <v>437</v>
      </c>
      <c r="L12" s="40" t="s">
        <v>479</v>
      </c>
      <c r="M12" s="13">
        <v>41915</v>
      </c>
      <c r="N12" s="13">
        <v>41963</v>
      </c>
      <c r="O12" s="13">
        <v>41969</v>
      </c>
      <c r="P12" s="13" t="s">
        <v>200</v>
      </c>
      <c r="Q12" s="13" t="s">
        <v>201</v>
      </c>
      <c r="R12" s="13" t="s">
        <v>472</v>
      </c>
      <c r="S12" s="13" t="s">
        <v>472</v>
      </c>
      <c r="T12" s="13" t="s">
        <v>472</v>
      </c>
      <c r="U12" s="14" t="s">
        <v>371</v>
      </c>
      <c r="V12" s="14" t="s">
        <v>504</v>
      </c>
      <c r="W12" s="14" t="s">
        <v>221</v>
      </c>
      <c r="X12" s="14" t="s">
        <v>161</v>
      </c>
      <c r="Y12" s="40" t="s">
        <v>492</v>
      </c>
      <c r="Z12" s="13" t="s">
        <v>476</v>
      </c>
      <c r="AA12" s="13" t="s">
        <v>476</v>
      </c>
      <c r="AB12" s="14" t="s">
        <v>166</v>
      </c>
      <c r="AC12" s="92" t="str">
        <f t="shared" si="13"/>
        <v xml:space="preserve"> </v>
      </c>
      <c r="AD12" s="92" t="e">
        <f t="shared" si="14"/>
        <v>#VALUE!</v>
      </c>
      <c r="AG12" s="14" t="s">
        <v>507</v>
      </c>
      <c r="AH12" s="54" t="e">
        <f>NETWORKDAYS(M12,R12,Holidays!$B$1:$B$132)</f>
        <v>#VALUE!</v>
      </c>
      <c r="AI12" s="54">
        <f>VLOOKUP(K12,'Service standards'!A:B,2,FALSE)</f>
        <v>110</v>
      </c>
      <c r="AJ12" s="55" t="e">
        <f>(NETWORKDAYS(N12,R12,Holidays!$B$1:$B$132))-AF12</f>
        <v>#VALUE!</v>
      </c>
      <c r="AK12" s="54" t="e">
        <f t="shared" si="0"/>
        <v>#VALUE!</v>
      </c>
      <c r="AL12" s="73" t="str">
        <f>VLOOKUP(K:K,Dashboard!A$3:B$32,2,FALSE)</f>
        <v>Internal Advertised</v>
      </c>
    </row>
    <row r="13" spans="1:38" ht="60" customHeight="1">
      <c r="A13" s="92" t="str">
        <f>IF(M13&lt;&gt;"",(IF(M13&lt;=DATE(2014,3,31),"13/14",(IF(M13&lt;=DATE(2015,3,31),"14/15",(IF(M13&lt;=DATE(2016,3,31),"15/16",(IF(M13&lt;=DATE(2017,3,31),"16/17",(IF(M13&lt;=DATE(2018,3,31),"17/18"," ")))))))))),"")</f>
        <v>14/15</v>
      </c>
      <c r="B13" s="92" t="str">
        <f>IF(M13&lt;&gt;"",(IF(OR(MONTH(M13)=4,MONTH(M13)=5,MONTH(M13)=6),"Q/T1",(IF(OR(MONTH(M13)=7,MONTH(M13)=8,MONTH(M13)=9),"Q/T2",(IF(OR(MONTH(M13)=10,MONTH(M13)=11,MONTH(M13)=12),"Q/T3",(IF(OR(MONTH(M13)=1,MONTH(M13)=2,MONTH(M13)=3),"Q/T4","")))))))),"")</f>
        <v>Q/T3</v>
      </c>
      <c r="C13" s="14" t="s">
        <v>417</v>
      </c>
      <c r="D13" s="14" t="s">
        <v>78</v>
      </c>
      <c r="E13" s="14" t="s">
        <v>90</v>
      </c>
      <c r="G13" s="14" t="s">
        <v>20</v>
      </c>
      <c r="H13" s="83">
        <v>1</v>
      </c>
      <c r="I13" s="108" t="s">
        <v>472</v>
      </c>
      <c r="J13" s="83" t="s">
        <v>37</v>
      </c>
      <c r="K13" s="95" t="s">
        <v>437</v>
      </c>
      <c r="L13" s="40" t="s">
        <v>480</v>
      </c>
      <c r="M13" s="13">
        <v>41922</v>
      </c>
      <c r="N13" s="94">
        <v>41922</v>
      </c>
      <c r="O13" s="13">
        <v>41922</v>
      </c>
      <c r="P13" s="13" t="s">
        <v>491</v>
      </c>
      <c r="Q13" s="13" t="s">
        <v>221</v>
      </c>
      <c r="R13" s="13">
        <v>42171</v>
      </c>
      <c r="S13" s="13" t="s">
        <v>472</v>
      </c>
      <c r="T13" s="13" t="s">
        <v>472</v>
      </c>
      <c r="U13" s="14" t="s">
        <v>372</v>
      </c>
      <c r="V13" s="14" t="s">
        <v>401</v>
      </c>
      <c r="W13" s="14" t="s">
        <v>262</v>
      </c>
      <c r="X13" s="14" t="s">
        <v>161</v>
      </c>
      <c r="Y13" s="40" t="s">
        <v>493</v>
      </c>
      <c r="Z13" s="94" t="s">
        <v>221</v>
      </c>
      <c r="AA13" s="109" t="s">
        <v>221</v>
      </c>
      <c r="AB13" s="14" t="s">
        <v>167</v>
      </c>
      <c r="AC13" s="92" t="str">
        <f t="shared" ref="AC13:AC14" si="15">IF(R13&lt;&gt;"",(IF(R13&lt;=DATE(2014,3,31),"13/14",(IF(R13&lt;=DATE(2015,3,31),"14/15",(IF(R13&lt;=DATE(2016,3,31),"15/16",(IF(R13&lt;=DATE(2017,3,31),"16/17",(IF(R13&lt;=DATE(2018,3,31),"17/18"," ")))))))))),"")</f>
        <v>15/16</v>
      </c>
      <c r="AD13" s="92" t="str">
        <f t="shared" ref="AD13:AD14" si="16">IF(R13&lt;&gt;"",(IF(OR(MONTH(R13)=4,MONTH(R13)=5,MONTH(R13)=6),"Q/T1",(IF(OR(MONTH(R13)=7,MONTH(R13)=8,MONTH(R13)=9),"Q/T2",(IF(OR(MONTH(R13)=10,MONTH(R13)=11,MONTH(R13)=12),"Q/T3",(IF(OR(MONTH(R13)=1,MONTH(R13)=2,MONTH(R13)=3),"Q/T4","")))))))),"")</f>
        <v>Q/T1</v>
      </c>
      <c r="AE13" s="105" t="s">
        <v>55</v>
      </c>
      <c r="AG13" s="95" t="s">
        <v>558</v>
      </c>
      <c r="AH13" s="54">
        <f>NETWORKDAYS(M13,R13,Holidays!$B$1:$B$132)</f>
        <v>170</v>
      </c>
      <c r="AI13" s="54">
        <f>VLOOKUP(K13,'Service standards'!A:B,2,FALSE)</f>
        <v>110</v>
      </c>
      <c r="AJ13" s="55">
        <f>(NETWORKDAYS(N13,R13,Holidays!$B$1:$B$132))-AF13</f>
        <v>170</v>
      </c>
      <c r="AK13" s="54" t="str">
        <f t="shared" si="0"/>
        <v>DNM/NRP</v>
      </c>
      <c r="AL13" s="73" t="str">
        <f>VLOOKUP(K:K,Dashboard!A$3:B$32,2,FALSE)</f>
        <v>Internal Advertised</v>
      </c>
    </row>
    <row r="14" spans="1:38" ht="60" customHeight="1">
      <c r="A14" s="92" t="str">
        <f>IF(M14&lt;&gt;"",(IF(M14&lt;=DATE(2014,3,31),"13/14",(IF(M14&lt;=DATE(2015,3,31),"14/15",(IF(M14&lt;=DATE(2016,3,31),"15/16",(IF(M14&lt;=DATE(2017,3,31),"16/17",(IF(M14&lt;=DATE(2018,3,31),"17/18"," ")))))))))),"")</f>
        <v>14/15</v>
      </c>
      <c r="B14" s="92" t="str">
        <f>IF(M14&lt;&gt;"",(IF(OR(MONTH(M14)=4,MONTH(M14)=5,MONTH(M14)=6),"Q/T1",(IF(OR(MONTH(M14)=7,MONTH(M14)=8,MONTH(M14)=9),"Q/T2",(IF(OR(MONTH(M14)=10,MONTH(M14)=11,MONTH(M14)=12),"Q/T3",(IF(OR(MONTH(M14)=1,MONTH(M14)=2,MONTH(M14)=3),"Q/T4","")))))))),"")</f>
        <v>Q/T3</v>
      </c>
      <c r="C14" s="14" t="s">
        <v>417</v>
      </c>
      <c r="D14" s="14" t="s">
        <v>78</v>
      </c>
      <c r="E14" s="14" t="s">
        <v>90</v>
      </c>
      <c r="G14" s="14" t="s">
        <v>20</v>
      </c>
      <c r="H14" s="98">
        <v>2</v>
      </c>
      <c r="I14" s="108" t="s">
        <v>472</v>
      </c>
      <c r="J14" s="98" t="s">
        <v>37</v>
      </c>
      <c r="K14" s="95" t="s">
        <v>437</v>
      </c>
      <c r="L14" s="40" t="s">
        <v>481</v>
      </c>
      <c r="M14" s="13">
        <v>41922</v>
      </c>
      <c r="N14" s="94">
        <v>41922</v>
      </c>
      <c r="O14" s="13">
        <v>41922</v>
      </c>
      <c r="P14" s="13" t="s">
        <v>491</v>
      </c>
      <c r="Q14" s="13" t="s">
        <v>221</v>
      </c>
      <c r="R14" s="13">
        <v>42171</v>
      </c>
      <c r="S14" s="94" t="s">
        <v>472</v>
      </c>
      <c r="T14" s="94" t="s">
        <v>472</v>
      </c>
      <c r="U14" s="14" t="s">
        <v>372</v>
      </c>
      <c r="V14" s="14" t="s">
        <v>401</v>
      </c>
      <c r="W14" s="14" t="s">
        <v>262</v>
      </c>
      <c r="X14" s="14" t="s">
        <v>161</v>
      </c>
      <c r="Y14" s="40" t="s">
        <v>493</v>
      </c>
      <c r="Z14" s="94" t="s">
        <v>221</v>
      </c>
      <c r="AA14" s="109" t="s">
        <v>221</v>
      </c>
      <c r="AB14" s="95" t="s">
        <v>167</v>
      </c>
      <c r="AC14" s="92" t="str">
        <f t="shared" si="15"/>
        <v>15/16</v>
      </c>
      <c r="AD14" s="92" t="str">
        <f t="shared" si="16"/>
        <v>Q/T1</v>
      </c>
      <c r="AE14" s="105" t="s">
        <v>55</v>
      </c>
      <c r="AG14" s="95" t="s">
        <v>558</v>
      </c>
      <c r="AH14" s="54">
        <f>NETWORKDAYS(M14,R14,Holidays!$B$1:$B$132)</f>
        <v>170</v>
      </c>
      <c r="AI14" s="54">
        <f>VLOOKUP(K14,'Service standards'!A:B,2,FALSE)</f>
        <v>110</v>
      </c>
      <c r="AJ14" s="55">
        <f>(NETWORKDAYS(N14,R14,Holidays!$B$1:$B$132))-AF14</f>
        <v>170</v>
      </c>
      <c r="AK14" s="54" t="str">
        <f t="shared" si="0"/>
        <v>DNM/NRP</v>
      </c>
      <c r="AL14" s="73" t="str">
        <f>VLOOKUP(K:K,Dashboard!A$3:B$32,2,FALSE)</f>
        <v>Internal Advertised</v>
      </c>
    </row>
    <row r="15" spans="1:38" ht="42">
      <c r="A15" s="58" t="str">
        <f>IF(M15&lt;&gt;"",(IF(M15&lt;=DATE(2014,3,31),"13/14",(IF(M15&lt;=DATE(2015,3,31),"14/15",(IF(M15&lt;=DATE(2016,3,31),"15/16",(IF(M15&lt;=DATE(2017,3,31),"16/17",(IF(M15&lt;=DATE(2018,3,31),"17/18"," ")))))))))),"")</f>
        <v>14/15</v>
      </c>
      <c r="B15" s="58" t="str">
        <f>IF(M15&lt;&gt;"",(IF(OR(MONTH(M15)=4,MONTH(M15)=5,MONTH(M15)=6),"Q/T1",(IF(OR(MONTH(M15)=7,MONTH(M15)=8,MONTH(M15)=9),"Q/T2",(IF(OR(MONTH(M15)=10,MONTH(M15)=11,MONTH(M15)=12),"Q/T3",(IF(OR(MONTH(M15)=1,MONTH(M15)=2,MONTH(M15)=3),"Q/T4","")))))))),"")</f>
        <v>Q/T3</v>
      </c>
      <c r="D15" s="14" t="s">
        <v>78</v>
      </c>
      <c r="E15" s="14" t="s">
        <v>90</v>
      </c>
      <c r="G15" s="14" t="s">
        <v>1</v>
      </c>
      <c r="H15" s="98">
        <v>5</v>
      </c>
      <c r="I15" s="97">
        <v>501366</v>
      </c>
      <c r="J15" s="98" t="s">
        <v>37</v>
      </c>
      <c r="K15" s="95" t="s">
        <v>435</v>
      </c>
      <c r="L15" s="40" t="s">
        <v>482</v>
      </c>
      <c r="M15" s="13">
        <v>41946</v>
      </c>
      <c r="N15" s="13" t="s">
        <v>474</v>
      </c>
      <c r="O15" s="13" t="s">
        <v>474</v>
      </c>
      <c r="P15" s="13" t="s">
        <v>199</v>
      </c>
      <c r="Q15" s="13" t="s">
        <v>221</v>
      </c>
      <c r="R15" s="13" t="s">
        <v>472</v>
      </c>
      <c r="S15" s="13" t="s">
        <v>472</v>
      </c>
      <c r="T15" s="13" t="s">
        <v>472</v>
      </c>
      <c r="U15" s="14" t="s">
        <v>371</v>
      </c>
      <c r="V15" s="14" t="s">
        <v>504</v>
      </c>
      <c r="W15" s="14" t="s">
        <v>221</v>
      </c>
      <c r="X15" s="14" t="s">
        <v>161</v>
      </c>
      <c r="Y15" s="40" t="s">
        <v>493</v>
      </c>
      <c r="Z15" s="13" t="s">
        <v>472</v>
      </c>
      <c r="AA15" s="13" t="s">
        <v>472</v>
      </c>
      <c r="AB15" s="14" t="s">
        <v>168</v>
      </c>
      <c r="AC15" s="58" t="s">
        <v>132</v>
      </c>
      <c r="AD15" s="58" t="s">
        <v>353</v>
      </c>
      <c r="AG15" s="95" t="s">
        <v>572</v>
      </c>
      <c r="AH15" s="54" t="e">
        <f>NETWORKDAYS(M15,R15,Holidays!$B$1:$B$132)</f>
        <v>#VALUE!</v>
      </c>
      <c r="AI15" s="54">
        <f>VLOOKUP(K15,'Service standards'!A:B,2,FALSE)</f>
        <v>140</v>
      </c>
      <c r="AJ15" s="55" t="e">
        <f>(NETWORKDAYS(N15,R15,Holidays!$B$1:$B$132))-AF15</f>
        <v>#VALUE!</v>
      </c>
      <c r="AK15" s="54" t="e">
        <f t="shared" si="0"/>
        <v>#VALUE!</v>
      </c>
      <c r="AL15" s="73" t="str">
        <f>VLOOKUP(K:K,Dashboard!A$3:B$32,2,FALSE)</f>
        <v>Internal Advertised</v>
      </c>
    </row>
    <row r="16" spans="1:38" ht="60" customHeight="1">
      <c r="A16" s="58" t="str">
        <f>IF(M16&lt;&gt;"",(IF(M16&lt;=DATE(2014,3,31),"13/14",(IF(M16&lt;=DATE(2015,3,31),"14/15",(IF(M16&lt;=DATE(2016,3,31),"15/16",(IF(M16&lt;=DATE(2017,3,31),"16/17",(IF(M16&lt;=DATE(2018,3,31),"17/18"," ")))))))))),"")</f>
        <v>14/15</v>
      </c>
      <c r="B16" s="58" t="str">
        <f>IF(M16&lt;&gt;"",(IF(OR(MONTH(M16)=4,MONTH(M16)=5,MONTH(M16)=6),"Q/T1",(IF(OR(MONTH(M16)=7,MONTH(M16)=8,MONTH(M16)=9),"Q/T2",(IF(OR(MONTH(M16)=10,MONTH(M16)=11,MONTH(M16)=12),"Q/T3",(IF(OR(MONTH(M16)=1,MONTH(M16)=2,MONTH(M16)=3),"Q/T4","")))))))),"")</f>
        <v>Q/T3</v>
      </c>
      <c r="D16" s="14" t="s">
        <v>78</v>
      </c>
      <c r="E16" s="14" t="s">
        <v>90</v>
      </c>
      <c r="G16" s="14" t="s">
        <v>12</v>
      </c>
      <c r="H16" s="98">
        <v>2</v>
      </c>
      <c r="I16" s="97">
        <v>511092</v>
      </c>
      <c r="J16" s="98" t="s">
        <v>37</v>
      </c>
      <c r="K16" s="95" t="s">
        <v>437</v>
      </c>
      <c r="L16" s="40" t="s">
        <v>483</v>
      </c>
      <c r="M16" s="13">
        <v>41952</v>
      </c>
      <c r="N16" s="13">
        <v>41956</v>
      </c>
      <c r="O16" s="13">
        <v>42019</v>
      </c>
      <c r="P16" s="13" t="s">
        <v>199</v>
      </c>
      <c r="Q16" s="13" t="s">
        <v>221</v>
      </c>
      <c r="R16" s="13">
        <v>42241</v>
      </c>
      <c r="S16" s="94" t="s">
        <v>472</v>
      </c>
      <c r="T16" s="94" t="s">
        <v>472</v>
      </c>
      <c r="U16" s="14" t="s">
        <v>371</v>
      </c>
      <c r="V16" s="14" t="s">
        <v>504</v>
      </c>
      <c r="W16" s="14" t="s">
        <v>221</v>
      </c>
      <c r="X16" s="14" t="s">
        <v>161</v>
      </c>
      <c r="Y16" s="40" t="s">
        <v>494</v>
      </c>
      <c r="Z16" s="94" t="s">
        <v>221</v>
      </c>
      <c r="AA16" s="94" t="s">
        <v>221</v>
      </c>
      <c r="AB16" s="95" t="s">
        <v>355</v>
      </c>
      <c r="AC16" s="58" t="s">
        <v>132</v>
      </c>
      <c r="AD16" s="58" t="s">
        <v>353</v>
      </c>
      <c r="AE16" s="14" t="s">
        <v>173</v>
      </c>
      <c r="AG16" s="95" t="s">
        <v>573</v>
      </c>
      <c r="AH16" s="54">
        <f>NETWORKDAYS(M16,R16,Holidays!$B$1:$B$132)</f>
        <v>199</v>
      </c>
      <c r="AI16" s="54">
        <f>VLOOKUP(K16,'Service standards'!A:B,2,FALSE)</f>
        <v>110</v>
      </c>
      <c r="AJ16" s="55">
        <f>(NETWORKDAYS(N16,R16,Holidays!$B$1:$B$132))-AF16</f>
        <v>197</v>
      </c>
      <c r="AK16" s="54" t="str">
        <f t="shared" si="0"/>
        <v>DNM/NRP</v>
      </c>
      <c r="AL16" s="73" t="str">
        <f>VLOOKUP(K:K,Dashboard!A$3:B$32,2,FALSE)</f>
        <v>Internal Advertised</v>
      </c>
    </row>
    <row r="17" spans="1:38" ht="60" customHeight="1">
      <c r="A17" s="58" t="str">
        <f>IF(M17&lt;&gt;"",(IF(M17&lt;=DATE(2014,3,31),"13/14",(IF(M17&lt;=DATE(2015,3,31),"14/15",(IF(M17&lt;=DATE(2016,3,31),"15/16",(IF(M17&lt;=DATE(2017,3,31),"16/17",(IF(M17&lt;=DATE(2018,3,31),"17/18"," ")))))))))),"")</f>
        <v>14/15</v>
      </c>
      <c r="B17" s="58" t="str">
        <f>IF(M17&lt;&gt;"",(IF(OR(MONTH(M17)=4,MONTH(M17)=5,MONTH(M17)=6),"Q/T1",(IF(OR(MONTH(M17)=7,MONTH(M17)=8,MONTH(M17)=9),"Q/T2",(IF(OR(MONTH(M17)=10,MONTH(M17)=11,MONTH(M17)=12),"Q/T3",(IF(OR(MONTH(M17)=1,MONTH(M17)=2,MONTH(M17)=3),"Q/T4","")))))))),"")</f>
        <v>Q/T3</v>
      </c>
      <c r="D17" s="14" t="s">
        <v>78</v>
      </c>
      <c r="E17" s="14" t="s">
        <v>90</v>
      </c>
      <c r="G17" s="14" t="s">
        <v>12</v>
      </c>
      <c r="H17" s="98">
        <v>3</v>
      </c>
      <c r="I17" s="97" t="s">
        <v>473</v>
      </c>
      <c r="J17" s="98" t="s">
        <v>37</v>
      </c>
      <c r="K17" s="95" t="s">
        <v>437</v>
      </c>
      <c r="L17" s="40" t="s">
        <v>484</v>
      </c>
      <c r="M17" s="13">
        <v>41956</v>
      </c>
      <c r="N17" s="13">
        <v>41971</v>
      </c>
      <c r="O17" s="13">
        <v>42013</v>
      </c>
      <c r="P17" s="13" t="s">
        <v>199</v>
      </c>
      <c r="Q17" s="13" t="s">
        <v>221</v>
      </c>
      <c r="R17" s="13">
        <v>42171</v>
      </c>
      <c r="S17" s="94" t="s">
        <v>221</v>
      </c>
      <c r="T17" s="94" t="s">
        <v>221</v>
      </c>
      <c r="U17" s="14" t="s">
        <v>371</v>
      </c>
      <c r="V17" s="14" t="s">
        <v>504</v>
      </c>
      <c r="W17" s="14" t="s">
        <v>221</v>
      </c>
      <c r="X17" s="14" t="s">
        <v>161</v>
      </c>
      <c r="Y17" s="40" t="s">
        <v>494</v>
      </c>
      <c r="Z17" s="94" t="s">
        <v>221</v>
      </c>
      <c r="AA17" s="94" t="s">
        <v>221</v>
      </c>
      <c r="AB17" s="14" t="s">
        <v>355</v>
      </c>
      <c r="AC17" s="58" t="s">
        <v>498</v>
      </c>
      <c r="AD17" s="58" t="e">
        <v>#VALUE!</v>
      </c>
      <c r="AE17" s="14" t="s">
        <v>173</v>
      </c>
      <c r="AG17" s="95" t="s">
        <v>574</v>
      </c>
      <c r="AH17" s="54">
        <f>NETWORKDAYS(M17,R17,Holidays!$B$1:$B$132)</f>
        <v>148</v>
      </c>
      <c r="AI17" s="54">
        <f>VLOOKUP(K17,'Service standards'!A:B,2,FALSE)</f>
        <v>110</v>
      </c>
      <c r="AJ17" s="55">
        <f>(NETWORKDAYS(N17,R17,Holidays!$B$1:$B$132))-AF17</f>
        <v>137</v>
      </c>
      <c r="AK17" s="54" t="str">
        <f t="shared" si="0"/>
        <v>DNM/NRP</v>
      </c>
      <c r="AL17" s="73" t="str">
        <f>VLOOKUP(K:K,Dashboard!A$3:B$32,2,FALSE)</f>
        <v>Internal Advertised</v>
      </c>
    </row>
    <row r="18" spans="1:38" ht="15" customHeight="1">
      <c r="H18" s="98"/>
      <c r="I18" s="97"/>
      <c r="J18" s="98"/>
      <c r="AA18" s="13"/>
      <c r="AC18" s="58"/>
      <c r="AD18" s="58"/>
      <c r="AL18" s="73"/>
    </row>
    <row r="19" spans="1:38" ht="42">
      <c r="A19" s="58" t="str">
        <f>IF(M19&lt;&gt;"",(IF(M19&lt;=DATE(2014,3,31),"13/14",(IF(M19&lt;=DATE(2015,3,31),"14/15",(IF(M19&lt;=DATE(2016,3,31),"15/16",(IF(M19&lt;=DATE(2017,3,31),"16/17",(IF(M19&lt;=DATE(2018,3,31),"17/18"," ")))))))))),"")</f>
        <v>14/15</v>
      </c>
      <c r="B19" s="58" t="str">
        <f>IF(M19&lt;&gt;"",(IF(OR(MONTH(M19)=4,MONTH(M19)=5,MONTH(M19)=6),"Q/T1",(IF(OR(MONTH(M19)=7,MONTH(M19)=8,MONTH(M19)=9),"Q/T2",(IF(OR(MONTH(M19)=10,MONTH(M19)=11,MONTH(M19)=12),"Q/T3",(IF(OR(MONTH(M19)=1,MONTH(M19)=2,MONTH(M19)=3),"Q/T4","")))))))),"")</f>
        <v>Q/T3</v>
      </c>
      <c r="D19" s="14" t="s">
        <v>78</v>
      </c>
      <c r="E19" s="14" t="s">
        <v>90</v>
      </c>
      <c r="G19" s="14" t="s">
        <v>20</v>
      </c>
      <c r="H19" s="98">
        <v>2</v>
      </c>
      <c r="I19" s="97">
        <v>511989</v>
      </c>
      <c r="J19" s="98" t="s">
        <v>37</v>
      </c>
      <c r="K19" s="95" t="s">
        <v>437</v>
      </c>
      <c r="L19" s="40" t="s">
        <v>508</v>
      </c>
      <c r="M19" s="13">
        <v>41969</v>
      </c>
      <c r="N19" s="13">
        <v>42068</v>
      </c>
      <c r="O19" s="13">
        <v>41967</v>
      </c>
      <c r="P19" s="13" t="s">
        <v>418</v>
      </c>
      <c r="Q19" s="13" t="s">
        <v>221</v>
      </c>
      <c r="R19" s="13" t="s">
        <v>472</v>
      </c>
      <c r="S19" s="94" t="s">
        <v>221</v>
      </c>
      <c r="T19" s="94" t="s">
        <v>221</v>
      </c>
      <c r="U19" s="14" t="s">
        <v>371</v>
      </c>
      <c r="V19" s="14" t="s">
        <v>504</v>
      </c>
      <c r="W19" s="95" t="s">
        <v>221</v>
      </c>
      <c r="X19" s="14" t="s">
        <v>161</v>
      </c>
      <c r="Y19" s="40" t="s">
        <v>496</v>
      </c>
      <c r="Z19" s="94" t="s">
        <v>221</v>
      </c>
      <c r="AA19" s="94" t="s">
        <v>221</v>
      </c>
      <c r="AB19" s="95" t="s">
        <v>168</v>
      </c>
      <c r="AC19" s="58" t="s">
        <v>132</v>
      </c>
      <c r="AD19" s="58" t="s">
        <v>353</v>
      </c>
      <c r="AE19" s="14" t="s">
        <v>55</v>
      </c>
      <c r="AG19" s="95" t="s">
        <v>575</v>
      </c>
      <c r="AH19" s="54" t="e">
        <f>NETWORKDAYS(M19,R19,Holidays!$B$1:$B$132)</f>
        <v>#VALUE!</v>
      </c>
      <c r="AI19" s="54">
        <f>VLOOKUP(K19,'Service standards'!A:B,2,FALSE)</f>
        <v>110</v>
      </c>
      <c r="AJ19" s="55" t="e">
        <f>(NETWORKDAYS(N19,R19,Holidays!$B$1:$B$132))-AF19</f>
        <v>#VALUE!</v>
      </c>
      <c r="AK19" s="54" t="e">
        <f t="shared" si="0"/>
        <v>#VALUE!</v>
      </c>
      <c r="AL19" s="73" t="str">
        <f>VLOOKUP(K:K,Dashboard!A$3:B$32,2,FALSE)</f>
        <v>Internal Advertised</v>
      </c>
    </row>
    <row r="20" spans="1:38" ht="90" customHeight="1">
      <c r="A20" s="58" t="s">
        <v>132</v>
      </c>
      <c r="B20" s="58" t="s">
        <v>354</v>
      </c>
      <c r="D20" s="14" t="s">
        <v>78</v>
      </c>
      <c r="E20" s="14" t="s">
        <v>99</v>
      </c>
      <c r="G20" s="14" t="s">
        <v>1</v>
      </c>
      <c r="H20" s="14" t="s">
        <v>117</v>
      </c>
      <c r="I20" s="15">
        <v>212</v>
      </c>
      <c r="J20" s="14" t="s">
        <v>46</v>
      </c>
      <c r="K20" s="14" t="s">
        <v>437</v>
      </c>
      <c r="L20" s="96"/>
      <c r="M20" s="13">
        <v>42005</v>
      </c>
      <c r="Y20" s="96"/>
      <c r="AA20" s="94"/>
      <c r="AC20" s="58" t="str">
        <f>IF(R20&lt;&gt;"",(IF(R20&lt;=DATE(2014,3,31),"13/14",(IF(R20&lt;=DATE(2015,3,31),"14/15",(IF(R20&lt;=DATE(2016,3,31),"15/16",(IF(R20&lt;=DATE(2017,3,31),"16/17",(IF(R20&lt;=DATE(2018,3,31),"17/18"," ")))))))))),"")</f>
        <v/>
      </c>
      <c r="AD20" s="58" t="str">
        <f>IF(R20&lt;&gt;"",(IF(OR(MONTH(R20)=4,MONTH(R20)=5,MONTH(R20)=6),"Q/T1",(IF(OR(MONTH(R20)=7,MONTH(R20)=8,MONTH(R20)=9),"Q/T2",(IF(OR(MONTH(R20)=10,MONTH(R20)=11,MONTH(R20)=12),"Q/T3",(IF(OR(MONTH(R20)=1,MONTH(R20)=2,MONTH(R20)=3),"Q/T4","")))))))),"")</f>
        <v/>
      </c>
      <c r="AH20" s="54">
        <f>NETWORKDAYS(M20,R20,Holidays!$B$1:$B$132)</f>
        <v>-29992</v>
      </c>
      <c r="AI20" s="54">
        <f>VLOOKUP(K20,'Service standards'!A:B,2,FALSE)</f>
        <v>110</v>
      </c>
      <c r="AJ20" s="55">
        <f>(NETWORKDAYS(N20,R20,Holidays!$B$1:$B$132))-AF20</f>
        <v>0</v>
      </c>
      <c r="AK20" s="54" t="str">
        <f t="shared" si="0"/>
        <v>Met/Rencontre</v>
      </c>
      <c r="AL20" s="73" t="str">
        <f>VLOOKUP(K:K,Dashboard!A$3:B$32,2,FALSE)</f>
        <v>Internal Advertised</v>
      </c>
    </row>
    <row r="21" spans="1:38" ht="42">
      <c r="A21" s="58" t="str">
        <f>IF(M21&lt;&gt;"",(IF(M21&lt;=DATE(2014,3,31),"13/14",(IF(M21&lt;=DATE(2015,3,31),"14/15",(IF(M21&lt;=DATE(2016,3,31),"15/16",(IF(M21&lt;=DATE(2017,3,31),"16/17",(IF(M21&lt;=DATE(2018,3,31),"17/18"," ")))))))))),"")</f>
        <v>14/15</v>
      </c>
      <c r="B21" s="58" t="str">
        <f>IF(M21&lt;&gt;"",(IF(OR(MONTH(M21)=4,MONTH(M21)=5,MONTH(M21)=6),"Q/T1",(IF(OR(MONTH(M21)=7,MONTH(M21)=8,MONTH(M21)=9),"Q/T2",(IF(OR(MONTH(M21)=10,MONTH(M21)=11,MONTH(M21)=12),"Q/T3",(IF(OR(MONTH(M21)=1,MONTH(M21)=2,MONTH(M21)=3),"Q/T4","")))))))),"")</f>
        <v>Q/T1</v>
      </c>
      <c r="G21" s="14" t="s">
        <v>8</v>
      </c>
      <c r="H21" s="98">
        <v>3</v>
      </c>
      <c r="I21" s="97"/>
      <c r="J21" s="98" t="s">
        <v>43</v>
      </c>
      <c r="K21" s="14" t="s">
        <v>477</v>
      </c>
      <c r="L21" s="40" t="s">
        <v>485</v>
      </c>
      <c r="M21" s="13">
        <v>41738</v>
      </c>
      <c r="O21" s="13">
        <v>41758</v>
      </c>
      <c r="AA21" s="13"/>
      <c r="AB21" s="14" t="s">
        <v>168</v>
      </c>
      <c r="AC21" s="58" t="s">
        <v>497</v>
      </c>
      <c r="AD21" s="58" t="s">
        <v>497</v>
      </c>
      <c r="AH21" s="54">
        <f>NETWORKDAYS(M21,R21,Holidays!$B$1:$B$132)</f>
        <v>-29812</v>
      </c>
      <c r="AI21" s="54" t="e">
        <f>VLOOKUP(K21,'Service standards'!A:B,2,FALSE)</f>
        <v>#N/A</v>
      </c>
      <c r="AJ21" s="55">
        <f>(NETWORKDAYS(N21,R21,Holidays!$B$1:$B$132))-AF21</f>
        <v>0</v>
      </c>
      <c r="AK21" s="54" t="e">
        <f t="shared" si="0"/>
        <v>#N/A</v>
      </c>
      <c r="AL21" s="73" t="e">
        <f>VLOOKUP(K:K,Dashboard!A$3:B$32,2,FALSE)</f>
        <v>#N/A</v>
      </c>
    </row>
    <row r="22" spans="1:38">
      <c r="A22" s="92"/>
      <c r="B22" s="92"/>
      <c r="C22" s="95"/>
      <c r="D22" s="95"/>
      <c r="E22" s="95"/>
      <c r="F22" s="95"/>
      <c r="G22" s="95"/>
      <c r="H22" s="98"/>
      <c r="I22" s="97"/>
      <c r="J22" s="98"/>
      <c r="K22" s="95"/>
      <c r="L22" s="96"/>
      <c r="M22" s="94"/>
      <c r="N22" s="94"/>
      <c r="O22" s="94"/>
      <c r="P22" s="94"/>
      <c r="Q22" s="94"/>
      <c r="R22" s="94"/>
      <c r="S22" s="84"/>
      <c r="T22" s="84"/>
      <c r="U22" s="95"/>
      <c r="V22" s="95"/>
      <c r="W22" s="95"/>
      <c r="X22" s="95"/>
      <c r="Y22" s="96"/>
      <c r="Z22" s="84"/>
      <c r="AA22" s="94"/>
      <c r="AB22" s="102"/>
      <c r="AC22" s="92"/>
      <c r="AD22" s="92"/>
      <c r="AE22" s="95"/>
      <c r="AF22" s="95"/>
      <c r="AG22" s="95"/>
      <c r="AL22" s="73"/>
    </row>
    <row r="23" spans="1:38">
      <c r="A23" s="92"/>
      <c r="B23" s="92"/>
      <c r="C23" s="95"/>
      <c r="D23" s="95"/>
      <c r="E23" s="95"/>
      <c r="F23" s="95"/>
      <c r="G23" s="95"/>
      <c r="H23" s="98"/>
      <c r="I23" s="97"/>
      <c r="J23" s="98"/>
      <c r="K23" s="95"/>
      <c r="L23" s="96"/>
      <c r="M23" s="94"/>
      <c r="N23" s="94"/>
      <c r="O23" s="94"/>
      <c r="P23" s="94"/>
      <c r="Q23" s="94"/>
      <c r="R23" s="94"/>
      <c r="S23" s="84"/>
      <c r="T23" s="84"/>
      <c r="U23" s="95"/>
      <c r="V23" s="95"/>
      <c r="W23" s="95"/>
      <c r="X23" s="95"/>
      <c r="Y23" s="96"/>
      <c r="Z23" s="84"/>
      <c r="AA23" s="94"/>
      <c r="AB23" s="102"/>
      <c r="AC23" s="92"/>
      <c r="AD23" s="92"/>
      <c r="AE23" s="95"/>
      <c r="AF23" s="95"/>
      <c r="AG23" s="95"/>
      <c r="AL23" s="73"/>
    </row>
    <row r="24" spans="1:38" ht="90" customHeight="1">
      <c r="A24" s="92"/>
      <c r="B24" s="92"/>
      <c r="C24" s="95"/>
      <c r="D24" s="95"/>
      <c r="E24" s="95"/>
      <c r="F24" s="95"/>
      <c r="G24" s="95"/>
      <c r="H24" s="95"/>
      <c r="J24" s="95"/>
      <c r="K24" s="95"/>
      <c r="L24" s="96"/>
      <c r="M24" s="94"/>
      <c r="N24" s="94"/>
      <c r="O24" s="94"/>
      <c r="P24" s="94"/>
      <c r="Q24" s="94"/>
      <c r="R24" s="94"/>
      <c r="S24" s="84"/>
      <c r="T24" s="84"/>
      <c r="U24" s="95"/>
      <c r="V24" s="95"/>
      <c r="W24" s="95"/>
      <c r="X24" s="95"/>
      <c r="Y24" s="96"/>
      <c r="Z24" s="106"/>
      <c r="AB24" s="102"/>
      <c r="AC24" s="92"/>
      <c r="AD24" s="92"/>
      <c r="AE24" s="95"/>
      <c r="AF24" s="95"/>
      <c r="AG24" s="95"/>
      <c r="AL24" s="73"/>
    </row>
    <row r="25" spans="1:38">
      <c r="A25" s="92"/>
      <c r="B25" s="92"/>
      <c r="C25" s="95"/>
      <c r="D25" s="95"/>
      <c r="E25" s="95"/>
      <c r="F25" s="95"/>
      <c r="G25" s="95"/>
      <c r="H25" s="95"/>
      <c r="I25" s="93"/>
      <c r="J25" s="95"/>
      <c r="K25" s="95"/>
      <c r="L25" s="96"/>
      <c r="M25" s="94"/>
      <c r="N25" s="94"/>
      <c r="O25" s="94"/>
      <c r="P25" s="94"/>
      <c r="Q25" s="94"/>
      <c r="R25" s="94"/>
      <c r="S25" s="84"/>
      <c r="T25" s="84"/>
      <c r="U25" s="95"/>
      <c r="V25" s="95"/>
      <c r="W25" s="95"/>
      <c r="X25" s="95"/>
      <c r="Y25" s="96"/>
      <c r="Z25" s="94"/>
      <c r="AA25" s="94"/>
      <c r="AB25" s="102"/>
      <c r="AC25" s="92"/>
      <c r="AD25" s="92"/>
      <c r="AE25" s="95"/>
      <c r="AF25" s="95"/>
      <c r="AG25" s="95"/>
      <c r="AL25" s="73"/>
    </row>
    <row r="26" spans="1:38" ht="45" customHeight="1">
      <c r="H26" s="95"/>
      <c r="I26" s="93"/>
      <c r="J26" s="95"/>
      <c r="S26" s="84"/>
      <c r="T26" s="84"/>
      <c r="AA26" s="13"/>
      <c r="AB26" s="102"/>
      <c r="AC26" s="92"/>
      <c r="AD26" s="92"/>
      <c r="AL26" s="73"/>
    </row>
    <row r="27" spans="1:38">
      <c r="H27" s="98"/>
      <c r="I27" s="97"/>
      <c r="J27" s="98"/>
      <c r="R27" s="90"/>
      <c r="AA27" s="13"/>
      <c r="AB27" s="89"/>
      <c r="AC27" s="58"/>
      <c r="AD27" s="58"/>
      <c r="AG27" s="95"/>
      <c r="AL27" s="73"/>
    </row>
    <row r="28" spans="1:38">
      <c r="H28" s="98"/>
      <c r="I28" s="97"/>
      <c r="J28" s="98"/>
      <c r="AA28" s="13"/>
      <c r="AC28" s="58"/>
      <c r="AD28" s="58"/>
      <c r="AL28" s="73"/>
    </row>
    <row r="29" spans="1:38">
      <c r="H29" s="98"/>
      <c r="I29" s="97"/>
      <c r="J29" s="98"/>
      <c r="AA29" s="13"/>
      <c r="AC29" s="92"/>
      <c r="AD29" s="92"/>
      <c r="AL29" s="73"/>
    </row>
    <row r="30" spans="1:38">
      <c r="H30" s="98"/>
      <c r="I30" s="97"/>
      <c r="J30" s="98"/>
      <c r="AA30" s="13"/>
      <c r="AC30" s="92"/>
      <c r="AD30" s="92"/>
      <c r="AL30" s="73"/>
    </row>
    <row r="31" spans="1:38">
      <c r="H31" s="98"/>
      <c r="I31" s="97"/>
      <c r="J31" s="98"/>
      <c r="AA31" s="13"/>
      <c r="AC31" s="92"/>
      <c r="AD31" s="92"/>
      <c r="AL31" s="73"/>
    </row>
    <row r="32" spans="1:38" ht="180" customHeight="1">
      <c r="H32" s="98"/>
      <c r="I32" s="97"/>
      <c r="J32" s="98"/>
      <c r="K32" s="95"/>
      <c r="S32" s="94"/>
      <c r="T32" s="94"/>
      <c r="AA32" s="13"/>
      <c r="AC32" s="92"/>
      <c r="AD32" s="92"/>
      <c r="AG32" s="95"/>
      <c r="AL32" s="73"/>
    </row>
    <row r="33" spans="8:38">
      <c r="H33" s="98"/>
      <c r="I33" s="97"/>
      <c r="J33" s="98"/>
      <c r="K33" s="95"/>
      <c r="AA33" s="13"/>
      <c r="AC33" s="58"/>
      <c r="AD33" s="58"/>
      <c r="AG33" s="95"/>
      <c r="AL33" s="73"/>
    </row>
    <row r="34" spans="8:38" ht="60" customHeight="1">
      <c r="H34" s="98"/>
      <c r="I34" s="97"/>
      <c r="J34" s="98"/>
      <c r="K34" s="95"/>
      <c r="AA34" s="13"/>
      <c r="AC34" s="58"/>
      <c r="AD34" s="58"/>
      <c r="AL34" s="73"/>
    </row>
    <row r="35" spans="8:38">
      <c r="H35" s="83"/>
      <c r="I35" s="82"/>
      <c r="J35" s="83"/>
      <c r="K35" s="95"/>
      <c r="AA35" s="13"/>
      <c r="AC35" s="58"/>
      <c r="AD35" s="58"/>
      <c r="AL35" s="73"/>
    </row>
    <row r="36" spans="8:38">
      <c r="H36" s="83"/>
      <c r="I36" s="82"/>
      <c r="J36" s="83"/>
      <c r="AA36" s="13"/>
      <c r="AC36" s="58"/>
      <c r="AD36" s="58"/>
      <c r="AL36" s="73"/>
    </row>
    <row r="37" spans="8:38" ht="60" customHeight="1">
      <c r="H37" s="83"/>
      <c r="I37" s="82"/>
      <c r="J37" s="83"/>
      <c r="K37" s="95"/>
      <c r="AA37" s="13"/>
      <c r="AC37" s="58"/>
      <c r="AD37" s="58"/>
      <c r="AG37" s="95"/>
      <c r="AL37" s="73"/>
    </row>
    <row r="38" spans="8:38">
      <c r="H38" s="95"/>
      <c r="I38" s="93"/>
      <c r="J38" s="95"/>
      <c r="K38" s="95"/>
      <c r="L38" s="86"/>
      <c r="AA38" s="13"/>
      <c r="AC38" s="58"/>
      <c r="AD38" s="58"/>
      <c r="AL38" s="73"/>
    </row>
    <row r="39" spans="8:38" ht="90" customHeight="1">
      <c r="H39" s="95"/>
      <c r="I39" s="82"/>
      <c r="J39" s="95"/>
      <c r="L39" s="96"/>
      <c r="Y39" s="96"/>
      <c r="AA39" s="13"/>
      <c r="AC39" s="58"/>
      <c r="AD39" s="58"/>
      <c r="AL39" s="73"/>
    </row>
    <row r="40" spans="8:38" ht="60" customHeight="1">
      <c r="H40" s="95"/>
      <c r="J40" s="95"/>
      <c r="AC40" s="58"/>
      <c r="AD40" s="58"/>
      <c r="AG40" s="95"/>
      <c r="AL40" s="73"/>
    </row>
    <row r="41" spans="8:38">
      <c r="H41" s="95"/>
      <c r="I41" s="93"/>
      <c r="J41" s="95"/>
      <c r="AA41" s="13"/>
      <c r="AC41" s="58"/>
      <c r="AD41" s="58"/>
      <c r="AL41" s="73"/>
    </row>
    <row r="42" spans="8:38" ht="45" customHeight="1">
      <c r="H42" s="95"/>
      <c r="I42" s="93"/>
      <c r="J42" s="95"/>
      <c r="L42" s="96"/>
      <c r="Y42" s="96"/>
      <c r="AA42" s="13"/>
      <c r="AC42" s="92"/>
      <c r="AD42" s="92"/>
      <c r="AL42" s="73"/>
    </row>
    <row r="43" spans="8:38" ht="60" customHeight="1">
      <c r="H43" s="95"/>
      <c r="I43" s="93"/>
      <c r="J43" s="95"/>
      <c r="L43" s="96"/>
      <c r="AA43" s="13"/>
      <c r="AC43" s="58"/>
      <c r="AD43" s="58"/>
      <c r="AL43" s="73"/>
    </row>
    <row r="44" spans="8:38" ht="60" customHeight="1">
      <c r="H44" s="95"/>
      <c r="I44" s="93"/>
      <c r="J44" s="95"/>
      <c r="L44" s="96"/>
      <c r="AA44" s="13"/>
      <c r="AC44" s="58"/>
      <c r="AD44" s="58"/>
      <c r="AG44" s="95"/>
      <c r="AL44" s="73"/>
    </row>
    <row r="45" spans="8:38">
      <c r="H45" s="95"/>
      <c r="I45" s="93"/>
      <c r="J45" s="95"/>
      <c r="N45" s="91"/>
      <c r="O45" s="91"/>
      <c r="R45" s="91"/>
      <c r="S45" s="91"/>
      <c r="T45" s="91"/>
      <c r="AA45" s="13"/>
      <c r="AC45" s="58"/>
      <c r="AD45" s="58"/>
      <c r="AL45" s="73"/>
    </row>
    <row r="46" spans="8:38">
      <c r="H46" s="95"/>
      <c r="I46" s="93"/>
      <c r="J46" s="95"/>
      <c r="AA46" s="13"/>
      <c r="AC46" s="58"/>
      <c r="AD46" s="58"/>
      <c r="AG46" s="95"/>
      <c r="AL46" s="73"/>
    </row>
    <row r="47" spans="8:38">
      <c r="I47" s="15"/>
      <c r="S47" s="94"/>
      <c r="T47" s="94"/>
      <c r="AA47" s="13"/>
      <c r="AB47" s="95"/>
      <c r="AC47" s="58"/>
      <c r="AD47" s="58"/>
      <c r="AL47" s="73"/>
    </row>
    <row r="48" spans="8:38">
      <c r="H48" s="95"/>
      <c r="I48" s="93"/>
      <c r="J48" s="95"/>
      <c r="AA48" s="13"/>
      <c r="AC48" s="58"/>
      <c r="AD48" s="58"/>
      <c r="AL48" s="73"/>
    </row>
    <row r="49" spans="1:38" ht="30" customHeight="1">
      <c r="A49" s="92"/>
      <c r="B49" s="92"/>
      <c r="H49" s="95"/>
      <c r="J49" s="95"/>
      <c r="AB49" s="101"/>
      <c r="AC49" s="92"/>
      <c r="AD49" s="92"/>
      <c r="AE49" s="101"/>
      <c r="AL49" s="73"/>
    </row>
    <row r="50" spans="1:38">
      <c r="H50" s="95"/>
      <c r="I50" s="93"/>
      <c r="J50" s="95"/>
      <c r="AA50" s="13"/>
      <c r="AC50" s="58"/>
      <c r="AD50" s="58"/>
      <c r="AG50" s="95"/>
      <c r="AL50" s="73"/>
    </row>
    <row r="51" spans="1:38">
      <c r="H51" s="95"/>
      <c r="I51" s="93"/>
      <c r="J51" s="95"/>
      <c r="R51" s="94"/>
      <c r="AA51" s="13"/>
      <c r="AC51" s="58"/>
      <c r="AD51" s="58"/>
      <c r="AG51" s="95"/>
      <c r="AL51" s="73"/>
    </row>
    <row r="52" spans="1:38">
      <c r="I52" s="15"/>
      <c r="L52" s="96"/>
      <c r="AA52" s="13"/>
      <c r="AC52" s="58"/>
      <c r="AD52" s="58"/>
      <c r="AG52" s="95"/>
      <c r="AL52" s="73"/>
    </row>
    <row r="53" spans="1:38" ht="60" customHeight="1">
      <c r="I53" s="93"/>
      <c r="L53" s="96"/>
      <c r="AA53" s="13"/>
      <c r="AC53" s="58"/>
      <c r="AD53" s="58"/>
      <c r="AL53" s="73"/>
    </row>
    <row r="54" spans="1:38">
      <c r="I54" s="15"/>
      <c r="AA54" s="13"/>
      <c r="AC54" s="58"/>
      <c r="AD54" s="58"/>
      <c r="AG54" s="95"/>
      <c r="AL54" s="73"/>
    </row>
    <row r="55" spans="1:38" ht="60" customHeight="1">
      <c r="I55" s="15"/>
      <c r="AA55" s="13"/>
      <c r="AC55" s="58"/>
      <c r="AD55" s="58"/>
      <c r="AG55" s="95"/>
      <c r="AL55" s="73"/>
    </row>
    <row r="56" spans="1:38" ht="180" customHeight="1">
      <c r="I56" s="15"/>
      <c r="T56" s="94"/>
      <c r="AA56" s="13"/>
      <c r="AC56" s="58"/>
      <c r="AD56" s="58"/>
      <c r="AG56" s="95"/>
      <c r="AL56" s="73"/>
    </row>
    <row r="57" spans="1:38">
      <c r="I57" s="15"/>
      <c r="S57" s="85"/>
      <c r="T57" s="85"/>
      <c r="AA57" s="13"/>
      <c r="AB57" s="101"/>
      <c r="AC57" s="58"/>
      <c r="AD57" s="58"/>
      <c r="AL57" s="73"/>
    </row>
    <row r="58" spans="1:38" ht="105" customHeight="1">
      <c r="A58" s="92"/>
      <c r="B58" s="92"/>
      <c r="C58" s="95"/>
      <c r="I58" s="15"/>
      <c r="L58" s="96"/>
      <c r="AA58" s="13"/>
      <c r="AC58" s="58"/>
      <c r="AD58" s="58"/>
      <c r="AG58" s="95"/>
      <c r="AL58" s="73"/>
    </row>
    <row r="59" spans="1:38" ht="60" customHeight="1">
      <c r="A59" s="92"/>
      <c r="B59" s="92"/>
      <c r="D59" s="95"/>
      <c r="E59" s="95"/>
      <c r="G59" s="95"/>
      <c r="I59" s="15"/>
      <c r="J59" s="95"/>
      <c r="L59" s="96"/>
      <c r="R59" s="94"/>
      <c r="Y59" s="96"/>
      <c r="AA59" s="13"/>
      <c r="AC59" s="58"/>
      <c r="AD59" s="58"/>
      <c r="AL59" s="73"/>
    </row>
    <row r="60" spans="1:38" ht="60" customHeight="1">
      <c r="A60" s="92"/>
      <c r="B60" s="92"/>
      <c r="D60" s="95"/>
      <c r="E60" s="95"/>
      <c r="I60" s="15"/>
      <c r="J60" s="95"/>
      <c r="K60" s="95"/>
      <c r="L60" s="96"/>
      <c r="U60" s="95"/>
      <c r="V60" s="95"/>
      <c r="W60" s="95"/>
      <c r="X60" s="95"/>
      <c r="Y60" s="96"/>
      <c r="AA60" s="13"/>
      <c r="AC60" s="58"/>
      <c r="AD60" s="58"/>
      <c r="AL60" s="73"/>
    </row>
    <row r="61" spans="1:38">
      <c r="C61" s="95"/>
      <c r="D61" s="95"/>
      <c r="E61" s="95"/>
      <c r="G61" s="95"/>
      <c r="I61" s="15"/>
      <c r="J61" s="95"/>
      <c r="L61" s="96"/>
      <c r="Y61" s="96"/>
      <c r="AA61" s="13"/>
      <c r="AC61" s="58"/>
      <c r="AD61" s="58"/>
      <c r="AG61" s="95"/>
      <c r="AL61" s="73"/>
    </row>
    <row r="62" spans="1:38" ht="90" customHeight="1">
      <c r="A62" s="92"/>
      <c r="B62" s="92"/>
      <c r="C62" s="95"/>
      <c r="D62" s="95"/>
      <c r="E62" s="95"/>
      <c r="I62" s="15"/>
      <c r="J62" s="95"/>
      <c r="L62" s="96"/>
      <c r="N62" s="94"/>
      <c r="R62" s="94"/>
      <c r="S62" s="100"/>
      <c r="T62" s="100"/>
      <c r="U62" s="95"/>
      <c r="Y62" s="96"/>
      <c r="Z62" s="94"/>
      <c r="AA62" s="94"/>
      <c r="AB62" s="105"/>
      <c r="AC62" s="58"/>
      <c r="AD62" s="58"/>
      <c r="AG62" s="95"/>
      <c r="AL62" s="73"/>
    </row>
    <row r="63" spans="1:38" ht="90" customHeight="1">
      <c r="A63" s="92"/>
      <c r="B63" s="92"/>
      <c r="C63" s="95"/>
      <c r="L63" s="96"/>
      <c r="Y63" s="96"/>
      <c r="Z63" s="94"/>
      <c r="AB63" s="95"/>
      <c r="AC63" s="58"/>
      <c r="AD63" s="58"/>
      <c r="AL63" s="73"/>
    </row>
    <row r="64" spans="1:38" ht="90" customHeight="1">
      <c r="C64" s="95"/>
      <c r="D64" s="95"/>
      <c r="E64" s="95"/>
      <c r="G64" s="95"/>
      <c r="I64" s="93"/>
      <c r="J64" s="95"/>
      <c r="L64" s="96"/>
      <c r="N64" s="94"/>
      <c r="O64" s="94"/>
      <c r="R64" s="94"/>
      <c r="S64" s="94"/>
      <c r="T64" s="94"/>
      <c r="X64" s="95"/>
      <c r="Y64" s="96"/>
      <c r="Z64" s="94"/>
      <c r="AA64" s="94"/>
      <c r="AB64" s="95"/>
      <c r="AC64" s="58"/>
      <c r="AD64" s="58"/>
      <c r="AG64" s="95"/>
      <c r="AL64" s="73"/>
    </row>
    <row r="65" spans="1:38" ht="105" customHeight="1">
      <c r="A65" s="92"/>
      <c r="B65" s="92"/>
      <c r="D65" s="95"/>
      <c r="E65" s="95"/>
      <c r="L65" s="96"/>
      <c r="Q65" s="94"/>
      <c r="Y65" s="96"/>
      <c r="Z65" s="106"/>
      <c r="AC65" s="92"/>
      <c r="AD65" s="92"/>
      <c r="AG65" s="95"/>
      <c r="AL65" s="73"/>
    </row>
    <row r="66" spans="1:38">
      <c r="C66" s="95"/>
      <c r="D66" s="95"/>
      <c r="E66" s="95"/>
      <c r="G66" s="95"/>
      <c r="I66" s="15"/>
      <c r="J66" s="95"/>
      <c r="AA66" s="13"/>
      <c r="AB66" s="95"/>
      <c r="AC66" s="58"/>
      <c r="AD66" s="58"/>
      <c r="AL66" s="73"/>
    </row>
    <row r="67" spans="1:38" ht="90" customHeight="1">
      <c r="C67" s="95"/>
      <c r="D67" s="95"/>
      <c r="E67" s="95"/>
      <c r="G67" s="95"/>
      <c r="I67" s="15"/>
      <c r="J67" s="95"/>
      <c r="L67" s="96"/>
      <c r="S67" s="84"/>
      <c r="T67" s="84"/>
      <c r="Y67" s="96"/>
      <c r="AA67" s="13"/>
      <c r="AB67" s="102"/>
      <c r="AC67" s="58"/>
      <c r="AD67" s="58"/>
      <c r="AL67" s="73"/>
    </row>
    <row r="68" spans="1:38" ht="90" customHeight="1">
      <c r="A68" s="92"/>
      <c r="B68" s="92"/>
      <c r="C68" s="95"/>
      <c r="D68" s="95"/>
      <c r="E68" s="95"/>
      <c r="J68" s="95"/>
      <c r="L68" s="96"/>
      <c r="O68" s="94"/>
      <c r="Y68" s="96"/>
      <c r="Z68" s="106"/>
      <c r="AB68" s="95"/>
      <c r="AC68" s="58"/>
      <c r="AD68" s="58"/>
      <c r="AL68" s="73"/>
    </row>
    <row r="69" spans="1:38" ht="60" customHeight="1">
      <c r="C69" s="95"/>
      <c r="D69" s="95"/>
      <c r="E69" s="95"/>
      <c r="G69" s="95"/>
      <c r="H69" s="95"/>
      <c r="I69" s="15"/>
      <c r="J69" s="95"/>
      <c r="L69" s="96"/>
      <c r="AA69" s="13"/>
      <c r="AB69" s="95"/>
      <c r="AC69" s="92"/>
      <c r="AD69" s="92"/>
      <c r="AL69" s="73"/>
    </row>
    <row r="70" spans="1:38">
      <c r="C70" s="95"/>
      <c r="D70" s="95"/>
      <c r="E70" s="95"/>
      <c r="I70" s="15"/>
      <c r="J70" s="95"/>
      <c r="L70" s="96"/>
      <c r="Y70" s="96"/>
      <c r="AA70" s="13"/>
      <c r="AB70" s="95"/>
      <c r="AC70" s="92"/>
      <c r="AD70" s="92"/>
      <c r="AL70" s="73"/>
    </row>
    <row r="71" spans="1:38" ht="90" customHeight="1">
      <c r="A71" s="92"/>
      <c r="B71" s="92"/>
      <c r="C71" s="95"/>
      <c r="D71" s="95"/>
      <c r="E71" s="95"/>
      <c r="F71" s="95"/>
      <c r="G71" s="95"/>
      <c r="H71" s="95"/>
      <c r="J71" s="95"/>
      <c r="K71" s="95"/>
      <c r="L71" s="96"/>
      <c r="M71" s="94"/>
      <c r="N71" s="94"/>
      <c r="O71" s="94"/>
      <c r="P71" s="94"/>
      <c r="Q71" s="94"/>
      <c r="R71" s="94"/>
      <c r="S71" s="94"/>
      <c r="T71" s="94"/>
      <c r="U71" s="95"/>
      <c r="V71" s="95"/>
      <c r="W71" s="95"/>
      <c r="X71" s="95"/>
      <c r="Y71" s="96"/>
      <c r="Z71" s="106"/>
      <c r="AB71" s="95"/>
      <c r="AC71" s="92"/>
      <c r="AD71" s="92"/>
      <c r="AE71" s="95"/>
      <c r="AF71" s="95"/>
      <c r="AG71" s="95"/>
      <c r="AL71" s="73"/>
    </row>
    <row r="72" spans="1:38" ht="90" customHeight="1">
      <c r="A72" s="92"/>
      <c r="B72" s="92"/>
      <c r="C72" s="95"/>
      <c r="D72" s="95"/>
      <c r="E72" s="95"/>
      <c r="G72" s="95"/>
      <c r="J72" s="95"/>
      <c r="L72" s="96"/>
      <c r="N72" s="100"/>
      <c r="Q72" s="94"/>
      <c r="S72" s="100"/>
      <c r="T72" s="100"/>
      <c r="Y72" s="96"/>
      <c r="Z72" s="106"/>
      <c r="AB72" s="105"/>
      <c r="AC72" s="92"/>
      <c r="AD72" s="92"/>
      <c r="AL72" s="73"/>
    </row>
    <row r="73" spans="1:38" ht="90" customHeight="1">
      <c r="A73" s="92"/>
      <c r="B73" s="92"/>
      <c r="C73" s="95"/>
      <c r="D73" s="95"/>
      <c r="E73" s="95"/>
      <c r="F73" s="95"/>
      <c r="G73" s="95"/>
      <c r="H73" s="95"/>
      <c r="I73" s="93"/>
      <c r="J73" s="95"/>
      <c r="K73" s="95"/>
      <c r="L73" s="96"/>
      <c r="M73" s="94"/>
      <c r="N73" s="94"/>
      <c r="O73" s="94"/>
      <c r="P73" s="94"/>
      <c r="Q73" s="94"/>
      <c r="R73" s="94"/>
      <c r="S73" s="94"/>
      <c r="T73" s="94"/>
      <c r="U73" s="95"/>
      <c r="V73" s="95"/>
      <c r="W73" s="95"/>
      <c r="X73" s="95"/>
      <c r="Y73" s="99"/>
      <c r="Z73" s="94"/>
      <c r="AA73" s="94"/>
      <c r="AB73" s="102"/>
      <c r="AC73" s="92"/>
      <c r="AD73" s="92"/>
      <c r="AE73" s="95"/>
      <c r="AF73" s="95"/>
      <c r="AG73" s="95"/>
      <c r="AL73" s="73"/>
    </row>
    <row r="74" spans="1:38" ht="90" customHeight="1">
      <c r="A74" s="92"/>
      <c r="B74" s="92"/>
      <c r="C74" s="95"/>
      <c r="D74" s="95"/>
      <c r="E74" s="95"/>
      <c r="G74" s="95"/>
      <c r="I74" s="15"/>
      <c r="J74" s="95"/>
      <c r="K74" s="95"/>
      <c r="L74" s="96"/>
      <c r="U74" s="95"/>
      <c r="V74" s="95"/>
      <c r="W74" s="95"/>
      <c r="X74" s="95"/>
      <c r="Y74" s="96"/>
      <c r="AA74" s="94"/>
      <c r="AB74" s="102"/>
      <c r="AC74" s="92"/>
      <c r="AD74" s="92"/>
      <c r="AE74" s="95"/>
      <c r="AF74" s="95"/>
      <c r="AG74" s="95"/>
      <c r="AL74" s="73"/>
    </row>
    <row r="75" spans="1:38" ht="90" customHeight="1">
      <c r="A75" s="92"/>
      <c r="B75" s="92"/>
      <c r="C75" s="95"/>
      <c r="D75" s="95"/>
      <c r="E75" s="95"/>
      <c r="I75" s="15"/>
      <c r="J75" s="95"/>
      <c r="K75" s="95"/>
      <c r="L75" s="96"/>
      <c r="U75" s="95"/>
      <c r="V75" s="95"/>
      <c r="W75" s="95"/>
      <c r="X75" s="95"/>
      <c r="Y75" s="96"/>
      <c r="AA75" s="94"/>
      <c r="AB75" s="102"/>
      <c r="AC75" s="92"/>
      <c r="AD75" s="92"/>
      <c r="AE75" s="95"/>
      <c r="AF75" s="95"/>
      <c r="AG75" s="95"/>
      <c r="AL75" s="73"/>
    </row>
    <row r="76" spans="1:38" ht="90" customHeight="1">
      <c r="A76" s="92"/>
      <c r="B76" s="92"/>
      <c r="C76" s="95"/>
      <c r="D76" s="95"/>
      <c r="E76" s="95"/>
      <c r="G76" s="95"/>
      <c r="I76" s="15"/>
      <c r="J76" s="95"/>
      <c r="K76" s="95"/>
      <c r="L76" s="96"/>
      <c r="U76" s="95"/>
      <c r="V76" s="95"/>
      <c r="W76" s="95"/>
      <c r="X76" s="95"/>
      <c r="Y76" s="96"/>
      <c r="AA76" s="94"/>
      <c r="AB76" s="102"/>
      <c r="AC76" s="92"/>
      <c r="AD76" s="92"/>
      <c r="AE76" s="95"/>
      <c r="AF76" s="95"/>
      <c r="AG76" s="95"/>
      <c r="AL76" s="73"/>
    </row>
    <row r="77" spans="1:38" ht="90" customHeight="1">
      <c r="A77" s="92"/>
      <c r="B77" s="92"/>
      <c r="D77" s="95"/>
      <c r="I77" s="15"/>
      <c r="L77" s="96"/>
      <c r="N77" s="94"/>
      <c r="O77" s="94"/>
      <c r="R77" s="94"/>
      <c r="S77" s="94"/>
      <c r="T77" s="94"/>
      <c r="Y77" s="96"/>
      <c r="Z77" s="94"/>
      <c r="AA77" s="94"/>
      <c r="AC77" s="92"/>
      <c r="AD77" s="92"/>
      <c r="AE77" s="95"/>
      <c r="AF77" s="95"/>
      <c r="AG77" s="95"/>
      <c r="AL77" s="73"/>
    </row>
    <row r="78" spans="1:38" ht="90" customHeight="1">
      <c r="A78" s="92"/>
      <c r="B78" s="92"/>
      <c r="D78" s="95"/>
      <c r="E78" s="95"/>
      <c r="J78" s="95"/>
      <c r="L78" s="96"/>
      <c r="O78" s="94"/>
      <c r="P78" s="94"/>
      <c r="R78" s="94"/>
      <c r="S78" s="94"/>
      <c r="T78" s="94"/>
      <c r="Y78" s="96"/>
      <c r="Z78" s="106"/>
      <c r="AC78" s="92"/>
      <c r="AD78" s="92"/>
      <c r="AL78" s="73"/>
    </row>
    <row r="79" spans="1:38" ht="90" customHeight="1">
      <c r="A79" s="92"/>
      <c r="B79" s="92"/>
      <c r="C79" s="95"/>
      <c r="D79" s="95"/>
      <c r="E79" s="95"/>
      <c r="I79" s="15"/>
      <c r="L79" s="96"/>
      <c r="M79" s="94"/>
      <c r="N79" s="94"/>
      <c r="O79" s="94"/>
      <c r="R79" s="94"/>
      <c r="S79" s="94"/>
      <c r="T79" s="94"/>
      <c r="Y79" s="96"/>
      <c r="Z79" s="94"/>
      <c r="AA79" s="94"/>
      <c r="AC79" s="92"/>
      <c r="AD79" s="92"/>
      <c r="AL79" s="73"/>
    </row>
    <row r="80" spans="1:38">
      <c r="A80" s="92"/>
      <c r="B80" s="92"/>
      <c r="C80" s="95"/>
      <c r="D80" s="95"/>
      <c r="E80" s="95"/>
      <c r="I80" s="15"/>
      <c r="L80" s="96"/>
      <c r="R80" s="94"/>
      <c r="S80" s="94"/>
      <c r="T80" s="94"/>
      <c r="Y80" s="96"/>
      <c r="Z80" s="94"/>
      <c r="AA80" s="94"/>
      <c r="AC80" s="92"/>
      <c r="AD80" s="92"/>
      <c r="AL80" s="73"/>
    </row>
    <row r="81" spans="1:38" ht="90" customHeight="1">
      <c r="A81" s="92"/>
      <c r="B81" s="92"/>
      <c r="C81" s="95"/>
      <c r="D81" s="95"/>
      <c r="H81" s="95"/>
      <c r="J81" s="95"/>
      <c r="L81" s="96"/>
      <c r="O81" s="94"/>
      <c r="Y81" s="96"/>
      <c r="Z81" s="106"/>
      <c r="AB81" s="102"/>
      <c r="AC81" s="92"/>
      <c r="AD81" s="92"/>
      <c r="AL81" s="73"/>
    </row>
    <row r="82" spans="1:38">
      <c r="A82" s="92"/>
      <c r="B82" s="92"/>
      <c r="C82" s="95"/>
      <c r="I82" s="93"/>
      <c r="L82" s="96"/>
      <c r="AA82" s="13"/>
      <c r="AC82" s="92"/>
      <c r="AD82" s="92"/>
      <c r="AG82" s="95"/>
      <c r="AL82" s="73"/>
    </row>
    <row r="83" spans="1:38" ht="90" customHeight="1">
      <c r="A83" s="92"/>
      <c r="B83" s="92"/>
      <c r="C83" s="95"/>
      <c r="D83" s="95"/>
      <c r="E83" s="95"/>
      <c r="G83" s="95"/>
      <c r="I83" s="15"/>
      <c r="J83" s="95"/>
      <c r="K83" s="95"/>
      <c r="L83" s="96"/>
      <c r="M83" s="94"/>
      <c r="N83" s="94"/>
      <c r="Q83" s="94"/>
      <c r="R83" s="94"/>
      <c r="S83" s="94"/>
      <c r="T83" s="100"/>
      <c r="U83" s="95"/>
      <c r="V83" s="95"/>
      <c r="Y83" s="103"/>
      <c r="Z83" s="104"/>
      <c r="AA83" s="94"/>
      <c r="AC83" s="92"/>
      <c r="AD83" s="92"/>
      <c r="AG83" s="95"/>
      <c r="AL83" s="73"/>
    </row>
    <row r="84" spans="1:38" ht="90" customHeight="1">
      <c r="A84" s="92"/>
      <c r="B84" s="92"/>
      <c r="C84" s="95"/>
      <c r="D84" s="95"/>
      <c r="E84" s="95"/>
      <c r="G84" s="95"/>
      <c r="I84" s="15"/>
      <c r="J84" s="95"/>
      <c r="L84" s="96"/>
      <c r="O84" s="94"/>
      <c r="Q84" s="94"/>
      <c r="R84" s="94"/>
      <c r="S84" s="94"/>
      <c r="T84" s="94"/>
      <c r="Y84" s="96"/>
      <c r="AA84" s="94"/>
      <c r="AB84" s="95"/>
      <c r="AC84" s="92"/>
      <c r="AD84" s="92"/>
      <c r="AL84" s="73"/>
    </row>
    <row r="85" spans="1:38">
      <c r="A85" s="92"/>
      <c r="B85" s="92"/>
      <c r="C85" s="95"/>
      <c r="D85" s="95"/>
      <c r="E85" s="95"/>
      <c r="G85" s="95"/>
      <c r="I85" s="15"/>
      <c r="J85" s="95"/>
      <c r="L85" s="96"/>
      <c r="Q85" s="94"/>
      <c r="R85" s="94"/>
      <c r="S85" s="94"/>
      <c r="T85" s="94"/>
      <c r="W85" s="95"/>
      <c r="X85" s="95"/>
      <c r="Y85" s="96"/>
      <c r="Z85" s="94"/>
      <c r="AA85" s="94"/>
      <c r="AB85" s="95"/>
      <c r="AC85" s="92"/>
      <c r="AD85" s="92"/>
      <c r="AG85" s="95"/>
      <c r="AL85" s="73"/>
    </row>
    <row r="86" spans="1:38" ht="90" customHeight="1">
      <c r="A86" s="92"/>
      <c r="B86" s="92"/>
      <c r="C86" s="95"/>
      <c r="D86" s="95"/>
      <c r="E86" s="95"/>
      <c r="I86" s="15"/>
      <c r="L86" s="96"/>
      <c r="O86" s="94"/>
      <c r="S86" s="94"/>
      <c r="T86" s="94"/>
      <c r="Y86" s="96"/>
      <c r="AA86" s="94"/>
      <c r="AB86" s="95"/>
      <c r="AC86" s="92"/>
      <c r="AD86" s="92"/>
      <c r="AL86" s="73"/>
    </row>
    <row r="87" spans="1:38" ht="90" customHeight="1">
      <c r="A87" s="92"/>
      <c r="B87" s="92"/>
      <c r="C87" s="95"/>
      <c r="D87" s="95"/>
      <c r="E87" s="95"/>
      <c r="G87" s="95"/>
      <c r="J87" s="95"/>
      <c r="K87" s="95"/>
      <c r="L87" s="96"/>
      <c r="Q87" s="94"/>
      <c r="U87" s="95"/>
      <c r="V87" s="95"/>
      <c r="W87" s="95"/>
      <c r="X87" s="95"/>
      <c r="Y87" s="96"/>
      <c r="Z87" s="106"/>
      <c r="AB87" s="95"/>
      <c r="AC87" s="92"/>
      <c r="AD87" s="92"/>
      <c r="AL87" s="73"/>
    </row>
    <row r="88" spans="1:38" ht="90" customHeight="1">
      <c r="A88" s="92"/>
      <c r="B88" s="92"/>
      <c r="C88" s="95"/>
      <c r="D88" s="95"/>
      <c r="E88" s="95"/>
      <c r="G88" s="95"/>
      <c r="H88" s="95"/>
      <c r="J88" s="95"/>
      <c r="L88" s="96"/>
      <c r="Q88" s="94"/>
      <c r="Y88" s="96"/>
      <c r="Z88" s="106"/>
      <c r="AB88" s="95"/>
      <c r="AC88" s="92"/>
      <c r="AD88" s="92"/>
      <c r="AL88" s="73"/>
    </row>
    <row r="89" spans="1:38">
      <c r="A89" s="92"/>
      <c r="B89" s="92"/>
      <c r="D89" s="95"/>
      <c r="G89" s="95"/>
      <c r="H89" s="95"/>
      <c r="I89" s="93"/>
      <c r="J89" s="95"/>
      <c r="S89" s="94"/>
      <c r="T89" s="94"/>
      <c r="Y89" s="94"/>
      <c r="Z89" s="94"/>
      <c r="AA89" s="13"/>
      <c r="AB89" s="95"/>
      <c r="AC89" s="92"/>
      <c r="AD89" s="92"/>
      <c r="AL89" s="73"/>
    </row>
    <row r="90" spans="1:38" ht="60" customHeight="1">
      <c r="A90" s="92"/>
      <c r="B90" s="92"/>
      <c r="I90" s="15"/>
      <c r="L90" s="96"/>
      <c r="AA90" s="13"/>
      <c r="AC90" s="92"/>
      <c r="AD90" s="92"/>
      <c r="AL90" s="73"/>
    </row>
    <row r="91" spans="1:38">
      <c r="A91" s="92"/>
      <c r="B91" s="92"/>
      <c r="I91" s="15"/>
      <c r="L91" s="96"/>
      <c r="Y91" s="96"/>
      <c r="AA91" s="94"/>
      <c r="AC91" s="92"/>
      <c r="AD91" s="92"/>
      <c r="AL91" s="73"/>
    </row>
    <row r="92" spans="1:38">
      <c r="A92" s="92"/>
      <c r="B92" s="92"/>
      <c r="D92" s="95"/>
      <c r="E92" s="95"/>
      <c r="G92" s="95"/>
      <c r="I92" s="15"/>
      <c r="L92" s="96"/>
      <c r="R92" s="94"/>
      <c r="S92" s="94"/>
      <c r="T92" s="94"/>
      <c r="Y92" s="96"/>
      <c r="Z92" s="94"/>
      <c r="AA92" s="94"/>
      <c r="AC92" s="92"/>
      <c r="AD92" s="92"/>
      <c r="AL92" s="73"/>
    </row>
    <row r="93" spans="1:38">
      <c r="A93" s="92"/>
      <c r="B93" s="92"/>
      <c r="D93" s="95"/>
      <c r="E93" s="95"/>
      <c r="G93" s="95"/>
      <c r="H93" s="95"/>
      <c r="I93" s="93"/>
      <c r="J93" s="95"/>
      <c r="L93" s="96"/>
      <c r="R93" s="94"/>
      <c r="S93" s="94"/>
      <c r="T93" s="94"/>
      <c r="Y93" s="96"/>
      <c r="Z93" s="94"/>
      <c r="AA93" s="94"/>
      <c r="AC93" s="92"/>
      <c r="AD93" s="92"/>
      <c r="AL93" s="73"/>
    </row>
    <row r="94" spans="1:38" ht="30" customHeight="1">
      <c r="A94" s="92"/>
      <c r="B94" s="92"/>
      <c r="D94" s="95"/>
      <c r="E94" s="95"/>
      <c r="G94" s="95"/>
      <c r="H94" s="95"/>
      <c r="I94" s="93"/>
      <c r="J94" s="95"/>
      <c r="L94" s="96"/>
      <c r="M94" s="94"/>
      <c r="N94" s="94"/>
      <c r="O94" s="94"/>
      <c r="R94" s="94"/>
      <c r="S94" s="94"/>
      <c r="T94" s="94"/>
      <c r="X94" s="95"/>
      <c r="Y94" s="96"/>
      <c r="Z94" s="94"/>
      <c r="AA94" s="94"/>
      <c r="AC94" s="92"/>
      <c r="AD94" s="92"/>
      <c r="AL94" s="73"/>
    </row>
    <row r="95" spans="1:38">
      <c r="A95" s="92"/>
      <c r="B95" s="92"/>
      <c r="D95" s="95"/>
      <c r="H95" s="95"/>
      <c r="I95" s="93"/>
      <c r="J95" s="95"/>
      <c r="L95" s="96"/>
      <c r="R95" s="94"/>
      <c r="S95" s="94"/>
      <c r="T95" s="94"/>
      <c r="W95" s="95"/>
      <c r="X95" s="95"/>
      <c r="Y95" s="96"/>
      <c r="Z95" s="94"/>
      <c r="AA95" s="94"/>
      <c r="AB95" s="95"/>
      <c r="AC95" s="92"/>
      <c r="AD95" s="92"/>
      <c r="AG95" s="95"/>
      <c r="AL95" s="73"/>
    </row>
    <row r="96" spans="1:38" ht="90" customHeight="1">
      <c r="A96" s="92"/>
      <c r="B96" s="92"/>
      <c r="D96" s="95"/>
      <c r="E96" s="95"/>
      <c r="I96" s="15"/>
      <c r="J96" s="95"/>
      <c r="L96" s="96"/>
      <c r="N96" s="94"/>
      <c r="O96" s="94"/>
      <c r="R96" s="94"/>
      <c r="S96" s="94"/>
      <c r="T96" s="94"/>
      <c r="Y96" s="96"/>
      <c r="Z96" s="94"/>
      <c r="AA96" s="94"/>
      <c r="AC96" s="92"/>
      <c r="AD96" s="92"/>
      <c r="AL96" s="73"/>
    </row>
    <row r="97" spans="1:38">
      <c r="A97" s="92"/>
      <c r="B97" s="92"/>
      <c r="D97" s="95"/>
      <c r="E97" s="95"/>
      <c r="I97" s="15"/>
      <c r="L97" s="96"/>
      <c r="N97" s="94"/>
      <c r="O97" s="94"/>
      <c r="R97" s="94"/>
      <c r="S97" s="94"/>
      <c r="T97" s="94"/>
      <c r="Y97" s="96"/>
      <c r="Z97" s="94"/>
      <c r="AA97" s="94"/>
      <c r="AC97" s="92"/>
      <c r="AD97" s="92"/>
      <c r="AG97" s="95"/>
      <c r="AL97" s="73"/>
    </row>
    <row r="98" spans="1:38" ht="90" customHeight="1">
      <c r="A98" s="92"/>
      <c r="B98" s="92"/>
      <c r="E98" s="95"/>
      <c r="G98" s="95"/>
      <c r="H98" s="95"/>
      <c r="I98" s="93"/>
      <c r="J98" s="95"/>
      <c r="L98" s="96"/>
      <c r="N98" s="94"/>
      <c r="O98" s="94"/>
      <c r="R98" s="94"/>
      <c r="S98" s="94"/>
      <c r="T98" s="94"/>
      <c r="Y98" s="96"/>
      <c r="Z98" s="94"/>
      <c r="AA98" s="94"/>
      <c r="AC98" s="92"/>
      <c r="AD98" s="92"/>
      <c r="AG98" s="95"/>
      <c r="AL98" s="73"/>
    </row>
    <row r="99" spans="1:38" ht="90" customHeight="1">
      <c r="A99" s="92"/>
      <c r="B99" s="92"/>
      <c r="D99" s="95"/>
      <c r="E99" s="95"/>
      <c r="H99" s="95"/>
      <c r="J99" s="95"/>
      <c r="L99" s="96"/>
      <c r="R99" s="94"/>
      <c r="S99" s="94"/>
      <c r="T99" s="94"/>
      <c r="Y99" s="96"/>
      <c r="Z99" s="106"/>
      <c r="AC99" s="92"/>
      <c r="AD99" s="92"/>
      <c r="AL99" s="73"/>
    </row>
    <row r="100" spans="1:38">
      <c r="A100" s="92"/>
      <c r="B100" s="92"/>
      <c r="I100" s="15"/>
      <c r="L100" s="96"/>
      <c r="S100" s="94"/>
      <c r="T100" s="94"/>
      <c r="AA100" s="13"/>
      <c r="AB100" s="95"/>
      <c r="AC100" s="92"/>
      <c r="AD100" s="92"/>
      <c r="AG100" s="95"/>
      <c r="AL100" s="73"/>
    </row>
    <row r="101" spans="1:38">
      <c r="A101" s="92"/>
      <c r="B101" s="92"/>
      <c r="I101" s="15"/>
      <c r="L101" s="96"/>
      <c r="AA101" s="13"/>
      <c r="AC101" s="92"/>
      <c r="AD101" s="92"/>
      <c r="AG101" s="95"/>
      <c r="AL101" s="73"/>
    </row>
    <row r="102" spans="1:38">
      <c r="A102" s="92"/>
      <c r="B102" s="92"/>
      <c r="I102" s="15"/>
      <c r="L102" s="96"/>
      <c r="S102" s="94"/>
      <c r="T102" s="94"/>
      <c r="AA102" s="13"/>
      <c r="AB102" s="95"/>
      <c r="AC102" s="92"/>
      <c r="AD102" s="92"/>
      <c r="AG102" s="95"/>
      <c r="AL102" s="73"/>
    </row>
    <row r="103" spans="1:38">
      <c r="A103" s="92"/>
      <c r="B103" s="92"/>
      <c r="I103" s="15"/>
      <c r="L103" s="96"/>
      <c r="AA103" s="13"/>
      <c r="AC103" s="92"/>
      <c r="AD103" s="92"/>
      <c r="AG103" s="95"/>
      <c r="AL103" s="73"/>
    </row>
    <row r="104" spans="1:38">
      <c r="A104" s="92"/>
      <c r="B104" s="92"/>
      <c r="G104" s="95"/>
      <c r="I104" s="15"/>
      <c r="L104" s="96"/>
      <c r="N104" s="94"/>
      <c r="O104" s="94"/>
      <c r="R104" s="94"/>
      <c r="S104" s="94"/>
      <c r="T104" s="94"/>
      <c r="Y104" s="96"/>
      <c r="Z104" s="94"/>
      <c r="AA104" s="94"/>
      <c r="AC104" s="92"/>
      <c r="AD104" s="92"/>
      <c r="AL104" s="73"/>
    </row>
    <row r="105" spans="1:38">
      <c r="A105" s="92"/>
      <c r="B105" s="92"/>
      <c r="D105" s="95"/>
      <c r="E105" s="95"/>
      <c r="G105" s="95"/>
      <c r="I105" s="93"/>
      <c r="L105" s="96"/>
      <c r="M105" s="94"/>
      <c r="N105" s="94"/>
      <c r="O105" s="94"/>
      <c r="R105" s="94"/>
      <c r="S105" s="94"/>
      <c r="T105" s="94"/>
      <c r="Y105" s="96"/>
      <c r="Z105" s="94"/>
      <c r="AA105" s="94"/>
      <c r="AC105" s="92"/>
      <c r="AD105" s="92"/>
      <c r="AL105" s="73"/>
    </row>
    <row r="106" spans="1:38" ht="90" customHeight="1">
      <c r="A106" s="92"/>
      <c r="B106" s="92"/>
      <c r="C106" s="95"/>
      <c r="D106" s="95"/>
      <c r="E106" s="95"/>
      <c r="G106" s="95"/>
      <c r="J106" s="95"/>
      <c r="L106" s="96"/>
      <c r="Q106" s="94"/>
      <c r="Y106" s="96"/>
      <c r="Z106" s="106"/>
      <c r="AB106" s="95"/>
      <c r="AC106" s="92"/>
      <c r="AD106" s="92"/>
      <c r="AL106" s="73"/>
    </row>
    <row r="107" spans="1:38" ht="90" customHeight="1">
      <c r="A107" s="92"/>
      <c r="B107" s="92"/>
      <c r="C107" s="95"/>
      <c r="D107" s="95"/>
      <c r="E107" s="95"/>
      <c r="G107" s="95"/>
      <c r="J107" s="95"/>
      <c r="L107" s="96"/>
      <c r="Q107" s="94"/>
      <c r="Y107" s="96"/>
      <c r="Z107" s="106"/>
      <c r="AB107" s="95"/>
      <c r="AC107" s="92"/>
      <c r="AD107" s="92"/>
      <c r="AL107" s="73"/>
    </row>
    <row r="108" spans="1:38" ht="90" customHeight="1">
      <c r="A108" s="92"/>
      <c r="B108" s="92"/>
      <c r="C108" s="95"/>
      <c r="D108" s="95"/>
      <c r="E108" s="95"/>
      <c r="G108" s="95"/>
      <c r="J108" s="95"/>
      <c r="L108" s="96"/>
      <c r="Q108" s="94"/>
      <c r="U108" s="95"/>
      <c r="V108" s="95"/>
      <c r="W108" s="95"/>
      <c r="X108" s="95"/>
      <c r="Y108" s="96"/>
      <c r="Z108" s="106"/>
      <c r="AB108" s="95"/>
      <c r="AC108" s="92"/>
      <c r="AD108" s="92"/>
      <c r="AL108" s="73"/>
    </row>
    <row r="109" spans="1:38" ht="90" customHeight="1">
      <c r="A109" s="92"/>
      <c r="B109" s="92"/>
      <c r="C109" s="95"/>
      <c r="D109" s="95"/>
      <c r="E109" s="95"/>
      <c r="G109" s="95"/>
      <c r="J109" s="95"/>
      <c r="K109" s="95"/>
      <c r="L109" s="96"/>
      <c r="N109" s="94"/>
      <c r="Q109" s="94"/>
      <c r="U109" s="95"/>
      <c r="V109" s="95"/>
      <c r="W109" s="95"/>
      <c r="X109" s="95"/>
      <c r="Y109" s="96"/>
      <c r="Z109" s="106"/>
      <c r="AB109" s="95"/>
      <c r="AC109" s="92"/>
      <c r="AD109" s="92"/>
      <c r="AE109" s="105"/>
      <c r="AL109" s="73"/>
    </row>
    <row r="110" spans="1:38">
      <c r="A110" s="92"/>
      <c r="B110" s="92"/>
      <c r="C110" s="95"/>
      <c r="D110" s="95"/>
      <c r="E110" s="95"/>
      <c r="G110" s="95"/>
      <c r="I110" s="15"/>
      <c r="J110" s="95"/>
      <c r="L110" s="96"/>
      <c r="Q110" s="94"/>
      <c r="Y110" s="96"/>
      <c r="AA110" s="13"/>
      <c r="AC110" s="92"/>
      <c r="AD110" s="92"/>
      <c r="AL110" s="73"/>
    </row>
    <row r="111" spans="1:38" ht="90" customHeight="1">
      <c r="A111" s="92"/>
      <c r="B111" s="92"/>
      <c r="C111" s="95"/>
      <c r="D111" s="95"/>
      <c r="E111" s="95"/>
      <c r="G111" s="95"/>
      <c r="J111" s="95"/>
      <c r="L111" s="96"/>
      <c r="P111" s="94"/>
      <c r="T111" s="94"/>
      <c r="W111" s="95"/>
      <c r="X111" s="95"/>
      <c r="Y111" s="96"/>
      <c r="Z111" s="106"/>
      <c r="AB111" s="95"/>
      <c r="AC111" s="92"/>
      <c r="AD111" s="92"/>
      <c r="AL111" s="73"/>
    </row>
    <row r="112" spans="1:38" ht="90" customHeight="1">
      <c r="A112" s="92"/>
      <c r="B112" s="92"/>
      <c r="D112" s="95"/>
      <c r="K112" s="95"/>
      <c r="L112" s="96"/>
      <c r="O112" s="94"/>
      <c r="Y112" s="96"/>
      <c r="Z112" s="106"/>
      <c r="AC112" s="92"/>
      <c r="AD112" s="92"/>
      <c r="AL112" s="73"/>
    </row>
    <row r="113" spans="1:38">
      <c r="A113" s="92"/>
      <c r="B113" s="92"/>
      <c r="D113" s="95"/>
      <c r="I113" s="93"/>
      <c r="L113" s="96"/>
      <c r="O113" s="94"/>
      <c r="R113" s="94"/>
      <c r="S113" s="94"/>
      <c r="T113" s="94"/>
      <c r="Y113" s="96"/>
      <c r="Z113" s="94"/>
      <c r="AA113" s="94"/>
      <c r="AC113" s="92"/>
      <c r="AD113" s="92"/>
      <c r="AL113" s="73"/>
    </row>
    <row r="114" spans="1:38" ht="60" customHeight="1">
      <c r="A114" s="92"/>
      <c r="B114" s="92"/>
      <c r="I114" s="93"/>
      <c r="L114" s="96"/>
      <c r="N114" s="94"/>
      <c r="O114" s="94"/>
      <c r="R114" s="94"/>
      <c r="S114" s="94"/>
      <c r="T114" s="94"/>
      <c r="Y114" s="96"/>
      <c r="Z114" s="94"/>
      <c r="AA114" s="94"/>
      <c r="AC114" s="92"/>
      <c r="AD114" s="92"/>
      <c r="AL114" s="73"/>
    </row>
    <row r="115" spans="1:38">
      <c r="A115" s="92"/>
      <c r="B115" s="92"/>
      <c r="D115" s="95"/>
      <c r="I115" s="93"/>
      <c r="L115" s="96"/>
      <c r="R115" s="94"/>
      <c r="S115" s="94"/>
      <c r="T115" s="94"/>
      <c r="Y115" s="96"/>
      <c r="Z115" s="94"/>
      <c r="AA115" s="94"/>
      <c r="AC115" s="92"/>
      <c r="AD115" s="92"/>
      <c r="AL115" s="73"/>
    </row>
    <row r="116" spans="1:38" ht="90" customHeight="1">
      <c r="A116" s="92"/>
      <c r="B116" s="92"/>
      <c r="C116" s="95"/>
      <c r="D116" s="95"/>
      <c r="E116" s="95"/>
      <c r="I116" s="15"/>
      <c r="J116" s="95"/>
      <c r="K116" s="95"/>
      <c r="L116" s="96"/>
      <c r="N116" s="94"/>
      <c r="O116" s="94"/>
      <c r="Q116" s="94"/>
      <c r="R116" s="94"/>
      <c r="S116" s="94"/>
      <c r="T116" s="94"/>
      <c r="Y116" s="96"/>
      <c r="Z116" s="94"/>
      <c r="AA116" s="94"/>
      <c r="AC116" s="92"/>
      <c r="AD116" s="92"/>
      <c r="AG116" s="95"/>
      <c r="AL116" s="73"/>
    </row>
    <row r="117" spans="1:38" ht="90" customHeight="1">
      <c r="A117" s="92"/>
      <c r="B117" s="92"/>
      <c r="G117" s="95"/>
      <c r="L117" s="96"/>
      <c r="M117" s="84"/>
      <c r="N117" s="84"/>
      <c r="O117" s="94"/>
      <c r="Y117" s="96"/>
      <c r="Z117" s="106"/>
      <c r="AC117" s="92"/>
      <c r="AD117" s="92"/>
      <c r="AL117" s="73"/>
    </row>
    <row r="118" spans="1:38" ht="90" customHeight="1">
      <c r="A118" s="92"/>
      <c r="B118" s="92"/>
      <c r="C118" s="95"/>
      <c r="D118" s="95"/>
      <c r="E118" s="95"/>
      <c r="G118" s="95"/>
      <c r="J118" s="95"/>
      <c r="L118" s="96"/>
      <c r="Q118" s="94"/>
      <c r="W118" s="95"/>
      <c r="X118" s="95"/>
      <c r="Y118" s="96"/>
      <c r="Z118" s="106"/>
      <c r="AB118" s="95"/>
      <c r="AC118" s="92"/>
      <c r="AD118" s="92"/>
      <c r="AL118" s="73"/>
    </row>
    <row r="119" spans="1:38" ht="90" customHeight="1">
      <c r="A119" s="92"/>
      <c r="B119" s="92"/>
      <c r="C119" s="95"/>
      <c r="D119" s="95"/>
      <c r="E119" s="95"/>
      <c r="H119" s="95"/>
      <c r="I119" s="15"/>
      <c r="J119" s="95"/>
      <c r="L119" s="96"/>
      <c r="Q119" s="94"/>
      <c r="U119" s="95"/>
      <c r="X119" s="95"/>
      <c r="Y119" s="96"/>
      <c r="AA119" s="13"/>
      <c r="AB119" s="95"/>
      <c r="AC119" s="92"/>
      <c r="AD119" s="92"/>
      <c r="AL119" s="73"/>
    </row>
    <row r="120" spans="1:38" ht="90" customHeight="1">
      <c r="A120" s="92"/>
      <c r="B120" s="92"/>
      <c r="C120" s="95"/>
      <c r="D120" s="95"/>
      <c r="E120" s="95"/>
      <c r="G120" s="95"/>
      <c r="I120" s="15"/>
      <c r="J120" s="95"/>
      <c r="L120" s="96"/>
      <c r="T120" s="94"/>
      <c r="U120" s="95"/>
      <c r="X120" s="95"/>
      <c r="Y120" s="96"/>
      <c r="AA120" s="13"/>
      <c r="AB120" s="95"/>
      <c r="AC120" s="92"/>
      <c r="AD120" s="92"/>
      <c r="AL120" s="73"/>
    </row>
    <row r="121" spans="1:38" ht="90" customHeight="1">
      <c r="A121" s="92"/>
      <c r="B121" s="92"/>
      <c r="C121" s="95"/>
      <c r="D121" s="95"/>
      <c r="E121" s="95"/>
      <c r="G121" s="95"/>
      <c r="I121"/>
      <c r="J121" s="95"/>
      <c r="L121"/>
      <c r="Q121" s="94"/>
      <c r="X121" s="95"/>
      <c r="Y121" s="96"/>
      <c r="Z121" s="94"/>
      <c r="AA121" s="94"/>
      <c r="AB121" s="95"/>
      <c r="AC121" s="92"/>
      <c r="AD121" s="92"/>
      <c r="AL121" s="73"/>
    </row>
    <row r="122" spans="1:38" ht="90" customHeight="1">
      <c r="A122" s="92"/>
      <c r="B122" s="92"/>
      <c r="C122" s="95"/>
      <c r="D122" s="95"/>
      <c r="E122" s="95"/>
      <c r="G122" s="95"/>
      <c r="I122" s="15"/>
      <c r="J122" s="95"/>
      <c r="L122" s="96"/>
      <c r="Q122" s="94"/>
      <c r="U122" s="95"/>
      <c r="V122" s="95"/>
      <c r="W122" s="95"/>
      <c r="X122" s="95"/>
      <c r="Y122" s="96"/>
      <c r="Z122" s="94"/>
      <c r="AA122" s="94"/>
      <c r="AB122" s="95"/>
      <c r="AC122" s="92"/>
      <c r="AD122" s="92"/>
      <c r="AL122" s="73"/>
    </row>
    <row r="123" spans="1:38" ht="90" customHeight="1">
      <c r="A123" s="92"/>
      <c r="B123" s="92"/>
      <c r="C123" s="95"/>
      <c r="D123" s="95"/>
      <c r="E123" s="95"/>
      <c r="G123" s="95"/>
      <c r="I123" s="15"/>
      <c r="J123" s="95"/>
      <c r="Q123" s="94"/>
      <c r="U123" s="95"/>
      <c r="V123" s="95"/>
      <c r="W123" s="95"/>
      <c r="X123" s="95"/>
      <c r="Y123" s="96"/>
      <c r="Z123" s="94"/>
      <c r="AA123" s="94"/>
      <c r="AB123" s="95"/>
      <c r="AC123" s="92"/>
      <c r="AD123" s="92"/>
      <c r="AL123" s="73"/>
    </row>
    <row r="124" spans="1:38" ht="90" customHeight="1">
      <c r="A124" s="92"/>
      <c r="B124" s="92"/>
      <c r="C124" s="95"/>
      <c r="L124" s="96"/>
      <c r="Q124" s="94"/>
      <c r="Y124" s="96"/>
      <c r="Z124" s="106"/>
      <c r="AC124" s="92"/>
      <c r="AD124" s="92"/>
      <c r="AL124" s="73"/>
    </row>
    <row r="125" spans="1:38" ht="90" customHeight="1">
      <c r="A125" s="92"/>
      <c r="B125" s="92"/>
      <c r="C125" s="95"/>
      <c r="G125" s="95"/>
      <c r="J125" s="95"/>
      <c r="L125" s="96"/>
      <c r="X125" s="95"/>
      <c r="Y125" s="96"/>
      <c r="Z125" s="106"/>
      <c r="AC125" s="92"/>
      <c r="AD125" s="92"/>
      <c r="AL125" s="73"/>
    </row>
    <row r="126" spans="1:38" ht="90" customHeight="1">
      <c r="A126" s="92"/>
      <c r="B126" s="92"/>
      <c r="C126" s="95"/>
      <c r="D126" s="95"/>
      <c r="E126" s="95"/>
      <c r="G126" s="95"/>
      <c r="J126" s="95"/>
      <c r="L126" s="96"/>
      <c r="P126" s="94"/>
      <c r="Q126" s="94"/>
      <c r="U126" s="95"/>
      <c r="V126" s="95"/>
      <c r="X126" s="95"/>
      <c r="Y126" s="96"/>
      <c r="Z126" s="106"/>
      <c r="AB126" s="95"/>
      <c r="AC126" s="92"/>
      <c r="AD126" s="92"/>
      <c r="AL126" s="73"/>
    </row>
    <row r="127" spans="1:38" ht="90" customHeight="1">
      <c r="A127" s="92"/>
      <c r="B127" s="92"/>
      <c r="C127" s="95"/>
      <c r="J127" s="95"/>
      <c r="Q127" s="94"/>
      <c r="Y127" s="96"/>
      <c r="Z127" s="106"/>
      <c r="AC127" s="92"/>
      <c r="AD127" s="92"/>
      <c r="AL127" s="73"/>
    </row>
    <row r="128" spans="1:38" ht="90" customHeight="1">
      <c r="A128" s="92"/>
      <c r="B128" s="92"/>
      <c r="C128" s="95"/>
      <c r="J128" s="95"/>
      <c r="P128" s="94"/>
      <c r="Q128" s="94"/>
      <c r="Y128" s="96"/>
      <c r="Z128" s="106"/>
      <c r="AB128" s="95"/>
      <c r="AC128" s="92"/>
      <c r="AD128" s="92"/>
      <c r="AL128" s="73"/>
    </row>
    <row r="129" spans="1:38" ht="90" customHeight="1">
      <c r="A129" s="92"/>
      <c r="B129" s="92"/>
      <c r="C129" s="95"/>
      <c r="D129" s="95"/>
      <c r="G129" s="95"/>
      <c r="H129" s="95"/>
      <c r="J129" s="95"/>
      <c r="P129" s="94"/>
      <c r="Q129" s="94"/>
      <c r="U129" s="95"/>
      <c r="W129" s="95"/>
      <c r="Y129" s="96"/>
      <c r="Z129" s="106"/>
      <c r="AB129" s="95"/>
      <c r="AC129" s="92"/>
      <c r="AD129" s="92"/>
      <c r="AL129" s="73"/>
    </row>
    <row r="130" spans="1:38" ht="90" customHeight="1">
      <c r="A130" s="92"/>
      <c r="B130" s="92"/>
      <c r="C130" s="95"/>
      <c r="J130" s="95"/>
      <c r="L130" s="96"/>
      <c r="P130" s="94"/>
      <c r="Q130" s="94"/>
      <c r="U130" s="95"/>
      <c r="V130" s="95"/>
      <c r="W130" s="95"/>
      <c r="X130" s="95"/>
      <c r="Y130" s="96"/>
      <c r="Z130" s="106"/>
      <c r="AB130" s="95"/>
      <c r="AC130" s="92"/>
      <c r="AD130" s="92"/>
      <c r="AL130" s="73"/>
    </row>
    <row r="131" spans="1:38" ht="90" customHeight="1">
      <c r="A131" s="92"/>
      <c r="B131" s="92"/>
      <c r="C131" s="95"/>
      <c r="J131" s="95"/>
      <c r="O131" s="94"/>
      <c r="Q131" s="94"/>
      <c r="U131" s="95"/>
      <c r="V131" s="95"/>
      <c r="W131" s="95"/>
      <c r="Y131" s="96"/>
      <c r="Z131" s="106"/>
      <c r="AB131" s="95"/>
      <c r="AC131" s="92"/>
      <c r="AD131" s="92"/>
      <c r="AL131" s="73"/>
    </row>
    <row r="132" spans="1:38" ht="90" customHeight="1">
      <c r="A132" s="92"/>
      <c r="B132" s="92"/>
      <c r="C132" s="95"/>
      <c r="D132" s="95"/>
      <c r="E132" s="95"/>
      <c r="G132" s="95"/>
      <c r="I132" s="15"/>
      <c r="J132" s="95"/>
      <c r="Q132" s="94"/>
      <c r="U132" s="95"/>
      <c r="V132" s="95"/>
      <c r="W132" s="95"/>
      <c r="X132" s="95"/>
      <c r="Y132" s="96"/>
      <c r="AA132" s="94"/>
      <c r="AB132" s="95"/>
      <c r="AC132" s="92"/>
      <c r="AD132" s="92"/>
      <c r="AG132" s="95"/>
      <c r="AL132" s="73"/>
    </row>
    <row r="133" spans="1:38" ht="90" customHeight="1">
      <c r="A133" s="92"/>
      <c r="B133" s="92"/>
      <c r="I133" s="15"/>
      <c r="Y133" s="96"/>
      <c r="AA133" s="94"/>
      <c r="AC133" s="92"/>
      <c r="AD133" s="92"/>
      <c r="AL133" s="73"/>
    </row>
    <row r="134" spans="1:38" ht="90" customHeight="1">
      <c r="A134" s="92"/>
      <c r="B134" s="92"/>
      <c r="I134" s="15"/>
      <c r="L134" s="96"/>
      <c r="Q134" s="94"/>
      <c r="Y134" s="96"/>
      <c r="AA134" s="94"/>
      <c r="AC134" s="92"/>
      <c r="AD134" s="92"/>
      <c r="AL134" s="73"/>
    </row>
    <row r="135" spans="1:38" ht="90" customHeight="1">
      <c r="C135" s="95"/>
      <c r="D135" s="95"/>
      <c r="E135" s="95"/>
      <c r="J135" s="95"/>
      <c r="S135" s="84"/>
      <c r="T135" s="84"/>
      <c r="Y135" s="96"/>
      <c r="Z135" s="106"/>
      <c r="AB135" s="102"/>
      <c r="AC135" s="92"/>
      <c r="AD135" s="92"/>
      <c r="AL135" s="73"/>
    </row>
    <row r="136" spans="1:38" ht="90" customHeight="1">
      <c r="L136" s="96"/>
      <c r="Y136" s="96"/>
      <c r="Z136" s="106"/>
      <c r="AC136" s="92"/>
      <c r="AD136" s="92"/>
      <c r="AL136" s="73"/>
    </row>
    <row r="137" spans="1:38" ht="90" customHeight="1">
      <c r="D137" s="95"/>
      <c r="E137" s="95"/>
      <c r="M137" s="94"/>
      <c r="Y137" s="96"/>
      <c r="Z137" s="106"/>
      <c r="AC137" s="92"/>
      <c r="AD137" s="92"/>
      <c r="AL137" s="73"/>
    </row>
    <row r="138" spans="1:38" ht="90" customHeight="1">
      <c r="D138" s="95"/>
      <c r="E138" s="95"/>
      <c r="L138" s="96"/>
      <c r="Y138" s="96"/>
      <c r="Z138" s="106"/>
      <c r="AC138" s="92"/>
      <c r="AD138" s="92"/>
      <c r="AL138" s="73"/>
    </row>
    <row r="139" spans="1:38" ht="90" customHeight="1">
      <c r="D139" s="95"/>
      <c r="E139" s="95"/>
      <c r="I139" s="15"/>
      <c r="L139" s="96"/>
      <c r="AA139" s="13"/>
      <c r="AC139" s="92"/>
      <c r="AD139" s="92"/>
      <c r="AL139" s="73"/>
    </row>
    <row r="140" spans="1:38" ht="90" customHeight="1">
      <c r="D140" s="95"/>
      <c r="E140" s="95"/>
      <c r="I140" s="15"/>
      <c r="L140" s="96"/>
      <c r="Y140" s="112"/>
      <c r="AA140" s="13"/>
      <c r="AC140" s="92"/>
      <c r="AD140" s="92"/>
      <c r="AL140" s="73"/>
    </row>
    <row r="141" spans="1:38" ht="90" customHeight="1">
      <c r="A141" s="92"/>
      <c r="B141" s="92"/>
      <c r="C141" s="95"/>
      <c r="J141" s="95"/>
      <c r="L141" s="96"/>
      <c r="O141" s="94"/>
      <c r="P141" s="94"/>
      <c r="Q141" s="94"/>
      <c r="T141" s="94"/>
      <c r="U141" s="95"/>
      <c r="X141" s="95"/>
      <c r="Y141" s="96"/>
      <c r="Z141" s="106"/>
      <c r="AC141" s="92"/>
      <c r="AD141" s="92"/>
      <c r="AL141" s="73"/>
    </row>
    <row r="142" spans="1:38" ht="90" customHeight="1">
      <c r="A142" s="92"/>
      <c r="B142" s="92"/>
      <c r="C142" s="95"/>
      <c r="D142" s="95"/>
      <c r="E142" s="95"/>
      <c r="G142" s="95"/>
      <c r="I142" s="15"/>
      <c r="J142" s="95"/>
      <c r="L142" s="96"/>
      <c r="R142" s="94"/>
      <c r="S142" s="94"/>
      <c r="T142" s="94"/>
      <c r="U142" s="95"/>
      <c r="X142" s="95"/>
      <c r="Y142" s="96"/>
      <c r="AA142" s="13"/>
      <c r="AB142" s="95"/>
      <c r="AC142" s="92"/>
      <c r="AD142" s="92"/>
      <c r="AL142" s="73"/>
    </row>
    <row r="143" spans="1:38" ht="60" customHeight="1">
      <c r="A143" s="92"/>
      <c r="B143" s="92"/>
      <c r="C143" s="95"/>
      <c r="J143" s="95"/>
      <c r="L143" s="96"/>
      <c r="O143" s="94"/>
      <c r="P143" s="94"/>
      <c r="Q143" s="94"/>
      <c r="R143" s="94"/>
      <c r="S143" s="94"/>
      <c r="T143" s="94"/>
      <c r="X143" s="95"/>
      <c r="Y143" s="96"/>
      <c r="Z143" s="84"/>
      <c r="AC143" s="92"/>
      <c r="AD143" s="92"/>
      <c r="AL143" s="73"/>
    </row>
    <row r="144" spans="1:38" ht="90" customHeight="1">
      <c r="A144" s="92"/>
      <c r="B144" s="92"/>
      <c r="C144" s="95"/>
      <c r="D144" s="95"/>
      <c r="J144" s="95"/>
      <c r="O144" s="94"/>
      <c r="X144" s="95"/>
      <c r="Y144" s="96"/>
      <c r="AC144" s="92"/>
      <c r="AD144" s="92"/>
      <c r="AL144" s="73"/>
    </row>
    <row r="145" spans="1:38" ht="90" customHeight="1">
      <c r="A145" s="92"/>
      <c r="B145" s="92"/>
      <c r="C145" s="95"/>
      <c r="D145" s="95"/>
      <c r="G145" s="95"/>
      <c r="J145" s="95"/>
      <c r="K145" s="95"/>
      <c r="O145" s="94"/>
      <c r="X145" s="95"/>
      <c r="Y145" s="96"/>
      <c r="AC145" s="92"/>
      <c r="AD145" s="92"/>
      <c r="AE145" s="102"/>
      <c r="AG145" s="95"/>
      <c r="AL145" s="73"/>
    </row>
    <row r="146" spans="1:38" ht="90" customHeight="1">
      <c r="A146" s="92"/>
      <c r="B146" s="92"/>
      <c r="C146" s="95"/>
      <c r="D146" s="95"/>
      <c r="Q146" s="94"/>
      <c r="U146" s="95"/>
      <c r="X146" s="95"/>
      <c r="Y146" s="96"/>
      <c r="AC146" s="92"/>
      <c r="AD146" s="92"/>
      <c r="AL146" s="73"/>
    </row>
    <row r="147" spans="1:38" ht="90" customHeight="1">
      <c r="A147" s="92"/>
      <c r="B147" s="92"/>
      <c r="C147" s="95"/>
      <c r="J147" s="95"/>
      <c r="L147" s="96"/>
      <c r="Y147" s="96"/>
      <c r="AC147" s="92"/>
      <c r="AD147" s="92"/>
      <c r="AL147" s="73"/>
    </row>
    <row r="148" spans="1:38" ht="90" customHeight="1">
      <c r="A148" s="92"/>
      <c r="B148" s="92"/>
      <c r="C148" s="95"/>
      <c r="D148" s="95"/>
      <c r="E148" s="95"/>
      <c r="F148" s="95"/>
      <c r="G148" s="95"/>
      <c r="H148" s="95"/>
      <c r="J148" s="95"/>
      <c r="K148" s="95"/>
      <c r="L148" s="96"/>
      <c r="M148" s="94"/>
      <c r="N148" s="94"/>
      <c r="O148" s="94"/>
      <c r="P148" s="94"/>
      <c r="Q148" s="94"/>
      <c r="R148" s="94"/>
      <c r="S148" s="94"/>
      <c r="T148" s="94"/>
      <c r="Y148" s="96"/>
      <c r="AB148" s="102"/>
      <c r="AC148" s="92"/>
      <c r="AD148" s="92"/>
      <c r="AL148" s="73"/>
    </row>
    <row r="149" spans="1:38" ht="90" customHeight="1">
      <c r="A149" s="92"/>
      <c r="B149" s="92"/>
      <c r="C149" s="95"/>
      <c r="D149" s="95"/>
      <c r="E149" s="95"/>
      <c r="F149" s="95"/>
      <c r="G149" s="95"/>
      <c r="H149" s="95"/>
      <c r="J149" s="95"/>
      <c r="K149" s="95"/>
      <c r="L149" s="96"/>
      <c r="M149" s="94"/>
      <c r="N149" s="94"/>
      <c r="O149" s="94"/>
      <c r="P149" s="94"/>
      <c r="Q149" s="94"/>
      <c r="R149" s="94"/>
      <c r="X149" s="95"/>
      <c r="Y149" s="96"/>
      <c r="AB149" s="102"/>
      <c r="AC149" s="92"/>
      <c r="AD149" s="92"/>
      <c r="AL149" s="73"/>
    </row>
    <row r="150" spans="1:38" ht="90" customHeight="1">
      <c r="A150" s="92"/>
      <c r="B150" s="92"/>
      <c r="C150" s="95"/>
      <c r="D150" s="95"/>
      <c r="E150" s="95"/>
      <c r="F150" s="95"/>
      <c r="G150" s="95"/>
      <c r="H150" s="95"/>
      <c r="J150" s="95"/>
      <c r="K150" s="95"/>
      <c r="L150" s="96"/>
      <c r="M150" s="94"/>
      <c r="N150" s="94"/>
      <c r="O150" s="94"/>
      <c r="P150" s="94"/>
      <c r="Q150" s="94"/>
      <c r="R150" s="94"/>
      <c r="V150" s="95"/>
      <c r="W150" s="95"/>
      <c r="X150" s="95"/>
      <c r="Y150" s="96"/>
      <c r="AC150" s="92"/>
      <c r="AD150" s="92"/>
      <c r="AL150" s="73"/>
    </row>
    <row r="151" spans="1:38" ht="90" customHeight="1">
      <c r="A151" s="92"/>
      <c r="B151" s="92"/>
      <c r="C151" s="95"/>
      <c r="J151" s="95"/>
      <c r="L151" s="96"/>
      <c r="Q151" s="94"/>
      <c r="U151" s="95"/>
      <c r="V151" s="95"/>
      <c r="W151" s="95"/>
      <c r="X151" s="95"/>
      <c r="Y151" s="96"/>
      <c r="AC151" s="92"/>
      <c r="AD151" s="92"/>
      <c r="AL151" s="73"/>
    </row>
    <row r="152" spans="1:38">
      <c r="A152" s="92"/>
      <c r="B152" s="92"/>
      <c r="C152" s="95"/>
      <c r="D152" s="95"/>
      <c r="E152" s="95"/>
      <c r="G152" s="95"/>
      <c r="I152" s="15"/>
      <c r="J152" s="95"/>
      <c r="L152" s="96"/>
      <c r="U152" s="95"/>
      <c r="V152" s="95"/>
      <c r="AA152" s="13"/>
      <c r="AC152" s="92"/>
      <c r="AD152" s="92"/>
      <c r="AL152" s="73"/>
    </row>
    <row r="153" spans="1:38">
      <c r="C153" s="95"/>
      <c r="D153" s="95"/>
      <c r="E153" s="95"/>
      <c r="G153" s="95"/>
      <c r="I153" s="15"/>
      <c r="J153" s="95"/>
      <c r="K153" s="95"/>
      <c r="L153" s="96"/>
      <c r="U153" s="95"/>
      <c r="V153" s="95"/>
      <c r="AA153" s="13"/>
      <c r="AC153" s="92"/>
      <c r="AD153" s="92"/>
      <c r="AL153" s="73"/>
    </row>
    <row r="154" spans="1:38">
      <c r="C154" s="95"/>
      <c r="D154" s="95"/>
      <c r="E154" s="95"/>
      <c r="G154" s="95"/>
      <c r="H154" s="95"/>
      <c r="I154" s="93"/>
      <c r="J154" s="95"/>
      <c r="L154" s="96"/>
      <c r="U154" s="95"/>
      <c r="AA154" s="13"/>
      <c r="AB154" s="95"/>
      <c r="AC154" s="92"/>
      <c r="AD154" s="92"/>
      <c r="AL154" s="73"/>
    </row>
    <row r="155" spans="1:38" ht="90" customHeight="1">
      <c r="C155" s="95"/>
      <c r="D155" s="95"/>
      <c r="E155" s="95"/>
      <c r="G155" s="95"/>
      <c r="J155" s="95"/>
      <c r="L155" s="96"/>
      <c r="Y155" s="96"/>
      <c r="AB155" s="95"/>
      <c r="AC155" s="92"/>
      <c r="AD155" s="92"/>
      <c r="AL155" s="73"/>
    </row>
    <row r="156" spans="1:38" ht="90" customHeight="1">
      <c r="C156" s="95"/>
      <c r="D156" s="95"/>
      <c r="E156" s="95"/>
      <c r="G156" s="95"/>
      <c r="J156" s="95"/>
      <c r="L156" s="96"/>
      <c r="P156" s="94"/>
      <c r="Q156" s="94"/>
      <c r="U156" s="95"/>
      <c r="W156" s="95"/>
      <c r="X156" s="95"/>
      <c r="Y156" s="96"/>
      <c r="AB156" s="95"/>
      <c r="AC156" s="92"/>
      <c r="AD156" s="92"/>
      <c r="AL156" s="73"/>
    </row>
    <row r="157" spans="1:38" ht="90" customHeight="1">
      <c r="A157" s="92"/>
      <c r="B157" s="92"/>
      <c r="C157" s="95"/>
      <c r="H157" s="95"/>
      <c r="J157" s="95"/>
      <c r="M157" s="94"/>
      <c r="N157" s="94"/>
      <c r="Q157" s="94"/>
      <c r="X157" s="95"/>
      <c r="Y157" s="96"/>
      <c r="AC157" s="92"/>
      <c r="AD157" s="92"/>
      <c r="AL157" s="73"/>
    </row>
    <row r="158" spans="1:38" ht="90" customHeight="1">
      <c r="C158" s="95"/>
      <c r="D158" s="95"/>
      <c r="E158" s="95"/>
      <c r="G158" s="95"/>
      <c r="J158" s="95"/>
      <c r="L158" s="96"/>
      <c r="Y158" s="96"/>
      <c r="Z158" s="94"/>
      <c r="AB158" s="95"/>
      <c r="AC158" s="92"/>
      <c r="AD158" s="92"/>
      <c r="AL158" s="73"/>
    </row>
    <row r="159" spans="1:38" ht="90" customHeight="1">
      <c r="A159" s="92"/>
      <c r="B159" s="92"/>
      <c r="C159" s="95"/>
      <c r="J159" s="95"/>
      <c r="O159" s="94"/>
      <c r="V159" s="95"/>
      <c r="W159" s="95"/>
      <c r="X159" s="95"/>
      <c r="Y159" s="96"/>
      <c r="AC159" s="92"/>
      <c r="AD159" s="92"/>
      <c r="AL159" s="73"/>
    </row>
    <row r="160" spans="1:38" ht="90" customHeight="1">
      <c r="A160" s="92"/>
      <c r="B160" s="92"/>
      <c r="C160" s="95"/>
      <c r="J160" s="95"/>
      <c r="K160" s="95"/>
      <c r="L160" s="96"/>
      <c r="O160" s="94"/>
      <c r="U160" s="95"/>
      <c r="V160" s="95"/>
      <c r="W160" s="95"/>
      <c r="X160" s="95"/>
      <c r="Y160" s="96"/>
      <c r="AC160" s="92"/>
      <c r="AD160" s="92"/>
      <c r="AL160" s="73"/>
    </row>
    <row r="161" spans="1:38" ht="90" customHeight="1">
      <c r="A161" s="92"/>
      <c r="B161" s="92"/>
      <c r="C161" s="95"/>
      <c r="G161" s="95"/>
      <c r="J161" s="95"/>
      <c r="O161" s="94"/>
      <c r="U161" s="95"/>
      <c r="V161" s="95"/>
      <c r="W161" s="95"/>
      <c r="X161" s="95"/>
      <c r="Y161" s="96"/>
      <c r="AC161" s="92"/>
      <c r="AD161" s="92"/>
      <c r="AL161" s="73"/>
    </row>
    <row r="162" spans="1:38" ht="90" customHeight="1">
      <c r="C162" s="95"/>
      <c r="D162" s="95"/>
      <c r="H162" s="95"/>
      <c r="I162" s="15"/>
      <c r="L162" s="96"/>
      <c r="Q162" s="94"/>
      <c r="W162" s="95"/>
      <c r="X162" s="95"/>
      <c r="Y162" s="96"/>
      <c r="AA162" s="94"/>
      <c r="AC162" s="92"/>
      <c r="AD162" s="92"/>
      <c r="AL162" s="73"/>
    </row>
    <row r="163" spans="1:38">
      <c r="C163" s="95"/>
      <c r="I163" s="15"/>
      <c r="L163" s="96"/>
      <c r="X163" s="95"/>
      <c r="AA163" s="13"/>
      <c r="AB163" s="95"/>
      <c r="AC163" s="92"/>
      <c r="AD163" s="92"/>
      <c r="AL163" s="73"/>
    </row>
    <row r="164" spans="1:38">
      <c r="C164" s="95"/>
      <c r="D164" s="95"/>
      <c r="E164" s="95"/>
      <c r="I164" s="15"/>
      <c r="J164" s="95"/>
      <c r="L164" s="96"/>
      <c r="X164" s="95"/>
      <c r="Y164" s="96"/>
      <c r="AA164" s="13"/>
      <c r="AB164" s="95"/>
      <c r="AC164" s="92"/>
      <c r="AD164" s="92"/>
      <c r="AL164" s="73"/>
    </row>
    <row r="165" spans="1:38" ht="90" customHeight="1">
      <c r="C165" s="95"/>
      <c r="D165" s="95"/>
      <c r="E165" s="95"/>
      <c r="G165" s="95"/>
      <c r="I165" s="15"/>
      <c r="J165" s="95"/>
      <c r="L165" s="96"/>
      <c r="Y165" s="96"/>
      <c r="AA165" s="13"/>
      <c r="AB165" s="95"/>
      <c r="AC165" s="92"/>
      <c r="AD165" s="92"/>
      <c r="AL165" s="73"/>
    </row>
    <row r="166" spans="1:38" ht="90" customHeight="1">
      <c r="A166" s="92"/>
      <c r="B166" s="92"/>
      <c r="D166" s="95"/>
      <c r="G166" s="95"/>
      <c r="J166" s="95"/>
      <c r="L166" s="96"/>
      <c r="Q166" s="94"/>
      <c r="Y166" s="96"/>
      <c r="AC166" s="92"/>
      <c r="AD166" s="92"/>
      <c r="AL166" s="73"/>
    </row>
    <row r="167" spans="1:38" ht="90" customHeight="1">
      <c r="C167" s="95"/>
      <c r="D167" s="95"/>
      <c r="E167" s="95"/>
      <c r="G167" s="95"/>
      <c r="I167" s="15"/>
      <c r="J167" s="95"/>
      <c r="L167" s="96"/>
      <c r="P167" s="94"/>
      <c r="Q167" s="94"/>
      <c r="W167" s="95"/>
      <c r="X167" s="95"/>
      <c r="Y167" s="96"/>
      <c r="AA167" s="94"/>
      <c r="AB167" s="95"/>
      <c r="AC167" s="92"/>
      <c r="AD167" s="92"/>
      <c r="AL167" s="73"/>
    </row>
    <row r="168" spans="1:38" ht="90" customHeight="1">
      <c r="C168" s="95"/>
      <c r="D168" s="95"/>
      <c r="E168" s="95"/>
      <c r="G168" s="95"/>
      <c r="I168" s="15"/>
      <c r="J168" s="95"/>
      <c r="N168" s="94"/>
      <c r="Y168" s="96"/>
      <c r="AA168" s="13"/>
      <c r="AB168" s="95"/>
      <c r="AC168" s="92"/>
      <c r="AD168" s="92"/>
      <c r="AL168" s="73"/>
    </row>
    <row r="169" spans="1:38" ht="90" customHeight="1">
      <c r="I169" s="15"/>
      <c r="L169" s="96"/>
      <c r="Y169" s="96"/>
      <c r="AA169" s="13"/>
      <c r="AC169" s="92"/>
      <c r="AD169" s="92"/>
      <c r="AL169" s="73"/>
    </row>
    <row r="170" spans="1:38" ht="90" customHeight="1">
      <c r="I170" s="15"/>
      <c r="L170" s="96"/>
      <c r="Y170" s="96"/>
      <c r="AA170" s="13"/>
      <c r="AC170" s="92"/>
      <c r="AD170" s="92"/>
      <c r="AL170" s="73"/>
    </row>
    <row r="171" spans="1:38" ht="90" customHeight="1">
      <c r="I171" s="15"/>
      <c r="L171" s="96"/>
      <c r="Y171" s="96"/>
      <c r="AA171" s="13"/>
      <c r="AC171" s="92"/>
      <c r="AD171" s="92"/>
      <c r="AL171" s="73"/>
    </row>
    <row r="172" spans="1:38" ht="90" customHeight="1">
      <c r="C172" s="95"/>
      <c r="D172" s="95"/>
      <c r="E172" s="95"/>
      <c r="G172" s="95"/>
      <c r="I172" s="15"/>
      <c r="J172" s="95"/>
      <c r="K172" s="95"/>
      <c r="L172" s="96"/>
      <c r="Y172" s="96"/>
      <c r="AA172" s="13"/>
      <c r="AB172" s="95"/>
      <c r="AL172" s="73"/>
    </row>
    <row r="173" spans="1:38" ht="90" customHeight="1">
      <c r="C173" s="95"/>
      <c r="D173" s="95"/>
      <c r="E173" s="95"/>
      <c r="H173" s="95"/>
      <c r="I173" s="15"/>
      <c r="J173" s="95"/>
      <c r="L173" s="96"/>
      <c r="Q173" s="94"/>
      <c r="X173" s="95"/>
      <c r="Y173" s="96"/>
      <c r="AA173" s="13"/>
      <c r="AB173" s="95"/>
      <c r="AL173" s="73"/>
    </row>
    <row r="174" spans="1:38" ht="90" customHeight="1">
      <c r="C174" s="95"/>
      <c r="D174" s="95"/>
      <c r="E174" s="95"/>
      <c r="G174" s="95"/>
      <c r="H174" s="95"/>
      <c r="I174" s="15"/>
      <c r="J174" s="95"/>
      <c r="L174" s="96"/>
      <c r="Q174" s="94"/>
      <c r="U174" s="95"/>
      <c r="V174" s="95"/>
      <c r="X174" s="95"/>
      <c r="Y174" s="96"/>
      <c r="AA174" s="13"/>
      <c r="AB174" s="95"/>
      <c r="AL174" s="73"/>
    </row>
    <row r="175" spans="1:38" ht="90" customHeight="1">
      <c r="C175" s="95"/>
      <c r="D175" s="95"/>
      <c r="E175" s="95"/>
      <c r="G175" s="95"/>
      <c r="H175" s="95"/>
      <c r="I175" s="15"/>
      <c r="J175" s="95"/>
      <c r="L175" s="96"/>
      <c r="Q175" s="94"/>
      <c r="U175" s="95"/>
      <c r="V175" s="95"/>
      <c r="X175" s="95"/>
      <c r="Y175" s="96"/>
      <c r="AA175" s="13"/>
      <c r="AB175" s="95"/>
      <c r="AL175" s="73"/>
    </row>
    <row r="176" spans="1:38">
      <c r="C176" s="95"/>
      <c r="D176" s="95"/>
      <c r="E176" s="95"/>
      <c r="I176" s="15"/>
      <c r="J176" s="95"/>
      <c r="L176" s="96"/>
      <c r="U176" s="95"/>
      <c r="X176" s="95"/>
      <c r="Y176" s="96"/>
      <c r="AA176" s="13"/>
      <c r="AB176" s="95"/>
      <c r="AG176" s="95"/>
      <c r="AL176" s="73"/>
    </row>
    <row r="177" spans="3:38" ht="90" customHeight="1">
      <c r="C177" s="95"/>
      <c r="D177" s="95"/>
      <c r="E177" s="95"/>
      <c r="G177" s="95"/>
      <c r="I177" s="15"/>
      <c r="J177" s="95"/>
      <c r="L177" s="96"/>
      <c r="Q177" s="94"/>
      <c r="X177" s="95"/>
      <c r="Y177" s="96"/>
      <c r="AA177" s="94"/>
      <c r="AB177" s="95"/>
      <c r="AL177" s="73"/>
    </row>
    <row r="178" spans="3:38" ht="90" customHeight="1">
      <c r="C178" s="95"/>
      <c r="D178" s="95"/>
      <c r="E178" s="95"/>
      <c r="G178" s="95"/>
      <c r="I178" s="15"/>
      <c r="J178" s="95"/>
      <c r="L178" s="96"/>
      <c r="Q178" s="94"/>
      <c r="U178" s="95"/>
      <c r="X178" s="95"/>
      <c r="Y178" s="96"/>
      <c r="AA178" s="13"/>
      <c r="AB178" s="95"/>
      <c r="AG178" s="95"/>
      <c r="AL178" s="73"/>
    </row>
    <row r="179" spans="3:38" ht="90" customHeight="1">
      <c r="C179" s="95"/>
      <c r="D179" s="95"/>
      <c r="E179" s="95"/>
      <c r="G179" s="95"/>
      <c r="I179" s="15"/>
      <c r="J179" s="95"/>
      <c r="L179" s="96"/>
      <c r="Q179" s="94"/>
      <c r="U179" s="95"/>
      <c r="V179" s="95"/>
      <c r="X179" s="95"/>
      <c r="Y179" s="96"/>
      <c r="AA179" s="13"/>
      <c r="AB179" s="95"/>
      <c r="AL179" s="73"/>
    </row>
    <row r="180" spans="3:38" ht="90" customHeight="1">
      <c r="C180" s="95"/>
      <c r="D180" s="95"/>
      <c r="E180" s="95"/>
      <c r="G180" s="95"/>
      <c r="H180" s="95"/>
      <c r="I180" s="15"/>
      <c r="J180" s="95"/>
      <c r="L180" s="96"/>
      <c r="Q180" s="94"/>
      <c r="U180" s="95"/>
      <c r="V180" s="95"/>
      <c r="X180" s="95"/>
      <c r="Y180" s="96"/>
      <c r="AA180" s="13"/>
      <c r="AB180" s="95"/>
      <c r="AL180" s="73"/>
    </row>
    <row r="181" spans="3:38">
      <c r="C181" s="95"/>
      <c r="D181" s="95"/>
      <c r="E181" s="95"/>
      <c r="I181" s="15"/>
      <c r="J181" s="95"/>
      <c r="U181" s="95"/>
      <c r="X181" s="95"/>
      <c r="Y181" s="96"/>
      <c r="AA181" s="13"/>
      <c r="AB181" s="95"/>
      <c r="AL181" s="73"/>
    </row>
    <row r="182" spans="3:38" ht="90" customHeight="1">
      <c r="C182" s="95"/>
      <c r="D182" s="95"/>
      <c r="E182" s="95"/>
      <c r="G182" s="95"/>
      <c r="I182" s="15"/>
      <c r="J182" s="95"/>
      <c r="L182" s="96"/>
      <c r="Y182" s="96"/>
      <c r="AA182" s="13"/>
      <c r="AB182" s="95"/>
      <c r="AL182" s="73"/>
    </row>
    <row r="183" spans="3:38" ht="90" customHeight="1">
      <c r="C183" s="95"/>
      <c r="D183" s="95"/>
      <c r="E183" s="95"/>
      <c r="G183" s="95"/>
      <c r="I183" s="15"/>
      <c r="J183" s="95"/>
      <c r="L183" s="96"/>
      <c r="P183" s="94"/>
      <c r="Q183" s="94"/>
      <c r="Y183" s="96"/>
      <c r="AA183" s="94"/>
      <c r="AL183" s="73"/>
    </row>
    <row r="184" spans="3:38">
      <c r="C184" s="111"/>
      <c r="D184" s="95"/>
      <c r="E184" s="95"/>
      <c r="G184" s="95"/>
      <c r="I184" s="15"/>
      <c r="J184" s="95"/>
      <c r="Y184" s="96"/>
      <c r="AA184" s="13"/>
      <c r="AB184" s="95"/>
      <c r="AL184" s="73"/>
    </row>
    <row r="185" spans="3:38" ht="90" customHeight="1">
      <c r="C185" s="95"/>
      <c r="D185" s="95"/>
      <c r="G185" s="95"/>
      <c r="I185" s="15"/>
      <c r="J185" s="95"/>
      <c r="L185" s="96"/>
      <c r="P185" s="94"/>
      <c r="Q185" s="94"/>
      <c r="Y185" s="96"/>
      <c r="AA185" s="94"/>
      <c r="AB185" s="95"/>
      <c r="AL185" s="73"/>
    </row>
    <row r="186" spans="3:38">
      <c r="C186" s="95"/>
      <c r="D186" s="95"/>
      <c r="E186" s="95"/>
      <c r="G186" s="95"/>
      <c r="I186" s="15"/>
      <c r="J186" s="95"/>
      <c r="N186" s="94"/>
      <c r="Q186" s="94"/>
      <c r="Y186" s="96"/>
      <c r="AA186" s="94"/>
      <c r="AB186" s="95"/>
      <c r="AL186" s="73"/>
    </row>
    <row r="187" spans="3:38" ht="90" customHeight="1">
      <c r="C187" s="95"/>
      <c r="D187" s="95"/>
      <c r="G187" s="95"/>
      <c r="I187" s="15"/>
      <c r="J187" s="95"/>
      <c r="L187" s="96"/>
      <c r="Q187" s="94"/>
      <c r="T187" s="94"/>
      <c r="X187" s="95"/>
      <c r="Y187" s="96"/>
      <c r="AA187" s="94"/>
      <c r="AL187" s="73"/>
    </row>
    <row r="188" spans="3:38" ht="45" customHeight="1">
      <c r="C188" s="95"/>
      <c r="D188" s="95"/>
      <c r="E188" s="95"/>
      <c r="G188" s="95"/>
      <c r="I188" s="15"/>
      <c r="J188" s="95"/>
      <c r="L188" s="96"/>
      <c r="X188" s="95"/>
      <c r="Y188" s="96"/>
      <c r="Z188" s="94"/>
      <c r="AA188" s="13"/>
      <c r="AB188" s="95"/>
      <c r="AL188" s="73"/>
    </row>
    <row r="189" spans="3:38" ht="90" customHeight="1">
      <c r="C189" s="95"/>
      <c r="D189" s="95"/>
      <c r="E189" s="95"/>
      <c r="G189" s="95"/>
      <c r="I189" s="15"/>
      <c r="J189" s="95"/>
      <c r="K189" s="95"/>
      <c r="L189" s="96"/>
      <c r="O189" s="94"/>
      <c r="U189" s="95"/>
      <c r="X189" s="95"/>
      <c r="Y189" s="96"/>
      <c r="AA189" s="13"/>
      <c r="AB189" s="95"/>
      <c r="AL189" s="73"/>
    </row>
    <row r="190" spans="3:38" ht="90" customHeight="1">
      <c r="C190" s="95"/>
      <c r="D190" s="95"/>
      <c r="E190" s="95"/>
      <c r="I190" s="15"/>
      <c r="J190" s="95"/>
      <c r="L190" s="96"/>
      <c r="Q190" s="94"/>
      <c r="U190" s="95"/>
      <c r="Y190" s="96"/>
      <c r="AA190" s="13"/>
      <c r="AB190" s="95"/>
      <c r="AL190" s="73"/>
    </row>
    <row r="191" spans="3:38">
      <c r="C191" s="95"/>
      <c r="D191" s="95"/>
      <c r="E191" s="95"/>
      <c r="G191" s="95"/>
      <c r="I191" s="15"/>
      <c r="J191" s="95"/>
      <c r="L191" s="96"/>
      <c r="X191" s="95"/>
      <c r="Y191" s="96"/>
      <c r="AA191" s="13"/>
      <c r="AB191" s="95"/>
      <c r="AL191" s="73"/>
    </row>
    <row r="192" spans="3:38" ht="90" customHeight="1">
      <c r="C192" s="95"/>
      <c r="D192" s="95"/>
      <c r="E192" s="95"/>
      <c r="G192" s="95"/>
      <c r="I192" s="15"/>
      <c r="J192" s="95"/>
      <c r="L192" s="96"/>
      <c r="X192" s="95"/>
      <c r="Y192" s="96"/>
      <c r="AA192" s="13"/>
      <c r="AL192" s="73"/>
    </row>
    <row r="193" spans="3:38" ht="90" customHeight="1">
      <c r="I193" s="93"/>
      <c r="Q193" s="94"/>
      <c r="Y193" s="96"/>
      <c r="AA193" s="94"/>
      <c r="AL193" s="73"/>
    </row>
    <row r="194" spans="3:38" ht="90" customHeight="1">
      <c r="C194" s="95"/>
      <c r="D194" s="95"/>
      <c r="E194" s="95"/>
      <c r="G194" s="95"/>
      <c r="I194" s="15"/>
      <c r="J194" s="95"/>
      <c r="L194" s="96"/>
      <c r="X194" s="95"/>
      <c r="Y194" s="96"/>
      <c r="AA194" s="13"/>
      <c r="AB194" s="95"/>
      <c r="AL194" s="73"/>
    </row>
    <row r="195" spans="3:38" ht="90" customHeight="1">
      <c r="I195" s="15"/>
      <c r="J195" s="95"/>
      <c r="O195" s="94"/>
      <c r="Y195" s="96"/>
      <c r="AA195" s="13"/>
      <c r="AL195" s="73"/>
    </row>
    <row r="196" spans="3:38" ht="90" customHeight="1">
      <c r="C196" s="95"/>
      <c r="D196" s="95"/>
      <c r="I196" s="15"/>
      <c r="J196" s="95"/>
      <c r="O196" s="94"/>
      <c r="U196" s="95"/>
      <c r="V196" s="95"/>
      <c r="W196" s="95"/>
      <c r="X196" s="95"/>
      <c r="Y196" s="96"/>
      <c r="AA196" s="13"/>
      <c r="AL196" s="73"/>
    </row>
    <row r="197" spans="3:38" ht="60" customHeight="1">
      <c r="C197" s="95"/>
      <c r="I197" s="93"/>
      <c r="J197" s="95"/>
      <c r="L197" s="96"/>
      <c r="S197" s="94"/>
      <c r="T197" s="94"/>
      <c r="AA197" s="13"/>
      <c r="AL197" s="73"/>
    </row>
    <row r="198" spans="3:38" ht="60" customHeight="1">
      <c r="C198" s="95"/>
      <c r="D198" s="95"/>
      <c r="G198" s="95"/>
      <c r="H198" s="95"/>
      <c r="I198" s="93"/>
      <c r="J198" s="95"/>
      <c r="K198" s="95"/>
      <c r="L198" s="96"/>
      <c r="AA198" s="13"/>
      <c r="AL198" s="73"/>
    </row>
    <row r="199" spans="3:38" ht="90" customHeight="1">
      <c r="C199" s="95"/>
      <c r="D199" s="95"/>
      <c r="I199" s="15"/>
      <c r="J199" s="95"/>
      <c r="L199" s="96"/>
      <c r="Y199" s="96"/>
      <c r="AA199" s="94"/>
      <c r="AL199" s="73"/>
    </row>
    <row r="200" spans="3:38" ht="90" customHeight="1">
      <c r="C200" s="95"/>
      <c r="D200" s="95"/>
      <c r="E200" s="95"/>
      <c r="F200" s="95"/>
      <c r="G200" s="95"/>
      <c r="H200" s="95"/>
      <c r="I200" s="15"/>
      <c r="J200" s="95"/>
      <c r="K200" s="95"/>
      <c r="L200" s="96"/>
      <c r="O200" s="94"/>
      <c r="P200" s="94"/>
      <c r="Q200" s="94"/>
      <c r="U200" s="95"/>
      <c r="V200" s="95"/>
      <c r="W200" s="95"/>
      <c r="X200" s="95"/>
      <c r="Y200" s="96"/>
      <c r="AA200" s="94"/>
      <c r="AL200" s="73"/>
    </row>
    <row r="201" spans="3:38" ht="90" customHeight="1">
      <c r="C201" s="95"/>
      <c r="I201" s="15"/>
      <c r="J201" s="95"/>
      <c r="L201" s="96"/>
      <c r="O201" s="94"/>
      <c r="P201" s="94"/>
      <c r="Q201" s="94"/>
      <c r="U201" s="95"/>
      <c r="V201" s="95"/>
      <c r="W201" s="95"/>
      <c r="Y201" s="96"/>
      <c r="AA201" s="94"/>
      <c r="AL201" s="73"/>
    </row>
    <row r="202" spans="3:38" ht="90" customHeight="1">
      <c r="C202" s="95"/>
      <c r="D202" s="95"/>
      <c r="E202" s="95"/>
      <c r="I202" s="15"/>
      <c r="J202" s="95"/>
      <c r="L202" s="96"/>
      <c r="O202" s="94"/>
      <c r="P202" s="94"/>
      <c r="Q202" s="94"/>
      <c r="U202" s="95"/>
      <c r="V202" s="95"/>
      <c r="W202" s="95"/>
      <c r="X202" s="95"/>
      <c r="Y202" s="96"/>
      <c r="AA202" s="94"/>
      <c r="AL202" s="73"/>
    </row>
    <row r="203" spans="3:38" ht="90" customHeight="1">
      <c r="C203" s="95"/>
      <c r="D203" s="95"/>
      <c r="I203" s="15"/>
      <c r="J203" s="95"/>
      <c r="L203" s="96"/>
      <c r="O203" s="94"/>
      <c r="P203" s="94"/>
      <c r="Q203" s="94"/>
      <c r="U203" s="95"/>
      <c r="V203" s="95"/>
      <c r="W203" s="95"/>
      <c r="X203" s="95"/>
      <c r="Y203" s="96"/>
      <c r="AA203" s="94"/>
      <c r="AL203" s="73"/>
    </row>
    <row r="204" spans="3:38">
      <c r="C204" s="95"/>
      <c r="D204" s="95"/>
      <c r="E204" s="95"/>
      <c r="G204" s="95"/>
      <c r="H204" s="95"/>
      <c r="I204" s="15"/>
      <c r="J204" s="95"/>
      <c r="K204" s="95"/>
      <c r="L204" s="96"/>
      <c r="P204" s="94"/>
      <c r="Q204" s="94"/>
      <c r="U204" s="95"/>
      <c r="V204" s="95"/>
      <c r="W204" s="95"/>
      <c r="X204" s="95"/>
      <c r="Y204" s="96"/>
      <c r="AA204" s="94"/>
      <c r="AB204" s="95"/>
      <c r="AL204" s="73"/>
    </row>
    <row r="205" spans="3:38">
      <c r="C205" s="95"/>
      <c r="D205" s="95"/>
      <c r="E205" s="95"/>
      <c r="G205" s="95"/>
      <c r="H205" s="95"/>
      <c r="I205" s="15"/>
      <c r="J205" s="95"/>
      <c r="K205" s="95"/>
      <c r="L205" s="96"/>
      <c r="X205" s="95"/>
      <c r="Y205" s="96"/>
      <c r="AA205" s="13"/>
      <c r="AB205" s="95"/>
      <c r="AL205" s="73"/>
    </row>
    <row r="206" spans="3:38">
      <c r="C206" s="95"/>
      <c r="D206" s="95"/>
      <c r="G206" s="95"/>
      <c r="I206" s="15"/>
      <c r="L206" s="96"/>
      <c r="O206" s="94"/>
      <c r="P206" s="94"/>
      <c r="Q206" s="94"/>
      <c r="U206" s="95"/>
      <c r="V206" s="95"/>
      <c r="W206" s="95"/>
      <c r="X206" s="95"/>
      <c r="Y206" s="96"/>
      <c r="AA206" s="13"/>
      <c r="AL206" s="73"/>
    </row>
    <row r="207" spans="3:38" ht="90" customHeight="1">
      <c r="C207" s="95"/>
      <c r="D207" s="95"/>
      <c r="E207" s="95"/>
      <c r="G207" s="95"/>
      <c r="I207" s="15"/>
      <c r="J207" s="95"/>
      <c r="L207" s="96"/>
      <c r="Q207" s="94"/>
      <c r="X207" s="95"/>
      <c r="Y207" s="96"/>
      <c r="AA207" s="13"/>
      <c r="AL207" s="73"/>
    </row>
    <row r="208" spans="3:38" ht="90" customHeight="1">
      <c r="I208" s="15"/>
      <c r="L208" s="96"/>
      <c r="Q208" s="94"/>
      <c r="Y208" s="96"/>
      <c r="AA208" s="13"/>
      <c r="AL208" s="73"/>
    </row>
    <row r="209" spans="3:38" ht="90" customHeight="1">
      <c r="C209" s="95"/>
      <c r="D209" s="95"/>
      <c r="E209" s="95"/>
      <c r="F209" s="95"/>
      <c r="G209" s="95"/>
      <c r="H209" s="95"/>
      <c r="I209" s="15"/>
      <c r="J209" s="95"/>
      <c r="L209" s="96"/>
      <c r="O209" s="94"/>
      <c r="P209" s="94"/>
      <c r="Q209" s="94"/>
      <c r="Y209" s="96"/>
      <c r="AA209" s="94"/>
      <c r="AL209" s="73"/>
    </row>
    <row r="210" spans="3:38" ht="90" customHeight="1">
      <c r="I210" s="15"/>
      <c r="J210" s="95"/>
      <c r="L210" s="96"/>
      <c r="Y210" s="96"/>
      <c r="AA210" s="94"/>
      <c r="AL210" s="73"/>
    </row>
    <row r="211" spans="3:38" ht="33" customHeight="1">
      <c r="I211" s="15"/>
      <c r="J211" s="95"/>
      <c r="L211" s="96"/>
      <c r="Q211" s="94"/>
      <c r="Y211" s="96"/>
      <c r="AA211" s="13"/>
      <c r="AL211" s="73"/>
    </row>
    <row r="212" spans="3:38" ht="90" customHeight="1">
      <c r="D212" s="95"/>
      <c r="E212" s="95"/>
      <c r="G212" s="95"/>
      <c r="I212" s="15"/>
      <c r="J212" s="95"/>
      <c r="K212" s="95"/>
      <c r="L212" s="96"/>
      <c r="Q212" s="94"/>
      <c r="U212" s="95"/>
      <c r="V212" s="95"/>
      <c r="Y212" s="96"/>
      <c r="AA212" s="13"/>
      <c r="AL212" s="73"/>
    </row>
    <row r="213" spans="3:38" ht="90" customHeight="1">
      <c r="D213" s="95"/>
      <c r="E213" s="95"/>
      <c r="G213" s="95"/>
      <c r="I213" s="15"/>
      <c r="J213" s="95"/>
      <c r="K213" s="95"/>
      <c r="L213" s="96"/>
      <c r="Q213" s="94"/>
      <c r="U213" s="95"/>
      <c r="V213" s="95"/>
      <c r="Y213" s="96"/>
      <c r="AA213" s="13"/>
      <c r="AL213" s="73"/>
    </row>
    <row r="214" spans="3:38" ht="90" customHeight="1">
      <c r="D214" s="95"/>
      <c r="E214" s="95"/>
      <c r="I214" s="15"/>
      <c r="J214" s="95"/>
      <c r="K214" s="95"/>
      <c r="L214" s="96"/>
      <c r="Q214" s="94"/>
      <c r="U214" s="95"/>
      <c r="V214" s="95"/>
      <c r="Y214" s="96"/>
      <c r="AA214" s="13"/>
      <c r="AL214" s="73"/>
    </row>
    <row r="215" spans="3:38" ht="90" customHeight="1">
      <c r="D215" s="95"/>
      <c r="E215" s="95"/>
      <c r="I215" s="15"/>
      <c r="J215" s="95"/>
      <c r="K215" s="95"/>
      <c r="L215" s="96"/>
      <c r="Q215" s="94"/>
      <c r="U215" s="95"/>
      <c r="V215" s="95"/>
      <c r="Y215" s="96"/>
      <c r="AA215" s="13"/>
      <c r="AL215" s="73"/>
    </row>
    <row r="216" spans="3:38" ht="90" customHeight="1">
      <c r="D216" s="95"/>
      <c r="E216" s="95"/>
      <c r="I216" s="15"/>
      <c r="J216" s="95"/>
      <c r="K216" s="95"/>
      <c r="L216" s="96"/>
      <c r="Q216" s="94"/>
      <c r="U216" s="95"/>
      <c r="V216" s="95"/>
      <c r="Y216" s="96"/>
      <c r="AA216" s="13"/>
      <c r="AL216" s="73"/>
    </row>
    <row r="217" spans="3:38" ht="90" customHeight="1">
      <c r="D217" s="95"/>
      <c r="E217" s="95"/>
      <c r="I217" s="15"/>
      <c r="J217" s="95"/>
      <c r="K217" s="95"/>
      <c r="L217" s="96"/>
      <c r="Q217" s="94"/>
      <c r="U217" s="95"/>
      <c r="V217" s="95"/>
      <c r="Y217" s="96"/>
      <c r="AA217" s="13"/>
      <c r="AL217" s="73"/>
    </row>
    <row r="218" spans="3:38" ht="90" customHeight="1">
      <c r="C218" s="95"/>
      <c r="D218" s="95"/>
      <c r="E218" s="95"/>
      <c r="G218" s="95"/>
      <c r="I218" s="15"/>
      <c r="J218" s="95"/>
      <c r="L218" s="96"/>
      <c r="Q218" s="94"/>
      <c r="U218" s="95"/>
      <c r="Y218" s="96"/>
      <c r="AA218" s="94"/>
      <c r="AL218" s="73"/>
    </row>
    <row r="219" spans="3:38" ht="60" customHeight="1">
      <c r="C219" s="95"/>
      <c r="D219" s="95"/>
      <c r="E219" s="95"/>
      <c r="I219" s="15"/>
      <c r="J219" s="95"/>
      <c r="K219" s="95"/>
      <c r="N219" s="94"/>
      <c r="O219" s="94"/>
      <c r="P219" s="94"/>
      <c r="Q219" s="94"/>
      <c r="R219" s="94"/>
      <c r="S219" s="94"/>
      <c r="T219" s="94"/>
      <c r="U219" s="95"/>
      <c r="X219" s="95"/>
      <c r="Y219" s="96"/>
      <c r="Z219" s="94"/>
      <c r="AA219" s="94"/>
      <c r="AB219" s="95"/>
      <c r="AG219" s="95"/>
      <c r="AL219" s="73"/>
    </row>
    <row r="220" spans="3:38" ht="90" customHeight="1">
      <c r="C220" s="95"/>
      <c r="D220" s="95"/>
      <c r="E220" s="95"/>
      <c r="I220" s="15"/>
      <c r="J220" s="95"/>
      <c r="L220" s="96"/>
      <c r="Q220" s="94"/>
      <c r="X220" s="95"/>
      <c r="Y220" s="96"/>
      <c r="AA220" s="13"/>
      <c r="AB220" s="95"/>
      <c r="AL220" s="73"/>
    </row>
    <row r="221" spans="3:38">
      <c r="C221" s="95"/>
      <c r="D221" s="95"/>
      <c r="E221" s="95"/>
      <c r="G221" s="95"/>
      <c r="I221" s="15"/>
      <c r="J221" s="95"/>
      <c r="L221" s="96"/>
      <c r="Q221" s="94"/>
      <c r="AA221" s="13"/>
      <c r="AB221" s="95"/>
      <c r="AG221" s="95"/>
      <c r="AL221" s="73"/>
    </row>
    <row r="222" spans="3:38">
      <c r="C222" s="95"/>
      <c r="D222" s="95"/>
      <c r="E222" s="95"/>
      <c r="G222" s="95"/>
      <c r="I222" s="15"/>
      <c r="J222" s="95"/>
      <c r="L222" s="96"/>
      <c r="P222" s="94"/>
      <c r="Q222" s="94"/>
      <c r="AA222" s="13"/>
      <c r="AB222" s="95"/>
      <c r="AG222" s="95"/>
      <c r="AL222" s="73"/>
    </row>
    <row r="223" spans="3:38">
      <c r="C223" s="95"/>
      <c r="D223" s="95"/>
      <c r="E223" s="95"/>
      <c r="G223" s="95"/>
      <c r="I223" s="15"/>
      <c r="J223" s="95"/>
      <c r="L223" s="96"/>
      <c r="P223" s="94"/>
      <c r="Q223" s="94"/>
      <c r="Y223" s="96"/>
      <c r="AA223" s="13"/>
      <c r="AB223" s="95"/>
      <c r="AG223" s="95"/>
      <c r="AL223" s="73"/>
    </row>
    <row r="224" spans="3:38" ht="90" customHeight="1">
      <c r="I224" s="15"/>
      <c r="L224" s="96"/>
      <c r="Q224" s="94"/>
      <c r="Y224" s="96"/>
      <c r="AA224" s="13"/>
      <c r="AL224" s="73"/>
    </row>
    <row r="225" spans="3:38">
      <c r="C225" s="95"/>
      <c r="D225" s="95"/>
      <c r="E225" s="95"/>
      <c r="I225" s="15"/>
      <c r="J225" s="95"/>
      <c r="L225" s="96"/>
      <c r="Y225" s="96"/>
      <c r="AA225" s="94"/>
      <c r="AL225" s="73"/>
    </row>
    <row r="226" spans="3:38" ht="90" customHeight="1">
      <c r="C226" s="95"/>
      <c r="D226" s="95"/>
      <c r="E226" s="95"/>
      <c r="I226" s="15"/>
      <c r="J226" s="95"/>
      <c r="L226" s="96"/>
      <c r="U226" s="95"/>
      <c r="Y226" s="96"/>
      <c r="AA226" s="13"/>
      <c r="AB226" s="95"/>
      <c r="AL226" s="73"/>
    </row>
    <row r="227" spans="3:38" ht="90" customHeight="1">
      <c r="C227" s="95"/>
      <c r="D227" s="95"/>
      <c r="E227" s="95"/>
      <c r="H227" s="95"/>
      <c r="I227" s="15"/>
      <c r="J227" s="95"/>
      <c r="K227" s="95"/>
      <c r="L227" s="96"/>
      <c r="M227" s="94"/>
      <c r="X227" s="95"/>
      <c r="Y227" s="96"/>
      <c r="Z227" s="94"/>
      <c r="AA227" s="13"/>
      <c r="AB227" s="95"/>
      <c r="AL227" s="73"/>
    </row>
    <row r="228" spans="3:38" ht="90" customHeight="1">
      <c r="C228" s="95"/>
      <c r="D228" s="95"/>
      <c r="E228" s="95"/>
      <c r="I228" s="15"/>
      <c r="J228" s="95"/>
      <c r="L228" s="96"/>
      <c r="S228" s="94"/>
      <c r="X228" s="95"/>
      <c r="Y228" s="96"/>
      <c r="Z228" s="94"/>
      <c r="AA228" s="94"/>
      <c r="AB228" s="95"/>
      <c r="AL228" s="73"/>
    </row>
    <row r="229" spans="3:38">
      <c r="C229" s="95"/>
      <c r="D229" s="95"/>
      <c r="E229" s="95"/>
      <c r="I229" s="15"/>
      <c r="J229" s="95"/>
      <c r="Y229" s="96"/>
      <c r="AA229" s="13"/>
      <c r="AB229" s="95"/>
      <c r="AG229" s="95"/>
      <c r="AL229" s="73"/>
    </row>
    <row r="230" spans="3:38" ht="90" customHeight="1">
      <c r="C230" s="95"/>
      <c r="D230" s="95"/>
      <c r="E230" s="95"/>
      <c r="H230" s="95"/>
      <c r="I230" s="15"/>
      <c r="J230" s="95"/>
      <c r="L230" s="96"/>
      <c r="U230" s="95"/>
      <c r="Y230" s="96"/>
      <c r="Z230" s="94"/>
      <c r="AA230" s="13"/>
      <c r="AL230" s="73"/>
    </row>
    <row r="231" spans="3:38" ht="90" customHeight="1">
      <c r="C231" s="95"/>
      <c r="D231" s="95"/>
      <c r="E231" s="95"/>
      <c r="G231" s="95"/>
      <c r="H231" s="95"/>
      <c r="I231" s="15"/>
      <c r="J231" s="95"/>
      <c r="K231" s="95"/>
      <c r="L231" s="96"/>
      <c r="U231" s="95"/>
      <c r="V231" s="95"/>
      <c r="W231" s="95"/>
      <c r="X231" s="95"/>
      <c r="Y231" s="96"/>
      <c r="Z231" s="94"/>
      <c r="AA231" s="13"/>
      <c r="AB231" s="95"/>
      <c r="AL231" s="73"/>
    </row>
    <row r="232" spans="3:38" ht="90" customHeight="1">
      <c r="C232" s="95"/>
      <c r="D232" s="95"/>
      <c r="E232" s="95"/>
      <c r="G232" s="95"/>
      <c r="H232" s="95"/>
      <c r="I232" s="15"/>
      <c r="J232" s="95"/>
      <c r="K232" s="95"/>
      <c r="L232" s="96"/>
      <c r="U232" s="95"/>
      <c r="V232" s="95"/>
      <c r="W232" s="95"/>
      <c r="X232" s="95"/>
      <c r="Y232" s="96"/>
      <c r="Z232" s="94"/>
      <c r="AA232" s="13"/>
      <c r="AB232" s="95"/>
      <c r="AL232" s="73"/>
    </row>
    <row r="233" spans="3:38" ht="90" customHeight="1">
      <c r="C233" s="95"/>
      <c r="D233" s="95"/>
      <c r="E233" s="95"/>
      <c r="G233" s="95"/>
      <c r="H233" s="95"/>
      <c r="I233" s="15"/>
      <c r="J233" s="95"/>
      <c r="K233" s="95"/>
      <c r="L233" s="96"/>
      <c r="U233" s="95"/>
      <c r="V233" s="95"/>
      <c r="W233" s="95"/>
      <c r="X233" s="95"/>
      <c r="Y233" s="96"/>
      <c r="AA233" s="13"/>
      <c r="AB233" s="95"/>
      <c r="AL233" s="73"/>
    </row>
    <row r="234" spans="3:38" ht="90" customHeight="1">
      <c r="C234" s="95"/>
      <c r="D234" s="95"/>
      <c r="E234" s="95"/>
      <c r="G234" s="95"/>
      <c r="H234" s="95"/>
      <c r="I234" s="15"/>
      <c r="J234" s="95"/>
      <c r="K234" s="95"/>
      <c r="L234" s="96"/>
      <c r="V234" s="95"/>
      <c r="W234" s="95"/>
      <c r="X234" s="95"/>
      <c r="Y234" s="96"/>
      <c r="Z234" s="94"/>
      <c r="AA234" s="13"/>
      <c r="AB234" s="95"/>
      <c r="AL234" s="73"/>
    </row>
    <row r="235" spans="3:38" ht="90" customHeight="1">
      <c r="D235" s="95"/>
      <c r="E235" s="95"/>
      <c r="H235" s="95"/>
      <c r="I235" s="15"/>
      <c r="J235" s="95"/>
      <c r="L235" s="96"/>
      <c r="Q235" s="94"/>
      <c r="Y235" s="96"/>
      <c r="AA235" s="13"/>
      <c r="AL235" s="73"/>
    </row>
    <row r="236" spans="3:38" ht="90" customHeight="1">
      <c r="H236" s="95"/>
      <c r="I236" s="15"/>
      <c r="J236" s="95"/>
      <c r="Q236" s="94"/>
      <c r="Y236" s="96"/>
      <c r="AA236" s="13"/>
      <c r="AL236" s="73"/>
    </row>
    <row r="237" spans="3:38">
      <c r="C237" s="95"/>
      <c r="D237" s="95"/>
      <c r="E237" s="95"/>
      <c r="I237" s="15"/>
      <c r="J237" s="95"/>
      <c r="L237" s="96"/>
      <c r="X237" s="95"/>
      <c r="Y237" s="96"/>
      <c r="AA237" s="13"/>
      <c r="AB237" s="95"/>
      <c r="AL237" s="73"/>
    </row>
    <row r="238" spans="3:38">
      <c r="D238" s="95"/>
      <c r="I238" s="15"/>
      <c r="J238" s="95"/>
      <c r="L238" s="96"/>
      <c r="U238" s="95"/>
      <c r="Y238" s="96"/>
      <c r="AA238" s="13"/>
      <c r="AL238" s="73"/>
    </row>
    <row r="239" spans="3:38">
      <c r="C239" s="95"/>
      <c r="D239" s="95"/>
      <c r="E239" s="95"/>
      <c r="F239" s="95"/>
      <c r="G239" s="95"/>
      <c r="H239" s="95"/>
      <c r="I239" s="15"/>
      <c r="J239" s="95"/>
      <c r="K239" s="95"/>
      <c r="L239" s="96"/>
      <c r="M239" s="94"/>
      <c r="U239" s="95"/>
      <c r="V239" s="95"/>
      <c r="W239" s="95"/>
      <c r="X239" s="95"/>
      <c r="Y239" s="96"/>
      <c r="AA239" s="13"/>
      <c r="AB239" s="95"/>
      <c r="AL239" s="73"/>
    </row>
    <row r="240" spans="3:38" ht="90" customHeight="1">
      <c r="I240" s="15"/>
      <c r="L240" s="96"/>
      <c r="Y240" s="96"/>
      <c r="AA240" s="94"/>
      <c r="AL240" s="73"/>
    </row>
    <row r="241" spans="3:38" ht="90" customHeight="1">
      <c r="D241" s="95"/>
      <c r="G241" s="95"/>
      <c r="I241" s="15"/>
      <c r="L241" s="96"/>
      <c r="Y241" s="96"/>
      <c r="AA241" s="94"/>
      <c r="AL241" s="73"/>
    </row>
    <row r="242" spans="3:38" ht="90" customHeight="1">
      <c r="D242" s="95"/>
      <c r="G242" s="95"/>
      <c r="I242" s="93"/>
      <c r="L242" s="96"/>
      <c r="Y242" s="96"/>
      <c r="AA242" s="13"/>
      <c r="AL242" s="73"/>
    </row>
    <row r="243" spans="3:38" ht="90" customHeight="1">
      <c r="C243" s="95"/>
      <c r="D243" s="95"/>
      <c r="H243" s="95"/>
      <c r="I243" s="15"/>
      <c r="L243" s="96"/>
      <c r="Y243" s="96"/>
      <c r="AA243" s="13"/>
      <c r="AL243" s="73"/>
    </row>
    <row r="244" spans="3:38">
      <c r="C244" s="95"/>
      <c r="D244" s="95"/>
      <c r="I244" s="93"/>
      <c r="L244" s="96"/>
      <c r="O244" s="94"/>
      <c r="R244" s="94"/>
      <c r="S244" s="94"/>
      <c r="T244" s="94"/>
      <c r="Y244" s="96"/>
      <c r="Z244" s="94"/>
      <c r="AA244" s="94"/>
      <c r="AL244" s="73"/>
    </row>
    <row r="245" spans="3:38">
      <c r="C245" s="95"/>
      <c r="D245" s="95"/>
      <c r="G245" s="95"/>
      <c r="I245" s="93"/>
      <c r="L245" s="96"/>
      <c r="N245" s="94"/>
      <c r="O245" s="94"/>
      <c r="R245" s="94"/>
      <c r="S245" s="94"/>
      <c r="T245" s="94"/>
      <c r="Y245" s="96"/>
      <c r="Z245" s="94"/>
      <c r="AA245" s="94"/>
      <c r="AL245" s="73"/>
    </row>
    <row r="246" spans="3:38">
      <c r="C246" s="95"/>
      <c r="D246" s="95"/>
      <c r="E246" s="95"/>
      <c r="G246" s="95"/>
      <c r="I246" s="15"/>
      <c r="L246" s="96"/>
      <c r="N246" s="94"/>
      <c r="O246" s="94"/>
      <c r="R246" s="94"/>
      <c r="S246" s="94"/>
      <c r="T246" s="94"/>
      <c r="Y246" s="96"/>
      <c r="Z246" s="94"/>
      <c r="AA246" s="94"/>
      <c r="AL246" s="73"/>
    </row>
    <row r="247" spans="3:38">
      <c r="C247" s="95"/>
      <c r="D247" s="95"/>
      <c r="G247" s="95"/>
      <c r="I247" s="15"/>
      <c r="L247" s="96"/>
      <c r="N247" s="94"/>
      <c r="O247" s="94"/>
      <c r="R247" s="94"/>
      <c r="S247" s="94"/>
      <c r="T247" s="94"/>
      <c r="Y247" s="96"/>
      <c r="Z247" s="94"/>
      <c r="AA247" s="94"/>
      <c r="AL247" s="73"/>
    </row>
    <row r="248" spans="3:38">
      <c r="C248" s="95"/>
      <c r="D248" s="95"/>
      <c r="E248" s="95"/>
      <c r="I248" s="93"/>
      <c r="L248" s="96"/>
      <c r="N248" s="94"/>
      <c r="O248" s="94"/>
      <c r="R248" s="94"/>
      <c r="S248" s="94"/>
      <c r="T248" s="94"/>
      <c r="Y248" s="96"/>
      <c r="Z248" s="94"/>
      <c r="AA248" s="94"/>
      <c r="AL248" s="73"/>
    </row>
    <row r="249" spans="3:38" ht="30" customHeight="1">
      <c r="C249" s="95"/>
      <c r="D249" s="95"/>
      <c r="E249" s="95"/>
      <c r="G249" s="95"/>
      <c r="I249" s="15"/>
      <c r="L249" s="96"/>
      <c r="S249" s="94"/>
      <c r="T249" s="94"/>
      <c r="Y249" s="96"/>
      <c r="Z249" s="94"/>
      <c r="AA249" s="94"/>
      <c r="AL249" s="73"/>
    </row>
    <row r="250" spans="3:38" ht="90" customHeight="1">
      <c r="C250" s="95"/>
      <c r="D250" s="95"/>
      <c r="G250" s="95"/>
      <c r="I250" s="15"/>
      <c r="L250" s="96"/>
      <c r="Y250" s="96"/>
      <c r="AA250" s="94"/>
      <c r="AL250" s="73"/>
    </row>
    <row r="251" spans="3:38" ht="90" customHeight="1">
      <c r="C251" s="95"/>
      <c r="D251" s="95"/>
      <c r="E251" s="95"/>
      <c r="I251" s="93"/>
      <c r="J251" s="95"/>
      <c r="L251" s="96"/>
      <c r="Q251" s="94"/>
      <c r="Y251" s="96"/>
      <c r="AA251" s="13"/>
      <c r="AL251" s="73"/>
    </row>
    <row r="252" spans="3:38">
      <c r="C252" s="95"/>
      <c r="D252" s="95"/>
      <c r="E252" s="95"/>
      <c r="G252" s="95"/>
      <c r="I252" s="15"/>
      <c r="J252" s="95"/>
      <c r="L252" s="96"/>
      <c r="Q252" s="94"/>
      <c r="Y252" s="96"/>
      <c r="AA252" s="13"/>
      <c r="AB252" s="95"/>
      <c r="AL252" s="73"/>
    </row>
    <row r="253" spans="3:38">
      <c r="C253" s="95"/>
      <c r="D253" s="95"/>
      <c r="E253" s="95"/>
      <c r="G253" s="95"/>
      <c r="I253" s="15"/>
      <c r="J253" s="95"/>
      <c r="L253" s="96"/>
      <c r="Y253" s="96"/>
      <c r="AA253" s="13"/>
      <c r="AB253" s="95"/>
      <c r="AL253" s="73"/>
    </row>
    <row r="254" spans="3:38">
      <c r="D254" s="95"/>
      <c r="E254" s="95"/>
      <c r="G254" s="95"/>
      <c r="I254" s="15"/>
      <c r="AA254" s="13"/>
      <c r="AL254" s="73"/>
    </row>
    <row r="255" spans="3:38">
      <c r="D255" s="95"/>
      <c r="I255" s="15"/>
      <c r="L255" s="96"/>
      <c r="Y255" s="96"/>
      <c r="AA255" s="13"/>
      <c r="AL255" s="73"/>
    </row>
    <row r="256" spans="3:38">
      <c r="D256" s="95"/>
      <c r="I256" s="15"/>
      <c r="L256" s="96"/>
      <c r="Y256" s="96"/>
      <c r="AA256" s="94"/>
      <c r="AL256" s="73"/>
    </row>
    <row r="257" spans="3:38">
      <c r="I257" s="15"/>
      <c r="Y257" s="96"/>
      <c r="AA257" s="13"/>
      <c r="AL257" s="73"/>
    </row>
    <row r="258" spans="3:38">
      <c r="D258" s="95"/>
      <c r="E258" s="95"/>
      <c r="G258" s="95"/>
      <c r="I258" s="15"/>
      <c r="J258" s="95"/>
      <c r="K258" s="95"/>
      <c r="L258" s="96"/>
      <c r="U258" s="95"/>
      <c r="V258" s="95"/>
      <c r="W258" s="95"/>
      <c r="X258" s="95"/>
      <c r="Y258" s="96"/>
      <c r="AA258" s="13"/>
      <c r="AL258" s="73"/>
    </row>
    <row r="259" spans="3:38">
      <c r="C259" s="95"/>
      <c r="D259" s="95"/>
      <c r="E259" s="95"/>
      <c r="I259" s="15"/>
      <c r="L259" s="96"/>
      <c r="Y259" s="96"/>
      <c r="AA259" s="13"/>
      <c r="AB259" s="95"/>
      <c r="AL259" s="73"/>
    </row>
    <row r="260" spans="3:38" ht="90" customHeight="1">
      <c r="C260" s="95"/>
      <c r="D260" s="95"/>
      <c r="E260" s="95"/>
      <c r="F260" s="95"/>
      <c r="G260" s="95"/>
      <c r="H260" s="95"/>
      <c r="I260" s="93"/>
      <c r="J260" s="95"/>
      <c r="K260" s="95"/>
      <c r="L260" s="96"/>
      <c r="Y260" s="96"/>
      <c r="AA260" s="13"/>
      <c r="AL260" s="73"/>
    </row>
    <row r="261" spans="3:38">
      <c r="C261" s="95"/>
      <c r="D261" s="95"/>
      <c r="E261" s="95"/>
      <c r="F261" s="95"/>
      <c r="G261" s="95"/>
      <c r="H261" s="95"/>
      <c r="I261" s="93"/>
      <c r="J261" s="95"/>
      <c r="K261" s="95"/>
      <c r="L261" s="96"/>
      <c r="M261" s="94"/>
      <c r="N261" s="94"/>
      <c r="O261" s="94"/>
      <c r="P261" s="94"/>
      <c r="Q261" s="94"/>
      <c r="R261" s="94"/>
      <c r="S261" s="94"/>
      <c r="T261" s="94"/>
      <c r="U261" s="95"/>
      <c r="V261" s="95"/>
      <c r="W261" s="95"/>
      <c r="X261" s="95"/>
      <c r="Y261" s="96"/>
      <c r="Z261" s="94"/>
      <c r="AB261" s="95"/>
      <c r="AE261" s="95"/>
      <c r="AF261" s="95"/>
      <c r="AG261" s="95"/>
      <c r="AL261" s="73"/>
    </row>
    <row r="262" spans="3:38" ht="15" customHeight="1">
      <c r="D262" s="95"/>
      <c r="G262" s="95"/>
      <c r="I262" s="15"/>
      <c r="L262" s="96"/>
      <c r="O262" s="94"/>
      <c r="R262" s="94"/>
      <c r="S262" s="94"/>
      <c r="T262" s="94"/>
      <c r="Y262" s="96"/>
      <c r="Z262" s="94"/>
      <c r="AA262" s="94"/>
      <c r="AL262" s="73"/>
    </row>
    <row r="263" spans="3:38" ht="15" customHeight="1">
      <c r="C263" s="95"/>
      <c r="D263" s="95"/>
      <c r="E263" s="95"/>
      <c r="I263" s="15"/>
      <c r="J263" s="95"/>
      <c r="L263" s="96"/>
      <c r="Q263" s="94"/>
      <c r="Y263" s="96"/>
      <c r="AA263" s="13"/>
      <c r="AL263" s="73"/>
    </row>
    <row r="264" spans="3:38" ht="15" customHeight="1">
      <c r="C264" s="95"/>
      <c r="D264" s="95"/>
      <c r="E264" s="95"/>
      <c r="F264" s="95"/>
      <c r="G264" s="95"/>
      <c r="H264" s="95"/>
      <c r="J264" s="95"/>
      <c r="K264" s="95"/>
      <c r="L264" s="96"/>
      <c r="M264" s="94"/>
      <c r="N264" s="94"/>
      <c r="O264" s="94"/>
      <c r="P264" s="94"/>
      <c r="Q264" s="94"/>
      <c r="R264" s="94"/>
      <c r="S264" s="94"/>
      <c r="T264" s="94"/>
      <c r="U264" s="95"/>
      <c r="V264" s="95"/>
      <c r="W264" s="95"/>
      <c r="X264" s="95"/>
      <c r="Y264" s="96"/>
      <c r="Z264" s="94"/>
      <c r="AB264" s="95"/>
      <c r="AE264" s="95"/>
      <c r="AF264" s="95"/>
      <c r="AG264" s="95"/>
    </row>
    <row r="265" spans="3:38" ht="15" customHeight="1">
      <c r="C265" s="95"/>
      <c r="D265" s="95"/>
      <c r="E265" s="95"/>
      <c r="F265" s="95"/>
      <c r="G265" s="95"/>
      <c r="H265" s="95"/>
      <c r="J265" s="95"/>
      <c r="K265" s="95"/>
      <c r="L265" s="96"/>
      <c r="M265" s="94"/>
      <c r="N265" s="94"/>
      <c r="O265" s="94"/>
      <c r="P265" s="94"/>
      <c r="Q265" s="94"/>
      <c r="R265" s="94"/>
      <c r="S265" s="94"/>
      <c r="T265" s="94"/>
      <c r="U265" s="95"/>
      <c r="V265" s="95"/>
      <c r="W265" s="95"/>
      <c r="X265" s="95"/>
      <c r="Y265" s="96"/>
      <c r="Z265" s="94"/>
      <c r="AB265" s="95"/>
      <c r="AE265" s="95"/>
      <c r="AF265" s="95"/>
      <c r="AG265" s="95"/>
    </row>
    <row r="266" spans="3:38" ht="15" customHeight="1">
      <c r="C266" s="95"/>
      <c r="D266" s="95"/>
      <c r="E266" s="95"/>
      <c r="F266" s="95"/>
      <c r="G266" s="95"/>
      <c r="H266" s="95"/>
      <c r="J266" s="95"/>
      <c r="K266" s="95"/>
      <c r="L266" s="96"/>
      <c r="M266" s="94"/>
      <c r="N266" s="94"/>
      <c r="O266" s="94"/>
      <c r="P266" s="94"/>
      <c r="Q266" s="94"/>
      <c r="R266" s="94"/>
      <c r="S266" s="94"/>
      <c r="T266" s="94"/>
      <c r="U266" s="95"/>
      <c r="V266" s="95"/>
      <c r="W266" s="95"/>
      <c r="X266" s="95"/>
      <c r="Y266" s="96"/>
      <c r="Z266" s="94"/>
      <c r="AB266" s="95"/>
      <c r="AE266" s="95"/>
      <c r="AF266" s="95"/>
      <c r="AG266" s="95"/>
    </row>
    <row r="267" spans="3:38" ht="15" customHeight="1">
      <c r="C267" s="95"/>
      <c r="D267" s="95"/>
      <c r="E267" s="95"/>
      <c r="F267" s="95"/>
      <c r="G267" s="95"/>
      <c r="H267" s="95"/>
      <c r="J267" s="95"/>
      <c r="K267" s="95"/>
      <c r="L267" s="96"/>
      <c r="M267" s="94"/>
      <c r="N267" s="94"/>
      <c r="O267" s="94"/>
      <c r="P267" s="94"/>
      <c r="Q267" s="94"/>
      <c r="R267" s="94"/>
      <c r="S267" s="94"/>
      <c r="T267" s="94"/>
      <c r="U267" s="113"/>
      <c r="V267" s="113"/>
      <c r="W267" s="113"/>
      <c r="X267" s="113"/>
      <c r="Y267" s="114"/>
      <c r="Z267" s="115"/>
      <c r="AA267" s="116"/>
      <c r="AB267" s="95"/>
      <c r="AE267" s="95"/>
      <c r="AF267" s="95"/>
      <c r="AG267" s="95"/>
    </row>
    <row r="268" spans="3:38" ht="15" customHeight="1">
      <c r="C268" s="95"/>
      <c r="D268" s="95"/>
      <c r="E268" s="95"/>
      <c r="F268" s="95"/>
      <c r="G268" s="95"/>
      <c r="H268" s="95"/>
      <c r="J268" s="95"/>
      <c r="K268" s="95"/>
      <c r="L268" s="96"/>
      <c r="M268" s="94"/>
      <c r="N268" s="94"/>
      <c r="O268" s="94"/>
      <c r="P268" s="94"/>
      <c r="Q268" s="94"/>
      <c r="R268" s="94"/>
      <c r="S268" s="94"/>
      <c r="T268" s="94"/>
      <c r="U268" s="95"/>
      <c r="V268" s="95"/>
      <c r="W268" s="95"/>
      <c r="X268" s="95"/>
      <c r="Y268" s="96"/>
      <c r="Z268" s="94"/>
      <c r="AB268" s="95"/>
      <c r="AE268" s="95"/>
      <c r="AF268" s="95"/>
      <c r="AG268" s="95"/>
    </row>
    <row r="269" spans="3:38" ht="15" customHeight="1">
      <c r="C269" s="95"/>
      <c r="D269" s="95"/>
      <c r="E269" s="95"/>
      <c r="F269" s="95"/>
      <c r="G269" s="95"/>
      <c r="H269" s="95"/>
      <c r="J269" s="95"/>
      <c r="K269" s="95"/>
      <c r="L269" s="96"/>
      <c r="M269" s="94"/>
      <c r="N269" s="94"/>
      <c r="O269" s="94"/>
      <c r="P269" s="94"/>
      <c r="Q269" s="94"/>
      <c r="R269" s="94"/>
      <c r="S269" s="94"/>
      <c r="T269" s="94"/>
      <c r="U269" s="95"/>
      <c r="V269" s="95"/>
      <c r="W269" s="95"/>
      <c r="X269" s="95"/>
      <c r="Y269" s="96"/>
      <c r="Z269" s="94"/>
      <c r="AB269" s="95"/>
      <c r="AE269" s="95"/>
      <c r="AF269" s="95"/>
      <c r="AG269" s="95"/>
    </row>
    <row r="270" spans="3:38" ht="15" customHeight="1">
      <c r="I270" s="15"/>
      <c r="Y270" s="96"/>
      <c r="AA270" s="94"/>
      <c r="AL270" s="73"/>
    </row>
    <row r="271" spans="3:38" ht="15" customHeight="1">
      <c r="I271" s="15"/>
      <c r="L271" s="96"/>
      <c r="Y271" s="96"/>
      <c r="AA271" s="13"/>
      <c r="AL271" s="73"/>
    </row>
    <row r="272" spans="3:38" ht="15" customHeight="1">
      <c r="I272" s="15"/>
      <c r="AA272" s="13"/>
      <c r="AL272" s="73"/>
    </row>
    <row r="273" spans="9:38" ht="15" customHeight="1">
      <c r="I273" s="15"/>
      <c r="AA273" s="13"/>
      <c r="AL273" s="73"/>
    </row>
    <row r="274" spans="9:38" ht="15" customHeight="1">
      <c r="I274" s="15"/>
      <c r="AA274" s="13"/>
      <c r="AL274" s="73"/>
    </row>
    <row r="275" spans="9:38" ht="15" customHeight="1">
      <c r="I275" s="15"/>
      <c r="AA275" s="13"/>
      <c r="AL275" s="73"/>
    </row>
    <row r="276" spans="9:38" ht="15" customHeight="1">
      <c r="I276" s="15"/>
      <c r="AA276" s="13"/>
      <c r="AL276" s="73"/>
    </row>
    <row r="277" spans="9:38" ht="15" customHeight="1">
      <c r="I277" s="15"/>
      <c r="AA277" s="13"/>
      <c r="AL277" s="73"/>
    </row>
    <row r="278" spans="9:38" ht="15" customHeight="1">
      <c r="I278" s="15"/>
      <c r="AA278" s="13"/>
      <c r="AL278" s="73"/>
    </row>
    <row r="279" spans="9:38" ht="15" customHeight="1">
      <c r="I279" s="15"/>
      <c r="AA279" s="13"/>
      <c r="AL279" s="73"/>
    </row>
    <row r="280" spans="9:38" ht="15" customHeight="1">
      <c r="I280" s="15"/>
      <c r="AA280" s="13"/>
      <c r="AL280" s="73"/>
    </row>
    <row r="281" spans="9:38" ht="15" customHeight="1">
      <c r="I281" s="15"/>
      <c r="AA281" s="13"/>
      <c r="AL281" s="73"/>
    </row>
    <row r="282" spans="9:38" ht="15" customHeight="1">
      <c r="I282" s="15"/>
      <c r="AA282" s="13"/>
      <c r="AL282" s="73"/>
    </row>
    <row r="283" spans="9:38" ht="15" customHeight="1">
      <c r="I283" s="15"/>
      <c r="AA283" s="13"/>
      <c r="AL283" s="73"/>
    </row>
    <row r="284" spans="9:38" ht="15" customHeight="1">
      <c r="I284" s="15"/>
      <c r="AA284" s="13"/>
      <c r="AL284" s="73"/>
    </row>
    <row r="285" spans="9:38" ht="15" customHeight="1">
      <c r="I285" s="15"/>
      <c r="AA285" s="13"/>
      <c r="AL285" s="73"/>
    </row>
    <row r="286" spans="9:38" ht="15" customHeight="1">
      <c r="I286" s="15"/>
      <c r="AA286" s="13"/>
      <c r="AL286" s="73"/>
    </row>
    <row r="287" spans="9:38" ht="15" customHeight="1">
      <c r="I287" s="15"/>
      <c r="AA287" s="13"/>
      <c r="AL287" s="73"/>
    </row>
    <row r="288" spans="9:38" ht="15" customHeight="1">
      <c r="I288" s="15"/>
      <c r="AA288" s="13"/>
      <c r="AL288" s="73"/>
    </row>
    <row r="289" spans="9:38" ht="15" customHeight="1">
      <c r="I289" s="15"/>
      <c r="AA289" s="13"/>
      <c r="AL289" s="73"/>
    </row>
    <row r="290" spans="9:38" ht="15" customHeight="1">
      <c r="I290" s="15"/>
      <c r="AA290" s="13"/>
      <c r="AL290" s="73"/>
    </row>
    <row r="291" spans="9:38" ht="15" customHeight="1">
      <c r="I291" s="15"/>
      <c r="AA291" s="13"/>
      <c r="AL291" s="73"/>
    </row>
    <row r="292" spans="9:38" ht="15" customHeight="1">
      <c r="I292" s="15"/>
      <c r="AA292" s="13"/>
      <c r="AL292" s="73"/>
    </row>
    <row r="293" spans="9:38" ht="15" customHeight="1">
      <c r="I293" s="15"/>
      <c r="AA293" s="13"/>
      <c r="AL293" s="73"/>
    </row>
    <row r="294" spans="9:38" ht="15" customHeight="1">
      <c r="I294" s="15"/>
      <c r="AA294" s="13"/>
      <c r="AL294" s="73"/>
    </row>
    <row r="295" spans="9:38" ht="15" customHeight="1">
      <c r="I295" s="15"/>
      <c r="AA295" s="13"/>
      <c r="AL295" s="73"/>
    </row>
    <row r="296" spans="9:38" ht="15" customHeight="1">
      <c r="I296" s="15"/>
      <c r="AA296" s="13"/>
      <c r="AL296" s="73"/>
    </row>
    <row r="297" spans="9:38" ht="15" customHeight="1">
      <c r="I297" s="15"/>
      <c r="AA297" s="13"/>
      <c r="AL297" s="73"/>
    </row>
    <row r="298" spans="9:38" ht="15" customHeight="1">
      <c r="I298" s="15"/>
      <c r="AA298" s="13"/>
      <c r="AL298" s="73"/>
    </row>
    <row r="299" spans="9:38" ht="15" customHeight="1">
      <c r="I299" s="15"/>
      <c r="AA299" s="13"/>
      <c r="AL299" s="73"/>
    </row>
    <row r="300" spans="9:38" ht="15" customHeight="1">
      <c r="I300" s="15"/>
      <c r="AA300" s="13"/>
      <c r="AL300" s="73"/>
    </row>
    <row r="301" spans="9:38" ht="15" customHeight="1">
      <c r="I301" s="15"/>
      <c r="AA301" s="13"/>
      <c r="AL301" s="73"/>
    </row>
    <row r="302" spans="9:38" ht="15" customHeight="1">
      <c r="I302" s="15"/>
      <c r="AA302" s="13"/>
      <c r="AL302" s="73"/>
    </row>
    <row r="303" spans="9:38" ht="15" customHeight="1">
      <c r="I303" s="15"/>
      <c r="AA303" s="13"/>
      <c r="AL303" s="73"/>
    </row>
    <row r="304" spans="9:38" ht="15" customHeight="1">
      <c r="I304" s="15"/>
      <c r="AA304" s="13"/>
      <c r="AL304" s="73"/>
    </row>
    <row r="305" spans="9:38" ht="15" customHeight="1">
      <c r="I305" s="15"/>
      <c r="AA305" s="13"/>
      <c r="AL305" s="73"/>
    </row>
    <row r="306" spans="9:38" ht="15" customHeight="1">
      <c r="I306" s="15"/>
      <c r="AA306" s="13"/>
      <c r="AL306" s="73"/>
    </row>
    <row r="307" spans="9:38" ht="15" customHeight="1">
      <c r="I307" s="15"/>
      <c r="AA307" s="13"/>
      <c r="AL307" s="73"/>
    </row>
    <row r="308" spans="9:38" ht="15" customHeight="1">
      <c r="I308" s="15"/>
      <c r="AA308" s="13"/>
      <c r="AL308" s="73"/>
    </row>
    <row r="309" spans="9:38" ht="15" customHeight="1">
      <c r="I309" s="15"/>
      <c r="AA309" s="13"/>
      <c r="AL309" s="73"/>
    </row>
    <row r="310" spans="9:38" ht="15" customHeight="1">
      <c r="I310" s="15"/>
      <c r="AA310" s="13"/>
      <c r="AL310" s="73"/>
    </row>
    <row r="311" spans="9:38" ht="15" customHeight="1">
      <c r="I311" s="15"/>
      <c r="AA311" s="13"/>
      <c r="AL311" s="73"/>
    </row>
    <row r="312" spans="9:38" ht="15" customHeight="1">
      <c r="I312" s="15"/>
      <c r="AA312" s="13"/>
      <c r="AL312" s="73"/>
    </row>
    <row r="313" spans="9:38" ht="15" customHeight="1">
      <c r="I313" s="15"/>
      <c r="AA313" s="13"/>
      <c r="AL313" s="73"/>
    </row>
    <row r="314" spans="9:38" ht="15" customHeight="1">
      <c r="I314" s="15"/>
      <c r="AA314" s="13"/>
      <c r="AL314" s="73"/>
    </row>
    <row r="315" spans="9:38" ht="15" customHeight="1">
      <c r="I315" s="15"/>
      <c r="AA315" s="13"/>
      <c r="AL315" s="73"/>
    </row>
    <row r="316" spans="9:38" ht="15" customHeight="1">
      <c r="I316" s="15"/>
      <c r="AA316" s="13"/>
      <c r="AL316" s="73"/>
    </row>
    <row r="317" spans="9:38" ht="15" customHeight="1">
      <c r="I317" s="15"/>
      <c r="AA317" s="13"/>
      <c r="AL317" s="73"/>
    </row>
    <row r="318" spans="9:38" ht="15" customHeight="1">
      <c r="I318" s="15"/>
      <c r="AA318" s="13"/>
      <c r="AL318" s="73"/>
    </row>
    <row r="319" spans="9:38" ht="15" customHeight="1">
      <c r="I319" s="15"/>
      <c r="AA319" s="13"/>
      <c r="AL319" s="73"/>
    </row>
    <row r="320" spans="9:38" ht="15" customHeight="1">
      <c r="I320" s="15"/>
      <c r="AA320" s="13"/>
      <c r="AL320" s="73"/>
    </row>
    <row r="321" spans="9:38" ht="15" customHeight="1">
      <c r="I321" s="15"/>
      <c r="AA321" s="13"/>
      <c r="AL321" s="73"/>
    </row>
    <row r="322" spans="9:38" ht="15" customHeight="1">
      <c r="I322" s="15"/>
      <c r="AA322" s="13"/>
      <c r="AL322" s="73"/>
    </row>
    <row r="323" spans="9:38" ht="15" customHeight="1">
      <c r="I323" s="15"/>
      <c r="AA323" s="13"/>
      <c r="AL323" s="73"/>
    </row>
    <row r="324" spans="9:38" ht="15" customHeight="1">
      <c r="I324" s="15"/>
      <c r="AA324" s="13"/>
      <c r="AL324" s="73"/>
    </row>
    <row r="325" spans="9:38" ht="15" customHeight="1">
      <c r="I325" s="15"/>
      <c r="AA325" s="13"/>
      <c r="AH325" s="54">
        <f>NETWORKDAYS(M325,R325,Holidays!$B$1:$B$132)</f>
        <v>0</v>
      </c>
      <c r="AI325" s="54" t="e">
        <f>VLOOKUP(K325,'Service standards'!A:B,2,FALSE)</f>
        <v>#N/A</v>
      </c>
      <c r="AJ325" s="55">
        <f>(NETWORKDAYS(N325,R325,Holidays!$B$1:$B$132))-AF325</f>
        <v>0</v>
      </c>
      <c r="AK325" s="54" t="e">
        <f t="shared" ref="AK325:AK337" si="17">IF(AJ325&lt;=AI325,"Met/Rencontre", "DNM/NRP")</f>
        <v>#N/A</v>
      </c>
      <c r="AL325" s="73" t="e">
        <f>VLOOKUP(K:K,Dashboard!A$3:B$32,2,FALSE)</f>
        <v>#N/A</v>
      </c>
    </row>
    <row r="326" spans="9:38" ht="15" customHeight="1">
      <c r="I326" s="15"/>
      <c r="AA326" s="13"/>
      <c r="AH326" s="54">
        <f>NETWORKDAYS(M326,R326,Holidays!$B$1:$B$132)</f>
        <v>0</v>
      </c>
      <c r="AI326" s="54" t="e">
        <f>VLOOKUP(K326,'Service standards'!A:B,2,FALSE)</f>
        <v>#N/A</v>
      </c>
      <c r="AJ326" s="55">
        <f>(NETWORKDAYS(N326,R326,Holidays!$B$1:$B$132))-AF326</f>
        <v>0</v>
      </c>
      <c r="AK326" s="54" t="e">
        <f t="shared" si="17"/>
        <v>#N/A</v>
      </c>
      <c r="AL326" s="73" t="e">
        <f>VLOOKUP(K:K,Dashboard!A$3:B$32,2,FALSE)</f>
        <v>#N/A</v>
      </c>
    </row>
    <row r="327" spans="9:38" ht="15" customHeight="1">
      <c r="I327" s="15"/>
      <c r="AA327" s="13"/>
      <c r="AH327" s="54">
        <f>NETWORKDAYS(M327,R327,Holidays!$B$1:$B$132)</f>
        <v>0</v>
      </c>
      <c r="AI327" s="54" t="e">
        <f>VLOOKUP(K327,'Service standards'!A:B,2,FALSE)</f>
        <v>#N/A</v>
      </c>
      <c r="AJ327" s="55">
        <f>(NETWORKDAYS(N327,R327,Holidays!$B$1:$B$132))-AF327</f>
        <v>0</v>
      </c>
      <c r="AK327" s="54" t="e">
        <f t="shared" si="17"/>
        <v>#N/A</v>
      </c>
      <c r="AL327" s="73" t="e">
        <f>VLOOKUP(K:K,Dashboard!A$3:B$32,2,FALSE)</f>
        <v>#N/A</v>
      </c>
    </row>
    <row r="328" spans="9:38" ht="15" customHeight="1">
      <c r="I328" s="15"/>
      <c r="AA328" s="13"/>
      <c r="AH328" s="54">
        <f>NETWORKDAYS(M328,R328,Holidays!$B$1:$B$132)</f>
        <v>0</v>
      </c>
      <c r="AI328" s="54" t="e">
        <f>VLOOKUP(K328,'Service standards'!A:B,2,FALSE)</f>
        <v>#N/A</v>
      </c>
      <c r="AJ328" s="55">
        <f>(NETWORKDAYS(N328,R328,Holidays!$B$1:$B$132))-AF328</f>
        <v>0</v>
      </c>
      <c r="AK328" s="54" t="e">
        <f t="shared" si="17"/>
        <v>#N/A</v>
      </c>
      <c r="AL328" s="73" t="e">
        <f>VLOOKUP(K:K,Dashboard!A$3:B$32,2,FALSE)</f>
        <v>#N/A</v>
      </c>
    </row>
    <row r="329" spans="9:38" ht="15" customHeight="1">
      <c r="I329" s="15"/>
      <c r="AA329" s="13"/>
      <c r="AH329" s="54">
        <f>NETWORKDAYS(M329,R329,Holidays!$B$1:$B$132)</f>
        <v>0</v>
      </c>
      <c r="AI329" s="54" t="e">
        <f>VLOOKUP(K329,'Service standards'!A:B,2,FALSE)</f>
        <v>#N/A</v>
      </c>
      <c r="AJ329" s="55">
        <f>(NETWORKDAYS(N329,R329,Holidays!$B$1:$B$132))-AF329</f>
        <v>0</v>
      </c>
      <c r="AK329" s="54" t="e">
        <f t="shared" si="17"/>
        <v>#N/A</v>
      </c>
      <c r="AL329" s="73" t="e">
        <f>VLOOKUP(K:K,Dashboard!A$3:B$32,2,FALSE)</f>
        <v>#N/A</v>
      </c>
    </row>
    <row r="330" spans="9:38" ht="15" customHeight="1">
      <c r="I330" s="15"/>
      <c r="AA330" s="13"/>
      <c r="AH330" s="54">
        <f>NETWORKDAYS(M330,R330,Holidays!$B$1:$B$132)</f>
        <v>0</v>
      </c>
      <c r="AI330" s="54" t="e">
        <f>VLOOKUP(K330,'Service standards'!A:B,2,FALSE)</f>
        <v>#N/A</v>
      </c>
      <c r="AJ330" s="55">
        <f>(NETWORKDAYS(N330,R330,Holidays!$B$1:$B$132))-AF330</f>
        <v>0</v>
      </c>
      <c r="AK330" s="54" t="e">
        <f t="shared" si="17"/>
        <v>#N/A</v>
      </c>
      <c r="AL330" s="73" t="e">
        <f>VLOOKUP(K:K,Dashboard!A$3:B$32,2,FALSE)</f>
        <v>#N/A</v>
      </c>
    </row>
    <row r="331" spans="9:38" ht="15" customHeight="1">
      <c r="I331" s="15"/>
      <c r="AA331" s="13"/>
      <c r="AH331" s="54">
        <f>NETWORKDAYS(M331,R331,Holidays!$B$1:$B$132)</f>
        <v>0</v>
      </c>
      <c r="AI331" s="54" t="e">
        <f>VLOOKUP(K331,'Service standards'!A:B,2,FALSE)</f>
        <v>#N/A</v>
      </c>
      <c r="AJ331" s="55">
        <f>(NETWORKDAYS(N331,R331,Holidays!$B$1:$B$132))-AF331</f>
        <v>0</v>
      </c>
      <c r="AK331" s="54" t="e">
        <f t="shared" si="17"/>
        <v>#N/A</v>
      </c>
      <c r="AL331" s="73" t="e">
        <f>VLOOKUP(K:K,Dashboard!A$3:B$32,2,FALSE)</f>
        <v>#N/A</v>
      </c>
    </row>
    <row r="332" spans="9:38" ht="15" customHeight="1">
      <c r="I332" s="15"/>
      <c r="AA332" s="13"/>
      <c r="AH332" s="54">
        <f>NETWORKDAYS(M332,R332,Holidays!$B$1:$B$132)</f>
        <v>0</v>
      </c>
      <c r="AI332" s="54" t="e">
        <f>VLOOKUP(K332,'Service standards'!A:B,2,FALSE)</f>
        <v>#N/A</v>
      </c>
      <c r="AJ332" s="55">
        <f>(NETWORKDAYS(N332,R332,Holidays!$B$1:$B$132))-AF332</f>
        <v>0</v>
      </c>
      <c r="AK332" s="54" t="e">
        <f t="shared" si="17"/>
        <v>#N/A</v>
      </c>
      <c r="AL332" s="73" t="e">
        <f>VLOOKUP(K:K,Dashboard!A$3:B$32,2,FALSE)</f>
        <v>#N/A</v>
      </c>
    </row>
    <row r="333" spans="9:38" ht="15" customHeight="1">
      <c r="I333" s="15"/>
      <c r="AA333" s="13"/>
      <c r="AH333" s="54">
        <f>NETWORKDAYS(M333,R333,Holidays!$B$1:$B$132)</f>
        <v>0</v>
      </c>
      <c r="AI333" s="54" t="e">
        <f>VLOOKUP(K333,'Service standards'!A:B,2,FALSE)</f>
        <v>#N/A</v>
      </c>
      <c r="AJ333" s="55">
        <f>(NETWORKDAYS(N333,R333,Holidays!$B$1:$B$132))-AF333</f>
        <v>0</v>
      </c>
      <c r="AK333" s="54" t="e">
        <f t="shared" si="17"/>
        <v>#N/A</v>
      </c>
      <c r="AL333" s="73" t="e">
        <f>VLOOKUP(K:K,Dashboard!A$3:B$32,2,FALSE)</f>
        <v>#N/A</v>
      </c>
    </row>
    <row r="334" spans="9:38" ht="15" customHeight="1">
      <c r="I334" s="15"/>
      <c r="AA334" s="13"/>
      <c r="AH334" s="54">
        <f>NETWORKDAYS(M334,R334,Holidays!$B$1:$B$132)</f>
        <v>0</v>
      </c>
      <c r="AI334" s="54" t="e">
        <f>VLOOKUP(K334,'Service standards'!A:B,2,FALSE)</f>
        <v>#N/A</v>
      </c>
      <c r="AJ334" s="55">
        <f>(NETWORKDAYS(N334,R334,Holidays!$B$1:$B$132))-AF334</f>
        <v>0</v>
      </c>
      <c r="AK334" s="54" t="e">
        <f t="shared" si="17"/>
        <v>#N/A</v>
      </c>
      <c r="AL334" s="73" t="e">
        <f>VLOOKUP(K:K,Dashboard!A$3:B$32,2,FALSE)</f>
        <v>#N/A</v>
      </c>
    </row>
    <row r="335" spans="9:38" ht="15" customHeight="1">
      <c r="I335" s="15"/>
      <c r="AA335" s="13"/>
      <c r="AH335" s="54">
        <f>NETWORKDAYS(M335,R335,Holidays!$B$1:$B$132)</f>
        <v>0</v>
      </c>
      <c r="AI335" s="54" t="e">
        <f>VLOOKUP(K335,'Service standards'!A:B,2,FALSE)</f>
        <v>#N/A</v>
      </c>
      <c r="AJ335" s="55">
        <f>(NETWORKDAYS(N335,R335,Holidays!$B$1:$B$132))-AF335</f>
        <v>0</v>
      </c>
      <c r="AK335" s="54" t="e">
        <f t="shared" si="17"/>
        <v>#N/A</v>
      </c>
      <c r="AL335" s="73" t="e">
        <f>VLOOKUP(K:K,Dashboard!A$3:B$32,2,FALSE)</f>
        <v>#N/A</v>
      </c>
    </row>
    <row r="336" spans="9:38" ht="15" customHeight="1">
      <c r="I336" s="15"/>
      <c r="AA336" s="13"/>
      <c r="AH336" s="54">
        <f>NETWORKDAYS(M336,R336,Holidays!$B$1:$B$132)</f>
        <v>0</v>
      </c>
      <c r="AI336" s="54" t="e">
        <f>VLOOKUP(K336,'Service standards'!A:B,2,FALSE)</f>
        <v>#N/A</v>
      </c>
      <c r="AJ336" s="55">
        <f>(NETWORKDAYS(N336,R336,Holidays!$B$1:$B$132))-AF336</f>
        <v>0</v>
      </c>
      <c r="AK336" s="54" t="e">
        <f t="shared" si="17"/>
        <v>#N/A</v>
      </c>
      <c r="AL336" s="73" t="e">
        <f>VLOOKUP(K:K,Dashboard!A$3:B$32,2,FALSE)</f>
        <v>#N/A</v>
      </c>
    </row>
    <row r="337" spans="9:38" ht="15" customHeight="1">
      <c r="I337" s="15"/>
      <c r="AA337" s="13"/>
      <c r="AH337" s="54">
        <f>NETWORKDAYS(M337,R337,Holidays!$B$1:$B$132)</f>
        <v>0</v>
      </c>
      <c r="AI337" s="54" t="e">
        <f>VLOOKUP(K337,'Service standards'!A:B,2,FALSE)</f>
        <v>#N/A</v>
      </c>
      <c r="AJ337" s="55">
        <f>(NETWORKDAYS(N337,R337,Holidays!$B$1:$B$132))-AF337</f>
        <v>0</v>
      </c>
      <c r="AK337" s="54" t="e">
        <f t="shared" si="17"/>
        <v>#N/A</v>
      </c>
      <c r="AL337" s="73" t="e">
        <f>VLOOKUP(K:K,Dashboard!A$3:B$32,2,FALSE)</f>
        <v>#N/A</v>
      </c>
    </row>
    <row r="338" spans="9:38" ht="15" customHeight="1">
      <c r="I338" s="15"/>
      <c r="AA338" s="13"/>
      <c r="AH338" s="54">
        <f>NETWORKDAYS(M338,R338,Holidays!$B$1:$B$132)</f>
        <v>0</v>
      </c>
      <c r="AI338" s="54" t="e">
        <f>VLOOKUP(K338,'Service standards'!A:B,2,FALSE)</f>
        <v>#N/A</v>
      </c>
      <c r="AJ338" s="55">
        <f>(NETWORKDAYS(N338,R338,Holidays!$B$1:$B$132))-AF338</f>
        <v>0</v>
      </c>
      <c r="AK338" s="54" t="e">
        <f t="shared" ref="AK338:AK401" si="18">IF(AJ338&lt;=AI338,"Met/Rencontre", "DNM/NRP")</f>
        <v>#N/A</v>
      </c>
      <c r="AL338" s="73" t="e">
        <f>VLOOKUP(K:K,Dashboard!A$3:B$32,2,FALSE)</f>
        <v>#N/A</v>
      </c>
    </row>
    <row r="339" spans="9:38" ht="15" customHeight="1">
      <c r="I339" s="15"/>
      <c r="AA339" s="13"/>
      <c r="AH339" s="54">
        <f>NETWORKDAYS(M339,R339,Holidays!$B$1:$B$132)</f>
        <v>0</v>
      </c>
      <c r="AI339" s="54" t="e">
        <f>VLOOKUP(K339,'Service standards'!A:B,2,FALSE)</f>
        <v>#N/A</v>
      </c>
      <c r="AJ339" s="55">
        <f>(NETWORKDAYS(N339,R339,Holidays!$B$1:$B$132))-AF339</f>
        <v>0</v>
      </c>
      <c r="AK339" s="54" t="e">
        <f t="shared" si="18"/>
        <v>#N/A</v>
      </c>
      <c r="AL339" s="73" t="e">
        <f>VLOOKUP(K:K,Dashboard!A$3:B$32,2,FALSE)</f>
        <v>#N/A</v>
      </c>
    </row>
    <row r="340" spans="9:38" ht="15" customHeight="1">
      <c r="I340" s="15"/>
      <c r="AA340" s="13"/>
      <c r="AH340" s="54">
        <f>NETWORKDAYS(M340,R340,Holidays!$B$1:$B$132)</f>
        <v>0</v>
      </c>
      <c r="AI340" s="54" t="e">
        <f>VLOOKUP(K340,'Service standards'!A:B,2,FALSE)</f>
        <v>#N/A</v>
      </c>
      <c r="AJ340" s="55">
        <f>(NETWORKDAYS(N340,R340,Holidays!$B$1:$B$132))-AF340</f>
        <v>0</v>
      </c>
      <c r="AK340" s="54" t="e">
        <f t="shared" si="18"/>
        <v>#N/A</v>
      </c>
      <c r="AL340" s="73" t="e">
        <f>VLOOKUP(K:K,Dashboard!A$3:B$32,2,FALSE)</f>
        <v>#N/A</v>
      </c>
    </row>
    <row r="341" spans="9:38" ht="15" customHeight="1">
      <c r="I341" s="15"/>
      <c r="AA341" s="13"/>
      <c r="AH341" s="54">
        <f>NETWORKDAYS(M341,R341,Holidays!$B$1:$B$132)</f>
        <v>0</v>
      </c>
      <c r="AI341" s="54" t="e">
        <f>VLOOKUP(K341,'Service standards'!A:B,2,FALSE)</f>
        <v>#N/A</v>
      </c>
      <c r="AJ341" s="55">
        <f>(NETWORKDAYS(N341,R341,Holidays!$B$1:$B$132))-AF341</f>
        <v>0</v>
      </c>
      <c r="AK341" s="54" t="e">
        <f t="shared" si="18"/>
        <v>#N/A</v>
      </c>
      <c r="AL341" s="73" t="e">
        <f>VLOOKUP(K:K,Dashboard!A$3:B$32,2,FALSE)</f>
        <v>#N/A</v>
      </c>
    </row>
    <row r="342" spans="9:38" ht="15" customHeight="1">
      <c r="I342" s="15"/>
      <c r="AA342" s="13"/>
      <c r="AH342" s="54">
        <f>NETWORKDAYS(M342,R342,Holidays!$B$1:$B$132)</f>
        <v>0</v>
      </c>
      <c r="AI342" s="54" t="e">
        <f>VLOOKUP(K342,'Service standards'!A:B,2,FALSE)</f>
        <v>#N/A</v>
      </c>
      <c r="AJ342" s="55">
        <f>(NETWORKDAYS(N342,R342,Holidays!$B$1:$B$132))-AF342</f>
        <v>0</v>
      </c>
      <c r="AK342" s="54" t="e">
        <f t="shared" si="18"/>
        <v>#N/A</v>
      </c>
      <c r="AL342" s="73" t="e">
        <f>VLOOKUP(K:K,Dashboard!A$3:B$32,2,FALSE)</f>
        <v>#N/A</v>
      </c>
    </row>
    <row r="343" spans="9:38" ht="15" customHeight="1">
      <c r="I343" s="15"/>
      <c r="AA343" s="13"/>
      <c r="AH343" s="54">
        <f>NETWORKDAYS(M343,R343,Holidays!$B$1:$B$132)</f>
        <v>0</v>
      </c>
      <c r="AI343" s="54" t="e">
        <f>VLOOKUP(K343,'Service standards'!A:B,2,FALSE)</f>
        <v>#N/A</v>
      </c>
      <c r="AJ343" s="55">
        <f>(NETWORKDAYS(N343,R343,Holidays!$B$1:$B$132))-AF343</f>
        <v>0</v>
      </c>
      <c r="AK343" s="54" t="e">
        <f t="shared" si="18"/>
        <v>#N/A</v>
      </c>
      <c r="AL343" s="73" t="e">
        <f>VLOOKUP(K:K,Dashboard!A$3:B$32,2,FALSE)</f>
        <v>#N/A</v>
      </c>
    </row>
    <row r="344" spans="9:38" ht="15" customHeight="1">
      <c r="I344" s="15"/>
      <c r="AA344" s="13"/>
      <c r="AH344" s="54">
        <f>NETWORKDAYS(M344,R344,Holidays!$B$1:$B$132)</f>
        <v>0</v>
      </c>
      <c r="AI344" s="54" t="e">
        <f>VLOOKUP(K344,'Service standards'!A:B,2,FALSE)</f>
        <v>#N/A</v>
      </c>
      <c r="AJ344" s="55">
        <f>(NETWORKDAYS(N344,R344,Holidays!$B$1:$B$132))-AF344</f>
        <v>0</v>
      </c>
      <c r="AK344" s="54" t="e">
        <f t="shared" si="18"/>
        <v>#N/A</v>
      </c>
      <c r="AL344" s="73" t="e">
        <f>VLOOKUP(K:K,Dashboard!A$3:B$32,2,FALSE)</f>
        <v>#N/A</v>
      </c>
    </row>
    <row r="345" spans="9:38" ht="15" customHeight="1">
      <c r="I345" s="15"/>
      <c r="AA345" s="13"/>
      <c r="AH345" s="54">
        <f>NETWORKDAYS(M345,R345,Holidays!$B$1:$B$132)</f>
        <v>0</v>
      </c>
      <c r="AI345" s="54" t="e">
        <f>VLOOKUP(K345,'Service standards'!A:B,2,FALSE)</f>
        <v>#N/A</v>
      </c>
      <c r="AJ345" s="55">
        <f>(NETWORKDAYS(N345,R345,Holidays!$B$1:$B$132))-AF345</f>
        <v>0</v>
      </c>
      <c r="AK345" s="54" t="e">
        <f t="shared" si="18"/>
        <v>#N/A</v>
      </c>
      <c r="AL345" s="73" t="e">
        <f>VLOOKUP(K:K,Dashboard!A$3:B$32,2,FALSE)</f>
        <v>#N/A</v>
      </c>
    </row>
    <row r="346" spans="9:38" ht="15" customHeight="1">
      <c r="I346" s="15"/>
      <c r="AA346" s="13"/>
      <c r="AH346" s="54">
        <f>NETWORKDAYS(M346,R346,Holidays!$B$1:$B$132)</f>
        <v>0</v>
      </c>
      <c r="AI346" s="54" t="e">
        <f>VLOOKUP(K346,'Service standards'!A:B,2,FALSE)</f>
        <v>#N/A</v>
      </c>
      <c r="AJ346" s="55">
        <f>(NETWORKDAYS(N346,R346,Holidays!$B$1:$B$132))-AF346</f>
        <v>0</v>
      </c>
      <c r="AK346" s="54" t="e">
        <f t="shared" si="18"/>
        <v>#N/A</v>
      </c>
      <c r="AL346" s="73" t="e">
        <f>VLOOKUP(K:K,Dashboard!A$3:B$32,2,FALSE)</f>
        <v>#N/A</v>
      </c>
    </row>
    <row r="347" spans="9:38" ht="15" customHeight="1">
      <c r="I347" s="15"/>
      <c r="AA347" s="13"/>
      <c r="AH347" s="54">
        <f>NETWORKDAYS(M347,R347,Holidays!$B$1:$B$132)</f>
        <v>0</v>
      </c>
      <c r="AI347" s="54" t="e">
        <f>VLOOKUP(K347,'Service standards'!A:B,2,FALSE)</f>
        <v>#N/A</v>
      </c>
      <c r="AJ347" s="55">
        <f>(NETWORKDAYS(N347,R347,Holidays!$B$1:$B$132))-AF347</f>
        <v>0</v>
      </c>
      <c r="AK347" s="54" t="e">
        <f t="shared" si="18"/>
        <v>#N/A</v>
      </c>
      <c r="AL347" s="73" t="e">
        <f>VLOOKUP(K:K,Dashboard!A$3:B$32,2,FALSE)</f>
        <v>#N/A</v>
      </c>
    </row>
    <row r="348" spans="9:38" ht="15" customHeight="1">
      <c r="I348" s="15"/>
      <c r="AA348" s="13"/>
      <c r="AH348" s="54">
        <f>NETWORKDAYS(M348,R348,Holidays!$B$1:$B$132)</f>
        <v>0</v>
      </c>
      <c r="AI348" s="54" t="e">
        <f>VLOOKUP(K348,'Service standards'!A:B,2,FALSE)</f>
        <v>#N/A</v>
      </c>
      <c r="AJ348" s="55">
        <f>(NETWORKDAYS(N348,R348,Holidays!$B$1:$B$132))-AF348</f>
        <v>0</v>
      </c>
      <c r="AK348" s="54" t="e">
        <f t="shared" si="18"/>
        <v>#N/A</v>
      </c>
      <c r="AL348" s="73" t="e">
        <f>VLOOKUP(K:K,Dashboard!A$3:B$32,2,FALSE)</f>
        <v>#N/A</v>
      </c>
    </row>
    <row r="349" spans="9:38" ht="15" customHeight="1">
      <c r="I349" s="15"/>
      <c r="AA349" s="13"/>
      <c r="AH349" s="54">
        <f>NETWORKDAYS(M349,R349,Holidays!$B$1:$B$132)</f>
        <v>0</v>
      </c>
      <c r="AI349" s="54" t="e">
        <f>VLOOKUP(K349,'Service standards'!A:B,2,FALSE)</f>
        <v>#N/A</v>
      </c>
      <c r="AJ349" s="55">
        <f>(NETWORKDAYS(N349,R349,Holidays!$B$1:$B$132))-AF349</f>
        <v>0</v>
      </c>
      <c r="AK349" s="54" t="e">
        <f t="shared" si="18"/>
        <v>#N/A</v>
      </c>
      <c r="AL349" s="73" t="e">
        <f>VLOOKUP(K:K,Dashboard!A$3:B$32,2,FALSE)</f>
        <v>#N/A</v>
      </c>
    </row>
    <row r="350" spans="9:38" ht="15" customHeight="1">
      <c r="I350" s="15"/>
      <c r="AA350" s="13"/>
      <c r="AH350" s="54">
        <f>NETWORKDAYS(M350,R350,Holidays!$B$1:$B$132)</f>
        <v>0</v>
      </c>
      <c r="AI350" s="54" t="e">
        <f>VLOOKUP(K350,'Service standards'!A:B,2,FALSE)</f>
        <v>#N/A</v>
      </c>
      <c r="AJ350" s="55">
        <f>(NETWORKDAYS(N350,R350,Holidays!$B$1:$B$132))-AF350</f>
        <v>0</v>
      </c>
      <c r="AK350" s="54" t="e">
        <f t="shared" si="18"/>
        <v>#N/A</v>
      </c>
      <c r="AL350" s="73" t="e">
        <f>VLOOKUP(K:K,Dashboard!A$3:B$32,2,FALSE)</f>
        <v>#N/A</v>
      </c>
    </row>
    <row r="351" spans="9:38" ht="15" customHeight="1">
      <c r="I351" s="15"/>
      <c r="AA351" s="13"/>
      <c r="AH351" s="54">
        <f>NETWORKDAYS(M351,R351,Holidays!$B$1:$B$132)</f>
        <v>0</v>
      </c>
      <c r="AI351" s="54" t="e">
        <f>VLOOKUP(K351,'Service standards'!A:B,2,FALSE)</f>
        <v>#N/A</v>
      </c>
      <c r="AJ351" s="55">
        <f>(NETWORKDAYS(N351,R351,Holidays!$B$1:$B$132))-AF351</f>
        <v>0</v>
      </c>
      <c r="AK351" s="54" t="e">
        <f t="shared" si="18"/>
        <v>#N/A</v>
      </c>
      <c r="AL351" s="73" t="e">
        <f>VLOOKUP(K:K,Dashboard!A$3:B$32,2,FALSE)</f>
        <v>#N/A</v>
      </c>
    </row>
    <row r="352" spans="9:38" ht="15" customHeight="1">
      <c r="I352" s="15"/>
      <c r="AA352" s="13"/>
      <c r="AH352" s="54">
        <f>NETWORKDAYS(M352,R352,Holidays!$B$1:$B$132)</f>
        <v>0</v>
      </c>
      <c r="AI352" s="54" t="e">
        <f>VLOOKUP(K352,'Service standards'!A:B,2,FALSE)</f>
        <v>#N/A</v>
      </c>
      <c r="AJ352" s="55">
        <f>(NETWORKDAYS(N352,R352,Holidays!$B$1:$B$132))-AF352</f>
        <v>0</v>
      </c>
      <c r="AK352" s="54" t="e">
        <f t="shared" si="18"/>
        <v>#N/A</v>
      </c>
      <c r="AL352" s="73" t="e">
        <f>VLOOKUP(K:K,Dashboard!A$3:B$32,2,FALSE)</f>
        <v>#N/A</v>
      </c>
    </row>
    <row r="353" spans="9:38" ht="15" customHeight="1">
      <c r="I353" s="15"/>
      <c r="AA353" s="13"/>
      <c r="AH353" s="54">
        <f>NETWORKDAYS(M353,R353,Holidays!$B$1:$B$132)</f>
        <v>0</v>
      </c>
      <c r="AI353" s="54" t="e">
        <f>VLOOKUP(K353,'Service standards'!A:B,2,FALSE)</f>
        <v>#N/A</v>
      </c>
      <c r="AJ353" s="55">
        <f>(NETWORKDAYS(N353,R353,Holidays!$B$1:$B$132))-AF353</f>
        <v>0</v>
      </c>
      <c r="AK353" s="54" t="e">
        <f t="shared" si="18"/>
        <v>#N/A</v>
      </c>
      <c r="AL353" s="73" t="e">
        <f>VLOOKUP(K:K,Dashboard!A$3:B$32,2,FALSE)</f>
        <v>#N/A</v>
      </c>
    </row>
    <row r="354" spans="9:38" ht="15" customHeight="1">
      <c r="I354" s="15"/>
      <c r="AA354" s="13"/>
      <c r="AH354" s="54">
        <f>NETWORKDAYS(M354,R354,Holidays!$B$1:$B$132)</f>
        <v>0</v>
      </c>
      <c r="AI354" s="54" t="e">
        <f>VLOOKUP(K354,'Service standards'!A:B,2,FALSE)</f>
        <v>#N/A</v>
      </c>
      <c r="AJ354" s="55">
        <f>(NETWORKDAYS(N354,R354,Holidays!$B$1:$B$132))-AF354</f>
        <v>0</v>
      </c>
      <c r="AK354" s="54" t="e">
        <f t="shared" si="18"/>
        <v>#N/A</v>
      </c>
      <c r="AL354" s="73" t="e">
        <f>VLOOKUP(K:K,Dashboard!A$3:B$32,2,FALSE)</f>
        <v>#N/A</v>
      </c>
    </row>
    <row r="355" spans="9:38" ht="15" customHeight="1">
      <c r="I355" s="15"/>
      <c r="AA355" s="13"/>
      <c r="AH355" s="54">
        <f>NETWORKDAYS(M355,R355,Holidays!$B$1:$B$132)</f>
        <v>0</v>
      </c>
      <c r="AI355" s="54" t="e">
        <f>VLOOKUP(K355,'Service standards'!A:B,2,FALSE)</f>
        <v>#N/A</v>
      </c>
      <c r="AJ355" s="55">
        <f>(NETWORKDAYS(N355,R355,Holidays!$B$1:$B$132))-AF355</f>
        <v>0</v>
      </c>
      <c r="AK355" s="54" t="e">
        <f t="shared" si="18"/>
        <v>#N/A</v>
      </c>
      <c r="AL355" s="73" t="e">
        <f>VLOOKUP(K:K,Dashboard!A$3:B$32,2,FALSE)</f>
        <v>#N/A</v>
      </c>
    </row>
    <row r="356" spans="9:38" ht="15" customHeight="1">
      <c r="I356" s="15"/>
      <c r="AA356" s="13"/>
      <c r="AH356" s="54">
        <f>NETWORKDAYS(M356,R356,Holidays!$B$1:$B$132)</f>
        <v>0</v>
      </c>
      <c r="AI356" s="54" t="e">
        <f>VLOOKUP(K356,'Service standards'!A:B,2,FALSE)</f>
        <v>#N/A</v>
      </c>
      <c r="AJ356" s="55">
        <f>(NETWORKDAYS(N356,R356,Holidays!$B$1:$B$132))-AF356</f>
        <v>0</v>
      </c>
      <c r="AK356" s="54" t="e">
        <f t="shared" si="18"/>
        <v>#N/A</v>
      </c>
      <c r="AL356" s="73" t="e">
        <f>VLOOKUP(K:K,Dashboard!A$3:B$32,2,FALSE)</f>
        <v>#N/A</v>
      </c>
    </row>
    <row r="357" spans="9:38" ht="15" customHeight="1">
      <c r="I357" s="15"/>
      <c r="AA357" s="13"/>
      <c r="AH357" s="54">
        <f>NETWORKDAYS(M357,R357,Holidays!$B$1:$B$132)</f>
        <v>0</v>
      </c>
      <c r="AI357" s="54" t="e">
        <f>VLOOKUP(K357,'Service standards'!A:B,2,FALSE)</f>
        <v>#N/A</v>
      </c>
      <c r="AJ357" s="55">
        <f>(NETWORKDAYS(N357,R357,Holidays!$B$1:$B$132))-AF357</f>
        <v>0</v>
      </c>
      <c r="AK357" s="54" t="e">
        <f t="shared" si="18"/>
        <v>#N/A</v>
      </c>
      <c r="AL357" s="73" t="e">
        <f>VLOOKUP(K:K,Dashboard!A$3:B$32,2,FALSE)</f>
        <v>#N/A</v>
      </c>
    </row>
    <row r="358" spans="9:38" ht="15" customHeight="1">
      <c r="I358" s="15"/>
      <c r="AA358" s="13"/>
      <c r="AH358" s="54">
        <f>NETWORKDAYS(M358,R358,Holidays!$B$1:$B$132)</f>
        <v>0</v>
      </c>
      <c r="AI358" s="54" t="e">
        <f>VLOOKUP(K358,'Service standards'!A:B,2,FALSE)</f>
        <v>#N/A</v>
      </c>
      <c r="AJ358" s="55">
        <f>(NETWORKDAYS(N358,R358,Holidays!$B$1:$B$132))-AF358</f>
        <v>0</v>
      </c>
      <c r="AK358" s="54" t="e">
        <f t="shared" si="18"/>
        <v>#N/A</v>
      </c>
      <c r="AL358" s="73" t="e">
        <f>VLOOKUP(K:K,Dashboard!A$3:B$32,2,FALSE)</f>
        <v>#N/A</v>
      </c>
    </row>
    <row r="359" spans="9:38" ht="15" customHeight="1">
      <c r="I359" s="15"/>
      <c r="AA359" s="13"/>
      <c r="AH359" s="54">
        <f>NETWORKDAYS(M359,R359,Holidays!$B$1:$B$132)</f>
        <v>0</v>
      </c>
      <c r="AI359" s="54" t="e">
        <f>VLOOKUP(K359,'Service standards'!A:B,2,FALSE)</f>
        <v>#N/A</v>
      </c>
      <c r="AJ359" s="55">
        <f>(NETWORKDAYS(N359,R359,Holidays!$B$1:$B$132))-AF359</f>
        <v>0</v>
      </c>
      <c r="AK359" s="54" t="e">
        <f t="shared" si="18"/>
        <v>#N/A</v>
      </c>
      <c r="AL359" s="73" t="e">
        <f>VLOOKUP(K:K,Dashboard!A$3:B$32,2,FALSE)</f>
        <v>#N/A</v>
      </c>
    </row>
    <row r="360" spans="9:38" ht="15" customHeight="1">
      <c r="I360" s="15"/>
      <c r="AA360" s="13"/>
      <c r="AH360" s="54">
        <f>NETWORKDAYS(M360,R360,Holidays!$B$1:$B$132)</f>
        <v>0</v>
      </c>
      <c r="AI360" s="54" t="e">
        <f>VLOOKUP(K360,'Service standards'!A:B,2,FALSE)</f>
        <v>#N/A</v>
      </c>
      <c r="AJ360" s="55">
        <f>(NETWORKDAYS(N360,R360,Holidays!$B$1:$B$132))-AF360</f>
        <v>0</v>
      </c>
      <c r="AK360" s="54" t="e">
        <f t="shared" si="18"/>
        <v>#N/A</v>
      </c>
      <c r="AL360" s="73" t="e">
        <f>VLOOKUP(K:K,Dashboard!A$3:B$32,2,FALSE)</f>
        <v>#N/A</v>
      </c>
    </row>
    <row r="361" spans="9:38" ht="15" customHeight="1">
      <c r="I361" s="15"/>
      <c r="AA361" s="13"/>
      <c r="AH361" s="54">
        <f>NETWORKDAYS(M361,R361,Holidays!$B$1:$B$132)</f>
        <v>0</v>
      </c>
      <c r="AI361" s="54" t="e">
        <f>VLOOKUP(K361,'Service standards'!A:B,2,FALSE)</f>
        <v>#N/A</v>
      </c>
      <c r="AJ361" s="55">
        <f>(NETWORKDAYS(N361,R361,Holidays!$B$1:$B$132))-AF361</f>
        <v>0</v>
      </c>
      <c r="AK361" s="54" t="e">
        <f t="shared" si="18"/>
        <v>#N/A</v>
      </c>
      <c r="AL361" s="73" t="e">
        <f>VLOOKUP(K:K,Dashboard!A$3:B$32,2,FALSE)</f>
        <v>#N/A</v>
      </c>
    </row>
    <row r="362" spans="9:38" ht="15" customHeight="1">
      <c r="I362" s="15"/>
      <c r="AA362" s="13"/>
      <c r="AH362" s="54">
        <f>NETWORKDAYS(M362,R362,Holidays!$B$1:$B$132)</f>
        <v>0</v>
      </c>
      <c r="AI362" s="54" t="e">
        <f>VLOOKUP(K362,'Service standards'!A:B,2,FALSE)</f>
        <v>#N/A</v>
      </c>
      <c r="AJ362" s="55">
        <f>(NETWORKDAYS(N362,R362,Holidays!$B$1:$B$132))-AF362</f>
        <v>0</v>
      </c>
      <c r="AK362" s="54" t="e">
        <f t="shared" si="18"/>
        <v>#N/A</v>
      </c>
      <c r="AL362" s="73" t="e">
        <f>VLOOKUP(K:K,Dashboard!A$3:B$32,2,FALSE)</f>
        <v>#N/A</v>
      </c>
    </row>
    <row r="363" spans="9:38" ht="15" customHeight="1">
      <c r="I363" s="15"/>
      <c r="AA363" s="13"/>
      <c r="AH363" s="54">
        <f>NETWORKDAYS(M363,R363,Holidays!$B$1:$B$132)</f>
        <v>0</v>
      </c>
      <c r="AI363" s="54" t="e">
        <f>VLOOKUP(K363,'Service standards'!A:B,2,FALSE)</f>
        <v>#N/A</v>
      </c>
      <c r="AJ363" s="55">
        <f>(NETWORKDAYS(N363,R363,Holidays!$B$1:$B$132))-AF363</f>
        <v>0</v>
      </c>
      <c r="AK363" s="54" t="e">
        <f t="shared" si="18"/>
        <v>#N/A</v>
      </c>
      <c r="AL363" s="73" t="e">
        <f>VLOOKUP(K:K,Dashboard!A$3:B$32,2,FALSE)</f>
        <v>#N/A</v>
      </c>
    </row>
    <row r="364" spans="9:38" ht="15" customHeight="1">
      <c r="I364" s="15"/>
      <c r="AA364" s="13"/>
      <c r="AH364" s="54">
        <f>NETWORKDAYS(M364,R364,Holidays!$B$1:$B$132)</f>
        <v>0</v>
      </c>
      <c r="AI364" s="54" t="e">
        <f>VLOOKUP(K364,'Service standards'!A:B,2,FALSE)</f>
        <v>#N/A</v>
      </c>
      <c r="AJ364" s="55">
        <f>(NETWORKDAYS(N364,R364,Holidays!$B$1:$B$132))-AF364</f>
        <v>0</v>
      </c>
      <c r="AK364" s="54" t="e">
        <f t="shared" si="18"/>
        <v>#N/A</v>
      </c>
      <c r="AL364" s="73" t="e">
        <f>VLOOKUP(K:K,Dashboard!A$3:B$32,2,FALSE)</f>
        <v>#N/A</v>
      </c>
    </row>
    <row r="365" spans="9:38" ht="15" customHeight="1">
      <c r="I365" s="15"/>
      <c r="AA365" s="13"/>
      <c r="AH365" s="54">
        <f>NETWORKDAYS(M365,R365,Holidays!$B$1:$B$132)</f>
        <v>0</v>
      </c>
      <c r="AI365" s="54" t="e">
        <f>VLOOKUP(K365,'Service standards'!A:B,2,FALSE)</f>
        <v>#N/A</v>
      </c>
      <c r="AJ365" s="55">
        <f>(NETWORKDAYS(N365,R365,Holidays!$B$1:$B$132))-AF365</f>
        <v>0</v>
      </c>
      <c r="AK365" s="54" t="e">
        <f t="shared" si="18"/>
        <v>#N/A</v>
      </c>
      <c r="AL365" s="73" t="e">
        <f>VLOOKUP(K:K,Dashboard!A$3:B$32,2,FALSE)</f>
        <v>#N/A</v>
      </c>
    </row>
    <row r="366" spans="9:38" ht="15" customHeight="1">
      <c r="I366" s="15"/>
      <c r="AA366" s="13"/>
      <c r="AH366" s="54">
        <f>NETWORKDAYS(M366,R366,Holidays!$B$1:$B$132)</f>
        <v>0</v>
      </c>
      <c r="AI366" s="54" t="e">
        <f>VLOOKUP(K366,'Service standards'!A:B,2,FALSE)</f>
        <v>#N/A</v>
      </c>
      <c r="AJ366" s="55">
        <f>(NETWORKDAYS(N366,R366,Holidays!$B$1:$B$132))-AF366</f>
        <v>0</v>
      </c>
      <c r="AK366" s="54" t="e">
        <f t="shared" si="18"/>
        <v>#N/A</v>
      </c>
      <c r="AL366" s="73" t="e">
        <f>VLOOKUP(K:K,Dashboard!A$3:B$32,2,FALSE)</f>
        <v>#N/A</v>
      </c>
    </row>
    <row r="367" spans="9:38" ht="15" customHeight="1">
      <c r="I367" s="15"/>
      <c r="AA367" s="13"/>
      <c r="AH367" s="54">
        <f>NETWORKDAYS(M367,R367,Holidays!$B$1:$B$132)</f>
        <v>0</v>
      </c>
      <c r="AI367" s="54" t="e">
        <f>VLOOKUP(K367,'Service standards'!A:B,2,FALSE)</f>
        <v>#N/A</v>
      </c>
      <c r="AJ367" s="55">
        <f>(NETWORKDAYS(N367,R367,Holidays!$B$1:$B$132))-AF367</f>
        <v>0</v>
      </c>
      <c r="AK367" s="54" t="e">
        <f t="shared" si="18"/>
        <v>#N/A</v>
      </c>
      <c r="AL367" s="73" t="e">
        <f>VLOOKUP(K:K,Dashboard!A$3:B$32,2,FALSE)</f>
        <v>#N/A</v>
      </c>
    </row>
    <row r="368" spans="9:38" ht="15" customHeight="1">
      <c r="I368" s="15"/>
      <c r="AA368" s="13"/>
      <c r="AH368" s="54">
        <f>NETWORKDAYS(M368,R368,Holidays!$B$1:$B$132)</f>
        <v>0</v>
      </c>
      <c r="AI368" s="54" t="e">
        <f>VLOOKUP(K368,'Service standards'!A:B,2,FALSE)</f>
        <v>#N/A</v>
      </c>
      <c r="AJ368" s="55">
        <f>(NETWORKDAYS(N368,R368,Holidays!$B$1:$B$132))-AF368</f>
        <v>0</v>
      </c>
      <c r="AK368" s="54" t="e">
        <f t="shared" si="18"/>
        <v>#N/A</v>
      </c>
      <c r="AL368" s="73" t="e">
        <f>VLOOKUP(K:K,Dashboard!A$3:B$32,2,FALSE)</f>
        <v>#N/A</v>
      </c>
    </row>
    <row r="369" spans="9:38" ht="15" customHeight="1">
      <c r="I369" s="15"/>
      <c r="AA369" s="13"/>
      <c r="AH369" s="54">
        <f>NETWORKDAYS(M369,R369,Holidays!$B$1:$B$132)</f>
        <v>0</v>
      </c>
      <c r="AI369" s="54" t="e">
        <f>VLOOKUP(K369,'Service standards'!A:B,2,FALSE)</f>
        <v>#N/A</v>
      </c>
      <c r="AJ369" s="55">
        <f>(NETWORKDAYS(N369,R369,Holidays!$B$1:$B$132))-AF369</f>
        <v>0</v>
      </c>
      <c r="AK369" s="54" t="e">
        <f t="shared" si="18"/>
        <v>#N/A</v>
      </c>
      <c r="AL369" s="73" t="e">
        <f>VLOOKUP(K:K,Dashboard!A$3:B$32,2,FALSE)</f>
        <v>#N/A</v>
      </c>
    </row>
    <row r="370" spans="9:38" ht="15" customHeight="1">
      <c r="I370" s="15"/>
      <c r="AA370" s="13"/>
      <c r="AH370" s="54">
        <f>NETWORKDAYS(M370,R370,Holidays!$B$1:$B$132)</f>
        <v>0</v>
      </c>
      <c r="AI370" s="54" t="e">
        <f>VLOOKUP(K370,'Service standards'!A:B,2,FALSE)</f>
        <v>#N/A</v>
      </c>
      <c r="AJ370" s="55">
        <f>(NETWORKDAYS(N370,R370,Holidays!$B$1:$B$132))-AF370</f>
        <v>0</v>
      </c>
      <c r="AK370" s="54" t="e">
        <f t="shared" si="18"/>
        <v>#N/A</v>
      </c>
      <c r="AL370" s="73" t="e">
        <f>VLOOKUP(K:K,Dashboard!A$3:B$32,2,FALSE)</f>
        <v>#N/A</v>
      </c>
    </row>
    <row r="371" spans="9:38" ht="15" customHeight="1">
      <c r="I371" s="15"/>
      <c r="AA371" s="13"/>
      <c r="AH371" s="54">
        <f>NETWORKDAYS(M371,R371,Holidays!$B$1:$B$132)</f>
        <v>0</v>
      </c>
      <c r="AI371" s="54" t="e">
        <f>VLOOKUP(K371,'Service standards'!A:B,2,FALSE)</f>
        <v>#N/A</v>
      </c>
      <c r="AJ371" s="55">
        <f>(NETWORKDAYS(N371,R371,Holidays!$B$1:$B$132))-AF371</f>
        <v>0</v>
      </c>
      <c r="AK371" s="54" t="e">
        <f t="shared" si="18"/>
        <v>#N/A</v>
      </c>
      <c r="AL371" s="73" t="e">
        <f>VLOOKUP(K:K,Dashboard!A$3:B$32,2,FALSE)</f>
        <v>#N/A</v>
      </c>
    </row>
    <row r="372" spans="9:38" ht="15" customHeight="1">
      <c r="I372" s="15"/>
      <c r="AA372" s="13"/>
      <c r="AH372" s="54">
        <f>NETWORKDAYS(M372,R372,Holidays!$B$1:$B$132)</f>
        <v>0</v>
      </c>
      <c r="AI372" s="54" t="e">
        <f>VLOOKUP(K372,'Service standards'!A:B,2,FALSE)</f>
        <v>#N/A</v>
      </c>
      <c r="AJ372" s="55">
        <f>(NETWORKDAYS(N372,R372,Holidays!$B$1:$B$132))-AF372</f>
        <v>0</v>
      </c>
      <c r="AK372" s="54" t="e">
        <f t="shared" si="18"/>
        <v>#N/A</v>
      </c>
      <c r="AL372" s="73" t="e">
        <f>VLOOKUP(K:K,Dashboard!A$3:B$32,2,FALSE)</f>
        <v>#N/A</v>
      </c>
    </row>
    <row r="373" spans="9:38" ht="15" customHeight="1">
      <c r="I373" s="15"/>
      <c r="AA373" s="13"/>
      <c r="AH373" s="54">
        <f>NETWORKDAYS(M373,R373,Holidays!$B$1:$B$132)</f>
        <v>0</v>
      </c>
      <c r="AI373" s="54" t="e">
        <f>VLOOKUP(K373,'Service standards'!A:B,2,FALSE)</f>
        <v>#N/A</v>
      </c>
      <c r="AJ373" s="55">
        <f>(NETWORKDAYS(N373,R373,Holidays!$B$1:$B$132))-AF373</f>
        <v>0</v>
      </c>
      <c r="AK373" s="54" t="e">
        <f t="shared" si="18"/>
        <v>#N/A</v>
      </c>
      <c r="AL373" s="73" t="e">
        <f>VLOOKUP(K:K,Dashboard!A$3:B$32,2,FALSE)</f>
        <v>#N/A</v>
      </c>
    </row>
    <row r="374" spans="9:38" ht="15" customHeight="1">
      <c r="I374" s="15"/>
      <c r="AA374" s="13"/>
      <c r="AH374" s="54">
        <f>NETWORKDAYS(M374,R374,Holidays!$B$1:$B$132)</f>
        <v>0</v>
      </c>
      <c r="AI374" s="54" t="e">
        <f>VLOOKUP(K374,'Service standards'!A:B,2,FALSE)</f>
        <v>#N/A</v>
      </c>
      <c r="AJ374" s="55">
        <f>(NETWORKDAYS(N374,R374,Holidays!$B$1:$B$132))-AF374</f>
        <v>0</v>
      </c>
      <c r="AK374" s="54" t="e">
        <f t="shared" si="18"/>
        <v>#N/A</v>
      </c>
      <c r="AL374" s="73" t="e">
        <f>VLOOKUP(K:K,Dashboard!A$3:B$32,2,FALSE)</f>
        <v>#N/A</v>
      </c>
    </row>
    <row r="375" spans="9:38" ht="15" customHeight="1">
      <c r="I375" s="15"/>
      <c r="AA375" s="13"/>
      <c r="AH375" s="54">
        <f>NETWORKDAYS(M375,R375,Holidays!$B$1:$B$132)</f>
        <v>0</v>
      </c>
      <c r="AI375" s="54" t="e">
        <f>VLOOKUP(K375,'Service standards'!A:B,2,FALSE)</f>
        <v>#N/A</v>
      </c>
      <c r="AJ375" s="55">
        <f>(NETWORKDAYS(N375,R375,Holidays!$B$1:$B$132))-AF375</f>
        <v>0</v>
      </c>
      <c r="AK375" s="54" t="e">
        <f t="shared" si="18"/>
        <v>#N/A</v>
      </c>
      <c r="AL375" s="73" t="e">
        <f>VLOOKUP(K:K,Dashboard!A$3:B$32,2,FALSE)</f>
        <v>#N/A</v>
      </c>
    </row>
    <row r="376" spans="9:38" ht="15" customHeight="1">
      <c r="I376" s="15"/>
      <c r="AA376" s="13"/>
      <c r="AH376" s="54">
        <f>NETWORKDAYS(M376,R376,Holidays!$B$1:$B$132)</f>
        <v>0</v>
      </c>
      <c r="AI376" s="54" t="e">
        <f>VLOOKUP(K376,'Service standards'!A:B,2,FALSE)</f>
        <v>#N/A</v>
      </c>
      <c r="AJ376" s="55">
        <f>(NETWORKDAYS(N376,R376,Holidays!$B$1:$B$132))-AF376</f>
        <v>0</v>
      </c>
      <c r="AK376" s="54" t="e">
        <f t="shared" si="18"/>
        <v>#N/A</v>
      </c>
      <c r="AL376" s="73" t="e">
        <f>VLOOKUP(K:K,Dashboard!A$3:B$32,2,FALSE)</f>
        <v>#N/A</v>
      </c>
    </row>
    <row r="377" spans="9:38" ht="15" customHeight="1">
      <c r="I377" s="15"/>
      <c r="AA377" s="13"/>
      <c r="AH377" s="54">
        <f>NETWORKDAYS(M377,R377,Holidays!$B$1:$B$132)</f>
        <v>0</v>
      </c>
      <c r="AI377" s="54" t="e">
        <f>VLOOKUP(K377,'Service standards'!A:B,2,FALSE)</f>
        <v>#N/A</v>
      </c>
      <c r="AJ377" s="55">
        <f>(NETWORKDAYS(N377,R377,Holidays!$B$1:$B$132))-AF377</f>
        <v>0</v>
      </c>
      <c r="AK377" s="54" t="e">
        <f t="shared" si="18"/>
        <v>#N/A</v>
      </c>
      <c r="AL377" s="73" t="e">
        <f>VLOOKUP(K:K,Dashboard!A$3:B$32,2,FALSE)</f>
        <v>#N/A</v>
      </c>
    </row>
    <row r="378" spans="9:38" ht="15" customHeight="1">
      <c r="I378" s="15"/>
      <c r="AA378" s="13"/>
      <c r="AH378" s="54">
        <f>NETWORKDAYS(M378,R378,Holidays!$B$1:$B$132)</f>
        <v>0</v>
      </c>
      <c r="AI378" s="54" t="e">
        <f>VLOOKUP(K378,'Service standards'!A:B,2,FALSE)</f>
        <v>#N/A</v>
      </c>
      <c r="AJ378" s="55">
        <f>(NETWORKDAYS(N378,R378,Holidays!$B$1:$B$132))-AF378</f>
        <v>0</v>
      </c>
      <c r="AK378" s="54" t="e">
        <f t="shared" si="18"/>
        <v>#N/A</v>
      </c>
      <c r="AL378" s="73" t="e">
        <f>VLOOKUP(K:K,Dashboard!A$3:B$32,2,FALSE)</f>
        <v>#N/A</v>
      </c>
    </row>
    <row r="379" spans="9:38" ht="15" customHeight="1">
      <c r="I379" s="15"/>
      <c r="AA379" s="13"/>
      <c r="AH379" s="54">
        <f>NETWORKDAYS(M379,R379,Holidays!$B$1:$B$132)</f>
        <v>0</v>
      </c>
      <c r="AI379" s="54" t="e">
        <f>VLOOKUP(K379,'Service standards'!A:B,2,FALSE)</f>
        <v>#N/A</v>
      </c>
      <c r="AJ379" s="55">
        <f>(NETWORKDAYS(N379,R379,Holidays!$B$1:$B$132))-AF379</f>
        <v>0</v>
      </c>
      <c r="AK379" s="54" t="e">
        <f t="shared" si="18"/>
        <v>#N/A</v>
      </c>
      <c r="AL379" s="73" t="e">
        <f>VLOOKUP(K:K,Dashboard!A$3:B$32,2,FALSE)</f>
        <v>#N/A</v>
      </c>
    </row>
    <row r="380" spans="9:38" ht="15" customHeight="1">
      <c r="I380" s="15"/>
      <c r="AA380" s="13"/>
      <c r="AH380" s="54">
        <f>NETWORKDAYS(M380,R380,Holidays!$B$1:$B$132)</f>
        <v>0</v>
      </c>
      <c r="AI380" s="54" t="e">
        <f>VLOOKUP(K380,'Service standards'!A:B,2,FALSE)</f>
        <v>#N/A</v>
      </c>
      <c r="AJ380" s="55">
        <f>(NETWORKDAYS(N380,R380,Holidays!$B$1:$B$132))-AF380</f>
        <v>0</v>
      </c>
      <c r="AK380" s="54" t="e">
        <f t="shared" si="18"/>
        <v>#N/A</v>
      </c>
      <c r="AL380" s="73" t="e">
        <f>VLOOKUP(K:K,Dashboard!A$3:B$32,2,FALSE)</f>
        <v>#N/A</v>
      </c>
    </row>
    <row r="381" spans="9:38" ht="15" customHeight="1">
      <c r="I381" s="15"/>
      <c r="AA381" s="13"/>
      <c r="AH381" s="54">
        <f>NETWORKDAYS(M381,R381,Holidays!$B$1:$B$132)</f>
        <v>0</v>
      </c>
      <c r="AI381" s="54" t="e">
        <f>VLOOKUP(K381,'Service standards'!A:B,2,FALSE)</f>
        <v>#N/A</v>
      </c>
      <c r="AJ381" s="55">
        <f>(NETWORKDAYS(N381,R381,Holidays!$B$1:$B$132))-AF381</f>
        <v>0</v>
      </c>
      <c r="AK381" s="54" t="e">
        <f t="shared" si="18"/>
        <v>#N/A</v>
      </c>
      <c r="AL381" s="73" t="e">
        <f>VLOOKUP(K:K,Dashboard!A$3:B$32,2,FALSE)</f>
        <v>#N/A</v>
      </c>
    </row>
    <row r="382" spans="9:38" ht="15" customHeight="1">
      <c r="I382" s="15"/>
      <c r="AA382" s="13"/>
      <c r="AH382" s="54">
        <f>NETWORKDAYS(M382,R382,Holidays!$B$1:$B$132)</f>
        <v>0</v>
      </c>
      <c r="AI382" s="54" t="e">
        <f>VLOOKUP(K382,'Service standards'!A:B,2,FALSE)</f>
        <v>#N/A</v>
      </c>
      <c r="AJ382" s="55">
        <f>(NETWORKDAYS(N382,R382,Holidays!$B$1:$B$132))-AF382</f>
        <v>0</v>
      </c>
      <c r="AK382" s="54" t="e">
        <f t="shared" si="18"/>
        <v>#N/A</v>
      </c>
      <c r="AL382" s="73" t="e">
        <f>VLOOKUP(K:K,Dashboard!A$3:B$32,2,FALSE)</f>
        <v>#N/A</v>
      </c>
    </row>
    <row r="383" spans="9:38" ht="15" customHeight="1">
      <c r="I383" s="15"/>
      <c r="AA383" s="13"/>
      <c r="AH383" s="54">
        <f>NETWORKDAYS(M383,R383,Holidays!$B$1:$B$132)</f>
        <v>0</v>
      </c>
      <c r="AI383" s="54" t="e">
        <f>VLOOKUP(K383,'Service standards'!A:B,2,FALSE)</f>
        <v>#N/A</v>
      </c>
      <c r="AJ383" s="55">
        <f>(NETWORKDAYS(N383,R383,Holidays!$B$1:$B$132))-AF383</f>
        <v>0</v>
      </c>
      <c r="AK383" s="54" t="e">
        <f t="shared" si="18"/>
        <v>#N/A</v>
      </c>
      <c r="AL383" s="73" t="e">
        <f>VLOOKUP(K:K,Dashboard!A$3:B$32,2,FALSE)</f>
        <v>#N/A</v>
      </c>
    </row>
    <row r="384" spans="9:38" ht="15" customHeight="1">
      <c r="I384" s="15"/>
      <c r="AA384" s="13"/>
      <c r="AH384" s="54">
        <f>NETWORKDAYS(M384,R384,Holidays!$B$1:$B$132)</f>
        <v>0</v>
      </c>
      <c r="AI384" s="54" t="e">
        <f>VLOOKUP(K384,'Service standards'!A:B,2,FALSE)</f>
        <v>#N/A</v>
      </c>
      <c r="AJ384" s="55">
        <f>(NETWORKDAYS(N384,R384,Holidays!$B$1:$B$132))-AF384</f>
        <v>0</v>
      </c>
      <c r="AK384" s="54" t="e">
        <f t="shared" si="18"/>
        <v>#N/A</v>
      </c>
      <c r="AL384" s="73" t="e">
        <f>VLOOKUP(K:K,Dashboard!A$3:B$32,2,FALSE)</f>
        <v>#N/A</v>
      </c>
    </row>
    <row r="385" spans="9:38" ht="15" customHeight="1">
      <c r="I385" s="15"/>
      <c r="AA385" s="13"/>
      <c r="AH385" s="54">
        <f>NETWORKDAYS(M385,R385,Holidays!$B$1:$B$132)</f>
        <v>0</v>
      </c>
      <c r="AI385" s="54" t="e">
        <f>VLOOKUP(K385,'Service standards'!A:B,2,FALSE)</f>
        <v>#N/A</v>
      </c>
      <c r="AJ385" s="55">
        <f>(NETWORKDAYS(N385,R385,Holidays!$B$1:$B$132))-AF385</f>
        <v>0</v>
      </c>
      <c r="AK385" s="54" t="e">
        <f t="shared" si="18"/>
        <v>#N/A</v>
      </c>
      <c r="AL385" s="73" t="e">
        <f>VLOOKUP(K:K,Dashboard!A$3:B$32,2,FALSE)</f>
        <v>#N/A</v>
      </c>
    </row>
    <row r="386" spans="9:38" ht="15" customHeight="1">
      <c r="I386" s="15"/>
      <c r="AA386" s="13"/>
      <c r="AH386" s="54">
        <f>NETWORKDAYS(M386,R386,Holidays!$B$1:$B$132)</f>
        <v>0</v>
      </c>
      <c r="AI386" s="54" t="e">
        <f>VLOOKUP(K386,'Service standards'!A:B,2,FALSE)</f>
        <v>#N/A</v>
      </c>
      <c r="AJ386" s="55">
        <f>(NETWORKDAYS(N386,R386,Holidays!$B$1:$B$132))-AF386</f>
        <v>0</v>
      </c>
      <c r="AK386" s="54" t="e">
        <f t="shared" si="18"/>
        <v>#N/A</v>
      </c>
      <c r="AL386" s="73" t="e">
        <f>VLOOKUP(K:K,Dashboard!A$3:B$32,2,FALSE)</f>
        <v>#N/A</v>
      </c>
    </row>
    <row r="387" spans="9:38" ht="15" customHeight="1">
      <c r="I387" s="15"/>
      <c r="AA387" s="13"/>
      <c r="AH387" s="54">
        <f>NETWORKDAYS(M387,R387,Holidays!$B$1:$B$132)</f>
        <v>0</v>
      </c>
      <c r="AI387" s="54" t="e">
        <f>VLOOKUP(K387,'Service standards'!A:B,2,FALSE)</f>
        <v>#N/A</v>
      </c>
      <c r="AJ387" s="55">
        <f>(NETWORKDAYS(N387,R387,Holidays!$B$1:$B$132))-AF387</f>
        <v>0</v>
      </c>
      <c r="AK387" s="54" t="e">
        <f t="shared" si="18"/>
        <v>#N/A</v>
      </c>
      <c r="AL387" s="73" t="e">
        <f>VLOOKUP(K:K,Dashboard!A$3:B$32,2,FALSE)</f>
        <v>#N/A</v>
      </c>
    </row>
    <row r="388" spans="9:38" ht="15" customHeight="1">
      <c r="I388" s="15"/>
      <c r="AA388" s="13"/>
      <c r="AH388" s="54">
        <f>NETWORKDAYS(M388,R388,Holidays!$B$1:$B$132)</f>
        <v>0</v>
      </c>
      <c r="AI388" s="54" t="e">
        <f>VLOOKUP(K388,'Service standards'!A:B,2,FALSE)</f>
        <v>#N/A</v>
      </c>
      <c r="AJ388" s="55">
        <f>(NETWORKDAYS(N388,R388,Holidays!$B$1:$B$132))-AF388</f>
        <v>0</v>
      </c>
      <c r="AK388" s="54" t="e">
        <f t="shared" si="18"/>
        <v>#N/A</v>
      </c>
      <c r="AL388" s="73" t="e">
        <f>VLOOKUP(K:K,Dashboard!A$3:B$32,2,FALSE)</f>
        <v>#N/A</v>
      </c>
    </row>
    <row r="389" spans="9:38" ht="15" customHeight="1">
      <c r="I389" s="15"/>
      <c r="AA389" s="13"/>
      <c r="AH389" s="54">
        <f>NETWORKDAYS(M389,R389,Holidays!$B$1:$B$132)</f>
        <v>0</v>
      </c>
      <c r="AI389" s="54" t="e">
        <f>VLOOKUP(K389,'Service standards'!A:B,2,FALSE)</f>
        <v>#N/A</v>
      </c>
      <c r="AJ389" s="55">
        <f>(NETWORKDAYS(N389,R389,Holidays!$B$1:$B$132))-AF389</f>
        <v>0</v>
      </c>
      <c r="AK389" s="54" t="e">
        <f t="shared" si="18"/>
        <v>#N/A</v>
      </c>
      <c r="AL389" s="73" t="e">
        <f>VLOOKUP(K:K,Dashboard!A$3:B$32,2,FALSE)</f>
        <v>#N/A</v>
      </c>
    </row>
    <row r="390" spans="9:38" ht="15" customHeight="1">
      <c r="I390" s="15"/>
      <c r="AA390" s="13"/>
      <c r="AH390" s="54">
        <f>NETWORKDAYS(M390,R390,Holidays!$B$1:$B$132)</f>
        <v>0</v>
      </c>
      <c r="AI390" s="54" t="e">
        <f>VLOOKUP(K390,'Service standards'!A:B,2,FALSE)</f>
        <v>#N/A</v>
      </c>
      <c r="AJ390" s="55">
        <f>(NETWORKDAYS(N390,R390,Holidays!$B$1:$B$132))-AF390</f>
        <v>0</v>
      </c>
      <c r="AK390" s="54" t="e">
        <f t="shared" si="18"/>
        <v>#N/A</v>
      </c>
      <c r="AL390" s="73" t="e">
        <f>VLOOKUP(K:K,Dashboard!A$3:B$32,2,FALSE)</f>
        <v>#N/A</v>
      </c>
    </row>
    <row r="391" spans="9:38" ht="15" customHeight="1">
      <c r="I391" s="15"/>
      <c r="AA391" s="13"/>
      <c r="AH391" s="54">
        <f>NETWORKDAYS(M391,R391,Holidays!$B$1:$B$132)</f>
        <v>0</v>
      </c>
      <c r="AI391" s="54" t="e">
        <f>VLOOKUP(K391,'Service standards'!A:B,2,FALSE)</f>
        <v>#N/A</v>
      </c>
      <c r="AJ391" s="55">
        <f>(NETWORKDAYS(N391,R391,Holidays!$B$1:$B$132))-AF391</f>
        <v>0</v>
      </c>
      <c r="AK391" s="54" t="e">
        <f t="shared" si="18"/>
        <v>#N/A</v>
      </c>
      <c r="AL391" s="73" t="e">
        <f>VLOOKUP(K:K,Dashboard!A$3:B$32,2,FALSE)</f>
        <v>#N/A</v>
      </c>
    </row>
    <row r="392" spans="9:38" ht="15" customHeight="1">
      <c r="I392" s="15"/>
      <c r="AA392" s="13"/>
      <c r="AH392" s="54">
        <f>NETWORKDAYS(M392,R392,Holidays!$B$1:$B$132)</f>
        <v>0</v>
      </c>
      <c r="AI392" s="54" t="e">
        <f>VLOOKUP(K392,'Service standards'!A:B,2,FALSE)</f>
        <v>#N/A</v>
      </c>
      <c r="AJ392" s="55">
        <f>(NETWORKDAYS(N392,R392,Holidays!$B$1:$B$132))-AF392</f>
        <v>0</v>
      </c>
      <c r="AK392" s="54" t="e">
        <f t="shared" si="18"/>
        <v>#N/A</v>
      </c>
      <c r="AL392" s="73" t="e">
        <f>VLOOKUP(K:K,Dashboard!A$3:B$32,2,FALSE)</f>
        <v>#N/A</v>
      </c>
    </row>
    <row r="393" spans="9:38" ht="15" customHeight="1">
      <c r="I393" s="15"/>
      <c r="AA393" s="13"/>
      <c r="AH393" s="54">
        <f>NETWORKDAYS(M393,R393,Holidays!$B$1:$B$132)</f>
        <v>0</v>
      </c>
      <c r="AI393" s="54" t="e">
        <f>VLOOKUP(K393,'Service standards'!A:B,2,FALSE)</f>
        <v>#N/A</v>
      </c>
      <c r="AJ393" s="55">
        <f>(NETWORKDAYS(N393,R393,Holidays!$B$1:$B$132))-AF393</f>
        <v>0</v>
      </c>
      <c r="AK393" s="54" t="e">
        <f t="shared" si="18"/>
        <v>#N/A</v>
      </c>
      <c r="AL393" s="73" t="e">
        <f>VLOOKUP(K:K,Dashboard!A$3:B$32,2,FALSE)</f>
        <v>#N/A</v>
      </c>
    </row>
    <row r="394" spans="9:38" ht="15" customHeight="1">
      <c r="I394" s="15"/>
      <c r="AA394" s="13"/>
      <c r="AH394" s="54">
        <f>NETWORKDAYS(M394,R394,Holidays!$B$1:$B$132)</f>
        <v>0</v>
      </c>
      <c r="AI394" s="54" t="e">
        <f>VLOOKUP(K394,'Service standards'!A:B,2,FALSE)</f>
        <v>#N/A</v>
      </c>
      <c r="AJ394" s="55">
        <f>(NETWORKDAYS(N394,R394,Holidays!$B$1:$B$132))-AF394</f>
        <v>0</v>
      </c>
      <c r="AK394" s="54" t="e">
        <f t="shared" si="18"/>
        <v>#N/A</v>
      </c>
      <c r="AL394" s="73" t="e">
        <f>VLOOKUP(K:K,Dashboard!A$3:B$32,2,FALSE)</f>
        <v>#N/A</v>
      </c>
    </row>
    <row r="395" spans="9:38" ht="15" customHeight="1">
      <c r="I395" s="15"/>
      <c r="AA395" s="13"/>
      <c r="AH395" s="54">
        <f>NETWORKDAYS(M395,R395,Holidays!$B$1:$B$132)</f>
        <v>0</v>
      </c>
      <c r="AI395" s="54" t="e">
        <f>VLOOKUP(K395,'Service standards'!A:B,2,FALSE)</f>
        <v>#N/A</v>
      </c>
      <c r="AJ395" s="55">
        <f>(NETWORKDAYS(N395,R395,Holidays!$B$1:$B$132))-AF395</f>
        <v>0</v>
      </c>
      <c r="AK395" s="54" t="e">
        <f t="shared" si="18"/>
        <v>#N/A</v>
      </c>
      <c r="AL395" s="73" t="e">
        <f>VLOOKUP(K:K,Dashboard!A$3:B$32,2,FALSE)</f>
        <v>#N/A</v>
      </c>
    </row>
    <row r="396" spans="9:38" ht="15" customHeight="1">
      <c r="I396" s="15"/>
      <c r="AA396" s="13"/>
      <c r="AH396" s="54">
        <f>NETWORKDAYS(M396,R396,Holidays!$B$1:$B$132)</f>
        <v>0</v>
      </c>
      <c r="AI396" s="54" t="e">
        <f>VLOOKUP(K396,'Service standards'!A:B,2,FALSE)</f>
        <v>#N/A</v>
      </c>
      <c r="AJ396" s="55">
        <f>(NETWORKDAYS(N396,R396,Holidays!$B$1:$B$132))-AF396</f>
        <v>0</v>
      </c>
      <c r="AK396" s="54" t="e">
        <f t="shared" si="18"/>
        <v>#N/A</v>
      </c>
      <c r="AL396" s="73" t="e">
        <f>VLOOKUP(K:K,Dashboard!A$3:B$32,2,FALSE)</f>
        <v>#N/A</v>
      </c>
    </row>
    <row r="397" spans="9:38" ht="15" customHeight="1">
      <c r="I397" s="15"/>
      <c r="AA397" s="13"/>
      <c r="AH397" s="54">
        <f>NETWORKDAYS(M397,R397,Holidays!$B$1:$B$132)</f>
        <v>0</v>
      </c>
      <c r="AI397" s="54" t="e">
        <f>VLOOKUP(K397,'Service standards'!A:B,2,FALSE)</f>
        <v>#N/A</v>
      </c>
      <c r="AJ397" s="55">
        <f>(NETWORKDAYS(N397,R397,Holidays!$B$1:$B$132))-AF397</f>
        <v>0</v>
      </c>
      <c r="AK397" s="54" t="e">
        <f t="shared" si="18"/>
        <v>#N/A</v>
      </c>
      <c r="AL397" s="73" t="e">
        <f>VLOOKUP(K:K,Dashboard!A$3:B$32,2,FALSE)</f>
        <v>#N/A</v>
      </c>
    </row>
    <row r="398" spans="9:38" ht="15" customHeight="1">
      <c r="I398" s="15"/>
      <c r="AA398" s="13"/>
      <c r="AH398" s="54">
        <f>NETWORKDAYS(M398,R398,Holidays!$B$1:$B$132)</f>
        <v>0</v>
      </c>
      <c r="AI398" s="54" t="e">
        <f>VLOOKUP(K398,'Service standards'!A:B,2,FALSE)</f>
        <v>#N/A</v>
      </c>
      <c r="AJ398" s="55">
        <f>(NETWORKDAYS(N398,R398,Holidays!$B$1:$B$132))-AF398</f>
        <v>0</v>
      </c>
      <c r="AK398" s="54" t="e">
        <f t="shared" si="18"/>
        <v>#N/A</v>
      </c>
      <c r="AL398" s="73" t="e">
        <f>VLOOKUP(K:K,Dashboard!A$3:B$32,2,FALSE)</f>
        <v>#N/A</v>
      </c>
    </row>
    <row r="399" spans="9:38" ht="15" customHeight="1">
      <c r="I399" s="15"/>
      <c r="AA399" s="13"/>
      <c r="AH399" s="54">
        <f>NETWORKDAYS(M399,R399,Holidays!$B$1:$B$132)</f>
        <v>0</v>
      </c>
      <c r="AI399" s="54" t="e">
        <f>VLOOKUP(K399,'Service standards'!A:B,2,FALSE)</f>
        <v>#N/A</v>
      </c>
      <c r="AJ399" s="55">
        <f>(NETWORKDAYS(N399,R399,Holidays!$B$1:$B$132))-AF399</f>
        <v>0</v>
      </c>
      <c r="AK399" s="54" t="e">
        <f t="shared" si="18"/>
        <v>#N/A</v>
      </c>
      <c r="AL399" s="73" t="e">
        <f>VLOOKUP(K:K,Dashboard!A$3:B$32,2,FALSE)</f>
        <v>#N/A</v>
      </c>
    </row>
    <row r="400" spans="9:38" ht="15" customHeight="1">
      <c r="I400" s="15"/>
      <c r="AA400" s="13"/>
      <c r="AH400" s="54">
        <f>NETWORKDAYS(M400,R400,Holidays!$B$1:$B$132)</f>
        <v>0</v>
      </c>
      <c r="AI400" s="54" t="e">
        <f>VLOOKUP(K400,'Service standards'!A:B,2,FALSE)</f>
        <v>#N/A</v>
      </c>
      <c r="AJ400" s="55">
        <f>(NETWORKDAYS(N400,R400,Holidays!$B$1:$B$132))-AF400</f>
        <v>0</v>
      </c>
      <c r="AK400" s="54" t="e">
        <f t="shared" si="18"/>
        <v>#N/A</v>
      </c>
      <c r="AL400" s="73" t="e">
        <f>VLOOKUP(K:K,Dashboard!A$3:B$32,2,FALSE)</f>
        <v>#N/A</v>
      </c>
    </row>
    <row r="401" spans="9:38" ht="15" customHeight="1">
      <c r="I401" s="15"/>
      <c r="AA401" s="13"/>
      <c r="AH401" s="54">
        <f>NETWORKDAYS(M401,R401,Holidays!$B$1:$B$132)</f>
        <v>0</v>
      </c>
      <c r="AI401" s="54" t="e">
        <f>VLOOKUP(K401,'Service standards'!A:B,2,FALSE)</f>
        <v>#N/A</v>
      </c>
      <c r="AJ401" s="55">
        <f>(NETWORKDAYS(N401,R401,Holidays!$B$1:$B$132))-AF401</f>
        <v>0</v>
      </c>
      <c r="AK401" s="54" t="e">
        <f t="shared" si="18"/>
        <v>#N/A</v>
      </c>
      <c r="AL401" s="73" t="e">
        <f>VLOOKUP(K:K,Dashboard!A$3:B$32,2,FALSE)</f>
        <v>#N/A</v>
      </c>
    </row>
    <row r="402" spans="9:38" ht="15" customHeight="1">
      <c r="I402" s="15"/>
      <c r="AA402" s="13"/>
      <c r="AH402" s="54">
        <f>NETWORKDAYS(M402,R402,Holidays!$B$1:$B$132)</f>
        <v>0</v>
      </c>
      <c r="AI402" s="54" t="e">
        <f>VLOOKUP(K402,'Service standards'!A:B,2,FALSE)</f>
        <v>#N/A</v>
      </c>
      <c r="AJ402" s="55">
        <f>(NETWORKDAYS(N402,R402,Holidays!$B$1:$B$132))-AF402</f>
        <v>0</v>
      </c>
      <c r="AK402" s="54" t="e">
        <f t="shared" ref="AK402:AK465" si="19">IF(AJ402&lt;=AI402,"Met/Rencontre", "DNM/NRP")</f>
        <v>#N/A</v>
      </c>
      <c r="AL402" s="73" t="e">
        <f>VLOOKUP(K:K,Dashboard!A$3:B$32,2,FALSE)</f>
        <v>#N/A</v>
      </c>
    </row>
    <row r="403" spans="9:38" ht="15" customHeight="1">
      <c r="I403" s="15"/>
      <c r="AA403" s="13"/>
      <c r="AH403" s="54">
        <f>NETWORKDAYS(M403,R403,Holidays!$B$1:$B$132)</f>
        <v>0</v>
      </c>
      <c r="AI403" s="54" t="e">
        <f>VLOOKUP(K403,'Service standards'!A:B,2,FALSE)</f>
        <v>#N/A</v>
      </c>
      <c r="AJ403" s="55">
        <f>(NETWORKDAYS(N403,R403,Holidays!$B$1:$B$132))-AF403</f>
        <v>0</v>
      </c>
      <c r="AK403" s="54" t="e">
        <f t="shared" si="19"/>
        <v>#N/A</v>
      </c>
      <c r="AL403" s="73" t="e">
        <f>VLOOKUP(K:K,Dashboard!A$3:B$32,2,FALSE)</f>
        <v>#N/A</v>
      </c>
    </row>
    <row r="404" spans="9:38" ht="15" customHeight="1">
      <c r="I404" s="15"/>
      <c r="AA404" s="13"/>
      <c r="AH404" s="54">
        <f>NETWORKDAYS(M404,R404,Holidays!$B$1:$B$132)</f>
        <v>0</v>
      </c>
      <c r="AI404" s="54" t="e">
        <f>VLOOKUP(K404,'Service standards'!A:B,2,FALSE)</f>
        <v>#N/A</v>
      </c>
      <c r="AJ404" s="55">
        <f>(NETWORKDAYS(N404,R404,Holidays!$B$1:$B$132))-AF404</f>
        <v>0</v>
      </c>
      <c r="AK404" s="54" t="e">
        <f t="shared" si="19"/>
        <v>#N/A</v>
      </c>
      <c r="AL404" s="73" t="e">
        <f>VLOOKUP(K:K,Dashboard!A$3:B$32,2,FALSE)</f>
        <v>#N/A</v>
      </c>
    </row>
    <row r="405" spans="9:38" ht="15" customHeight="1">
      <c r="I405" s="15"/>
      <c r="AA405" s="13"/>
      <c r="AH405" s="54">
        <f>NETWORKDAYS(M405,R405,Holidays!$B$1:$B$132)</f>
        <v>0</v>
      </c>
      <c r="AI405" s="54" t="e">
        <f>VLOOKUP(K405,'Service standards'!A:B,2,FALSE)</f>
        <v>#N/A</v>
      </c>
      <c r="AJ405" s="55">
        <f>(NETWORKDAYS(N405,R405,Holidays!$B$1:$B$132))-AF405</f>
        <v>0</v>
      </c>
      <c r="AK405" s="54" t="e">
        <f t="shared" si="19"/>
        <v>#N/A</v>
      </c>
      <c r="AL405" s="73" t="e">
        <f>VLOOKUP(K:K,Dashboard!A$3:B$32,2,FALSE)</f>
        <v>#N/A</v>
      </c>
    </row>
    <row r="406" spans="9:38" ht="15" customHeight="1">
      <c r="I406" s="15"/>
      <c r="AA406" s="13"/>
      <c r="AH406" s="54">
        <f>NETWORKDAYS(M406,R406,Holidays!$B$1:$B$132)</f>
        <v>0</v>
      </c>
      <c r="AI406" s="54" t="e">
        <f>VLOOKUP(K406,'Service standards'!A:B,2,FALSE)</f>
        <v>#N/A</v>
      </c>
      <c r="AJ406" s="55">
        <f>(NETWORKDAYS(N406,R406,Holidays!$B$1:$B$132))-AF406</f>
        <v>0</v>
      </c>
      <c r="AK406" s="54" t="e">
        <f t="shared" si="19"/>
        <v>#N/A</v>
      </c>
      <c r="AL406" s="73" t="e">
        <f>VLOOKUP(K:K,Dashboard!A$3:B$32,2,FALSE)</f>
        <v>#N/A</v>
      </c>
    </row>
    <row r="407" spans="9:38" ht="15" customHeight="1">
      <c r="I407" s="15"/>
      <c r="AA407" s="13"/>
      <c r="AH407" s="54">
        <f>NETWORKDAYS(M407,R407,Holidays!$B$1:$B$132)</f>
        <v>0</v>
      </c>
      <c r="AI407" s="54" t="e">
        <f>VLOOKUP(K407,'Service standards'!A:B,2,FALSE)</f>
        <v>#N/A</v>
      </c>
      <c r="AJ407" s="55">
        <f>(NETWORKDAYS(N407,R407,Holidays!$B$1:$B$132))-AF407</f>
        <v>0</v>
      </c>
      <c r="AK407" s="54" t="e">
        <f t="shared" si="19"/>
        <v>#N/A</v>
      </c>
      <c r="AL407" s="73" t="e">
        <f>VLOOKUP(K:K,Dashboard!A$3:B$32,2,FALSE)</f>
        <v>#N/A</v>
      </c>
    </row>
    <row r="408" spans="9:38" ht="15" customHeight="1">
      <c r="I408" s="15"/>
      <c r="AA408" s="13"/>
      <c r="AH408" s="54">
        <f>NETWORKDAYS(M408,R408,Holidays!$B$1:$B$132)</f>
        <v>0</v>
      </c>
      <c r="AI408" s="54" t="e">
        <f>VLOOKUP(K408,'Service standards'!A:B,2,FALSE)</f>
        <v>#N/A</v>
      </c>
      <c r="AJ408" s="55">
        <f>(NETWORKDAYS(N408,R408,Holidays!$B$1:$B$132))-AF408</f>
        <v>0</v>
      </c>
      <c r="AK408" s="54" t="e">
        <f t="shared" si="19"/>
        <v>#N/A</v>
      </c>
      <c r="AL408" s="73" t="e">
        <f>VLOOKUP(K:K,Dashboard!A$3:B$32,2,FALSE)</f>
        <v>#N/A</v>
      </c>
    </row>
    <row r="409" spans="9:38" ht="15" customHeight="1">
      <c r="I409" s="15"/>
      <c r="AA409" s="13"/>
      <c r="AH409" s="54">
        <f>NETWORKDAYS(M409,R409,Holidays!$B$1:$B$132)</f>
        <v>0</v>
      </c>
      <c r="AI409" s="54" t="e">
        <f>VLOOKUP(K409,'Service standards'!A:B,2,FALSE)</f>
        <v>#N/A</v>
      </c>
      <c r="AJ409" s="55">
        <f>(NETWORKDAYS(N409,R409,Holidays!$B$1:$B$132))-AF409</f>
        <v>0</v>
      </c>
      <c r="AK409" s="54" t="e">
        <f t="shared" si="19"/>
        <v>#N/A</v>
      </c>
      <c r="AL409" s="73" t="e">
        <f>VLOOKUP(K:K,Dashboard!A$3:B$32,2,FALSE)</f>
        <v>#N/A</v>
      </c>
    </row>
    <row r="410" spans="9:38" ht="15" customHeight="1">
      <c r="I410" s="15"/>
      <c r="AA410" s="13"/>
      <c r="AH410" s="54">
        <f>NETWORKDAYS(M410,R410,Holidays!$B$1:$B$132)</f>
        <v>0</v>
      </c>
      <c r="AI410" s="54" t="e">
        <f>VLOOKUP(K410,'Service standards'!A:B,2,FALSE)</f>
        <v>#N/A</v>
      </c>
      <c r="AJ410" s="55">
        <f>(NETWORKDAYS(N410,R410,Holidays!$B$1:$B$132))-AF410</f>
        <v>0</v>
      </c>
      <c r="AK410" s="54" t="e">
        <f t="shared" si="19"/>
        <v>#N/A</v>
      </c>
      <c r="AL410" s="73" t="e">
        <f>VLOOKUP(K:K,Dashboard!A$3:B$32,2,FALSE)</f>
        <v>#N/A</v>
      </c>
    </row>
    <row r="411" spans="9:38" ht="15" customHeight="1">
      <c r="I411" s="15"/>
      <c r="AA411" s="13"/>
      <c r="AH411" s="54">
        <f>NETWORKDAYS(M411,R411,Holidays!$B$1:$B$132)</f>
        <v>0</v>
      </c>
      <c r="AI411" s="54" t="e">
        <f>VLOOKUP(K411,'Service standards'!A:B,2,FALSE)</f>
        <v>#N/A</v>
      </c>
      <c r="AJ411" s="55">
        <f>(NETWORKDAYS(N411,R411,Holidays!$B$1:$B$132))-AF411</f>
        <v>0</v>
      </c>
      <c r="AK411" s="54" t="e">
        <f t="shared" si="19"/>
        <v>#N/A</v>
      </c>
      <c r="AL411" s="73" t="e">
        <f>VLOOKUP(K:K,Dashboard!A$3:B$32,2,FALSE)</f>
        <v>#N/A</v>
      </c>
    </row>
    <row r="412" spans="9:38" ht="15" customHeight="1">
      <c r="I412" s="15"/>
      <c r="AA412" s="13"/>
      <c r="AH412" s="54">
        <f>NETWORKDAYS(M412,R412,Holidays!$B$1:$B$132)</f>
        <v>0</v>
      </c>
      <c r="AI412" s="54" t="e">
        <f>VLOOKUP(K412,'Service standards'!A:B,2,FALSE)</f>
        <v>#N/A</v>
      </c>
      <c r="AJ412" s="55">
        <f>(NETWORKDAYS(N412,R412,Holidays!$B$1:$B$132))-AF412</f>
        <v>0</v>
      </c>
      <c r="AK412" s="54" t="e">
        <f t="shared" si="19"/>
        <v>#N/A</v>
      </c>
      <c r="AL412" s="73" t="e">
        <f>VLOOKUP(K:K,Dashboard!A$3:B$32,2,FALSE)</f>
        <v>#N/A</v>
      </c>
    </row>
    <row r="413" spans="9:38" ht="15" customHeight="1">
      <c r="I413" s="15"/>
      <c r="AA413" s="13"/>
      <c r="AH413" s="54">
        <f>NETWORKDAYS(M413,R413,Holidays!$B$1:$B$132)</f>
        <v>0</v>
      </c>
      <c r="AI413" s="54" t="e">
        <f>VLOOKUP(K413,'Service standards'!A:B,2,FALSE)</f>
        <v>#N/A</v>
      </c>
      <c r="AJ413" s="55">
        <f>(NETWORKDAYS(N413,R413,Holidays!$B$1:$B$132))-AF413</f>
        <v>0</v>
      </c>
      <c r="AK413" s="54" t="e">
        <f t="shared" si="19"/>
        <v>#N/A</v>
      </c>
      <c r="AL413" s="73" t="e">
        <f>VLOOKUP(K:K,Dashboard!A$3:B$32,2,FALSE)</f>
        <v>#N/A</v>
      </c>
    </row>
    <row r="414" spans="9:38" ht="15" customHeight="1">
      <c r="I414" s="15"/>
      <c r="AA414" s="13"/>
      <c r="AH414" s="54">
        <f>NETWORKDAYS(M414,R414,Holidays!$B$1:$B$132)</f>
        <v>0</v>
      </c>
      <c r="AI414" s="54" t="e">
        <f>VLOOKUP(K414,'Service standards'!A:B,2,FALSE)</f>
        <v>#N/A</v>
      </c>
      <c r="AJ414" s="55">
        <f>(NETWORKDAYS(N414,R414,Holidays!$B$1:$B$132))-AF414</f>
        <v>0</v>
      </c>
      <c r="AK414" s="54" t="e">
        <f t="shared" si="19"/>
        <v>#N/A</v>
      </c>
      <c r="AL414" s="73" t="e">
        <f>VLOOKUP(K:K,Dashboard!A$3:B$32,2,FALSE)</f>
        <v>#N/A</v>
      </c>
    </row>
    <row r="415" spans="9:38" ht="15" customHeight="1">
      <c r="I415" s="15"/>
      <c r="AA415" s="13"/>
      <c r="AH415" s="54">
        <f>NETWORKDAYS(M415,R415,Holidays!$B$1:$B$132)</f>
        <v>0</v>
      </c>
      <c r="AI415" s="54" t="e">
        <f>VLOOKUP(K415,'Service standards'!A:B,2,FALSE)</f>
        <v>#N/A</v>
      </c>
      <c r="AJ415" s="55">
        <f>(NETWORKDAYS(N415,R415,Holidays!$B$1:$B$132))-AF415</f>
        <v>0</v>
      </c>
      <c r="AK415" s="54" t="e">
        <f t="shared" si="19"/>
        <v>#N/A</v>
      </c>
      <c r="AL415" s="73" t="e">
        <f>VLOOKUP(K:K,Dashboard!A$3:B$32,2,FALSE)</f>
        <v>#N/A</v>
      </c>
    </row>
    <row r="416" spans="9:38" ht="15" customHeight="1">
      <c r="I416" s="15"/>
      <c r="AA416" s="13"/>
      <c r="AH416" s="54">
        <f>NETWORKDAYS(M416,R416,Holidays!$B$1:$B$132)</f>
        <v>0</v>
      </c>
      <c r="AI416" s="54" t="e">
        <f>VLOOKUP(K416,'Service standards'!A:B,2,FALSE)</f>
        <v>#N/A</v>
      </c>
      <c r="AJ416" s="55">
        <f>(NETWORKDAYS(N416,R416,Holidays!$B$1:$B$132))-AF416</f>
        <v>0</v>
      </c>
      <c r="AK416" s="54" t="e">
        <f t="shared" si="19"/>
        <v>#N/A</v>
      </c>
      <c r="AL416" s="73" t="e">
        <f>VLOOKUP(K:K,Dashboard!A$3:B$32,2,FALSE)</f>
        <v>#N/A</v>
      </c>
    </row>
    <row r="417" spans="9:38" ht="15" customHeight="1">
      <c r="I417" s="15"/>
      <c r="AA417" s="13"/>
      <c r="AH417" s="54">
        <f>NETWORKDAYS(M417,R417,Holidays!$B$1:$B$132)</f>
        <v>0</v>
      </c>
      <c r="AI417" s="54" t="e">
        <f>VLOOKUP(K417,'Service standards'!A:B,2,FALSE)</f>
        <v>#N/A</v>
      </c>
      <c r="AJ417" s="55">
        <f>(NETWORKDAYS(N417,R417,Holidays!$B$1:$B$132))-AF417</f>
        <v>0</v>
      </c>
      <c r="AK417" s="54" t="e">
        <f t="shared" si="19"/>
        <v>#N/A</v>
      </c>
      <c r="AL417" s="73" t="e">
        <f>VLOOKUP(K:K,Dashboard!A$3:B$32,2,FALSE)</f>
        <v>#N/A</v>
      </c>
    </row>
    <row r="418" spans="9:38" ht="15" customHeight="1">
      <c r="I418" s="15"/>
      <c r="AA418" s="13"/>
      <c r="AH418" s="54">
        <f>NETWORKDAYS(M418,R418,Holidays!$B$1:$B$132)</f>
        <v>0</v>
      </c>
      <c r="AI418" s="54" t="e">
        <f>VLOOKUP(K418,'Service standards'!A:B,2,FALSE)</f>
        <v>#N/A</v>
      </c>
      <c r="AJ418" s="55">
        <f>(NETWORKDAYS(N418,R418,Holidays!$B$1:$B$132))-AF418</f>
        <v>0</v>
      </c>
      <c r="AK418" s="54" t="e">
        <f t="shared" si="19"/>
        <v>#N/A</v>
      </c>
      <c r="AL418" s="73" t="e">
        <f>VLOOKUP(K:K,Dashboard!A$3:B$32,2,FALSE)</f>
        <v>#N/A</v>
      </c>
    </row>
    <row r="419" spans="9:38" ht="15" customHeight="1">
      <c r="I419" s="15"/>
      <c r="AA419" s="13"/>
      <c r="AH419" s="54">
        <f>NETWORKDAYS(M419,R419,Holidays!$B$1:$B$132)</f>
        <v>0</v>
      </c>
      <c r="AI419" s="54" t="e">
        <f>VLOOKUP(K419,'Service standards'!A:B,2,FALSE)</f>
        <v>#N/A</v>
      </c>
      <c r="AJ419" s="55">
        <f>(NETWORKDAYS(N419,R419,Holidays!$B$1:$B$132))-AF419</f>
        <v>0</v>
      </c>
      <c r="AK419" s="54" t="e">
        <f t="shared" si="19"/>
        <v>#N/A</v>
      </c>
      <c r="AL419" s="73" t="e">
        <f>VLOOKUP(K:K,Dashboard!A$3:B$32,2,FALSE)</f>
        <v>#N/A</v>
      </c>
    </row>
    <row r="420" spans="9:38" ht="15" customHeight="1">
      <c r="I420" s="15"/>
      <c r="AA420" s="13"/>
      <c r="AH420" s="54">
        <f>NETWORKDAYS(M420,R420,Holidays!$B$1:$B$132)</f>
        <v>0</v>
      </c>
      <c r="AI420" s="54" t="e">
        <f>VLOOKUP(K420,'Service standards'!A:B,2,FALSE)</f>
        <v>#N/A</v>
      </c>
      <c r="AJ420" s="55">
        <f>(NETWORKDAYS(N420,R420,Holidays!$B$1:$B$132))-AF420</f>
        <v>0</v>
      </c>
      <c r="AK420" s="54" t="e">
        <f t="shared" si="19"/>
        <v>#N/A</v>
      </c>
      <c r="AL420" s="73" t="e">
        <f>VLOOKUP(K:K,Dashboard!A$3:B$32,2,FALSE)</f>
        <v>#N/A</v>
      </c>
    </row>
    <row r="421" spans="9:38" ht="15" customHeight="1">
      <c r="I421" s="15"/>
      <c r="AA421" s="13"/>
      <c r="AH421" s="54">
        <f>NETWORKDAYS(M421,R421,Holidays!$B$1:$B$132)</f>
        <v>0</v>
      </c>
      <c r="AI421" s="54" t="e">
        <f>VLOOKUP(K421,'Service standards'!A:B,2,FALSE)</f>
        <v>#N/A</v>
      </c>
      <c r="AJ421" s="55">
        <f>(NETWORKDAYS(N421,R421,Holidays!$B$1:$B$132))-AF421</f>
        <v>0</v>
      </c>
      <c r="AK421" s="54" t="e">
        <f t="shared" si="19"/>
        <v>#N/A</v>
      </c>
      <c r="AL421" s="73" t="e">
        <f>VLOOKUP(K:K,Dashboard!A$3:B$32,2,FALSE)</f>
        <v>#N/A</v>
      </c>
    </row>
    <row r="422" spans="9:38" ht="15" customHeight="1">
      <c r="I422" s="15"/>
      <c r="AA422" s="13"/>
      <c r="AH422" s="54">
        <f>NETWORKDAYS(M422,R422,Holidays!$B$1:$B$132)</f>
        <v>0</v>
      </c>
      <c r="AI422" s="54" t="e">
        <f>VLOOKUP(K422,'Service standards'!A:B,2,FALSE)</f>
        <v>#N/A</v>
      </c>
      <c r="AJ422" s="55">
        <f>(NETWORKDAYS(N422,R422,Holidays!$B$1:$B$132))-AF422</f>
        <v>0</v>
      </c>
      <c r="AK422" s="54" t="e">
        <f t="shared" si="19"/>
        <v>#N/A</v>
      </c>
      <c r="AL422" s="73" t="e">
        <f>VLOOKUP(K:K,Dashboard!A$3:B$32,2,FALSE)</f>
        <v>#N/A</v>
      </c>
    </row>
    <row r="423" spans="9:38" ht="15" customHeight="1">
      <c r="I423" s="15"/>
      <c r="AA423" s="13"/>
      <c r="AH423" s="54">
        <f>NETWORKDAYS(M423,R423,Holidays!$B$1:$B$132)</f>
        <v>0</v>
      </c>
      <c r="AI423" s="54" t="e">
        <f>VLOOKUP(K423,'Service standards'!A:B,2,FALSE)</f>
        <v>#N/A</v>
      </c>
      <c r="AJ423" s="55">
        <f>(NETWORKDAYS(N423,R423,Holidays!$B$1:$B$132))-AF423</f>
        <v>0</v>
      </c>
      <c r="AK423" s="54" t="e">
        <f t="shared" si="19"/>
        <v>#N/A</v>
      </c>
      <c r="AL423" s="73" t="e">
        <f>VLOOKUP(K:K,Dashboard!A$3:B$32,2,FALSE)</f>
        <v>#N/A</v>
      </c>
    </row>
    <row r="424" spans="9:38" ht="15" customHeight="1">
      <c r="I424" s="15"/>
      <c r="AA424" s="13"/>
      <c r="AH424" s="54">
        <f>NETWORKDAYS(M424,R424,Holidays!$B$1:$B$132)</f>
        <v>0</v>
      </c>
      <c r="AI424" s="54" t="e">
        <f>VLOOKUP(K424,'Service standards'!A:B,2,FALSE)</f>
        <v>#N/A</v>
      </c>
      <c r="AJ424" s="55">
        <f>(NETWORKDAYS(N424,R424,Holidays!$B$1:$B$132))-AF424</f>
        <v>0</v>
      </c>
      <c r="AK424" s="54" t="e">
        <f t="shared" si="19"/>
        <v>#N/A</v>
      </c>
      <c r="AL424" s="73" t="e">
        <f>VLOOKUP(K:K,Dashboard!A$3:B$32,2,FALSE)</f>
        <v>#N/A</v>
      </c>
    </row>
    <row r="425" spans="9:38" ht="15" customHeight="1">
      <c r="I425" s="15"/>
      <c r="AA425" s="13"/>
      <c r="AH425" s="54">
        <f>NETWORKDAYS(M425,R425,Holidays!$B$1:$B$132)</f>
        <v>0</v>
      </c>
      <c r="AI425" s="54" t="e">
        <f>VLOOKUP(K425,'Service standards'!A:B,2,FALSE)</f>
        <v>#N/A</v>
      </c>
      <c r="AJ425" s="55">
        <f>(NETWORKDAYS(N425,R425,Holidays!$B$1:$B$132))-AF425</f>
        <v>0</v>
      </c>
      <c r="AK425" s="54" t="e">
        <f t="shared" si="19"/>
        <v>#N/A</v>
      </c>
      <c r="AL425" s="73" t="e">
        <f>VLOOKUP(K:K,Dashboard!A$3:B$32,2,FALSE)</f>
        <v>#N/A</v>
      </c>
    </row>
    <row r="426" spans="9:38" ht="15" customHeight="1">
      <c r="I426" s="15"/>
      <c r="AA426" s="13"/>
      <c r="AH426" s="54">
        <f>NETWORKDAYS(M426,R426,Holidays!$B$1:$B$132)</f>
        <v>0</v>
      </c>
      <c r="AI426" s="54" t="e">
        <f>VLOOKUP(K426,'Service standards'!A:B,2,FALSE)</f>
        <v>#N/A</v>
      </c>
      <c r="AJ426" s="55">
        <f>(NETWORKDAYS(N426,R426,Holidays!$B$1:$B$132))-AF426</f>
        <v>0</v>
      </c>
      <c r="AK426" s="54" t="e">
        <f t="shared" si="19"/>
        <v>#N/A</v>
      </c>
      <c r="AL426" s="73" t="e">
        <f>VLOOKUP(K:K,Dashboard!A$3:B$32,2,FALSE)</f>
        <v>#N/A</v>
      </c>
    </row>
    <row r="427" spans="9:38" ht="15" customHeight="1">
      <c r="I427" s="15"/>
      <c r="AA427" s="13"/>
      <c r="AH427" s="54">
        <f>NETWORKDAYS(M427,R427,Holidays!$B$1:$B$132)</f>
        <v>0</v>
      </c>
      <c r="AI427" s="54" t="e">
        <f>VLOOKUP(K427,'Service standards'!A:B,2,FALSE)</f>
        <v>#N/A</v>
      </c>
      <c r="AJ427" s="55">
        <f>(NETWORKDAYS(N427,R427,Holidays!$B$1:$B$132))-AF427</f>
        <v>0</v>
      </c>
      <c r="AK427" s="54" t="e">
        <f t="shared" si="19"/>
        <v>#N/A</v>
      </c>
      <c r="AL427" s="73" t="e">
        <f>VLOOKUP(K:K,Dashboard!A$3:B$32,2,FALSE)</f>
        <v>#N/A</v>
      </c>
    </row>
    <row r="428" spans="9:38" ht="15" customHeight="1">
      <c r="I428" s="15"/>
      <c r="AA428" s="13"/>
      <c r="AH428" s="54">
        <f>NETWORKDAYS(M428,R428,Holidays!$B$1:$B$132)</f>
        <v>0</v>
      </c>
      <c r="AI428" s="54" t="e">
        <f>VLOOKUP(K428,'Service standards'!A:B,2,FALSE)</f>
        <v>#N/A</v>
      </c>
      <c r="AJ428" s="55">
        <f>(NETWORKDAYS(N428,R428,Holidays!$B$1:$B$132))-AF428</f>
        <v>0</v>
      </c>
      <c r="AK428" s="54" t="e">
        <f t="shared" si="19"/>
        <v>#N/A</v>
      </c>
      <c r="AL428" s="73" t="e">
        <f>VLOOKUP(K:K,Dashboard!A$3:B$32,2,FALSE)</f>
        <v>#N/A</v>
      </c>
    </row>
    <row r="429" spans="9:38" ht="15" customHeight="1">
      <c r="I429" s="15"/>
      <c r="AA429" s="13"/>
      <c r="AH429" s="54">
        <f>NETWORKDAYS(M429,R429,Holidays!$B$1:$B$132)</f>
        <v>0</v>
      </c>
      <c r="AI429" s="54" t="e">
        <f>VLOOKUP(K429,'Service standards'!A:B,2,FALSE)</f>
        <v>#N/A</v>
      </c>
      <c r="AJ429" s="55">
        <f>(NETWORKDAYS(N429,R429,Holidays!$B$1:$B$132))-AF429</f>
        <v>0</v>
      </c>
      <c r="AK429" s="54" t="e">
        <f t="shared" si="19"/>
        <v>#N/A</v>
      </c>
      <c r="AL429" s="73" t="e">
        <f>VLOOKUP(K:K,Dashboard!A$3:B$32,2,FALSE)</f>
        <v>#N/A</v>
      </c>
    </row>
    <row r="430" spans="9:38" ht="15" customHeight="1">
      <c r="I430" s="15"/>
      <c r="AA430" s="13"/>
      <c r="AH430" s="54">
        <f>NETWORKDAYS(M430,R430,Holidays!$B$1:$B$132)</f>
        <v>0</v>
      </c>
      <c r="AI430" s="54" t="e">
        <f>VLOOKUP(K430,'Service standards'!A:B,2,FALSE)</f>
        <v>#N/A</v>
      </c>
      <c r="AJ430" s="55">
        <f>(NETWORKDAYS(N430,R430,Holidays!$B$1:$B$132))-AF430</f>
        <v>0</v>
      </c>
      <c r="AK430" s="54" t="e">
        <f t="shared" si="19"/>
        <v>#N/A</v>
      </c>
      <c r="AL430" s="73" t="e">
        <f>VLOOKUP(K:K,Dashboard!A$3:B$32,2,FALSE)</f>
        <v>#N/A</v>
      </c>
    </row>
    <row r="431" spans="9:38" ht="15" customHeight="1">
      <c r="I431" s="15"/>
      <c r="AA431" s="13"/>
      <c r="AH431" s="54">
        <f>NETWORKDAYS(M431,R431,Holidays!$B$1:$B$132)</f>
        <v>0</v>
      </c>
      <c r="AI431" s="54" t="e">
        <f>VLOOKUP(K431,'Service standards'!A:B,2,FALSE)</f>
        <v>#N/A</v>
      </c>
      <c r="AJ431" s="55">
        <f>(NETWORKDAYS(N431,R431,Holidays!$B$1:$B$132))-AF431</f>
        <v>0</v>
      </c>
      <c r="AK431" s="54" t="e">
        <f t="shared" si="19"/>
        <v>#N/A</v>
      </c>
      <c r="AL431" s="73" t="e">
        <f>VLOOKUP(K:K,Dashboard!A$3:B$32,2,FALSE)</f>
        <v>#N/A</v>
      </c>
    </row>
    <row r="432" spans="9:38" ht="15" customHeight="1">
      <c r="I432" s="15"/>
      <c r="AA432" s="13"/>
      <c r="AH432" s="54">
        <f>NETWORKDAYS(M432,R432,Holidays!$B$1:$B$132)</f>
        <v>0</v>
      </c>
      <c r="AI432" s="54" t="e">
        <f>VLOOKUP(K432,'Service standards'!A:B,2,FALSE)</f>
        <v>#N/A</v>
      </c>
      <c r="AJ432" s="55">
        <f>(NETWORKDAYS(N432,R432,Holidays!$B$1:$B$132))-AF432</f>
        <v>0</v>
      </c>
      <c r="AK432" s="54" t="e">
        <f t="shared" si="19"/>
        <v>#N/A</v>
      </c>
      <c r="AL432" s="73" t="e">
        <f>VLOOKUP(K:K,Dashboard!A$3:B$32,2,FALSE)</f>
        <v>#N/A</v>
      </c>
    </row>
    <row r="433" spans="9:38" ht="15" customHeight="1">
      <c r="I433" s="15"/>
      <c r="AA433" s="13"/>
      <c r="AH433" s="54">
        <f>NETWORKDAYS(M433,R433,Holidays!$B$1:$B$132)</f>
        <v>0</v>
      </c>
      <c r="AI433" s="54" t="e">
        <f>VLOOKUP(K433,'Service standards'!A:B,2,FALSE)</f>
        <v>#N/A</v>
      </c>
      <c r="AJ433" s="55">
        <f>(NETWORKDAYS(N433,R433,Holidays!$B$1:$B$132))-AF433</f>
        <v>0</v>
      </c>
      <c r="AK433" s="54" t="e">
        <f t="shared" si="19"/>
        <v>#N/A</v>
      </c>
      <c r="AL433" s="73" t="e">
        <f>VLOOKUP(K:K,Dashboard!A$3:B$32,2,FALSE)</f>
        <v>#N/A</v>
      </c>
    </row>
    <row r="434" spans="9:38" ht="15" customHeight="1">
      <c r="I434" s="15"/>
      <c r="AA434" s="13"/>
      <c r="AH434" s="54">
        <f>NETWORKDAYS(M434,R434,Holidays!$B$1:$B$132)</f>
        <v>0</v>
      </c>
      <c r="AI434" s="54" t="e">
        <f>VLOOKUP(K434,'Service standards'!A:B,2,FALSE)</f>
        <v>#N/A</v>
      </c>
      <c r="AJ434" s="55">
        <f>(NETWORKDAYS(N434,R434,Holidays!$B$1:$B$132))-AF434</f>
        <v>0</v>
      </c>
      <c r="AK434" s="54" t="e">
        <f t="shared" si="19"/>
        <v>#N/A</v>
      </c>
      <c r="AL434" s="73" t="e">
        <f>VLOOKUP(K:K,Dashboard!A$3:B$32,2,FALSE)</f>
        <v>#N/A</v>
      </c>
    </row>
    <row r="435" spans="9:38" ht="15" customHeight="1">
      <c r="I435" s="15"/>
      <c r="AA435" s="13"/>
      <c r="AH435" s="54">
        <f>NETWORKDAYS(M435,R435,Holidays!$B$1:$B$132)</f>
        <v>0</v>
      </c>
      <c r="AI435" s="54" t="e">
        <f>VLOOKUP(K435,'Service standards'!A:B,2,FALSE)</f>
        <v>#N/A</v>
      </c>
      <c r="AJ435" s="55">
        <f>(NETWORKDAYS(N435,R435,Holidays!$B$1:$B$132))-AF435</f>
        <v>0</v>
      </c>
      <c r="AK435" s="54" t="e">
        <f t="shared" si="19"/>
        <v>#N/A</v>
      </c>
      <c r="AL435" s="73" t="e">
        <f>VLOOKUP(K:K,Dashboard!A$3:B$32,2,FALSE)</f>
        <v>#N/A</v>
      </c>
    </row>
    <row r="436" spans="9:38" ht="15" customHeight="1">
      <c r="I436" s="15"/>
      <c r="AA436" s="13"/>
      <c r="AH436" s="54">
        <f>NETWORKDAYS(M436,R436,Holidays!$B$1:$B$132)</f>
        <v>0</v>
      </c>
      <c r="AI436" s="54" t="e">
        <f>VLOOKUP(K436,'Service standards'!A:B,2,FALSE)</f>
        <v>#N/A</v>
      </c>
      <c r="AJ436" s="55">
        <f>(NETWORKDAYS(N436,R436,Holidays!$B$1:$B$132))-AF436</f>
        <v>0</v>
      </c>
      <c r="AK436" s="54" t="e">
        <f t="shared" si="19"/>
        <v>#N/A</v>
      </c>
      <c r="AL436" s="73" t="e">
        <f>VLOOKUP(K:K,Dashboard!A$3:B$32,2,FALSE)</f>
        <v>#N/A</v>
      </c>
    </row>
    <row r="437" spans="9:38" ht="15" customHeight="1">
      <c r="I437" s="15"/>
      <c r="AA437" s="13"/>
      <c r="AH437" s="54">
        <f>NETWORKDAYS(M437,R437,Holidays!$B$1:$B$132)</f>
        <v>0</v>
      </c>
      <c r="AI437" s="54" t="e">
        <f>VLOOKUP(K437,'Service standards'!A:B,2,FALSE)</f>
        <v>#N/A</v>
      </c>
      <c r="AJ437" s="55">
        <f>(NETWORKDAYS(N437,R437,Holidays!$B$1:$B$132))-AF437</f>
        <v>0</v>
      </c>
      <c r="AK437" s="54" t="e">
        <f t="shared" si="19"/>
        <v>#N/A</v>
      </c>
      <c r="AL437" s="73" t="e">
        <f>VLOOKUP(K:K,Dashboard!A$3:B$32,2,FALSE)</f>
        <v>#N/A</v>
      </c>
    </row>
    <row r="438" spans="9:38" ht="15" customHeight="1">
      <c r="I438" s="15"/>
      <c r="AA438" s="13"/>
      <c r="AH438" s="54">
        <f>NETWORKDAYS(M438,R438,Holidays!$B$1:$B$132)</f>
        <v>0</v>
      </c>
      <c r="AI438" s="54" t="e">
        <f>VLOOKUP(K438,'Service standards'!A:B,2,FALSE)</f>
        <v>#N/A</v>
      </c>
      <c r="AJ438" s="55">
        <f>(NETWORKDAYS(N438,R438,Holidays!$B$1:$B$132))-AF438</f>
        <v>0</v>
      </c>
      <c r="AK438" s="54" t="e">
        <f t="shared" si="19"/>
        <v>#N/A</v>
      </c>
      <c r="AL438" s="73" t="e">
        <f>VLOOKUP(K:K,Dashboard!A$3:B$32,2,FALSE)</f>
        <v>#N/A</v>
      </c>
    </row>
    <row r="439" spans="9:38" ht="15" customHeight="1">
      <c r="I439" s="15"/>
      <c r="AA439" s="13"/>
      <c r="AH439" s="54">
        <f>NETWORKDAYS(M439,R439,Holidays!$B$1:$B$132)</f>
        <v>0</v>
      </c>
      <c r="AI439" s="54" t="e">
        <f>VLOOKUP(K439,'Service standards'!A:B,2,FALSE)</f>
        <v>#N/A</v>
      </c>
      <c r="AJ439" s="55">
        <f>(NETWORKDAYS(N439,R439,Holidays!$B$1:$B$132))-AF439</f>
        <v>0</v>
      </c>
      <c r="AK439" s="54" t="e">
        <f t="shared" si="19"/>
        <v>#N/A</v>
      </c>
      <c r="AL439" s="73" t="e">
        <f>VLOOKUP(K:K,Dashboard!A$3:B$32,2,FALSE)</f>
        <v>#N/A</v>
      </c>
    </row>
    <row r="440" spans="9:38" ht="15" customHeight="1">
      <c r="I440" s="15"/>
      <c r="AA440" s="13"/>
      <c r="AH440" s="54">
        <f>NETWORKDAYS(M440,R440,Holidays!$B$1:$B$132)</f>
        <v>0</v>
      </c>
      <c r="AI440" s="54" t="e">
        <f>VLOOKUP(K440,'Service standards'!A:B,2,FALSE)</f>
        <v>#N/A</v>
      </c>
      <c r="AJ440" s="55">
        <f>(NETWORKDAYS(N440,R440,Holidays!$B$1:$B$132))-AF440</f>
        <v>0</v>
      </c>
      <c r="AK440" s="54" t="e">
        <f t="shared" si="19"/>
        <v>#N/A</v>
      </c>
      <c r="AL440" s="73" t="e">
        <f>VLOOKUP(K:K,Dashboard!A$3:B$32,2,FALSE)</f>
        <v>#N/A</v>
      </c>
    </row>
    <row r="441" spans="9:38" ht="15" customHeight="1">
      <c r="I441" s="15"/>
      <c r="AA441" s="13"/>
      <c r="AH441" s="54">
        <f>NETWORKDAYS(M441,R441,Holidays!$B$1:$B$132)</f>
        <v>0</v>
      </c>
      <c r="AI441" s="54" t="e">
        <f>VLOOKUP(K441,'Service standards'!A:B,2,FALSE)</f>
        <v>#N/A</v>
      </c>
      <c r="AJ441" s="55">
        <f>(NETWORKDAYS(N441,R441,Holidays!$B$1:$B$132))-AF441</f>
        <v>0</v>
      </c>
      <c r="AK441" s="54" t="e">
        <f t="shared" si="19"/>
        <v>#N/A</v>
      </c>
      <c r="AL441" s="73" t="e">
        <f>VLOOKUP(K:K,Dashboard!A$3:B$32,2,FALSE)</f>
        <v>#N/A</v>
      </c>
    </row>
    <row r="442" spans="9:38" ht="15" customHeight="1">
      <c r="I442" s="15"/>
      <c r="AA442" s="13"/>
      <c r="AH442" s="54">
        <f>NETWORKDAYS(M442,R442,Holidays!$B$1:$B$132)</f>
        <v>0</v>
      </c>
      <c r="AI442" s="54" t="e">
        <f>VLOOKUP(K442,'Service standards'!A:B,2,FALSE)</f>
        <v>#N/A</v>
      </c>
      <c r="AJ442" s="55">
        <f>(NETWORKDAYS(N442,R442,Holidays!$B$1:$B$132))-AF442</f>
        <v>0</v>
      </c>
      <c r="AK442" s="54" t="e">
        <f t="shared" si="19"/>
        <v>#N/A</v>
      </c>
      <c r="AL442" s="73" t="e">
        <f>VLOOKUP(K:K,Dashboard!A$3:B$32,2,FALSE)</f>
        <v>#N/A</v>
      </c>
    </row>
    <row r="443" spans="9:38" ht="15" customHeight="1">
      <c r="I443" s="15"/>
      <c r="AA443" s="13"/>
      <c r="AH443" s="54">
        <f>NETWORKDAYS(M443,R443,Holidays!$B$1:$B$132)</f>
        <v>0</v>
      </c>
      <c r="AI443" s="54" t="e">
        <f>VLOOKUP(K443,'Service standards'!A:B,2,FALSE)</f>
        <v>#N/A</v>
      </c>
      <c r="AJ443" s="55">
        <f>(NETWORKDAYS(N443,R443,Holidays!$B$1:$B$132))-AF443</f>
        <v>0</v>
      </c>
      <c r="AK443" s="54" t="e">
        <f t="shared" si="19"/>
        <v>#N/A</v>
      </c>
      <c r="AL443" s="73" t="e">
        <f>VLOOKUP(K:K,Dashboard!A$3:B$32,2,FALSE)</f>
        <v>#N/A</v>
      </c>
    </row>
    <row r="444" spans="9:38" ht="15" customHeight="1">
      <c r="I444" s="15"/>
      <c r="AA444" s="13"/>
      <c r="AH444" s="54">
        <f>NETWORKDAYS(M444,R444,Holidays!$B$1:$B$132)</f>
        <v>0</v>
      </c>
      <c r="AI444" s="54" t="e">
        <f>VLOOKUP(K444,'Service standards'!A:B,2,FALSE)</f>
        <v>#N/A</v>
      </c>
      <c r="AJ444" s="55">
        <f>(NETWORKDAYS(N444,R444,Holidays!$B$1:$B$132))-AF444</f>
        <v>0</v>
      </c>
      <c r="AK444" s="54" t="e">
        <f t="shared" si="19"/>
        <v>#N/A</v>
      </c>
      <c r="AL444" s="73" t="e">
        <f>VLOOKUP(K:K,Dashboard!A$3:B$32,2,FALSE)</f>
        <v>#N/A</v>
      </c>
    </row>
    <row r="445" spans="9:38" ht="15" customHeight="1">
      <c r="I445" s="15"/>
      <c r="AA445" s="13"/>
      <c r="AH445" s="54">
        <f>NETWORKDAYS(M445,R445,Holidays!$B$1:$B$132)</f>
        <v>0</v>
      </c>
      <c r="AI445" s="54" t="e">
        <f>VLOOKUP(K445,'Service standards'!A:B,2,FALSE)</f>
        <v>#N/A</v>
      </c>
      <c r="AJ445" s="55">
        <f>(NETWORKDAYS(N445,R445,Holidays!$B$1:$B$132))-AF445</f>
        <v>0</v>
      </c>
      <c r="AK445" s="54" t="e">
        <f t="shared" si="19"/>
        <v>#N/A</v>
      </c>
      <c r="AL445" s="73" t="e">
        <f>VLOOKUP(K:K,Dashboard!A$3:B$32,2,FALSE)</f>
        <v>#N/A</v>
      </c>
    </row>
    <row r="446" spans="9:38" ht="15" customHeight="1">
      <c r="I446" s="15"/>
      <c r="AA446" s="13"/>
      <c r="AH446" s="54">
        <f>NETWORKDAYS(M446,R446,Holidays!$B$1:$B$132)</f>
        <v>0</v>
      </c>
      <c r="AI446" s="54" t="e">
        <f>VLOOKUP(K446,'Service standards'!A:B,2,FALSE)</f>
        <v>#N/A</v>
      </c>
      <c r="AJ446" s="55">
        <f>(NETWORKDAYS(N446,R446,Holidays!$B$1:$B$132))-AF446</f>
        <v>0</v>
      </c>
      <c r="AK446" s="54" t="e">
        <f t="shared" si="19"/>
        <v>#N/A</v>
      </c>
      <c r="AL446" s="73" t="e">
        <f>VLOOKUP(K:K,Dashboard!A$3:B$32,2,FALSE)</f>
        <v>#N/A</v>
      </c>
    </row>
    <row r="447" spans="9:38" ht="15" customHeight="1">
      <c r="I447" s="15"/>
      <c r="AA447" s="13"/>
      <c r="AH447" s="54">
        <f>NETWORKDAYS(M447,R447,Holidays!$B$1:$B$132)</f>
        <v>0</v>
      </c>
      <c r="AI447" s="54" t="e">
        <f>VLOOKUP(K447,'Service standards'!A:B,2,FALSE)</f>
        <v>#N/A</v>
      </c>
      <c r="AJ447" s="55">
        <f>(NETWORKDAYS(N447,R447,Holidays!$B$1:$B$132))-AF447</f>
        <v>0</v>
      </c>
      <c r="AK447" s="54" t="e">
        <f t="shared" si="19"/>
        <v>#N/A</v>
      </c>
      <c r="AL447" s="73" t="e">
        <f>VLOOKUP(K:K,Dashboard!A$3:B$32,2,FALSE)</f>
        <v>#N/A</v>
      </c>
    </row>
    <row r="448" spans="9:38" ht="15" customHeight="1">
      <c r="I448" s="15"/>
      <c r="AA448" s="13"/>
      <c r="AH448" s="54">
        <f>NETWORKDAYS(M448,R448,Holidays!$B$1:$B$132)</f>
        <v>0</v>
      </c>
      <c r="AI448" s="54" t="e">
        <f>VLOOKUP(K448,'Service standards'!A:B,2,FALSE)</f>
        <v>#N/A</v>
      </c>
      <c r="AJ448" s="55">
        <f>(NETWORKDAYS(N448,R448,Holidays!$B$1:$B$132))-AF448</f>
        <v>0</v>
      </c>
      <c r="AK448" s="54" t="e">
        <f t="shared" si="19"/>
        <v>#N/A</v>
      </c>
      <c r="AL448" s="73" t="e">
        <f>VLOOKUP(K:K,Dashboard!A$3:B$32,2,FALSE)</f>
        <v>#N/A</v>
      </c>
    </row>
    <row r="449" spans="9:38" ht="15" customHeight="1">
      <c r="I449" s="15"/>
      <c r="AA449" s="13"/>
      <c r="AH449" s="54">
        <f>NETWORKDAYS(M449,R449,Holidays!$B$1:$B$132)</f>
        <v>0</v>
      </c>
      <c r="AI449" s="54" t="e">
        <f>VLOOKUP(K449,'Service standards'!A:B,2,FALSE)</f>
        <v>#N/A</v>
      </c>
      <c r="AJ449" s="55">
        <f>(NETWORKDAYS(N449,R449,Holidays!$B$1:$B$132))-AF449</f>
        <v>0</v>
      </c>
      <c r="AK449" s="54" t="e">
        <f t="shared" si="19"/>
        <v>#N/A</v>
      </c>
      <c r="AL449" s="73" t="e">
        <f>VLOOKUP(K:K,Dashboard!A$3:B$32,2,FALSE)</f>
        <v>#N/A</v>
      </c>
    </row>
    <row r="450" spans="9:38" ht="15" customHeight="1">
      <c r="I450" s="15"/>
      <c r="AA450" s="13"/>
      <c r="AH450" s="54">
        <f>NETWORKDAYS(M450,R450,Holidays!$B$1:$B$132)</f>
        <v>0</v>
      </c>
      <c r="AI450" s="54" t="e">
        <f>VLOOKUP(K450,'Service standards'!A:B,2,FALSE)</f>
        <v>#N/A</v>
      </c>
      <c r="AJ450" s="55">
        <f>(NETWORKDAYS(N450,R450,Holidays!$B$1:$B$132))-AF450</f>
        <v>0</v>
      </c>
      <c r="AK450" s="54" t="e">
        <f t="shared" si="19"/>
        <v>#N/A</v>
      </c>
      <c r="AL450" s="73" t="e">
        <f>VLOOKUP(K:K,Dashboard!A$3:B$32,2,FALSE)</f>
        <v>#N/A</v>
      </c>
    </row>
    <row r="451" spans="9:38" ht="15" customHeight="1">
      <c r="I451" s="15"/>
      <c r="AA451" s="13"/>
      <c r="AH451" s="54">
        <f>NETWORKDAYS(M451,R451,Holidays!$B$1:$B$132)</f>
        <v>0</v>
      </c>
      <c r="AI451" s="54" t="e">
        <f>VLOOKUP(K451,'Service standards'!A:B,2,FALSE)</f>
        <v>#N/A</v>
      </c>
      <c r="AJ451" s="55">
        <f>(NETWORKDAYS(N451,R451,Holidays!$B$1:$B$132))-AF451</f>
        <v>0</v>
      </c>
      <c r="AK451" s="54" t="e">
        <f t="shared" si="19"/>
        <v>#N/A</v>
      </c>
      <c r="AL451" s="73" t="e">
        <f>VLOOKUP(K:K,Dashboard!A$3:B$32,2,FALSE)</f>
        <v>#N/A</v>
      </c>
    </row>
    <row r="452" spans="9:38" ht="15" customHeight="1">
      <c r="I452" s="15"/>
      <c r="AA452" s="13"/>
      <c r="AH452" s="54">
        <f>NETWORKDAYS(M452,R452,Holidays!$B$1:$B$132)</f>
        <v>0</v>
      </c>
      <c r="AI452" s="54" t="e">
        <f>VLOOKUP(K452,'Service standards'!A:B,2,FALSE)</f>
        <v>#N/A</v>
      </c>
      <c r="AJ452" s="55">
        <f>(NETWORKDAYS(N452,R452,Holidays!$B$1:$B$132))-AF452</f>
        <v>0</v>
      </c>
      <c r="AK452" s="54" t="e">
        <f t="shared" si="19"/>
        <v>#N/A</v>
      </c>
      <c r="AL452" s="73" t="e">
        <f>VLOOKUP(K:K,Dashboard!A$3:B$32,2,FALSE)</f>
        <v>#N/A</v>
      </c>
    </row>
    <row r="453" spans="9:38" ht="15" customHeight="1">
      <c r="I453" s="15"/>
      <c r="AA453" s="13"/>
      <c r="AH453" s="54">
        <f>NETWORKDAYS(M453,R453,Holidays!$B$1:$B$132)</f>
        <v>0</v>
      </c>
      <c r="AI453" s="54" t="e">
        <f>VLOOKUP(K453,'Service standards'!A:B,2,FALSE)</f>
        <v>#N/A</v>
      </c>
      <c r="AJ453" s="55">
        <f>(NETWORKDAYS(N453,R453,Holidays!$B$1:$B$132))-AF453</f>
        <v>0</v>
      </c>
      <c r="AK453" s="54" t="e">
        <f t="shared" si="19"/>
        <v>#N/A</v>
      </c>
      <c r="AL453" s="73" t="e">
        <f>VLOOKUP(K:K,Dashboard!A$3:B$32,2,FALSE)</f>
        <v>#N/A</v>
      </c>
    </row>
    <row r="454" spans="9:38" ht="15" customHeight="1">
      <c r="I454" s="15"/>
      <c r="AA454" s="13"/>
      <c r="AH454" s="54">
        <f>NETWORKDAYS(M454,R454,Holidays!$B$1:$B$132)</f>
        <v>0</v>
      </c>
      <c r="AI454" s="54" t="e">
        <f>VLOOKUP(K454,'Service standards'!A:B,2,FALSE)</f>
        <v>#N/A</v>
      </c>
      <c r="AJ454" s="55">
        <f>(NETWORKDAYS(N454,R454,Holidays!$B$1:$B$132))-AF454</f>
        <v>0</v>
      </c>
      <c r="AK454" s="54" t="e">
        <f t="shared" si="19"/>
        <v>#N/A</v>
      </c>
      <c r="AL454" s="73" t="e">
        <f>VLOOKUP(K:K,Dashboard!A$3:B$32,2,FALSE)</f>
        <v>#N/A</v>
      </c>
    </row>
    <row r="455" spans="9:38" ht="15" customHeight="1">
      <c r="I455" s="15"/>
      <c r="AA455" s="13"/>
      <c r="AH455" s="54">
        <f>NETWORKDAYS(M455,R455,Holidays!$B$1:$B$132)</f>
        <v>0</v>
      </c>
      <c r="AI455" s="54" t="e">
        <f>VLOOKUP(K455,'Service standards'!A:B,2,FALSE)</f>
        <v>#N/A</v>
      </c>
      <c r="AJ455" s="55">
        <f>(NETWORKDAYS(N455,R455,Holidays!$B$1:$B$132))-AF455</f>
        <v>0</v>
      </c>
      <c r="AK455" s="54" t="e">
        <f t="shared" si="19"/>
        <v>#N/A</v>
      </c>
      <c r="AL455" s="73" t="e">
        <f>VLOOKUP(K:K,Dashboard!A$3:B$32,2,FALSE)</f>
        <v>#N/A</v>
      </c>
    </row>
    <row r="456" spans="9:38" ht="15" customHeight="1">
      <c r="I456" s="15"/>
      <c r="AA456" s="13"/>
      <c r="AH456" s="54">
        <f>NETWORKDAYS(M456,R456,Holidays!$B$1:$B$132)</f>
        <v>0</v>
      </c>
      <c r="AI456" s="54" t="e">
        <f>VLOOKUP(K456,'Service standards'!A:B,2,FALSE)</f>
        <v>#N/A</v>
      </c>
      <c r="AJ456" s="55">
        <f>(NETWORKDAYS(N456,R456,Holidays!$B$1:$B$132))-AF456</f>
        <v>0</v>
      </c>
      <c r="AK456" s="54" t="e">
        <f t="shared" si="19"/>
        <v>#N/A</v>
      </c>
      <c r="AL456" s="73" t="e">
        <f>VLOOKUP(K:K,Dashboard!A$3:B$32,2,FALSE)</f>
        <v>#N/A</v>
      </c>
    </row>
    <row r="457" spans="9:38" ht="15" customHeight="1">
      <c r="I457" s="15"/>
      <c r="AA457" s="13"/>
      <c r="AH457" s="54">
        <f>NETWORKDAYS(M457,R457,Holidays!$B$1:$B$132)</f>
        <v>0</v>
      </c>
      <c r="AI457" s="54" t="e">
        <f>VLOOKUP(K457,'Service standards'!A:B,2,FALSE)</f>
        <v>#N/A</v>
      </c>
      <c r="AJ457" s="55">
        <f>(NETWORKDAYS(N457,R457,Holidays!$B$1:$B$132))-AF457</f>
        <v>0</v>
      </c>
      <c r="AK457" s="54" t="e">
        <f t="shared" si="19"/>
        <v>#N/A</v>
      </c>
      <c r="AL457" s="73" t="e">
        <f>VLOOKUP(K:K,Dashboard!A$3:B$32,2,FALSE)</f>
        <v>#N/A</v>
      </c>
    </row>
    <row r="458" spans="9:38" ht="15" customHeight="1">
      <c r="I458" s="15"/>
      <c r="AA458" s="13"/>
      <c r="AH458" s="54">
        <f>NETWORKDAYS(M458,R458,Holidays!$B$1:$B$132)</f>
        <v>0</v>
      </c>
      <c r="AI458" s="54" t="e">
        <f>VLOOKUP(K458,'Service standards'!A:B,2,FALSE)</f>
        <v>#N/A</v>
      </c>
      <c r="AJ458" s="55">
        <f>(NETWORKDAYS(N458,R458,Holidays!$B$1:$B$132))-AF458</f>
        <v>0</v>
      </c>
      <c r="AK458" s="54" t="e">
        <f t="shared" si="19"/>
        <v>#N/A</v>
      </c>
      <c r="AL458" s="73" t="e">
        <f>VLOOKUP(K:K,Dashboard!A$3:B$32,2,FALSE)</f>
        <v>#N/A</v>
      </c>
    </row>
    <row r="459" spans="9:38" ht="15" customHeight="1">
      <c r="I459" s="15"/>
      <c r="AA459" s="13"/>
      <c r="AH459" s="54">
        <f>NETWORKDAYS(M459,R459,Holidays!$B$1:$B$132)</f>
        <v>0</v>
      </c>
      <c r="AI459" s="54" t="e">
        <f>VLOOKUP(K459,'Service standards'!A:B,2,FALSE)</f>
        <v>#N/A</v>
      </c>
      <c r="AJ459" s="55">
        <f>(NETWORKDAYS(N459,R459,Holidays!$B$1:$B$132))-AF459</f>
        <v>0</v>
      </c>
      <c r="AK459" s="54" t="e">
        <f t="shared" si="19"/>
        <v>#N/A</v>
      </c>
      <c r="AL459" s="73" t="e">
        <f>VLOOKUP(K:K,Dashboard!A$3:B$32,2,FALSE)</f>
        <v>#N/A</v>
      </c>
    </row>
    <row r="460" spans="9:38" ht="15" customHeight="1">
      <c r="I460" s="15"/>
      <c r="AA460" s="13"/>
      <c r="AH460" s="54">
        <f>NETWORKDAYS(M460,R460,Holidays!$B$1:$B$132)</f>
        <v>0</v>
      </c>
      <c r="AI460" s="54" t="e">
        <f>VLOOKUP(K460,'Service standards'!A:B,2,FALSE)</f>
        <v>#N/A</v>
      </c>
      <c r="AJ460" s="55">
        <f>(NETWORKDAYS(N460,R460,Holidays!$B$1:$B$132))-AF460</f>
        <v>0</v>
      </c>
      <c r="AK460" s="54" t="e">
        <f t="shared" si="19"/>
        <v>#N/A</v>
      </c>
      <c r="AL460" s="73" t="e">
        <f>VLOOKUP(K:K,Dashboard!A$3:B$32,2,FALSE)</f>
        <v>#N/A</v>
      </c>
    </row>
    <row r="461" spans="9:38" ht="15" customHeight="1">
      <c r="I461" s="15"/>
      <c r="AA461" s="13"/>
      <c r="AH461" s="54">
        <f>NETWORKDAYS(M461,R461,Holidays!$B$1:$B$132)</f>
        <v>0</v>
      </c>
      <c r="AI461" s="54" t="e">
        <f>VLOOKUP(K461,'Service standards'!A:B,2,FALSE)</f>
        <v>#N/A</v>
      </c>
      <c r="AJ461" s="55">
        <f>(NETWORKDAYS(N461,R461,Holidays!$B$1:$B$132))-AF461</f>
        <v>0</v>
      </c>
      <c r="AK461" s="54" t="e">
        <f t="shared" si="19"/>
        <v>#N/A</v>
      </c>
      <c r="AL461" s="73" t="e">
        <f>VLOOKUP(K:K,Dashboard!A$3:B$32,2,FALSE)</f>
        <v>#N/A</v>
      </c>
    </row>
    <row r="462" spans="9:38" ht="15" customHeight="1">
      <c r="I462" s="15"/>
      <c r="AA462" s="13"/>
      <c r="AH462" s="54">
        <f>NETWORKDAYS(M462,R462,Holidays!$B$1:$B$132)</f>
        <v>0</v>
      </c>
      <c r="AI462" s="54" t="e">
        <f>VLOOKUP(K462,'Service standards'!A:B,2,FALSE)</f>
        <v>#N/A</v>
      </c>
      <c r="AJ462" s="55">
        <f>(NETWORKDAYS(N462,R462,Holidays!$B$1:$B$132))-AF462</f>
        <v>0</v>
      </c>
      <c r="AK462" s="54" t="e">
        <f t="shared" si="19"/>
        <v>#N/A</v>
      </c>
      <c r="AL462" s="73" t="e">
        <f>VLOOKUP(K:K,Dashboard!A$3:B$32,2,FALSE)</f>
        <v>#N/A</v>
      </c>
    </row>
    <row r="463" spans="9:38" ht="15" customHeight="1">
      <c r="I463" s="15"/>
      <c r="AA463" s="13"/>
      <c r="AH463" s="54">
        <f>NETWORKDAYS(M463,R463,Holidays!$B$1:$B$132)</f>
        <v>0</v>
      </c>
      <c r="AI463" s="54" t="e">
        <f>VLOOKUP(K463,'Service standards'!A:B,2,FALSE)</f>
        <v>#N/A</v>
      </c>
      <c r="AJ463" s="55">
        <f>(NETWORKDAYS(N463,R463,Holidays!$B$1:$B$132))-AF463</f>
        <v>0</v>
      </c>
      <c r="AK463" s="54" t="e">
        <f t="shared" si="19"/>
        <v>#N/A</v>
      </c>
      <c r="AL463" s="73" t="e">
        <f>VLOOKUP(K:K,Dashboard!A$3:B$32,2,FALSE)</f>
        <v>#N/A</v>
      </c>
    </row>
    <row r="464" spans="9:38" ht="15" customHeight="1">
      <c r="I464" s="15"/>
      <c r="AA464" s="13"/>
      <c r="AH464" s="54">
        <f>NETWORKDAYS(M464,R464,Holidays!$B$1:$B$132)</f>
        <v>0</v>
      </c>
      <c r="AI464" s="54" t="e">
        <f>VLOOKUP(K464,'Service standards'!A:B,2,FALSE)</f>
        <v>#N/A</v>
      </c>
      <c r="AJ464" s="55">
        <f>(NETWORKDAYS(N464,R464,Holidays!$B$1:$B$132))-AF464</f>
        <v>0</v>
      </c>
      <c r="AK464" s="54" t="e">
        <f t="shared" si="19"/>
        <v>#N/A</v>
      </c>
      <c r="AL464" s="73" t="e">
        <f>VLOOKUP(K:K,Dashboard!A$3:B$32,2,FALSE)</f>
        <v>#N/A</v>
      </c>
    </row>
    <row r="465" spans="9:38" ht="15" customHeight="1">
      <c r="I465" s="15"/>
      <c r="AA465" s="13"/>
      <c r="AH465" s="54">
        <f>NETWORKDAYS(M465,R465,Holidays!$B$1:$B$132)</f>
        <v>0</v>
      </c>
      <c r="AI465" s="54" t="e">
        <f>VLOOKUP(K465,'Service standards'!A:B,2,FALSE)</f>
        <v>#N/A</v>
      </c>
      <c r="AJ465" s="55">
        <f>(NETWORKDAYS(N465,R465,Holidays!$B$1:$B$132))-AF465</f>
        <v>0</v>
      </c>
      <c r="AK465" s="54" t="e">
        <f t="shared" si="19"/>
        <v>#N/A</v>
      </c>
      <c r="AL465" s="73" t="e">
        <f>VLOOKUP(K:K,Dashboard!A$3:B$32,2,FALSE)</f>
        <v>#N/A</v>
      </c>
    </row>
    <row r="466" spans="9:38" ht="15" customHeight="1">
      <c r="I466" s="15"/>
      <c r="AA466" s="13"/>
      <c r="AH466" s="54">
        <f>NETWORKDAYS(M466,R466,Holidays!$B$1:$B$132)</f>
        <v>0</v>
      </c>
      <c r="AI466" s="54" t="e">
        <f>VLOOKUP(K466,'Service standards'!A:B,2,FALSE)</f>
        <v>#N/A</v>
      </c>
      <c r="AJ466" s="55">
        <f>(NETWORKDAYS(N466,R466,Holidays!$B$1:$B$132))-AF466</f>
        <v>0</v>
      </c>
      <c r="AK466" s="54" t="e">
        <f t="shared" ref="AK466:AK529" si="20">IF(AJ466&lt;=AI466,"Met/Rencontre", "DNM/NRP")</f>
        <v>#N/A</v>
      </c>
      <c r="AL466" s="73" t="e">
        <f>VLOOKUP(K:K,Dashboard!A$3:B$32,2,FALSE)</f>
        <v>#N/A</v>
      </c>
    </row>
    <row r="467" spans="9:38" ht="15" customHeight="1">
      <c r="I467" s="15"/>
      <c r="AA467" s="13"/>
      <c r="AH467" s="54">
        <f>NETWORKDAYS(M467,R467,Holidays!$B$1:$B$132)</f>
        <v>0</v>
      </c>
      <c r="AI467" s="54" t="e">
        <f>VLOOKUP(K467,'Service standards'!A:B,2,FALSE)</f>
        <v>#N/A</v>
      </c>
      <c r="AJ467" s="55">
        <f>(NETWORKDAYS(N467,R467,Holidays!$B$1:$B$132))-AF467</f>
        <v>0</v>
      </c>
      <c r="AK467" s="54" t="e">
        <f t="shared" si="20"/>
        <v>#N/A</v>
      </c>
      <c r="AL467" s="73" t="e">
        <f>VLOOKUP(K:K,Dashboard!A$3:B$32,2,FALSE)</f>
        <v>#N/A</v>
      </c>
    </row>
    <row r="468" spans="9:38" ht="15" customHeight="1">
      <c r="I468" s="15"/>
      <c r="AA468" s="13"/>
      <c r="AH468" s="54">
        <f>NETWORKDAYS(M468,R468,Holidays!$B$1:$B$132)</f>
        <v>0</v>
      </c>
      <c r="AI468" s="54" t="e">
        <f>VLOOKUP(K468,'Service standards'!A:B,2,FALSE)</f>
        <v>#N/A</v>
      </c>
      <c r="AJ468" s="55">
        <f>(NETWORKDAYS(N468,R468,Holidays!$B$1:$B$132))-AF468</f>
        <v>0</v>
      </c>
      <c r="AK468" s="54" t="e">
        <f t="shared" si="20"/>
        <v>#N/A</v>
      </c>
      <c r="AL468" s="73" t="e">
        <f>VLOOKUP(K:K,Dashboard!A$3:B$32,2,FALSE)</f>
        <v>#N/A</v>
      </c>
    </row>
    <row r="469" spans="9:38" ht="15" customHeight="1">
      <c r="I469" s="15"/>
      <c r="AA469" s="13"/>
      <c r="AH469" s="54">
        <f>NETWORKDAYS(M469,R469,Holidays!$B$1:$B$132)</f>
        <v>0</v>
      </c>
      <c r="AI469" s="54" t="e">
        <f>VLOOKUP(K469,'Service standards'!A:B,2,FALSE)</f>
        <v>#N/A</v>
      </c>
      <c r="AJ469" s="55">
        <f>(NETWORKDAYS(N469,R469,Holidays!$B$1:$B$132))-AF469</f>
        <v>0</v>
      </c>
      <c r="AK469" s="54" t="e">
        <f t="shared" si="20"/>
        <v>#N/A</v>
      </c>
      <c r="AL469" s="73" t="e">
        <f>VLOOKUP(K:K,Dashboard!A$3:B$32,2,FALSE)</f>
        <v>#N/A</v>
      </c>
    </row>
    <row r="470" spans="9:38" ht="15" customHeight="1">
      <c r="I470" s="15"/>
      <c r="AA470" s="13"/>
      <c r="AH470" s="54">
        <f>NETWORKDAYS(M470,R470,Holidays!$B$1:$B$132)</f>
        <v>0</v>
      </c>
      <c r="AI470" s="54" t="e">
        <f>VLOOKUP(K470,'Service standards'!A:B,2,FALSE)</f>
        <v>#N/A</v>
      </c>
      <c r="AJ470" s="55">
        <f>(NETWORKDAYS(N470,R470,Holidays!$B$1:$B$132))-AF470</f>
        <v>0</v>
      </c>
      <c r="AK470" s="54" t="e">
        <f t="shared" si="20"/>
        <v>#N/A</v>
      </c>
      <c r="AL470" s="73" t="e">
        <f>VLOOKUP(K:K,Dashboard!A$3:B$32,2,FALSE)</f>
        <v>#N/A</v>
      </c>
    </row>
    <row r="471" spans="9:38" ht="15" customHeight="1">
      <c r="I471" s="15"/>
      <c r="AA471" s="13"/>
      <c r="AH471" s="54">
        <f>NETWORKDAYS(M471,R471,Holidays!$B$1:$B$132)</f>
        <v>0</v>
      </c>
      <c r="AI471" s="54" t="e">
        <f>VLOOKUP(K471,'Service standards'!A:B,2,FALSE)</f>
        <v>#N/A</v>
      </c>
      <c r="AJ471" s="55">
        <f>(NETWORKDAYS(N471,R471,Holidays!$B$1:$B$132))-AF471</f>
        <v>0</v>
      </c>
      <c r="AK471" s="54" t="e">
        <f t="shared" si="20"/>
        <v>#N/A</v>
      </c>
      <c r="AL471" s="73" t="e">
        <f>VLOOKUP(K:K,Dashboard!A$3:B$32,2,FALSE)</f>
        <v>#N/A</v>
      </c>
    </row>
    <row r="472" spans="9:38" ht="15" customHeight="1">
      <c r="I472" s="15"/>
      <c r="AA472" s="13"/>
      <c r="AH472" s="54">
        <f>NETWORKDAYS(M472,R472,Holidays!$B$1:$B$132)</f>
        <v>0</v>
      </c>
      <c r="AI472" s="54" t="e">
        <f>VLOOKUP(K472,'Service standards'!A:B,2,FALSE)</f>
        <v>#N/A</v>
      </c>
      <c r="AJ472" s="55">
        <f>(NETWORKDAYS(N472,R472,Holidays!$B$1:$B$132))-AF472</f>
        <v>0</v>
      </c>
      <c r="AK472" s="54" t="e">
        <f t="shared" si="20"/>
        <v>#N/A</v>
      </c>
      <c r="AL472" s="73" t="e">
        <f>VLOOKUP(K:K,Dashboard!A$3:B$32,2,FALSE)</f>
        <v>#N/A</v>
      </c>
    </row>
    <row r="473" spans="9:38" ht="15" customHeight="1">
      <c r="I473" s="15"/>
      <c r="AA473" s="13"/>
      <c r="AH473" s="54">
        <f>NETWORKDAYS(M473,R473,Holidays!$B$1:$B$132)</f>
        <v>0</v>
      </c>
      <c r="AI473" s="54" t="e">
        <f>VLOOKUP(K473,'Service standards'!A:B,2,FALSE)</f>
        <v>#N/A</v>
      </c>
      <c r="AJ473" s="55">
        <f>(NETWORKDAYS(N473,R473,Holidays!$B$1:$B$132))-AF473</f>
        <v>0</v>
      </c>
      <c r="AK473" s="54" t="e">
        <f t="shared" si="20"/>
        <v>#N/A</v>
      </c>
      <c r="AL473" s="73" t="e">
        <f>VLOOKUP(K:K,Dashboard!A$3:B$32,2,FALSE)</f>
        <v>#N/A</v>
      </c>
    </row>
    <row r="474" spans="9:38" ht="15" customHeight="1">
      <c r="I474" s="15"/>
      <c r="AA474" s="13"/>
      <c r="AH474" s="54">
        <f>NETWORKDAYS(M474,R474,Holidays!$B$1:$B$132)</f>
        <v>0</v>
      </c>
      <c r="AI474" s="54" t="e">
        <f>VLOOKUP(K474,'Service standards'!A:B,2,FALSE)</f>
        <v>#N/A</v>
      </c>
      <c r="AJ474" s="55">
        <f>(NETWORKDAYS(N474,R474,Holidays!$B$1:$B$132))-AF474</f>
        <v>0</v>
      </c>
      <c r="AK474" s="54" t="e">
        <f t="shared" si="20"/>
        <v>#N/A</v>
      </c>
      <c r="AL474" s="73" t="e">
        <f>VLOOKUP(K:K,Dashboard!A$3:B$32,2,FALSE)</f>
        <v>#N/A</v>
      </c>
    </row>
    <row r="475" spans="9:38" ht="15" customHeight="1">
      <c r="I475" s="15"/>
      <c r="AA475" s="13"/>
      <c r="AH475" s="54">
        <f>NETWORKDAYS(M475,R475,Holidays!$B$1:$B$132)</f>
        <v>0</v>
      </c>
      <c r="AI475" s="54" t="e">
        <f>VLOOKUP(K475,'Service standards'!A:B,2,FALSE)</f>
        <v>#N/A</v>
      </c>
      <c r="AJ475" s="55">
        <f>(NETWORKDAYS(N475,R475,Holidays!$B$1:$B$132))-AF475</f>
        <v>0</v>
      </c>
      <c r="AK475" s="54" t="e">
        <f t="shared" si="20"/>
        <v>#N/A</v>
      </c>
      <c r="AL475" s="73" t="e">
        <f>VLOOKUP(K:K,Dashboard!A$3:B$32,2,FALSE)</f>
        <v>#N/A</v>
      </c>
    </row>
    <row r="476" spans="9:38" ht="15" customHeight="1">
      <c r="I476" s="15"/>
      <c r="AA476" s="13"/>
      <c r="AH476" s="54">
        <f>NETWORKDAYS(M476,R476,Holidays!$B$1:$B$132)</f>
        <v>0</v>
      </c>
      <c r="AI476" s="54" t="e">
        <f>VLOOKUP(K476,'Service standards'!A:B,2,FALSE)</f>
        <v>#N/A</v>
      </c>
      <c r="AJ476" s="55">
        <f>(NETWORKDAYS(N476,R476,Holidays!$B$1:$B$132))-AF476</f>
        <v>0</v>
      </c>
      <c r="AK476" s="54" t="e">
        <f t="shared" si="20"/>
        <v>#N/A</v>
      </c>
      <c r="AL476" s="73" t="e">
        <f>VLOOKUP(K:K,Dashboard!A$3:B$32,2,FALSE)</f>
        <v>#N/A</v>
      </c>
    </row>
    <row r="477" spans="9:38" ht="15" customHeight="1">
      <c r="I477" s="15"/>
      <c r="AA477" s="13"/>
      <c r="AH477" s="54">
        <f>NETWORKDAYS(M477,R477,Holidays!$B$1:$B$132)</f>
        <v>0</v>
      </c>
      <c r="AI477" s="54" t="e">
        <f>VLOOKUP(K477,'Service standards'!A:B,2,FALSE)</f>
        <v>#N/A</v>
      </c>
      <c r="AJ477" s="55">
        <f>(NETWORKDAYS(N477,R477,Holidays!$B$1:$B$132))-AF477</f>
        <v>0</v>
      </c>
      <c r="AK477" s="54" t="e">
        <f t="shared" si="20"/>
        <v>#N/A</v>
      </c>
      <c r="AL477" s="73" t="e">
        <f>VLOOKUP(K:K,Dashboard!A$3:B$32,2,FALSE)</f>
        <v>#N/A</v>
      </c>
    </row>
    <row r="478" spans="9:38" ht="15" customHeight="1">
      <c r="I478" s="15"/>
      <c r="AA478" s="13"/>
      <c r="AH478" s="54">
        <f>NETWORKDAYS(M478,R478,Holidays!$B$1:$B$132)</f>
        <v>0</v>
      </c>
      <c r="AI478" s="54" t="e">
        <f>VLOOKUP(K478,'Service standards'!A:B,2,FALSE)</f>
        <v>#N/A</v>
      </c>
      <c r="AJ478" s="55">
        <f>(NETWORKDAYS(N478,R478,Holidays!$B$1:$B$132))-AF478</f>
        <v>0</v>
      </c>
      <c r="AK478" s="54" t="e">
        <f t="shared" si="20"/>
        <v>#N/A</v>
      </c>
      <c r="AL478" s="73" t="e">
        <f>VLOOKUP(K:K,Dashboard!A$3:B$32,2,FALSE)</f>
        <v>#N/A</v>
      </c>
    </row>
    <row r="479" spans="9:38" ht="15" customHeight="1">
      <c r="I479" s="15"/>
      <c r="AA479" s="13"/>
      <c r="AH479" s="54">
        <f>NETWORKDAYS(M479,R479,Holidays!$B$1:$B$132)</f>
        <v>0</v>
      </c>
      <c r="AI479" s="54" t="e">
        <f>VLOOKUP(K479,'Service standards'!A:B,2,FALSE)</f>
        <v>#N/A</v>
      </c>
      <c r="AJ479" s="55">
        <f>(NETWORKDAYS(N479,R479,Holidays!$B$1:$B$132))-AF479</f>
        <v>0</v>
      </c>
      <c r="AK479" s="54" t="e">
        <f t="shared" si="20"/>
        <v>#N/A</v>
      </c>
      <c r="AL479" s="73" t="e">
        <f>VLOOKUP(K:K,Dashboard!A$3:B$32,2,FALSE)</f>
        <v>#N/A</v>
      </c>
    </row>
    <row r="480" spans="9:38" ht="15" customHeight="1">
      <c r="I480" s="15"/>
      <c r="AA480" s="13"/>
      <c r="AH480" s="54">
        <f>NETWORKDAYS(M480,R480,Holidays!$B$1:$B$132)</f>
        <v>0</v>
      </c>
      <c r="AI480" s="54" t="e">
        <f>VLOOKUP(K480,'Service standards'!A:B,2,FALSE)</f>
        <v>#N/A</v>
      </c>
      <c r="AJ480" s="55">
        <f>(NETWORKDAYS(N480,R480,Holidays!$B$1:$B$132))-AF480</f>
        <v>0</v>
      </c>
      <c r="AK480" s="54" t="e">
        <f t="shared" si="20"/>
        <v>#N/A</v>
      </c>
      <c r="AL480" s="73" t="e">
        <f>VLOOKUP(K:K,Dashboard!A$3:B$32,2,FALSE)</f>
        <v>#N/A</v>
      </c>
    </row>
    <row r="481" spans="9:38" ht="15" customHeight="1">
      <c r="I481" s="15"/>
      <c r="AA481" s="13"/>
      <c r="AH481" s="54">
        <f>NETWORKDAYS(M481,R481,Holidays!$B$1:$B$132)</f>
        <v>0</v>
      </c>
      <c r="AI481" s="54" t="e">
        <f>VLOOKUP(K481,'Service standards'!A:B,2,FALSE)</f>
        <v>#N/A</v>
      </c>
      <c r="AJ481" s="55">
        <f>(NETWORKDAYS(N481,R481,Holidays!$B$1:$B$132))-AF481</f>
        <v>0</v>
      </c>
      <c r="AK481" s="54" t="e">
        <f t="shared" si="20"/>
        <v>#N/A</v>
      </c>
      <c r="AL481" s="73" t="e">
        <f>VLOOKUP(K:K,Dashboard!A$3:B$32,2,FALSE)</f>
        <v>#N/A</v>
      </c>
    </row>
    <row r="482" spans="9:38" ht="15" customHeight="1">
      <c r="I482" s="15"/>
      <c r="AA482" s="13"/>
      <c r="AH482" s="54">
        <f>NETWORKDAYS(M482,R482,Holidays!$B$1:$B$132)</f>
        <v>0</v>
      </c>
      <c r="AI482" s="54" t="e">
        <f>VLOOKUP(K482,'Service standards'!A:B,2,FALSE)</f>
        <v>#N/A</v>
      </c>
      <c r="AJ482" s="55">
        <f>(NETWORKDAYS(N482,R482,Holidays!$B$1:$B$132))-AF482</f>
        <v>0</v>
      </c>
      <c r="AK482" s="54" t="e">
        <f t="shared" si="20"/>
        <v>#N/A</v>
      </c>
      <c r="AL482" s="73" t="e">
        <f>VLOOKUP(K:K,Dashboard!A$3:B$32,2,FALSE)</f>
        <v>#N/A</v>
      </c>
    </row>
    <row r="483" spans="9:38" ht="15" customHeight="1">
      <c r="I483" s="15"/>
      <c r="AA483" s="13"/>
      <c r="AH483" s="54">
        <f>NETWORKDAYS(M483,R483,Holidays!$B$1:$B$132)</f>
        <v>0</v>
      </c>
      <c r="AI483" s="54" t="e">
        <f>VLOOKUP(K483,'Service standards'!A:B,2,FALSE)</f>
        <v>#N/A</v>
      </c>
      <c r="AJ483" s="55">
        <f>(NETWORKDAYS(N483,R483,Holidays!$B$1:$B$132))-AF483</f>
        <v>0</v>
      </c>
      <c r="AK483" s="54" t="e">
        <f t="shared" si="20"/>
        <v>#N/A</v>
      </c>
      <c r="AL483" s="73" t="e">
        <f>VLOOKUP(K:K,Dashboard!A$3:B$32,2,FALSE)</f>
        <v>#N/A</v>
      </c>
    </row>
    <row r="484" spans="9:38" ht="15" customHeight="1">
      <c r="I484" s="15"/>
      <c r="AA484" s="13"/>
      <c r="AH484" s="54">
        <f>NETWORKDAYS(M484,R484,Holidays!$B$1:$B$132)</f>
        <v>0</v>
      </c>
      <c r="AI484" s="54" t="e">
        <f>VLOOKUP(K484,'Service standards'!A:B,2,FALSE)</f>
        <v>#N/A</v>
      </c>
      <c r="AJ484" s="55">
        <f>(NETWORKDAYS(N484,R484,Holidays!$B$1:$B$132))-AF484</f>
        <v>0</v>
      </c>
      <c r="AK484" s="54" t="e">
        <f t="shared" si="20"/>
        <v>#N/A</v>
      </c>
      <c r="AL484" s="73" t="e">
        <f>VLOOKUP(K:K,Dashboard!A$3:B$32,2,FALSE)</f>
        <v>#N/A</v>
      </c>
    </row>
    <row r="485" spans="9:38" ht="15" customHeight="1">
      <c r="I485" s="15"/>
      <c r="AA485" s="13"/>
      <c r="AH485" s="54">
        <f>NETWORKDAYS(M485,R485,Holidays!$B$1:$B$132)</f>
        <v>0</v>
      </c>
      <c r="AI485" s="54" t="e">
        <f>VLOOKUP(K485,'Service standards'!A:B,2,FALSE)</f>
        <v>#N/A</v>
      </c>
      <c r="AJ485" s="55">
        <f>(NETWORKDAYS(N485,R485,Holidays!$B$1:$B$132))-AF485</f>
        <v>0</v>
      </c>
      <c r="AK485" s="54" t="e">
        <f t="shared" si="20"/>
        <v>#N/A</v>
      </c>
      <c r="AL485" s="73" t="e">
        <f>VLOOKUP(K:K,Dashboard!A$3:B$32,2,FALSE)</f>
        <v>#N/A</v>
      </c>
    </row>
    <row r="486" spans="9:38" ht="15" customHeight="1">
      <c r="I486" s="15"/>
      <c r="AA486" s="13"/>
      <c r="AH486" s="54">
        <f>NETWORKDAYS(M486,R486,Holidays!$B$1:$B$132)</f>
        <v>0</v>
      </c>
      <c r="AI486" s="54" t="e">
        <f>VLOOKUP(K486,'Service standards'!A:B,2,FALSE)</f>
        <v>#N/A</v>
      </c>
      <c r="AJ486" s="55">
        <f>(NETWORKDAYS(N486,R486,Holidays!$B$1:$B$132))-AF486</f>
        <v>0</v>
      </c>
      <c r="AK486" s="54" t="e">
        <f t="shared" si="20"/>
        <v>#N/A</v>
      </c>
      <c r="AL486" s="73" t="e">
        <f>VLOOKUP(K:K,Dashboard!A$3:B$32,2,FALSE)</f>
        <v>#N/A</v>
      </c>
    </row>
    <row r="487" spans="9:38" ht="15" customHeight="1">
      <c r="I487" s="15"/>
      <c r="AA487" s="13"/>
      <c r="AH487" s="54">
        <f>NETWORKDAYS(M487,R487,Holidays!$B$1:$B$132)</f>
        <v>0</v>
      </c>
      <c r="AI487" s="54" t="e">
        <f>VLOOKUP(K487,'Service standards'!A:B,2,FALSE)</f>
        <v>#N/A</v>
      </c>
      <c r="AJ487" s="55">
        <f>(NETWORKDAYS(N487,R487,Holidays!$B$1:$B$132))-AF487</f>
        <v>0</v>
      </c>
      <c r="AK487" s="54" t="e">
        <f t="shared" si="20"/>
        <v>#N/A</v>
      </c>
      <c r="AL487" s="73" t="e">
        <f>VLOOKUP(K:K,Dashboard!A$3:B$32,2,FALSE)</f>
        <v>#N/A</v>
      </c>
    </row>
    <row r="488" spans="9:38" ht="15" customHeight="1">
      <c r="I488" s="15"/>
      <c r="AA488" s="13"/>
      <c r="AH488" s="54">
        <f>NETWORKDAYS(M488,R488,Holidays!$B$1:$B$132)</f>
        <v>0</v>
      </c>
      <c r="AI488" s="54" t="e">
        <f>VLOOKUP(K488,'Service standards'!A:B,2,FALSE)</f>
        <v>#N/A</v>
      </c>
      <c r="AJ488" s="55">
        <f>(NETWORKDAYS(N488,R488,Holidays!$B$1:$B$132))-AF488</f>
        <v>0</v>
      </c>
      <c r="AK488" s="54" t="e">
        <f t="shared" si="20"/>
        <v>#N/A</v>
      </c>
      <c r="AL488" s="73" t="e">
        <f>VLOOKUP(K:K,Dashboard!A$3:B$32,2,FALSE)</f>
        <v>#N/A</v>
      </c>
    </row>
    <row r="489" spans="9:38" ht="15" customHeight="1">
      <c r="I489" s="15"/>
      <c r="AA489" s="13"/>
      <c r="AH489" s="54">
        <f>NETWORKDAYS(M489,R489,Holidays!$B$1:$B$132)</f>
        <v>0</v>
      </c>
      <c r="AI489" s="54" t="e">
        <f>VLOOKUP(K489,'Service standards'!A:B,2,FALSE)</f>
        <v>#N/A</v>
      </c>
      <c r="AJ489" s="55">
        <f>(NETWORKDAYS(N489,R489,Holidays!$B$1:$B$132))-AF489</f>
        <v>0</v>
      </c>
      <c r="AK489" s="54" t="e">
        <f t="shared" si="20"/>
        <v>#N/A</v>
      </c>
      <c r="AL489" s="73" t="e">
        <f>VLOOKUP(K:K,Dashboard!A$3:B$32,2,FALSE)</f>
        <v>#N/A</v>
      </c>
    </row>
    <row r="490" spans="9:38" ht="15" customHeight="1">
      <c r="I490" s="15"/>
      <c r="AA490" s="13"/>
      <c r="AH490" s="54">
        <f>NETWORKDAYS(M490,R490,Holidays!$B$1:$B$132)</f>
        <v>0</v>
      </c>
      <c r="AI490" s="54" t="e">
        <f>VLOOKUP(K490,'Service standards'!A:B,2,FALSE)</f>
        <v>#N/A</v>
      </c>
      <c r="AJ490" s="55">
        <f>(NETWORKDAYS(N490,R490,Holidays!$B$1:$B$132))-AF490</f>
        <v>0</v>
      </c>
      <c r="AK490" s="54" t="e">
        <f t="shared" si="20"/>
        <v>#N/A</v>
      </c>
      <c r="AL490" s="73" t="e">
        <f>VLOOKUP(K:K,Dashboard!A$3:B$32,2,FALSE)</f>
        <v>#N/A</v>
      </c>
    </row>
    <row r="491" spans="9:38" ht="15" customHeight="1">
      <c r="I491" s="15"/>
      <c r="AA491" s="13"/>
      <c r="AH491" s="54">
        <f>NETWORKDAYS(M491,R491,Holidays!$B$1:$B$132)</f>
        <v>0</v>
      </c>
      <c r="AI491" s="54" t="e">
        <f>VLOOKUP(K491,'Service standards'!A:B,2,FALSE)</f>
        <v>#N/A</v>
      </c>
      <c r="AJ491" s="55">
        <f>(NETWORKDAYS(N491,R491,Holidays!$B$1:$B$132))-AF491</f>
        <v>0</v>
      </c>
      <c r="AK491" s="54" t="e">
        <f t="shared" si="20"/>
        <v>#N/A</v>
      </c>
      <c r="AL491" s="73" t="e">
        <f>VLOOKUP(K:K,Dashboard!A$3:B$32,2,FALSE)</f>
        <v>#N/A</v>
      </c>
    </row>
    <row r="492" spans="9:38" ht="15" customHeight="1">
      <c r="I492" s="15"/>
      <c r="AA492" s="13"/>
      <c r="AH492" s="54">
        <f>NETWORKDAYS(M492,R492,Holidays!$B$1:$B$132)</f>
        <v>0</v>
      </c>
      <c r="AI492" s="54" t="e">
        <f>VLOOKUP(K492,'Service standards'!A:B,2,FALSE)</f>
        <v>#N/A</v>
      </c>
      <c r="AJ492" s="55">
        <f>(NETWORKDAYS(N492,R492,Holidays!$B$1:$B$132))-AF492</f>
        <v>0</v>
      </c>
      <c r="AK492" s="54" t="e">
        <f t="shared" si="20"/>
        <v>#N/A</v>
      </c>
      <c r="AL492" s="73" t="e">
        <f>VLOOKUP(K:K,Dashboard!A$3:B$32,2,FALSE)</f>
        <v>#N/A</v>
      </c>
    </row>
    <row r="493" spans="9:38" ht="15" customHeight="1">
      <c r="I493" s="15"/>
      <c r="AA493" s="13"/>
      <c r="AH493" s="54">
        <f>NETWORKDAYS(M493,R493,Holidays!$B$1:$B$132)</f>
        <v>0</v>
      </c>
      <c r="AI493" s="54" t="e">
        <f>VLOOKUP(K493,'Service standards'!A:B,2,FALSE)</f>
        <v>#N/A</v>
      </c>
      <c r="AJ493" s="55">
        <f>(NETWORKDAYS(N493,R493,Holidays!$B$1:$B$132))-AF493</f>
        <v>0</v>
      </c>
      <c r="AK493" s="54" t="e">
        <f t="shared" si="20"/>
        <v>#N/A</v>
      </c>
      <c r="AL493" s="73" t="e">
        <f>VLOOKUP(K:K,Dashboard!A$3:B$32,2,FALSE)</f>
        <v>#N/A</v>
      </c>
    </row>
    <row r="494" spans="9:38" ht="15" customHeight="1">
      <c r="I494" s="15"/>
      <c r="AA494" s="13"/>
      <c r="AH494" s="54">
        <f>NETWORKDAYS(M494,R494,Holidays!$B$1:$B$132)</f>
        <v>0</v>
      </c>
      <c r="AI494" s="54" t="e">
        <f>VLOOKUP(K494,'Service standards'!A:B,2,FALSE)</f>
        <v>#N/A</v>
      </c>
      <c r="AJ494" s="55">
        <f>(NETWORKDAYS(N494,R494,Holidays!$B$1:$B$132))-AF494</f>
        <v>0</v>
      </c>
      <c r="AK494" s="54" t="e">
        <f t="shared" si="20"/>
        <v>#N/A</v>
      </c>
      <c r="AL494" s="73" t="e">
        <f>VLOOKUP(K:K,Dashboard!A$3:B$32,2,FALSE)</f>
        <v>#N/A</v>
      </c>
    </row>
    <row r="495" spans="9:38" ht="15" customHeight="1">
      <c r="I495" s="15"/>
      <c r="AA495" s="13"/>
      <c r="AH495" s="54">
        <f>NETWORKDAYS(M495,R495,Holidays!$B$1:$B$132)</f>
        <v>0</v>
      </c>
      <c r="AI495" s="54" t="e">
        <f>VLOOKUP(K495,'Service standards'!A:B,2,FALSE)</f>
        <v>#N/A</v>
      </c>
      <c r="AJ495" s="55">
        <f>(NETWORKDAYS(N495,R495,Holidays!$B$1:$B$132))-AF495</f>
        <v>0</v>
      </c>
      <c r="AK495" s="54" t="e">
        <f t="shared" si="20"/>
        <v>#N/A</v>
      </c>
      <c r="AL495" s="73" t="e">
        <f>VLOOKUP(K:K,Dashboard!A$3:B$32,2,FALSE)</f>
        <v>#N/A</v>
      </c>
    </row>
    <row r="496" spans="9:38" ht="15" customHeight="1">
      <c r="I496" s="15"/>
      <c r="AA496" s="13"/>
      <c r="AH496" s="54">
        <f>NETWORKDAYS(M496,R496,Holidays!$B$1:$B$132)</f>
        <v>0</v>
      </c>
      <c r="AI496" s="54" t="e">
        <f>VLOOKUP(K496,'Service standards'!A:B,2,FALSE)</f>
        <v>#N/A</v>
      </c>
      <c r="AJ496" s="55">
        <f>(NETWORKDAYS(N496,R496,Holidays!$B$1:$B$132))-AF496</f>
        <v>0</v>
      </c>
      <c r="AK496" s="54" t="e">
        <f t="shared" si="20"/>
        <v>#N/A</v>
      </c>
      <c r="AL496" s="73" t="e">
        <f>VLOOKUP(K:K,Dashboard!A$3:B$32,2,FALSE)</f>
        <v>#N/A</v>
      </c>
    </row>
    <row r="497" spans="9:38" ht="15" customHeight="1">
      <c r="I497" s="15"/>
      <c r="AA497" s="13"/>
      <c r="AH497" s="54">
        <f>NETWORKDAYS(M497,R497,Holidays!$B$1:$B$132)</f>
        <v>0</v>
      </c>
      <c r="AI497" s="54" t="e">
        <f>VLOOKUP(K497,'Service standards'!A:B,2,FALSE)</f>
        <v>#N/A</v>
      </c>
      <c r="AJ497" s="55">
        <f>(NETWORKDAYS(N497,R497,Holidays!$B$1:$B$132))-AF497</f>
        <v>0</v>
      </c>
      <c r="AK497" s="54" t="e">
        <f t="shared" si="20"/>
        <v>#N/A</v>
      </c>
      <c r="AL497" s="73" t="e">
        <f>VLOOKUP(K:K,Dashboard!A$3:B$32,2,FALSE)</f>
        <v>#N/A</v>
      </c>
    </row>
    <row r="498" spans="9:38" ht="15" customHeight="1">
      <c r="I498" s="15"/>
      <c r="AA498" s="13"/>
      <c r="AH498" s="54">
        <f>NETWORKDAYS(M498,R498,Holidays!$B$1:$B$132)</f>
        <v>0</v>
      </c>
      <c r="AI498" s="54" t="e">
        <f>VLOOKUP(K498,'Service standards'!A:B,2,FALSE)</f>
        <v>#N/A</v>
      </c>
      <c r="AJ498" s="55">
        <f>(NETWORKDAYS(N498,R498,Holidays!$B$1:$B$132))-AF498</f>
        <v>0</v>
      </c>
      <c r="AK498" s="54" t="e">
        <f t="shared" si="20"/>
        <v>#N/A</v>
      </c>
      <c r="AL498" s="73" t="e">
        <f>VLOOKUP(K:K,Dashboard!A$3:B$32,2,FALSE)</f>
        <v>#N/A</v>
      </c>
    </row>
    <row r="499" spans="9:38" ht="15" customHeight="1">
      <c r="I499" s="15"/>
      <c r="AA499" s="13"/>
      <c r="AH499" s="54">
        <f>NETWORKDAYS(M499,R499,Holidays!$B$1:$B$132)</f>
        <v>0</v>
      </c>
      <c r="AI499" s="54" t="e">
        <f>VLOOKUP(K499,'Service standards'!A:B,2,FALSE)</f>
        <v>#N/A</v>
      </c>
      <c r="AJ499" s="55">
        <f>(NETWORKDAYS(N499,R499,Holidays!$B$1:$B$132))-AF499</f>
        <v>0</v>
      </c>
      <c r="AK499" s="54" t="e">
        <f t="shared" si="20"/>
        <v>#N/A</v>
      </c>
      <c r="AL499" s="73" t="e">
        <f>VLOOKUP(K:K,Dashboard!A$3:B$32,2,FALSE)</f>
        <v>#N/A</v>
      </c>
    </row>
    <row r="500" spans="9:38" ht="15" customHeight="1">
      <c r="I500" s="15"/>
      <c r="AA500" s="13"/>
      <c r="AH500" s="54">
        <f>NETWORKDAYS(M500,R500,Holidays!$B$1:$B$132)</f>
        <v>0</v>
      </c>
      <c r="AI500" s="54" t="e">
        <f>VLOOKUP(K500,'Service standards'!A:B,2,FALSE)</f>
        <v>#N/A</v>
      </c>
      <c r="AJ500" s="55">
        <f>(NETWORKDAYS(N500,R500,Holidays!$B$1:$B$132))-AF500</f>
        <v>0</v>
      </c>
      <c r="AK500" s="54" t="e">
        <f t="shared" si="20"/>
        <v>#N/A</v>
      </c>
      <c r="AL500" s="73" t="e">
        <f>VLOOKUP(K:K,Dashboard!A$3:B$32,2,FALSE)</f>
        <v>#N/A</v>
      </c>
    </row>
    <row r="501" spans="9:38" ht="15" customHeight="1">
      <c r="I501" s="15"/>
      <c r="AA501" s="13"/>
      <c r="AH501" s="54">
        <f>NETWORKDAYS(M501,R501,Holidays!$B$1:$B$132)</f>
        <v>0</v>
      </c>
      <c r="AI501" s="54" t="e">
        <f>VLOOKUP(K501,'Service standards'!A:B,2,FALSE)</f>
        <v>#N/A</v>
      </c>
      <c r="AJ501" s="55">
        <f>(NETWORKDAYS(N501,R501,Holidays!$B$1:$B$132))-AF501</f>
        <v>0</v>
      </c>
      <c r="AK501" s="54" t="e">
        <f t="shared" si="20"/>
        <v>#N/A</v>
      </c>
      <c r="AL501" s="73" t="e">
        <f>VLOOKUP(K:K,Dashboard!A$3:B$32,2,FALSE)</f>
        <v>#N/A</v>
      </c>
    </row>
    <row r="502" spans="9:38" ht="15" customHeight="1">
      <c r="I502" s="15"/>
      <c r="AA502" s="13"/>
      <c r="AH502" s="54">
        <f>NETWORKDAYS(M502,R502,Holidays!$B$1:$B$132)</f>
        <v>0</v>
      </c>
      <c r="AI502" s="54" t="e">
        <f>VLOOKUP(K502,'Service standards'!A:B,2,FALSE)</f>
        <v>#N/A</v>
      </c>
      <c r="AJ502" s="55">
        <f>(NETWORKDAYS(N502,R502,Holidays!$B$1:$B$132))-AF502</f>
        <v>0</v>
      </c>
      <c r="AK502" s="54" t="e">
        <f t="shared" si="20"/>
        <v>#N/A</v>
      </c>
      <c r="AL502" s="73" t="e">
        <f>VLOOKUP(K:K,Dashboard!A$3:B$32,2,FALSE)</f>
        <v>#N/A</v>
      </c>
    </row>
    <row r="503" spans="9:38" ht="15" customHeight="1">
      <c r="I503" s="15"/>
      <c r="AA503" s="13"/>
      <c r="AH503" s="54">
        <f>NETWORKDAYS(M503,R503,Holidays!$B$1:$B$132)</f>
        <v>0</v>
      </c>
      <c r="AI503" s="54" t="e">
        <f>VLOOKUP(K503,'Service standards'!A:B,2,FALSE)</f>
        <v>#N/A</v>
      </c>
      <c r="AJ503" s="55">
        <f>(NETWORKDAYS(N503,R503,Holidays!$B$1:$B$132))-AF503</f>
        <v>0</v>
      </c>
      <c r="AK503" s="54" t="e">
        <f t="shared" si="20"/>
        <v>#N/A</v>
      </c>
      <c r="AL503" s="73" t="e">
        <f>VLOOKUP(K:K,Dashboard!A$3:B$32,2,FALSE)</f>
        <v>#N/A</v>
      </c>
    </row>
    <row r="504" spans="9:38" ht="15" customHeight="1">
      <c r="I504" s="15"/>
      <c r="AA504" s="13"/>
      <c r="AH504" s="54">
        <f>NETWORKDAYS(M504,R504,Holidays!$B$1:$B$132)</f>
        <v>0</v>
      </c>
      <c r="AI504" s="54" t="e">
        <f>VLOOKUP(K504,'Service standards'!A:B,2,FALSE)</f>
        <v>#N/A</v>
      </c>
      <c r="AJ504" s="55">
        <f>(NETWORKDAYS(N504,R504,Holidays!$B$1:$B$132))-AF504</f>
        <v>0</v>
      </c>
      <c r="AK504" s="54" t="e">
        <f t="shared" si="20"/>
        <v>#N/A</v>
      </c>
      <c r="AL504" s="73" t="e">
        <f>VLOOKUP(K:K,Dashboard!A$3:B$32,2,FALSE)</f>
        <v>#N/A</v>
      </c>
    </row>
    <row r="505" spans="9:38" ht="15" customHeight="1">
      <c r="I505" s="15"/>
      <c r="AA505" s="13"/>
      <c r="AH505" s="54">
        <f>NETWORKDAYS(M505,R505,Holidays!$B$1:$B$132)</f>
        <v>0</v>
      </c>
      <c r="AI505" s="54" t="e">
        <f>VLOOKUP(K505,'Service standards'!A:B,2,FALSE)</f>
        <v>#N/A</v>
      </c>
      <c r="AJ505" s="55">
        <f>(NETWORKDAYS(N505,R505,Holidays!$B$1:$B$132))-AF505</f>
        <v>0</v>
      </c>
      <c r="AK505" s="54" t="e">
        <f t="shared" si="20"/>
        <v>#N/A</v>
      </c>
      <c r="AL505" s="73" t="e">
        <f>VLOOKUP(K:K,Dashboard!A$3:B$32,2,FALSE)</f>
        <v>#N/A</v>
      </c>
    </row>
    <row r="506" spans="9:38" ht="15" customHeight="1">
      <c r="I506" s="15"/>
      <c r="AA506" s="13"/>
      <c r="AH506" s="54">
        <f>NETWORKDAYS(M506,R506,Holidays!$B$1:$B$132)</f>
        <v>0</v>
      </c>
      <c r="AI506" s="54" t="e">
        <f>VLOOKUP(K506,'Service standards'!A:B,2,FALSE)</f>
        <v>#N/A</v>
      </c>
      <c r="AJ506" s="55">
        <f>(NETWORKDAYS(N506,R506,Holidays!$B$1:$B$132))-AF506</f>
        <v>0</v>
      </c>
      <c r="AK506" s="54" t="e">
        <f t="shared" si="20"/>
        <v>#N/A</v>
      </c>
      <c r="AL506" s="73" t="e">
        <f>VLOOKUP(K:K,Dashboard!A$3:B$32,2,FALSE)</f>
        <v>#N/A</v>
      </c>
    </row>
    <row r="507" spans="9:38" ht="15" customHeight="1">
      <c r="I507" s="15"/>
      <c r="AA507" s="13"/>
      <c r="AH507" s="54">
        <f>NETWORKDAYS(M507,R507,Holidays!$B$1:$B$132)</f>
        <v>0</v>
      </c>
      <c r="AI507" s="54" t="e">
        <f>VLOOKUP(K507,'Service standards'!A:B,2,FALSE)</f>
        <v>#N/A</v>
      </c>
      <c r="AJ507" s="55">
        <f>(NETWORKDAYS(N507,R507,Holidays!$B$1:$B$132))-AF507</f>
        <v>0</v>
      </c>
      <c r="AK507" s="54" t="e">
        <f t="shared" si="20"/>
        <v>#N/A</v>
      </c>
      <c r="AL507" s="73" t="e">
        <f>VLOOKUP(K:K,Dashboard!A$3:B$32,2,FALSE)</f>
        <v>#N/A</v>
      </c>
    </row>
    <row r="508" spans="9:38" ht="15" customHeight="1">
      <c r="I508" s="15"/>
      <c r="AA508" s="13"/>
      <c r="AH508" s="54">
        <f>NETWORKDAYS(M508,R508,Holidays!$B$1:$B$132)</f>
        <v>0</v>
      </c>
      <c r="AI508" s="54" t="e">
        <f>VLOOKUP(K508,'Service standards'!A:B,2,FALSE)</f>
        <v>#N/A</v>
      </c>
      <c r="AJ508" s="55">
        <f>(NETWORKDAYS(N508,R508,Holidays!$B$1:$B$132))-AF508</f>
        <v>0</v>
      </c>
      <c r="AK508" s="54" t="e">
        <f t="shared" si="20"/>
        <v>#N/A</v>
      </c>
      <c r="AL508" s="73" t="e">
        <f>VLOOKUP(K:K,Dashboard!A$3:B$32,2,FALSE)</f>
        <v>#N/A</v>
      </c>
    </row>
    <row r="509" spans="9:38" ht="15" customHeight="1">
      <c r="I509" s="15"/>
      <c r="AA509" s="13"/>
      <c r="AH509" s="54">
        <f>NETWORKDAYS(M509,R509,Holidays!$B$1:$B$132)</f>
        <v>0</v>
      </c>
      <c r="AI509" s="54" t="e">
        <f>VLOOKUP(K509,'Service standards'!A:B,2,FALSE)</f>
        <v>#N/A</v>
      </c>
      <c r="AJ509" s="55">
        <f>(NETWORKDAYS(N509,R509,Holidays!$B$1:$B$132))-AF509</f>
        <v>0</v>
      </c>
      <c r="AK509" s="54" t="e">
        <f t="shared" si="20"/>
        <v>#N/A</v>
      </c>
      <c r="AL509" s="73" t="e">
        <f>VLOOKUP(K:K,Dashboard!A$3:B$32,2,FALSE)</f>
        <v>#N/A</v>
      </c>
    </row>
    <row r="510" spans="9:38" ht="15" customHeight="1">
      <c r="I510" s="15"/>
      <c r="AA510" s="13"/>
      <c r="AH510" s="54">
        <f>NETWORKDAYS(M510,R510,Holidays!$B$1:$B$132)</f>
        <v>0</v>
      </c>
      <c r="AI510" s="54" t="e">
        <f>VLOOKUP(K510,'Service standards'!A:B,2,FALSE)</f>
        <v>#N/A</v>
      </c>
      <c r="AJ510" s="55">
        <f>(NETWORKDAYS(N510,R510,Holidays!$B$1:$B$132))-AF510</f>
        <v>0</v>
      </c>
      <c r="AK510" s="54" t="e">
        <f t="shared" si="20"/>
        <v>#N/A</v>
      </c>
      <c r="AL510" s="73" t="e">
        <f>VLOOKUP(K:K,Dashboard!A$3:B$32,2,FALSE)</f>
        <v>#N/A</v>
      </c>
    </row>
    <row r="511" spans="9:38" ht="15" customHeight="1">
      <c r="I511" s="15"/>
      <c r="AA511" s="13"/>
      <c r="AH511" s="54">
        <f>NETWORKDAYS(M511,R511,Holidays!$B$1:$B$132)</f>
        <v>0</v>
      </c>
      <c r="AI511" s="54" t="e">
        <f>VLOOKUP(K511,'Service standards'!A:B,2,FALSE)</f>
        <v>#N/A</v>
      </c>
      <c r="AJ511" s="55">
        <f>(NETWORKDAYS(N511,R511,Holidays!$B$1:$B$132))-AF511</f>
        <v>0</v>
      </c>
      <c r="AK511" s="54" t="e">
        <f t="shared" si="20"/>
        <v>#N/A</v>
      </c>
      <c r="AL511" s="73" t="e">
        <f>VLOOKUP(K:K,Dashboard!A$3:B$32,2,FALSE)</f>
        <v>#N/A</v>
      </c>
    </row>
    <row r="512" spans="9:38" ht="15" customHeight="1">
      <c r="I512" s="15"/>
      <c r="AA512" s="13"/>
      <c r="AH512" s="54">
        <f>NETWORKDAYS(M512,R512,Holidays!$B$1:$B$132)</f>
        <v>0</v>
      </c>
      <c r="AI512" s="54" t="e">
        <f>VLOOKUP(K512,'Service standards'!A:B,2,FALSE)</f>
        <v>#N/A</v>
      </c>
      <c r="AJ512" s="55">
        <f>(NETWORKDAYS(N512,R512,Holidays!$B$1:$B$132))-AF512</f>
        <v>0</v>
      </c>
      <c r="AK512" s="54" t="e">
        <f t="shared" si="20"/>
        <v>#N/A</v>
      </c>
      <c r="AL512" s="73" t="e">
        <f>VLOOKUP(K:K,Dashboard!A$3:B$32,2,FALSE)</f>
        <v>#N/A</v>
      </c>
    </row>
    <row r="513" spans="9:38" ht="15" customHeight="1">
      <c r="I513" s="15"/>
      <c r="AA513" s="13"/>
      <c r="AH513" s="54">
        <f>NETWORKDAYS(M513,R513,Holidays!$B$1:$B$132)</f>
        <v>0</v>
      </c>
      <c r="AI513" s="54" t="e">
        <f>VLOOKUP(K513,'Service standards'!A:B,2,FALSE)</f>
        <v>#N/A</v>
      </c>
      <c r="AJ513" s="55">
        <f>(NETWORKDAYS(N513,R513,Holidays!$B$1:$B$132))-AF513</f>
        <v>0</v>
      </c>
      <c r="AK513" s="54" t="e">
        <f t="shared" si="20"/>
        <v>#N/A</v>
      </c>
      <c r="AL513" s="73" t="e">
        <f>VLOOKUP(K:K,Dashboard!A$3:B$32,2,FALSE)</f>
        <v>#N/A</v>
      </c>
    </row>
    <row r="514" spans="9:38" ht="15" customHeight="1">
      <c r="I514" s="15"/>
      <c r="AA514" s="13"/>
      <c r="AH514" s="54">
        <f>NETWORKDAYS(M514,R514,Holidays!$B$1:$B$132)</f>
        <v>0</v>
      </c>
      <c r="AI514" s="54" t="e">
        <f>VLOOKUP(K514,'Service standards'!A:B,2,FALSE)</f>
        <v>#N/A</v>
      </c>
      <c r="AJ514" s="55">
        <f>(NETWORKDAYS(N514,R514,Holidays!$B$1:$B$132))-AF514</f>
        <v>0</v>
      </c>
      <c r="AK514" s="54" t="e">
        <f t="shared" si="20"/>
        <v>#N/A</v>
      </c>
      <c r="AL514" s="73" t="e">
        <f>VLOOKUP(K:K,Dashboard!A$3:B$32,2,FALSE)</f>
        <v>#N/A</v>
      </c>
    </row>
    <row r="515" spans="9:38" ht="15" customHeight="1">
      <c r="I515" s="15"/>
      <c r="AA515" s="13"/>
      <c r="AH515" s="54">
        <f>NETWORKDAYS(M515,R515,Holidays!$B$1:$B$132)</f>
        <v>0</v>
      </c>
      <c r="AI515" s="54" t="e">
        <f>VLOOKUP(K515,'Service standards'!A:B,2,FALSE)</f>
        <v>#N/A</v>
      </c>
      <c r="AJ515" s="55">
        <f>(NETWORKDAYS(N515,R515,Holidays!$B$1:$B$132))-AF515</f>
        <v>0</v>
      </c>
      <c r="AK515" s="54" t="e">
        <f t="shared" si="20"/>
        <v>#N/A</v>
      </c>
      <c r="AL515" s="73" t="e">
        <f>VLOOKUP(K:K,Dashboard!A$3:B$32,2,FALSE)</f>
        <v>#N/A</v>
      </c>
    </row>
    <row r="516" spans="9:38" ht="15" customHeight="1">
      <c r="I516" s="15"/>
      <c r="AA516" s="13"/>
      <c r="AH516" s="54">
        <f>NETWORKDAYS(M516,R516,Holidays!$B$1:$B$132)</f>
        <v>0</v>
      </c>
      <c r="AI516" s="54" t="e">
        <f>VLOOKUP(K516,'Service standards'!A:B,2,FALSE)</f>
        <v>#N/A</v>
      </c>
      <c r="AJ516" s="55">
        <f>(NETWORKDAYS(N516,R516,Holidays!$B$1:$B$132))-AF516</f>
        <v>0</v>
      </c>
      <c r="AK516" s="54" t="e">
        <f t="shared" si="20"/>
        <v>#N/A</v>
      </c>
      <c r="AL516" s="73" t="e">
        <f>VLOOKUP(K:K,Dashboard!A$3:B$32,2,FALSE)</f>
        <v>#N/A</v>
      </c>
    </row>
    <row r="517" spans="9:38" ht="15" customHeight="1">
      <c r="I517" s="15"/>
      <c r="AA517" s="13"/>
      <c r="AH517" s="54">
        <f>NETWORKDAYS(M517,R517,Holidays!$B$1:$B$132)</f>
        <v>0</v>
      </c>
      <c r="AI517" s="54" t="e">
        <f>VLOOKUP(K517,'Service standards'!A:B,2,FALSE)</f>
        <v>#N/A</v>
      </c>
      <c r="AJ517" s="55">
        <f>(NETWORKDAYS(N517,R517,Holidays!$B$1:$B$132))-AF517</f>
        <v>0</v>
      </c>
      <c r="AK517" s="54" t="e">
        <f t="shared" si="20"/>
        <v>#N/A</v>
      </c>
      <c r="AL517" s="73" t="e">
        <f>VLOOKUP(K:K,Dashboard!A$3:B$32,2,FALSE)</f>
        <v>#N/A</v>
      </c>
    </row>
    <row r="518" spans="9:38" ht="15" customHeight="1">
      <c r="I518" s="15"/>
      <c r="AA518" s="13"/>
      <c r="AH518" s="54">
        <f>NETWORKDAYS(M518,R518,Holidays!$B$1:$B$132)</f>
        <v>0</v>
      </c>
      <c r="AI518" s="54" t="e">
        <f>VLOOKUP(K518,'Service standards'!A:B,2,FALSE)</f>
        <v>#N/A</v>
      </c>
      <c r="AJ518" s="55">
        <f>(NETWORKDAYS(N518,R518,Holidays!$B$1:$B$132))-AF518</f>
        <v>0</v>
      </c>
      <c r="AK518" s="54" t="e">
        <f t="shared" si="20"/>
        <v>#N/A</v>
      </c>
      <c r="AL518" s="73" t="e">
        <f>VLOOKUP(K:K,Dashboard!A$3:B$32,2,FALSE)</f>
        <v>#N/A</v>
      </c>
    </row>
    <row r="519" spans="9:38" ht="15" customHeight="1">
      <c r="I519" s="15"/>
      <c r="AA519" s="13"/>
      <c r="AH519" s="54">
        <f>NETWORKDAYS(M519,R519,Holidays!$B$1:$B$132)</f>
        <v>0</v>
      </c>
      <c r="AI519" s="54" t="e">
        <f>VLOOKUP(K519,'Service standards'!A:B,2,FALSE)</f>
        <v>#N/A</v>
      </c>
      <c r="AJ519" s="55">
        <f>(NETWORKDAYS(N519,R519,Holidays!$B$1:$B$132))-AF519</f>
        <v>0</v>
      </c>
      <c r="AK519" s="54" t="e">
        <f t="shared" si="20"/>
        <v>#N/A</v>
      </c>
      <c r="AL519" s="73" t="e">
        <f>VLOOKUP(K:K,Dashboard!A$3:B$32,2,FALSE)</f>
        <v>#N/A</v>
      </c>
    </row>
    <row r="520" spans="9:38" ht="15" customHeight="1">
      <c r="I520" s="15"/>
      <c r="AA520" s="13"/>
      <c r="AH520" s="54">
        <f>NETWORKDAYS(M520,R520,Holidays!$B$1:$B$132)</f>
        <v>0</v>
      </c>
      <c r="AI520" s="54" t="e">
        <f>VLOOKUP(K520,'Service standards'!A:B,2,FALSE)</f>
        <v>#N/A</v>
      </c>
      <c r="AJ520" s="55">
        <f>(NETWORKDAYS(N520,R520,Holidays!$B$1:$B$132))-AF520</f>
        <v>0</v>
      </c>
      <c r="AK520" s="54" t="e">
        <f t="shared" si="20"/>
        <v>#N/A</v>
      </c>
      <c r="AL520" s="73" t="e">
        <f>VLOOKUP(K:K,Dashboard!A$3:B$32,2,FALSE)</f>
        <v>#N/A</v>
      </c>
    </row>
    <row r="521" spans="9:38" ht="15" customHeight="1">
      <c r="I521" s="15"/>
      <c r="AA521" s="13"/>
      <c r="AH521" s="54">
        <f>NETWORKDAYS(M521,R521,Holidays!$B$1:$B$132)</f>
        <v>0</v>
      </c>
      <c r="AI521" s="54" t="e">
        <f>VLOOKUP(K521,'Service standards'!A:B,2,FALSE)</f>
        <v>#N/A</v>
      </c>
      <c r="AJ521" s="55">
        <f>(NETWORKDAYS(N521,R521,Holidays!$B$1:$B$132))-AF521</f>
        <v>0</v>
      </c>
      <c r="AK521" s="54" t="e">
        <f t="shared" si="20"/>
        <v>#N/A</v>
      </c>
      <c r="AL521" s="73" t="e">
        <f>VLOOKUP(K:K,Dashboard!A$3:B$32,2,FALSE)</f>
        <v>#N/A</v>
      </c>
    </row>
    <row r="522" spans="9:38" ht="15" customHeight="1">
      <c r="I522" s="15"/>
      <c r="AA522" s="13"/>
      <c r="AH522" s="54">
        <f>NETWORKDAYS(M522,R522,Holidays!$B$1:$B$132)</f>
        <v>0</v>
      </c>
      <c r="AI522" s="54" t="e">
        <f>VLOOKUP(K522,'Service standards'!A:B,2,FALSE)</f>
        <v>#N/A</v>
      </c>
      <c r="AJ522" s="55">
        <f>(NETWORKDAYS(N522,R522,Holidays!$B$1:$B$132))-AF522</f>
        <v>0</v>
      </c>
      <c r="AK522" s="54" t="e">
        <f t="shared" si="20"/>
        <v>#N/A</v>
      </c>
      <c r="AL522" s="73" t="e">
        <f>VLOOKUP(K:K,Dashboard!A$3:B$32,2,FALSE)</f>
        <v>#N/A</v>
      </c>
    </row>
    <row r="523" spans="9:38" ht="15" customHeight="1">
      <c r="I523" s="15"/>
      <c r="AA523" s="13"/>
      <c r="AH523" s="54">
        <f>NETWORKDAYS(M523,R523,Holidays!$B$1:$B$132)</f>
        <v>0</v>
      </c>
      <c r="AI523" s="54" t="e">
        <f>VLOOKUP(K523,'Service standards'!A:B,2,FALSE)</f>
        <v>#N/A</v>
      </c>
      <c r="AJ523" s="55">
        <f>(NETWORKDAYS(N523,R523,Holidays!$B$1:$B$132))-AF523</f>
        <v>0</v>
      </c>
      <c r="AK523" s="54" t="e">
        <f t="shared" si="20"/>
        <v>#N/A</v>
      </c>
      <c r="AL523" s="73" t="e">
        <f>VLOOKUP(K:K,Dashboard!A$3:B$32,2,FALSE)</f>
        <v>#N/A</v>
      </c>
    </row>
    <row r="524" spans="9:38" ht="15" customHeight="1">
      <c r="I524" s="15"/>
      <c r="AA524" s="13"/>
      <c r="AH524" s="54">
        <f>NETWORKDAYS(M524,R524,Holidays!$B$1:$B$132)</f>
        <v>0</v>
      </c>
      <c r="AI524" s="54" t="e">
        <f>VLOOKUP(K524,'Service standards'!A:B,2,FALSE)</f>
        <v>#N/A</v>
      </c>
      <c r="AJ524" s="55">
        <f>(NETWORKDAYS(N524,R524,Holidays!$B$1:$B$132))-AF524</f>
        <v>0</v>
      </c>
      <c r="AK524" s="54" t="e">
        <f t="shared" si="20"/>
        <v>#N/A</v>
      </c>
      <c r="AL524" s="73" t="e">
        <f>VLOOKUP(K:K,Dashboard!A$3:B$32,2,FALSE)</f>
        <v>#N/A</v>
      </c>
    </row>
    <row r="525" spans="9:38" ht="15" customHeight="1">
      <c r="I525" s="15"/>
      <c r="AA525" s="13"/>
      <c r="AH525" s="54">
        <f>NETWORKDAYS(M525,R525,Holidays!$B$1:$B$132)</f>
        <v>0</v>
      </c>
      <c r="AI525" s="54" t="e">
        <f>VLOOKUP(K525,'Service standards'!A:B,2,FALSE)</f>
        <v>#N/A</v>
      </c>
      <c r="AJ525" s="55">
        <f>(NETWORKDAYS(N525,R525,Holidays!$B$1:$B$132))-AF525</f>
        <v>0</v>
      </c>
      <c r="AK525" s="54" t="e">
        <f t="shared" si="20"/>
        <v>#N/A</v>
      </c>
      <c r="AL525" s="73" t="e">
        <f>VLOOKUP(K:K,Dashboard!A$3:B$32,2,FALSE)</f>
        <v>#N/A</v>
      </c>
    </row>
    <row r="526" spans="9:38" ht="15" customHeight="1">
      <c r="I526" s="15"/>
      <c r="AA526" s="13"/>
      <c r="AH526" s="54">
        <f>NETWORKDAYS(M526,R526,Holidays!$B$1:$B$132)</f>
        <v>0</v>
      </c>
      <c r="AI526" s="54" t="e">
        <f>VLOOKUP(K526,'Service standards'!A:B,2,FALSE)</f>
        <v>#N/A</v>
      </c>
      <c r="AJ526" s="55">
        <f>(NETWORKDAYS(N526,R526,Holidays!$B$1:$B$132))-AF526</f>
        <v>0</v>
      </c>
      <c r="AK526" s="54" t="e">
        <f t="shared" si="20"/>
        <v>#N/A</v>
      </c>
      <c r="AL526" s="73" t="e">
        <f>VLOOKUP(K:K,Dashboard!A$3:B$32,2,FALSE)</f>
        <v>#N/A</v>
      </c>
    </row>
    <row r="527" spans="9:38" ht="15" customHeight="1">
      <c r="I527" s="15"/>
      <c r="AA527" s="13"/>
      <c r="AH527" s="54">
        <f>NETWORKDAYS(M527,R527,Holidays!$B$1:$B$132)</f>
        <v>0</v>
      </c>
      <c r="AI527" s="54" t="e">
        <f>VLOOKUP(K527,'Service standards'!A:B,2,FALSE)</f>
        <v>#N/A</v>
      </c>
      <c r="AJ527" s="55">
        <f>(NETWORKDAYS(N527,R527,Holidays!$B$1:$B$132))-AF527</f>
        <v>0</v>
      </c>
      <c r="AK527" s="54" t="e">
        <f t="shared" si="20"/>
        <v>#N/A</v>
      </c>
      <c r="AL527" s="73" t="e">
        <f>VLOOKUP(K:K,Dashboard!A$3:B$32,2,FALSE)</f>
        <v>#N/A</v>
      </c>
    </row>
    <row r="528" spans="9:38" ht="15" customHeight="1">
      <c r="I528" s="15"/>
      <c r="AA528" s="13"/>
      <c r="AH528" s="54">
        <f>NETWORKDAYS(M528,R528,Holidays!$B$1:$B$132)</f>
        <v>0</v>
      </c>
      <c r="AI528" s="54" t="e">
        <f>VLOOKUP(K528,'Service standards'!A:B,2,FALSE)</f>
        <v>#N/A</v>
      </c>
      <c r="AJ528" s="55">
        <f>(NETWORKDAYS(N528,R528,Holidays!$B$1:$B$132))-AF528</f>
        <v>0</v>
      </c>
      <c r="AK528" s="54" t="e">
        <f t="shared" si="20"/>
        <v>#N/A</v>
      </c>
      <c r="AL528" s="73" t="e">
        <f>VLOOKUP(K:K,Dashboard!A$3:B$32,2,FALSE)</f>
        <v>#N/A</v>
      </c>
    </row>
    <row r="529" spans="9:38" ht="15" customHeight="1">
      <c r="I529" s="15"/>
      <c r="AA529" s="13"/>
      <c r="AH529" s="54">
        <f>NETWORKDAYS(M529,R529,Holidays!$B$1:$B$132)</f>
        <v>0</v>
      </c>
      <c r="AI529" s="54" t="e">
        <f>VLOOKUP(K529,'Service standards'!A:B,2,FALSE)</f>
        <v>#N/A</v>
      </c>
      <c r="AJ529" s="55">
        <f>(NETWORKDAYS(N529,R529,Holidays!$B$1:$B$132))-AF529</f>
        <v>0</v>
      </c>
      <c r="AK529" s="54" t="e">
        <f t="shared" si="20"/>
        <v>#N/A</v>
      </c>
      <c r="AL529" s="73" t="e">
        <f>VLOOKUP(K:K,Dashboard!A$3:B$32,2,FALSE)</f>
        <v>#N/A</v>
      </c>
    </row>
    <row r="530" spans="9:38" ht="15" customHeight="1">
      <c r="I530" s="15"/>
      <c r="AA530" s="13"/>
      <c r="AH530" s="54">
        <f>NETWORKDAYS(M530,R530,Holidays!$B$1:$B$132)</f>
        <v>0</v>
      </c>
      <c r="AI530" s="54" t="e">
        <f>VLOOKUP(K530,'Service standards'!A:B,2,FALSE)</f>
        <v>#N/A</v>
      </c>
      <c r="AJ530" s="55">
        <f>(NETWORKDAYS(N530,R530,Holidays!$B$1:$B$132))-AF530</f>
        <v>0</v>
      </c>
      <c r="AK530" s="54" t="e">
        <f t="shared" ref="AK530:AK593" si="21">IF(AJ530&lt;=AI530,"Met/Rencontre", "DNM/NRP")</f>
        <v>#N/A</v>
      </c>
      <c r="AL530" s="73" t="e">
        <f>VLOOKUP(K:K,Dashboard!A$3:B$32,2,FALSE)</f>
        <v>#N/A</v>
      </c>
    </row>
    <row r="531" spans="9:38" ht="15" customHeight="1">
      <c r="I531" s="15"/>
      <c r="AA531" s="13"/>
      <c r="AH531" s="54">
        <f>NETWORKDAYS(M531,R531,Holidays!$B$1:$B$132)</f>
        <v>0</v>
      </c>
      <c r="AI531" s="54" t="e">
        <f>VLOOKUP(K531,'Service standards'!A:B,2,FALSE)</f>
        <v>#N/A</v>
      </c>
      <c r="AJ531" s="55">
        <f>(NETWORKDAYS(N531,R531,Holidays!$B$1:$B$132))-AF531</f>
        <v>0</v>
      </c>
      <c r="AK531" s="54" t="e">
        <f t="shared" si="21"/>
        <v>#N/A</v>
      </c>
      <c r="AL531" s="73" t="e">
        <f>VLOOKUP(K:K,Dashboard!A$3:B$32,2,FALSE)</f>
        <v>#N/A</v>
      </c>
    </row>
    <row r="532" spans="9:38" ht="15" customHeight="1">
      <c r="I532" s="15"/>
      <c r="AA532" s="13"/>
      <c r="AH532" s="54">
        <f>NETWORKDAYS(M532,R532,Holidays!$B$1:$B$132)</f>
        <v>0</v>
      </c>
      <c r="AI532" s="54" t="e">
        <f>VLOOKUP(K532,'Service standards'!A:B,2,FALSE)</f>
        <v>#N/A</v>
      </c>
      <c r="AJ532" s="55">
        <f>(NETWORKDAYS(N532,R532,Holidays!$B$1:$B$132))-AF532</f>
        <v>0</v>
      </c>
      <c r="AK532" s="54" t="e">
        <f t="shared" si="21"/>
        <v>#N/A</v>
      </c>
      <c r="AL532" s="73" t="e">
        <f>VLOOKUP(K:K,Dashboard!A$3:B$32,2,FALSE)</f>
        <v>#N/A</v>
      </c>
    </row>
    <row r="533" spans="9:38" ht="15" customHeight="1">
      <c r="I533" s="15"/>
      <c r="AA533" s="13"/>
      <c r="AH533" s="54">
        <f>NETWORKDAYS(M533,R533,Holidays!$B$1:$B$132)</f>
        <v>0</v>
      </c>
      <c r="AI533" s="54" t="e">
        <f>VLOOKUP(K533,'Service standards'!A:B,2,FALSE)</f>
        <v>#N/A</v>
      </c>
      <c r="AJ533" s="55">
        <f>(NETWORKDAYS(N533,R533,Holidays!$B$1:$B$132))-AF533</f>
        <v>0</v>
      </c>
      <c r="AK533" s="54" t="e">
        <f t="shared" si="21"/>
        <v>#N/A</v>
      </c>
      <c r="AL533" s="73" t="e">
        <f>VLOOKUP(K:K,Dashboard!A$3:B$32,2,FALSE)</f>
        <v>#N/A</v>
      </c>
    </row>
    <row r="534" spans="9:38" ht="15" customHeight="1">
      <c r="I534" s="15"/>
      <c r="AA534" s="13"/>
      <c r="AH534" s="54">
        <f>NETWORKDAYS(M534,R534,Holidays!$B$1:$B$132)</f>
        <v>0</v>
      </c>
      <c r="AI534" s="54" t="e">
        <f>VLOOKUP(K534,'Service standards'!A:B,2,FALSE)</f>
        <v>#N/A</v>
      </c>
      <c r="AJ534" s="55">
        <f>(NETWORKDAYS(N534,R534,Holidays!$B$1:$B$132))-AF534</f>
        <v>0</v>
      </c>
      <c r="AK534" s="54" t="e">
        <f t="shared" si="21"/>
        <v>#N/A</v>
      </c>
      <c r="AL534" s="73" t="e">
        <f>VLOOKUP(K:K,Dashboard!A$3:B$32,2,FALSE)</f>
        <v>#N/A</v>
      </c>
    </row>
    <row r="535" spans="9:38" ht="15" customHeight="1">
      <c r="I535" s="15"/>
      <c r="AA535" s="13"/>
      <c r="AH535" s="54">
        <f>NETWORKDAYS(M535,R535,Holidays!$B$1:$B$132)</f>
        <v>0</v>
      </c>
      <c r="AI535" s="54" t="e">
        <f>VLOOKUP(K535,'Service standards'!A:B,2,FALSE)</f>
        <v>#N/A</v>
      </c>
      <c r="AJ535" s="55">
        <f>(NETWORKDAYS(N535,R535,Holidays!$B$1:$B$132))-AF535</f>
        <v>0</v>
      </c>
      <c r="AK535" s="54" t="e">
        <f t="shared" si="21"/>
        <v>#N/A</v>
      </c>
      <c r="AL535" s="73" t="e">
        <f>VLOOKUP(K:K,Dashboard!A$3:B$32,2,FALSE)</f>
        <v>#N/A</v>
      </c>
    </row>
    <row r="536" spans="9:38" ht="15" customHeight="1">
      <c r="I536" s="15"/>
      <c r="AA536" s="13"/>
      <c r="AH536" s="54">
        <f>NETWORKDAYS(M536,R536,Holidays!$B$1:$B$132)</f>
        <v>0</v>
      </c>
      <c r="AI536" s="54" t="e">
        <f>VLOOKUP(K536,'Service standards'!A:B,2,FALSE)</f>
        <v>#N/A</v>
      </c>
      <c r="AJ536" s="55">
        <f>(NETWORKDAYS(N536,R536,Holidays!$B$1:$B$132))-AF536</f>
        <v>0</v>
      </c>
      <c r="AK536" s="54" t="e">
        <f t="shared" si="21"/>
        <v>#N/A</v>
      </c>
      <c r="AL536" s="73" t="e">
        <f>VLOOKUP(K:K,Dashboard!A$3:B$32,2,FALSE)</f>
        <v>#N/A</v>
      </c>
    </row>
    <row r="537" spans="9:38" ht="15" customHeight="1">
      <c r="I537" s="15"/>
      <c r="AA537" s="13"/>
      <c r="AH537" s="54">
        <f>NETWORKDAYS(M537,R537,Holidays!$B$1:$B$132)</f>
        <v>0</v>
      </c>
      <c r="AI537" s="54" t="e">
        <f>VLOOKUP(K537,'Service standards'!A:B,2,FALSE)</f>
        <v>#N/A</v>
      </c>
      <c r="AJ537" s="55">
        <f>(NETWORKDAYS(N537,R537,Holidays!$B$1:$B$132))-AF537</f>
        <v>0</v>
      </c>
      <c r="AK537" s="54" t="e">
        <f t="shared" si="21"/>
        <v>#N/A</v>
      </c>
      <c r="AL537" s="73" t="e">
        <f>VLOOKUP(K:K,Dashboard!A$3:B$32,2,FALSE)</f>
        <v>#N/A</v>
      </c>
    </row>
    <row r="538" spans="9:38" ht="15" customHeight="1">
      <c r="I538" s="15"/>
      <c r="AA538" s="13"/>
      <c r="AH538" s="54">
        <f>NETWORKDAYS(M538,R538,Holidays!$B$1:$B$132)</f>
        <v>0</v>
      </c>
      <c r="AI538" s="54" t="e">
        <f>VLOOKUP(K538,'Service standards'!A:B,2,FALSE)</f>
        <v>#N/A</v>
      </c>
      <c r="AJ538" s="55">
        <f>(NETWORKDAYS(N538,R538,Holidays!$B$1:$B$132))-AF538</f>
        <v>0</v>
      </c>
      <c r="AK538" s="54" t="e">
        <f t="shared" si="21"/>
        <v>#N/A</v>
      </c>
      <c r="AL538" s="73" t="e">
        <f>VLOOKUP(K:K,Dashboard!A$3:B$32,2,FALSE)</f>
        <v>#N/A</v>
      </c>
    </row>
    <row r="539" spans="9:38" ht="15" customHeight="1">
      <c r="I539" s="15"/>
      <c r="AA539" s="13"/>
      <c r="AH539" s="54">
        <f>NETWORKDAYS(M539,R539,Holidays!$B$1:$B$132)</f>
        <v>0</v>
      </c>
      <c r="AI539" s="54" t="e">
        <f>VLOOKUP(K539,'Service standards'!A:B,2,FALSE)</f>
        <v>#N/A</v>
      </c>
      <c r="AJ539" s="55">
        <f>(NETWORKDAYS(N539,R539,Holidays!$B$1:$B$132))-AF539</f>
        <v>0</v>
      </c>
      <c r="AK539" s="54" t="e">
        <f t="shared" si="21"/>
        <v>#N/A</v>
      </c>
      <c r="AL539" s="73" t="e">
        <f>VLOOKUP(K:K,Dashboard!A$3:B$32,2,FALSE)</f>
        <v>#N/A</v>
      </c>
    </row>
    <row r="540" spans="9:38" ht="15" customHeight="1">
      <c r="I540" s="15"/>
      <c r="AA540" s="13"/>
      <c r="AH540" s="54">
        <f>NETWORKDAYS(M540,R540,Holidays!$B$1:$B$132)</f>
        <v>0</v>
      </c>
      <c r="AI540" s="54" t="e">
        <f>VLOOKUP(K540,'Service standards'!A:B,2,FALSE)</f>
        <v>#N/A</v>
      </c>
      <c r="AJ540" s="55">
        <f>(NETWORKDAYS(N540,R540,Holidays!$B$1:$B$132))-AF540</f>
        <v>0</v>
      </c>
      <c r="AK540" s="54" t="e">
        <f t="shared" si="21"/>
        <v>#N/A</v>
      </c>
      <c r="AL540" s="73" t="e">
        <f>VLOOKUP(K:K,Dashboard!A$3:B$32,2,FALSE)</f>
        <v>#N/A</v>
      </c>
    </row>
    <row r="541" spans="9:38" ht="15" customHeight="1">
      <c r="I541" s="15"/>
      <c r="AA541" s="13"/>
      <c r="AH541" s="54">
        <f>NETWORKDAYS(M541,R541,Holidays!$B$1:$B$132)</f>
        <v>0</v>
      </c>
      <c r="AI541" s="54" t="e">
        <f>VLOOKUP(K541,'Service standards'!A:B,2,FALSE)</f>
        <v>#N/A</v>
      </c>
      <c r="AJ541" s="55">
        <f>(NETWORKDAYS(N541,R541,Holidays!$B$1:$B$132))-AF541</f>
        <v>0</v>
      </c>
      <c r="AK541" s="54" t="e">
        <f t="shared" si="21"/>
        <v>#N/A</v>
      </c>
      <c r="AL541" s="73" t="e">
        <f>VLOOKUP(K:K,Dashboard!A$3:B$32,2,FALSE)</f>
        <v>#N/A</v>
      </c>
    </row>
    <row r="542" spans="9:38" ht="15" customHeight="1">
      <c r="I542" s="15"/>
      <c r="AA542" s="13"/>
      <c r="AH542" s="54">
        <f>NETWORKDAYS(M542,R542,Holidays!$B$1:$B$132)</f>
        <v>0</v>
      </c>
      <c r="AI542" s="54" t="e">
        <f>VLOOKUP(K542,'Service standards'!A:B,2,FALSE)</f>
        <v>#N/A</v>
      </c>
      <c r="AJ542" s="55">
        <f>(NETWORKDAYS(N542,R542,Holidays!$B$1:$B$132))-AF542</f>
        <v>0</v>
      </c>
      <c r="AK542" s="54" t="e">
        <f t="shared" si="21"/>
        <v>#N/A</v>
      </c>
      <c r="AL542" s="73" t="e">
        <f>VLOOKUP(K:K,Dashboard!A$3:B$32,2,FALSE)</f>
        <v>#N/A</v>
      </c>
    </row>
    <row r="543" spans="9:38" ht="15" customHeight="1">
      <c r="I543" s="15"/>
      <c r="AA543" s="13"/>
      <c r="AH543" s="54">
        <f>NETWORKDAYS(M543,R543,Holidays!$B$1:$B$132)</f>
        <v>0</v>
      </c>
      <c r="AI543" s="54" t="e">
        <f>VLOOKUP(K543,'Service standards'!A:B,2,FALSE)</f>
        <v>#N/A</v>
      </c>
      <c r="AJ543" s="55">
        <f>(NETWORKDAYS(N543,R543,Holidays!$B$1:$B$132))-AF543</f>
        <v>0</v>
      </c>
      <c r="AK543" s="54" t="e">
        <f t="shared" si="21"/>
        <v>#N/A</v>
      </c>
      <c r="AL543" s="73" t="e">
        <f>VLOOKUP(K:K,Dashboard!A$3:B$32,2,FALSE)</f>
        <v>#N/A</v>
      </c>
    </row>
    <row r="544" spans="9:38" ht="15" customHeight="1">
      <c r="I544" s="15"/>
      <c r="AA544" s="13"/>
      <c r="AH544" s="54">
        <f>NETWORKDAYS(M544,R544,Holidays!$B$1:$B$132)</f>
        <v>0</v>
      </c>
      <c r="AI544" s="54" t="e">
        <f>VLOOKUP(K544,'Service standards'!A:B,2,FALSE)</f>
        <v>#N/A</v>
      </c>
      <c r="AJ544" s="55">
        <f>(NETWORKDAYS(N544,R544,Holidays!$B$1:$B$132))-AF544</f>
        <v>0</v>
      </c>
      <c r="AK544" s="54" t="e">
        <f t="shared" si="21"/>
        <v>#N/A</v>
      </c>
      <c r="AL544" s="73" t="e">
        <f>VLOOKUP(K:K,Dashboard!A$3:B$32,2,FALSE)</f>
        <v>#N/A</v>
      </c>
    </row>
    <row r="545" spans="9:38" ht="15" customHeight="1">
      <c r="I545" s="15"/>
      <c r="AA545" s="13"/>
      <c r="AH545" s="54">
        <f>NETWORKDAYS(M545,R545,Holidays!$B$1:$B$132)</f>
        <v>0</v>
      </c>
      <c r="AI545" s="54" t="e">
        <f>VLOOKUP(K545,'Service standards'!A:B,2,FALSE)</f>
        <v>#N/A</v>
      </c>
      <c r="AJ545" s="55">
        <f>(NETWORKDAYS(N545,R545,Holidays!$B$1:$B$132))-AF545</f>
        <v>0</v>
      </c>
      <c r="AK545" s="54" t="e">
        <f t="shared" si="21"/>
        <v>#N/A</v>
      </c>
      <c r="AL545" s="73" t="e">
        <f>VLOOKUP(K:K,Dashboard!A$3:B$32,2,FALSE)</f>
        <v>#N/A</v>
      </c>
    </row>
    <row r="546" spans="9:38" ht="15" customHeight="1">
      <c r="I546" s="15"/>
      <c r="AA546" s="13"/>
      <c r="AH546" s="54">
        <f>NETWORKDAYS(M546,R546,Holidays!$B$1:$B$132)</f>
        <v>0</v>
      </c>
      <c r="AI546" s="54" t="e">
        <f>VLOOKUP(K546,'Service standards'!A:B,2,FALSE)</f>
        <v>#N/A</v>
      </c>
      <c r="AJ546" s="55">
        <f>(NETWORKDAYS(N546,R546,Holidays!$B$1:$B$132))-AF546</f>
        <v>0</v>
      </c>
      <c r="AK546" s="54" t="e">
        <f t="shared" si="21"/>
        <v>#N/A</v>
      </c>
      <c r="AL546" s="73" t="e">
        <f>VLOOKUP(K:K,Dashboard!A$3:B$32,2,FALSE)</f>
        <v>#N/A</v>
      </c>
    </row>
    <row r="547" spans="9:38" ht="15" customHeight="1">
      <c r="I547" s="15"/>
      <c r="AA547" s="13"/>
      <c r="AH547" s="54">
        <f>NETWORKDAYS(M547,R547,Holidays!$B$1:$B$132)</f>
        <v>0</v>
      </c>
      <c r="AI547" s="54" t="e">
        <f>VLOOKUP(K547,'Service standards'!A:B,2,FALSE)</f>
        <v>#N/A</v>
      </c>
      <c r="AJ547" s="55">
        <f>(NETWORKDAYS(N547,R547,Holidays!$B$1:$B$132))-AF547</f>
        <v>0</v>
      </c>
      <c r="AK547" s="54" t="e">
        <f t="shared" si="21"/>
        <v>#N/A</v>
      </c>
      <c r="AL547" s="73" t="e">
        <f>VLOOKUP(K:K,Dashboard!A$3:B$32,2,FALSE)</f>
        <v>#N/A</v>
      </c>
    </row>
    <row r="548" spans="9:38" ht="15" customHeight="1">
      <c r="I548" s="15"/>
      <c r="AA548" s="13"/>
      <c r="AH548" s="54">
        <f>NETWORKDAYS(M548,R548,Holidays!$B$1:$B$132)</f>
        <v>0</v>
      </c>
      <c r="AI548" s="54" t="e">
        <f>VLOOKUP(K548,'Service standards'!A:B,2,FALSE)</f>
        <v>#N/A</v>
      </c>
      <c r="AJ548" s="55">
        <f>(NETWORKDAYS(N548,R548,Holidays!$B$1:$B$132))-AF548</f>
        <v>0</v>
      </c>
      <c r="AK548" s="54" t="e">
        <f t="shared" si="21"/>
        <v>#N/A</v>
      </c>
      <c r="AL548" s="73" t="e">
        <f>VLOOKUP(K:K,Dashboard!A$3:B$32,2,FALSE)</f>
        <v>#N/A</v>
      </c>
    </row>
    <row r="549" spans="9:38" ht="15" customHeight="1">
      <c r="I549" s="15"/>
      <c r="AA549" s="13"/>
      <c r="AH549" s="54">
        <f>NETWORKDAYS(M549,R549,Holidays!$B$1:$B$132)</f>
        <v>0</v>
      </c>
      <c r="AI549" s="54" t="e">
        <f>VLOOKUP(K549,'Service standards'!A:B,2,FALSE)</f>
        <v>#N/A</v>
      </c>
      <c r="AJ549" s="55">
        <f>(NETWORKDAYS(N549,R549,Holidays!$B$1:$B$132))-AF549</f>
        <v>0</v>
      </c>
      <c r="AK549" s="54" t="e">
        <f t="shared" si="21"/>
        <v>#N/A</v>
      </c>
      <c r="AL549" s="73" t="e">
        <f>VLOOKUP(K:K,Dashboard!A$3:B$32,2,FALSE)</f>
        <v>#N/A</v>
      </c>
    </row>
    <row r="550" spans="9:38" ht="15" customHeight="1">
      <c r="I550" s="15"/>
      <c r="AA550" s="13"/>
      <c r="AH550" s="54">
        <f>NETWORKDAYS(M550,R550,Holidays!$B$1:$B$132)</f>
        <v>0</v>
      </c>
      <c r="AI550" s="54" t="e">
        <f>VLOOKUP(K550,'Service standards'!A:B,2,FALSE)</f>
        <v>#N/A</v>
      </c>
      <c r="AJ550" s="55">
        <f>(NETWORKDAYS(N550,R550,Holidays!$B$1:$B$132))-AF550</f>
        <v>0</v>
      </c>
      <c r="AK550" s="54" t="e">
        <f t="shared" si="21"/>
        <v>#N/A</v>
      </c>
      <c r="AL550" s="73" t="e">
        <f>VLOOKUP(K:K,Dashboard!A$3:B$32,2,FALSE)</f>
        <v>#N/A</v>
      </c>
    </row>
    <row r="551" spans="9:38" ht="15" customHeight="1">
      <c r="I551" s="15"/>
      <c r="AA551" s="13"/>
      <c r="AH551" s="54">
        <f>NETWORKDAYS(M551,R551,Holidays!$B$1:$B$132)</f>
        <v>0</v>
      </c>
      <c r="AI551" s="54" t="e">
        <f>VLOOKUP(K551,'Service standards'!A:B,2,FALSE)</f>
        <v>#N/A</v>
      </c>
      <c r="AJ551" s="55">
        <f>(NETWORKDAYS(N551,R551,Holidays!$B$1:$B$132))-AF551</f>
        <v>0</v>
      </c>
      <c r="AK551" s="54" t="e">
        <f t="shared" si="21"/>
        <v>#N/A</v>
      </c>
      <c r="AL551" s="73" t="e">
        <f>VLOOKUP(K:K,Dashboard!A$3:B$32,2,FALSE)</f>
        <v>#N/A</v>
      </c>
    </row>
    <row r="552" spans="9:38" ht="15" customHeight="1">
      <c r="I552" s="15"/>
      <c r="AA552" s="13"/>
      <c r="AH552" s="54">
        <f>NETWORKDAYS(M552,R552,Holidays!$B$1:$B$132)</f>
        <v>0</v>
      </c>
      <c r="AI552" s="54" t="e">
        <f>VLOOKUP(K552,'Service standards'!A:B,2,FALSE)</f>
        <v>#N/A</v>
      </c>
      <c r="AJ552" s="55">
        <f>(NETWORKDAYS(N552,R552,Holidays!$B$1:$B$132))-AF552</f>
        <v>0</v>
      </c>
      <c r="AK552" s="54" t="e">
        <f t="shared" si="21"/>
        <v>#N/A</v>
      </c>
      <c r="AL552" s="73" t="e">
        <f>VLOOKUP(K:K,Dashboard!A$3:B$32,2,FALSE)</f>
        <v>#N/A</v>
      </c>
    </row>
    <row r="553" spans="9:38" ht="15" customHeight="1">
      <c r="I553" s="15"/>
      <c r="AA553" s="13"/>
      <c r="AH553" s="54">
        <f>NETWORKDAYS(M553,R553,Holidays!$B$1:$B$132)</f>
        <v>0</v>
      </c>
      <c r="AI553" s="54" t="e">
        <f>VLOOKUP(K553,'Service standards'!A:B,2,FALSE)</f>
        <v>#N/A</v>
      </c>
      <c r="AJ553" s="55">
        <f>(NETWORKDAYS(N553,R553,Holidays!$B$1:$B$132))-AF553</f>
        <v>0</v>
      </c>
      <c r="AK553" s="54" t="e">
        <f t="shared" si="21"/>
        <v>#N/A</v>
      </c>
      <c r="AL553" s="73" t="e">
        <f>VLOOKUP(K:K,Dashboard!A$3:B$32,2,FALSE)</f>
        <v>#N/A</v>
      </c>
    </row>
    <row r="554" spans="9:38" ht="15" customHeight="1">
      <c r="I554" s="15"/>
      <c r="AA554" s="13"/>
      <c r="AH554" s="54">
        <f>NETWORKDAYS(M554,R554,Holidays!$B$1:$B$132)</f>
        <v>0</v>
      </c>
      <c r="AI554" s="54" t="e">
        <f>VLOOKUP(K554,'Service standards'!A:B,2,FALSE)</f>
        <v>#N/A</v>
      </c>
      <c r="AJ554" s="55">
        <f>(NETWORKDAYS(N554,R554,Holidays!$B$1:$B$132))-AF554</f>
        <v>0</v>
      </c>
      <c r="AK554" s="54" t="e">
        <f t="shared" si="21"/>
        <v>#N/A</v>
      </c>
      <c r="AL554" s="73" t="e">
        <f>VLOOKUP(K:K,Dashboard!A$3:B$32,2,FALSE)</f>
        <v>#N/A</v>
      </c>
    </row>
    <row r="555" spans="9:38" ht="15" customHeight="1">
      <c r="I555" s="15"/>
      <c r="AA555" s="13"/>
      <c r="AH555" s="54">
        <f>NETWORKDAYS(M555,R555,Holidays!$B$1:$B$132)</f>
        <v>0</v>
      </c>
      <c r="AI555" s="54" t="e">
        <f>VLOOKUP(K555,'Service standards'!A:B,2,FALSE)</f>
        <v>#N/A</v>
      </c>
      <c r="AJ555" s="55">
        <f>(NETWORKDAYS(N555,R555,Holidays!$B$1:$B$132))-AF555</f>
        <v>0</v>
      </c>
      <c r="AK555" s="54" t="e">
        <f t="shared" si="21"/>
        <v>#N/A</v>
      </c>
      <c r="AL555" s="73" t="e">
        <f>VLOOKUP(K:K,Dashboard!A$3:B$32,2,FALSE)</f>
        <v>#N/A</v>
      </c>
    </row>
    <row r="556" spans="9:38" ht="15" customHeight="1">
      <c r="I556" s="15"/>
      <c r="AA556" s="13"/>
      <c r="AH556" s="54">
        <f>NETWORKDAYS(M556,R556,Holidays!$B$1:$B$132)</f>
        <v>0</v>
      </c>
      <c r="AI556" s="54" t="e">
        <f>VLOOKUP(K556,'Service standards'!A:B,2,FALSE)</f>
        <v>#N/A</v>
      </c>
      <c r="AJ556" s="55">
        <f>(NETWORKDAYS(N556,R556,Holidays!$B$1:$B$132))-AF556</f>
        <v>0</v>
      </c>
      <c r="AK556" s="54" t="e">
        <f t="shared" si="21"/>
        <v>#N/A</v>
      </c>
      <c r="AL556" s="73" t="e">
        <f>VLOOKUP(K:K,Dashboard!A$3:B$32,2,FALSE)</f>
        <v>#N/A</v>
      </c>
    </row>
    <row r="557" spans="9:38" ht="15" customHeight="1">
      <c r="I557" s="15"/>
      <c r="AA557" s="13"/>
      <c r="AH557" s="54">
        <f>NETWORKDAYS(M557,R557,Holidays!$B$1:$B$132)</f>
        <v>0</v>
      </c>
      <c r="AI557" s="54" t="e">
        <f>VLOOKUP(K557,'Service standards'!A:B,2,FALSE)</f>
        <v>#N/A</v>
      </c>
      <c r="AJ557" s="55">
        <f>(NETWORKDAYS(N557,R557,Holidays!$B$1:$B$132))-AF557</f>
        <v>0</v>
      </c>
      <c r="AK557" s="54" t="e">
        <f t="shared" si="21"/>
        <v>#N/A</v>
      </c>
      <c r="AL557" s="73" t="e">
        <f>VLOOKUP(K:K,Dashboard!A$3:B$32,2,FALSE)</f>
        <v>#N/A</v>
      </c>
    </row>
    <row r="558" spans="9:38" ht="15" customHeight="1">
      <c r="I558" s="15"/>
      <c r="AA558" s="13"/>
      <c r="AH558" s="54">
        <f>NETWORKDAYS(M558,R558,Holidays!$B$1:$B$132)</f>
        <v>0</v>
      </c>
      <c r="AI558" s="54" t="e">
        <f>VLOOKUP(K558,'Service standards'!A:B,2,FALSE)</f>
        <v>#N/A</v>
      </c>
      <c r="AJ558" s="55">
        <f>(NETWORKDAYS(N558,R558,Holidays!$B$1:$B$132))-AF558</f>
        <v>0</v>
      </c>
      <c r="AK558" s="54" t="e">
        <f t="shared" si="21"/>
        <v>#N/A</v>
      </c>
      <c r="AL558" s="73" t="e">
        <f>VLOOKUP(K:K,Dashboard!A$3:B$32,2,FALSE)</f>
        <v>#N/A</v>
      </c>
    </row>
    <row r="559" spans="9:38" ht="15" customHeight="1">
      <c r="I559" s="15"/>
      <c r="AA559" s="13"/>
      <c r="AH559" s="54">
        <f>NETWORKDAYS(M559,R559,Holidays!$B$1:$B$132)</f>
        <v>0</v>
      </c>
      <c r="AI559" s="54" t="e">
        <f>VLOOKUP(K559,'Service standards'!A:B,2,FALSE)</f>
        <v>#N/A</v>
      </c>
      <c r="AJ559" s="55">
        <f>(NETWORKDAYS(N559,R559,Holidays!$B$1:$B$132))-AF559</f>
        <v>0</v>
      </c>
      <c r="AK559" s="54" t="e">
        <f t="shared" si="21"/>
        <v>#N/A</v>
      </c>
      <c r="AL559" s="73" t="e">
        <f>VLOOKUP(K:K,Dashboard!A$3:B$32,2,FALSE)</f>
        <v>#N/A</v>
      </c>
    </row>
    <row r="560" spans="9:38" ht="15" customHeight="1">
      <c r="I560" s="15"/>
      <c r="AA560" s="13"/>
      <c r="AH560" s="54">
        <f>NETWORKDAYS(M560,R560,Holidays!$B$1:$B$132)</f>
        <v>0</v>
      </c>
      <c r="AI560" s="54" t="e">
        <f>VLOOKUP(K560,'Service standards'!A:B,2,FALSE)</f>
        <v>#N/A</v>
      </c>
      <c r="AJ560" s="55">
        <f>(NETWORKDAYS(N560,R560,Holidays!$B$1:$B$132))-AF560</f>
        <v>0</v>
      </c>
      <c r="AK560" s="54" t="e">
        <f t="shared" si="21"/>
        <v>#N/A</v>
      </c>
      <c r="AL560" s="73" t="e">
        <f>VLOOKUP(K:K,Dashboard!A$3:B$32,2,FALSE)</f>
        <v>#N/A</v>
      </c>
    </row>
    <row r="561" spans="9:38" ht="15" customHeight="1">
      <c r="I561" s="15"/>
      <c r="AA561" s="13"/>
      <c r="AH561" s="54">
        <f>NETWORKDAYS(M561,R561,Holidays!$B$1:$B$132)</f>
        <v>0</v>
      </c>
      <c r="AI561" s="54" t="e">
        <f>VLOOKUP(K561,'Service standards'!A:B,2,FALSE)</f>
        <v>#N/A</v>
      </c>
      <c r="AJ561" s="55">
        <f>(NETWORKDAYS(N561,R561,Holidays!$B$1:$B$132))-AF561</f>
        <v>0</v>
      </c>
      <c r="AK561" s="54" t="e">
        <f t="shared" si="21"/>
        <v>#N/A</v>
      </c>
      <c r="AL561" s="73" t="e">
        <f>VLOOKUP(K:K,Dashboard!A$3:B$32,2,FALSE)</f>
        <v>#N/A</v>
      </c>
    </row>
    <row r="562" spans="9:38" ht="15" customHeight="1">
      <c r="I562" s="15"/>
      <c r="AA562" s="13"/>
      <c r="AH562" s="54">
        <f>NETWORKDAYS(M562,R562,Holidays!$B$1:$B$132)</f>
        <v>0</v>
      </c>
      <c r="AI562" s="54" t="e">
        <f>VLOOKUP(K562,'Service standards'!A:B,2,FALSE)</f>
        <v>#N/A</v>
      </c>
      <c r="AJ562" s="55">
        <f>(NETWORKDAYS(N562,R562,Holidays!$B$1:$B$132))-AF562</f>
        <v>0</v>
      </c>
      <c r="AK562" s="54" t="e">
        <f t="shared" si="21"/>
        <v>#N/A</v>
      </c>
      <c r="AL562" s="73" t="e">
        <f>VLOOKUP(K:K,Dashboard!A$3:B$32,2,FALSE)</f>
        <v>#N/A</v>
      </c>
    </row>
    <row r="563" spans="9:38" ht="15" customHeight="1">
      <c r="I563" s="15"/>
      <c r="AA563" s="13"/>
      <c r="AH563" s="54">
        <f>NETWORKDAYS(M563,R563,Holidays!$B$1:$B$132)</f>
        <v>0</v>
      </c>
      <c r="AI563" s="54" t="e">
        <f>VLOOKUP(K563,'Service standards'!A:B,2,FALSE)</f>
        <v>#N/A</v>
      </c>
      <c r="AJ563" s="55">
        <f>(NETWORKDAYS(N563,R563,Holidays!$B$1:$B$132))-AF563</f>
        <v>0</v>
      </c>
      <c r="AK563" s="54" t="e">
        <f t="shared" si="21"/>
        <v>#N/A</v>
      </c>
      <c r="AL563" s="73" t="e">
        <f>VLOOKUP(K:K,Dashboard!A$3:B$32,2,FALSE)</f>
        <v>#N/A</v>
      </c>
    </row>
    <row r="564" spans="9:38" ht="15" customHeight="1">
      <c r="I564" s="15"/>
      <c r="AA564" s="13"/>
      <c r="AH564" s="54">
        <f>NETWORKDAYS(M564,R564,Holidays!$B$1:$B$132)</f>
        <v>0</v>
      </c>
      <c r="AI564" s="54" t="e">
        <f>VLOOKUP(K564,'Service standards'!A:B,2,FALSE)</f>
        <v>#N/A</v>
      </c>
      <c r="AJ564" s="55">
        <f>(NETWORKDAYS(N564,R564,Holidays!$B$1:$B$132))-AF564</f>
        <v>0</v>
      </c>
      <c r="AK564" s="54" t="e">
        <f t="shared" si="21"/>
        <v>#N/A</v>
      </c>
      <c r="AL564" s="73" t="e">
        <f>VLOOKUP(K:K,Dashboard!A$3:B$32,2,FALSE)</f>
        <v>#N/A</v>
      </c>
    </row>
    <row r="565" spans="9:38" ht="15" customHeight="1">
      <c r="I565" s="15"/>
      <c r="AA565" s="13"/>
      <c r="AH565" s="54">
        <f>NETWORKDAYS(M565,R565,Holidays!$B$1:$B$132)</f>
        <v>0</v>
      </c>
      <c r="AI565" s="54" t="e">
        <f>VLOOKUP(K565,'Service standards'!A:B,2,FALSE)</f>
        <v>#N/A</v>
      </c>
      <c r="AJ565" s="55">
        <f>(NETWORKDAYS(N565,R565,Holidays!$B$1:$B$132))-AF565</f>
        <v>0</v>
      </c>
      <c r="AK565" s="54" t="e">
        <f t="shared" si="21"/>
        <v>#N/A</v>
      </c>
      <c r="AL565" s="73" t="e">
        <f>VLOOKUP(K:K,Dashboard!A$3:B$32,2,FALSE)</f>
        <v>#N/A</v>
      </c>
    </row>
    <row r="566" spans="9:38" ht="15" customHeight="1">
      <c r="I566" s="15"/>
      <c r="AA566" s="13"/>
      <c r="AH566" s="54">
        <f>NETWORKDAYS(M566,R566,Holidays!$B$1:$B$132)</f>
        <v>0</v>
      </c>
      <c r="AI566" s="54" t="e">
        <f>VLOOKUP(K566,'Service standards'!A:B,2,FALSE)</f>
        <v>#N/A</v>
      </c>
      <c r="AJ566" s="55">
        <f>(NETWORKDAYS(N566,R566,Holidays!$B$1:$B$132))-AF566</f>
        <v>0</v>
      </c>
      <c r="AK566" s="54" t="e">
        <f t="shared" si="21"/>
        <v>#N/A</v>
      </c>
      <c r="AL566" s="73" t="e">
        <f>VLOOKUP(K:K,Dashboard!A$3:B$32,2,FALSE)</f>
        <v>#N/A</v>
      </c>
    </row>
    <row r="567" spans="9:38" ht="15" customHeight="1">
      <c r="I567" s="15"/>
      <c r="AA567" s="13"/>
      <c r="AH567" s="54">
        <f>NETWORKDAYS(M567,R567,Holidays!$B$1:$B$132)</f>
        <v>0</v>
      </c>
      <c r="AI567" s="54" t="e">
        <f>VLOOKUP(K567,'Service standards'!A:B,2,FALSE)</f>
        <v>#N/A</v>
      </c>
      <c r="AJ567" s="55">
        <f>(NETWORKDAYS(N567,R567,Holidays!$B$1:$B$132))-AF567</f>
        <v>0</v>
      </c>
      <c r="AK567" s="54" t="e">
        <f t="shared" si="21"/>
        <v>#N/A</v>
      </c>
      <c r="AL567" s="73" t="e">
        <f>VLOOKUP(K:K,Dashboard!A$3:B$32,2,FALSE)</f>
        <v>#N/A</v>
      </c>
    </row>
    <row r="568" spans="9:38" ht="15" customHeight="1">
      <c r="I568" s="15"/>
      <c r="AA568" s="13"/>
      <c r="AH568" s="54">
        <f>NETWORKDAYS(M568,R568,Holidays!$B$1:$B$132)</f>
        <v>0</v>
      </c>
      <c r="AI568" s="54" t="e">
        <f>VLOOKUP(K568,'Service standards'!A:B,2,FALSE)</f>
        <v>#N/A</v>
      </c>
      <c r="AJ568" s="55">
        <f>(NETWORKDAYS(N568,R568,Holidays!$B$1:$B$132))-AF568</f>
        <v>0</v>
      </c>
      <c r="AK568" s="54" t="e">
        <f t="shared" si="21"/>
        <v>#N/A</v>
      </c>
      <c r="AL568" s="73" t="e">
        <f>VLOOKUP(K:K,Dashboard!A$3:B$32,2,FALSE)</f>
        <v>#N/A</v>
      </c>
    </row>
    <row r="569" spans="9:38" ht="15" customHeight="1">
      <c r="I569" s="15"/>
      <c r="AA569" s="13"/>
      <c r="AH569" s="54">
        <f>NETWORKDAYS(M569,R569,Holidays!$B$1:$B$132)</f>
        <v>0</v>
      </c>
      <c r="AI569" s="54" t="e">
        <f>VLOOKUP(K569,'Service standards'!A:B,2,FALSE)</f>
        <v>#N/A</v>
      </c>
      <c r="AJ569" s="55">
        <f>(NETWORKDAYS(N569,R569,Holidays!$B$1:$B$132))-AF569</f>
        <v>0</v>
      </c>
      <c r="AK569" s="54" t="e">
        <f t="shared" si="21"/>
        <v>#N/A</v>
      </c>
      <c r="AL569" s="73" t="e">
        <f>VLOOKUP(K:K,Dashboard!A$3:B$32,2,FALSE)</f>
        <v>#N/A</v>
      </c>
    </row>
    <row r="570" spans="9:38" ht="15" customHeight="1">
      <c r="I570" s="15"/>
      <c r="AA570" s="13"/>
      <c r="AH570" s="54">
        <f>NETWORKDAYS(M570,R570,Holidays!$B$1:$B$132)</f>
        <v>0</v>
      </c>
      <c r="AI570" s="54" t="e">
        <f>VLOOKUP(K570,'Service standards'!A:B,2,FALSE)</f>
        <v>#N/A</v>
      </c>
      <c r="AJ570" s="55">
        <f>(NETWORKDAYS(N570,R570,Holidays!$B$1:$B$132))-AF570</f>
        <v>0</v>
      </c>
      <c r="AK570" s="54" t="e">
        <f t="shared" si="21"/>
        <v>#N/A</v>
      </c>
      <c r="AL570" s="73" t="e">
        <f>VLOOKUP(K:K,Dashboard!A$3:B$32,2,FALSE)</f>
        <v>#N/A</v>
      </c>
    </row>
    <row r="571" spans="9:38" ht="15" customHeight="1">
      <c r="I571" s="15"/>
      <c r="AA571" s="13"/>
      <c r="AH571" s="54">
        <f>NETWORKDAYS(M571,R571,Holidays!$B$1:$B$132)</f>
        <v>0</v>
      </c>
      <c r="AI571" s="54" t="e">
        <f>VLOOKUP(K571,'Service standards'!A:B,2,FALSE)</f>
        <v>#N/A</v>
      </c>
      <c r="AJ571" s="55">
        <f>(NETWORKDAYS(N571,R571,Holidays!$B$1:$B$132))-AF571</f>
        <v>0</v>
      </c>
      <c r="AK571" s="54" t="e">
        <f t="shared" si="21"/>
        <v>#N/A</v>
      </c>
      <c r="AL571" s="73" t="e">
        <f>VLOOKUP(K:K,Dashboard!A$3:B$32,2,FALSE)</f>
        <v>#N/A</v>
      </c>
    </row>
    <row r="572" spans="9:38" ht="15" customHeight="1">
      <c r="I572" s="15"/>
      <c r="AA572" s="13"/>
      <c r="AH572" s="54">
        <f>NETWORKDAYS(M572,R572,Holidays!$B$1:$B$132)</f>
        <v>0</v>
      </c>
      <c r="AI572" s="54" t="e">
        <f>VLOOKUP(K572,'Service standards'!A:B,2,FALSE)</f>
        <v>#N/A</v>
      </c>
      <c r="AJ572" s="55">
        <f>(NETWORKDAYS(N572,R572,Holidays!$B$1:$B$132))-AF572</f>
        <v>0</v>
      </c>
      <c r="AK572" s="54" t="e">
        <f t="shared" si="21"/>
        <v>#N/A</v>
      </c>
      <c r="AL572" s="73" t="e">
        <f>VLOOKUP(K:K,Dashboard!A$3:B$32,2,FALSE)</f>
        <v>#N/A</v>
      </c>
    </row>
    <row r="573" spans="9:38" ht="15" customHeight="1">
      <c r="I573" s="15"/>
      <c r="AA573" s="13"/>
      <c r="AH573" s="54">
        <f>NETWORKDAYS(M573,R573,Holidays!$B$1:$B$132)</f>
        <v>0</v>
      </c>
      <c r="AI573" s="54" t="e">
        <f>VLOOKUP(K573,'Service standards'!A:B,2,FALSE)</f>
        <v>#N/A</v>
      </c>
      <c r="AJ573" s="55">
        <f>(NETWORKDAYS(N573,R573,Holidays!$B$1:$B$132))-AF573</f>
        <v>0</v>
      </c>
      <c r="AK573" s="54" t="e">
        <f t="shared" si="21"/>
        <v>#N/A</v>
      </c>
      <c r="AL573" s="73" t="e">
        <f>VLOOKUP(K:K,Dashboard!A$3:B$32,2,FALSE)</f>
        <v>#N/A</v>
      </c>
    </row>
    <row r="574" spans="9:38" ht="15" customHeight="1">
      <c r="I574" s="15"/>
      <c r="AA574" s="13"/>
      <c r="AH574" s="54">
        <f>NETWORKDAYS(M574,R574,Holidays!$B$1:$B$132)</f>
        <v>0</v>
      </c>
      <c r="AI574" s="54" t="e">
        <f>VLOOKUP(K574,'Service standards'!A:B,2,FALSE)</f>
        <v>#N/A</v>
      </c>
      <c r="AJ574" s="55">
        <f>(NETWORKDAYS(N574,R574,Holidays!$B$1:$B$132))-AF574</f>
        <v>0</v>
      </c>
      <c r="AK574" s="54" t="e">
        <f t="shared" si="21"/>
        <v>#N/A</v>
      </c>
      <c r="AL574" s="73" t="e">
        <f>VLOOKUP(K:K,Dashboard!A$3:B$32,2,FALSE)</f>
        <v>#N/A</v>
      </c>
    </row>
    <row r="575" spans="9:38" ht="15" customHeight="1">
      <c r="I575" s="15"/>
      <c r="AA575" s="13"/>
      <c r="AH575" s="54">
        <f>NETWORKDAYS(M575,R575,Holidays!$B$1:$B$132)</f>
        <v>0</v>
      </c>
      <c r="AI575" s="54" t="e">
        <f>VLOOKUP(K575,'Service standards'!A:B,2,FALSE)</f>
        <v>#N/A</v>
      </c>
      <c r="AJ575" s="55">
        <f>(NETWORKDAYS(N575,R575,Holidays!$B$1:$B$132))-AF575</f>
        <v>0</v>
      </c>
      <c r="AK575" s="54" t="e">
        <f t="shared" si="21"/>
        <v>#N/A</v>
      </c>
      <c r="AL575" s="73" t="e">
        <f>VLOOKUP(K:K,Dashboard!A$3:B$32,2,FALSE)</f>
        <v>#N/A</v>
      </c>
    </row>
    <row r="576" spans="9:38" ht="15" customHeight="1">
      <c r="I576" s="15"/>
      <c r="AA576" s="13"/>
      <c r="AH576" s="54">
        <f>NETWORKDAYS(M576,R576,Holidays!$B$1:$B$132)</f>
        <v>0</v>
      </c>
      <c r="AI576" s="54" t="e">
        <f>VLOOKUP(K576,'Service standards'!A:B,2,FALSE)</f>
        <v>#N/A</v>
      </c>
      <c r="AJ576" s="55">
        <f>(NETWORKDAYS(N576,R576,Holidays!$B$1:$B$132))-AF576</f>
        <v>0</v>
      </c>
      <c r="AK576" s="54" t="e">
        <f t="shared" si="21"/>
        <v>#N/A</v>
      </c>
      <c r="AL576" s="73" t="e">
        <f>VLOOKUP(K:K,Dashboard!A$3:B$32,2,FALSE)</f>
        <v>#N/A</v>
      </c>
    </row>
    <row r="577" spans="9:38" ht="15" customHeight="1">
      <c r="I577" s="15"/>
      <c r="AA577" s="13"/>
      <c r="AH577" s="54">
        <f>NETWORKDAYS(M577,R577,Holidays!$B$1:$B$132)</f>
        <v>0</v>
      </c>
      <c r="AI577" s="54" t="e">
        <f>VLOOKUP(K577,'Service standards'!A:B,2,FALSE)</f>
        <v>#N/A</v>
      </c>
      <c r="AJ577" s="55">
        <f>(NETWORKDAYS(N577,R577,Holidays!$B$1:$B$132))-AF577</f>
        <v>0</v>
      </c>
      <c r="AK577" s="54" t="e">
        <f t="shared" si="21"/>
        <v>#N/A</v>
      </c>
      <c r="AL577" s="73" t="e">
        <f>VLOOKUP(K:K,Dashboard!A$3:B$32,2,FALSE)</f>
        <v>#N/A</v>
      </c>
    </row>
    <row r="578" spans="9:38" ht="15" customHeight="1">
      <c r="I578" s="15"/>
      <c r="AA578" s="13"/>
      <c r="AH578" s="54">
        <f>NETWORKDAYS(M578,R578,Holidays!$B$1:$B$132)</f>
        <v>0</v>
      </c>
      <c r="AI578" s="54" t="e">
        <f>VLOOKUP(K578,'Service standards'!A:B,2,FALSE)</f>
        <v>#N/A</v>
      </c>
      <c r="AJ578" s="55">
        <f>(NETWORKDAYS(N578,R578,Holidays!$B$1:$B$132))-AF578</f>
        <v>0</v>
      </c>
      <c r="AK578" s="54" t="e">
        <f t="shared" si="21"/>
        <v>#N/A</v>
      </c>
      <c r="AL578" s="73" t="e">
        <f>VLOOKUP(K:K,Dashboard!A$3:B$32,2,FALSE)</f>
        <v>#N/A</v>
      </c>
    </row>
    <row r="579" spans="9:38" ht="15" customHeight="1">
      <c r="I579" s="15"/>
      <c r="AA579" s="13"/>
      <c r="AH579" s="54">
        <f>NETWORKDAYS(M579,R579,Holidays!$B$1:$B$132)</f>
        <v>0</v>
      </c>
      <c r="AI579" s="54" t="e">
        <f>VLOOKUP(K579,'Service standards'!A:B,2,FALSE)</f>
        <v>#N/A</v>
      </c>
      <c r="AJ579" s="55">
        <f>(NETWORKDAYS(N579,R579,Holidays!$B$1:$B$132))-AF579</f>
        <v>0</v>
      </c>
      <c r="AK579" s="54" t="e">
        <f t="shared" si="21"/>
        <v>#N/A</v>
      </c>
      <c r="AL579" s="73" t="e">
        <f>VLOOKUP(K:K,Dashboard!A$3:B$32,2,FALSE)</f>
        <v>#N/A</v>
      </c>
    </row>
    <row r="580" spans="9:38" ht="15" customHeight="1">
      <c r="I580" s="15"/>
      <c r="AA580" s="13"/>
      <c r="AH580" s="54">
        <f>NETWORKDAYS(M580,R580,Holidays!$B$1:$B$132)</f>
        <v>0</v>
      </c>
      <c r="AI580" s="54" t="e">
        <f>VLOOKUP(K580,'Service standards'!A:B,2,FALSE)</f>
        <v>#N/A</v>
      </c>
      <c r="AJ580" s="55">
        <f>(NETWORKDAYS(N580,R580,Holidays!$B$1:$B$132))-AF580</f>
        <v>0</v>
      </c>
      <c r="AK580" s="54" t="e">
        <f t="shared" si="21"/>
        <v>#N/A</v>
      </c>
      <c r="AL580" s="73" t="e">
        <f>VLOOKUP(K:K,Dashboard!A$3:B$32,2,FALSE)</f>
        <v>#N/A</v>
      </c>
    </row>
    <row r="581" spans="9:38" ht="15" customHeight="1">
      <c r="I581" s="15"/>
      <c r="AA581" s="13"/>
      <c r="AH581" s="54">
        <f>NETWORKDAYS(M581,R581,Holidays!$B$1:$B$132)</f>
        <v>0</v>
      </c>
      <c r="AI581" s="54" t="e">
        <f>VLOOKUP(K581,'Service standards'!A:B,2,FALSE)</f>
        <v>#N/A</v>
      </c>
      <c r="AJ581" s="55">
        <f>(NETWORKDAYS(N581,R581,Holidays!$B$1:$B$132))-AF581</f>
        <v>0</v>
      </c>
      <c r="AK581" s="54" t="e">
        <f t="shared" si="21"/>
        <v>#N/A</v>
      </c>
      <c r="AL581" s="73" t="e">
        <f>VLOOKUP(K:K,Dashboard!A$3:B$32,2,FALSE)</f>
        <v>#N/A</v>
      </c>
    </row>
    <row r="582" spans="9:38" ht="15" customHeight="1">
      <c r="I582" s="15"/>
      <c r="AA582" s="13"/>
      <c r="AH582" s="54">
        <f>NETWORKDAYS(M582,R582,Holidays!$B$1:$B$132)</f>
        <v>0</v>
      </c>
      <c r="AI582" s="54" t="e">
        <f>VLOOKUP(K582,'Service standards'!A:B,2,FALSE)</f>
        <v>#N/A</v>
      </c>
      <c r="AJ582" s="55">
        <f>(NETWORKDAYS(N582,R582,Holidays!$B$1:$B$132))-AF582</f>
        <v>0</v>
      </c>
      <c r="AK582" s="54" t="e">
        <f t="shared" si="21"/>
        <v>#N/A</v>
      </c>
      <c r="AL582" s="73" t="e">
        <f>VLOOKUP(K:K,Dashboard!A$3:B$32,2,FALSE)</f>
        <v>#N/A</v>
      </c>
    </row>
    <row r="583" spans="9:38" ht="15" customHeight="1">
      <c r="I583" s="15"/>
      <c r="AA583" s="13"/>
      <c r="AH583" s="54">
        <f>NETWORKDAYS(M583,R583,Holidays!$B$1:$B$132)</f>
        <v>0</v>
      </c>
      <c r="AI583" s="54" t="e">
        <f>VLOOKUP(K583,'Service standards'!A:B,2,FALSE)</f>
        <v>#N/A</v>
      </c>
      <c r="AJ583" s="55">
        <f>(NETWORKDAYS(N583,R583,Holidays!$B$1:$B$132))-AF583</f>
        <v>0</v>
      </c>
      <c r="AK583" s="54" t="e">
        <f t="shared" si="21"/>
        <v>#N/A</v>
      </c>
      <c r="AL583" s="73" t="e">
        <f>VLOOKUP(K:K,Dashboard!A$3:B$32,2,FALSE)</f>
        <v>#N/A</v>
      </c>
    </row>
    <row r="584" spans="9:38" ht="15" customHeight="1">
      <c r="I584" s="15"/>
      <c r="AA584" s="13"/>
      <c r="AH584" s="54">
        <f>NETWORKDAYS(M584,R584,Holidays!$B$1:$B$132)</f>
        <v>0</v>
      </c>
      <c r="AI584" s="54" t="e">
        <f>VLOOKUP(K584,'Service standards'!A:B,2,FALSE)</f>
        <v>#N/A</v>
      </c>
      <c r="AJ584" s="55">
        <f>(NETWORKDAYS(N584,R584,Holidays!$B$1:$B$132))-AF584</f>
        <v>0</v>
      </c>
      <c r="AK584" s="54" t="e">
        <f t="shared" si="21"/>
        <v>#N/A</v>
      </c>
      <c r="AL584" s="73" t="e">
        <f>VLOOKUP(K:K,Dashboard!A$3:B$32,2,FALSE)</f>
        <v>#N/A</v>
      </c>
    </row>
    <row r="585" spans="9:38" ht="15" customHeight="1">
      <c r="I585" s="15"/>
      <c r="AA585" s="13"/>
      <c r="AH585" s="54">
        <f>NETWORKDAYS(M585,R585,Holidays!$B$1:$B$132)</f>
        <v>0</v>
      </c>
      <c r="AI585" s="54" t="e">
        <f>VLOOKUP(K585,'Service standards'!A:B,2,FALSE)</f>
        <v>#N/A</v>
      </c>
      <c r="AJ585" s="55">
        <f>(NETWORKDAYS(N585,R585,Holidays!$B$1:$B$132))-AF585</f>
        <v>0</v>
      </c>
      <c r="AK585" s="54" t="e">
        <f t="shared" si="21"/>
        <v>#N/A</v>
      </c>
      <c r="AL585" s="73" t="e">
        <f>VLOOKUP(K:K,Dashboard!A$3:B$32,2,FALSE)</f>
        <v>#N/A</v>
      </c>
    </row>
    <row r="586" spans="9:38" ht="15" customHeight="1">
      <c r="I586" s="15"/>
      <c r="AA586" s="13"/>
      <c r="AH586" s="54">
        <f>NETWORKDAYS(M586,R586,Holidays!$B$1:$B$132)</f>
        <v>0</v>
      </c>
      <c r="AI586" s="54" t="e">
        <f>VLOOKUP(K586,'Service standards'!A:B,2,FALSE)</f>
        <v>#N/A</v>
      </c>
      <c r="AJ586" s="55">
        <f>(NETWORKDAYS(N586,R586,Holidays!$B$1:$B$132))-AF586</f>
        <v>0</v>
      </c>
      <c r="AK586" s="54" t="e">
        <f t="shared" si="21"/>
        <v>#N/A</v>
      </c>
      <c r="AL586" s="73" t="e">
        <f>VLOOKUP(K:K,Dashboard!A$3:B$32,2,FALSE)</f>
        <v>#N/A</v>
      </c>
    </row>
    <row r="587" spans="9:38" ht="15" customHeight="1">
      <c r="I587" s="15"/>
      <c r="AA587" s="13"/>
      <c r="AH587" s="54">
        <f>NETWORKDAYS(M587,R587,Holidays!$B$1:$B$132)</f>
        <v>0</v>
      </c>
      <c r="AI587" s="54" t="e">
        <f>VLOOKUP(K587,'Service standards'!A:B,2,FALSE)</f>
        <v>#N/A</v>
      </c>
      <c r="AJ587" s="55">
        <f>(NETWORKDAYS(N587,R587,Holidays!$B$1:$B$132))-AF587</f>
        <v>0</v>
      </c>
      <c r="AK587" s="54" t="e">
        <f t="shared" si="21"/>
        <v>#N/A</v>
      </c>
      <c r="AL587" s="73" t="e">
        <f>VLOOKUP(K:K,Dashboard!A$3:B$32,2,FALSE)</f>
        <v>#N/A</v>
      </c>
    </row>
    <row r="588" spans="9:38" ht="15" customHeight="1">
      <c r="I588" s="15"/>
      <c r="AA588" s="13"/>
      <c r="AH588" s="54">
        <f>NETWORKDAYS(M588,R588,Holidays!$B$1:$B$132)</f>
        <v>0</v>
      </c>
      <c r="AI588" s="54" t="e">
        <f>VLOOKUP(K588,'Service standards'!A:B,2,FALSE)</f>
        <v>#N/A</v>
      </c>
      <c r="AJ588" s="55">
        <f>(NETWORKDAYS(N588,R588,Holidays!$B$1:$B$132))-AF588</f>
        <v>0</v>
      </c>
      <c r="AK588" s="54" t="e">
        <f t="shared" si="21"/>
        <v>#N/A</v>
      </c>
      <c r="AL588" s="73" t="e">
        <f>VLOOKUP(K:K,Dashboard!A$3:B$32,2,FALSE)</f>
        <v>#N/A</v>
      </c>
    </row>
    <row r="589" spans="9:38" ht="15" customHeight="1">
      <c r="I589" s="15"/>
      <c r="AA589" s="13"/>
      <c r="AH589" s="54">
        <f>NETWORKDAYS(M589,R589,Holidays!$B$1:$B$132)</f>
        <v>0</v>
      </c>
      <c r="AI589" s="54" t="e">
        <f>VLOOKUP(K589,'Service standards'!A:B,2,FALSE)</f>
        <v>#N/A</v>
      </c>
      <c r="AJ589" s="55">
        <f>(NETWORKDAYS(N589,R589,Holidays!$B$1:$B$132))-AF589</f>
        <v>0</v>
      </c>
      <c r="AK589" s="54" t="e">
        <f t="shared" si="21"/>
        <v>#N/A</v>
      </c>
      <c r="AL589" s="73" t="e">
        <f>VLOOKUP(K:K,Dashboard!A$3:B$32,2,FALSE)</f>
        <v>#N/A</v>
      </c>
    </row>
    <row r="590" spans="9:38" ht="15" customHeight="1">
      <c r="I590" s="15"/>
      <c r="AA590" s="13"/>
      <c r="AH590" s="54">
        <f>NETWORKDAYS(M590,R590,Holidays!$B$1:$B$132)</f>
        <v>0</v>
      </c>
      <c r="AI590" s="54" t="e">
        <f>VLOOKUP(K590,'Service standards'!A:B,2,FALSE)</f>
        <v>#N/A</v>
      </c>
      <c r="AJ590" s="55">
        <f>(NETWORKDAYS(N590,R590,Holidays!$B$1:$B$132))-AF590</f>
        <v>0</v>
      </c>
      <c r="AK590" s="54" t="e">
        <f t="shared" si="21"/>
        <v>#N/A</v>
      </c>
      <c r="AL590" s="73" t="e">
        <f>VLOOKUP(K:K,Dashboard!A$3:B$32,2,FALSE)</f>
        <v>#N/A</v>
      </c>
    </row>
    <row r="591" spans="9:38" ht="15" customHeight="1">
      <c r="I591" s="15"/>
      <c r="AA591" s="13"/>
      <c r="AH591" s="54">
        <f>NETWORKDAYS(M591,R591,Holidays!$B$1:$B$132)</f>
        <v>0</v>
      </c>
      <c r="AI591" s="54" t="e">
        <f>VLOOKUP(K591,'Service standards'!A:B,2,FALSE)</f>
        <v>#N/A</v>
      </c>
      <c r="AJ591" s="55">
        <f>(NETWORKDAYS(N591,R591,Holidays!$B$1:$B$132))-AF591</f>
        <v>0</v>
      </c>
      <c r="AK591" s="54" t="e">
        <f t="shared" si="21"/>
        <v>#N/A</v>
      </c>
      <c r="AL591" s="73" t="e">
        <f>VLOOKUP(K:K,Dashboard!A$3:B$32,2,FALSE)</f>
        <v>#N/A</v>
      </c>
    </row>
    <row r="592" spans="9:38" ht="15" customHeight="1">
      <c r="I592" s="15"/>
      <c r="AA592" s="13"/>
      <c r="AH592" s="54">
        <f>NETWORKDAYS(M592,R592,Holidays!$B$1:$B$132)</f>
        <v>0</v>
      </c>
      <c r="AI592" s="54" t="e">
        <f>VLOOKUP(K592,'Service standards'!A:B,2,FALSE)</f>
        <v>#N/A</v>
      </c>
      <c r="AJ592" s="55">
        <f>(NETWORKDAYS(N592,R592,Holidays!$B$1:$B$132))-AF592</f>
        <v>0</v>
      </c>
      <c r="AK592" s="54" t="e">
        <f t="shared" si="21"/>
        <v>#N/A</v>
      </c>
      <c r="AL592" s="73" t="e">
        <f>VLOOKUP(K:K,Dashboard!A$3:B$32,2,FALSE)</f>
        <v>#N/A</v>
      </c>
    </row>
    <row r="593" spans="9:38" ht="15" customHeight="1">
      <c r="I593" s="15"/>
      <c r="AA593" s="13"/>
      <c r="AH593" s="54">
        <f>NETWORKDAYS(M593,R593,Holidays!$B$1:$B$132)</f>
        <v>0</v>
      </c>
      <c r="AI593" s="54" t="e">
        <f>VLOOKUP(K593,'Service standards'!A:B,2,FALSE)</f>
        <v>#N/A</v>
      </c>
      <c r="AJ593" s="55">
        <f>(NETWORKDAYS(N593,R593,Holidays!$B$1:$B$132))-AF593</f>
        <v>0</v>
      </c>
      <c r="AK593" s="54" t="e">
        <f t="shared" si="21"/>
        <v>#N/A</v>
      </c>
      <c r="AL593" s="73" t="e">
        <f>VLOOKUP(K:K,Dashboard!A$3:B$32,2,FALSE)</f>
        <v>#N/A</v>
      </c>
    </row>
    <row r="594" spans="9:38" ht="15" customHeight="1">
      <c r="I594" s="15"/>
      <c r="AA594" s="13"/>
      <c r="AH594" s="54">
        <f>NETWORKDAYS(M594,R594,Holidays!$B$1:$B$132)</f>
        <v>0</v>
      </c>
      <c r="AI594" s="54" t="e">
        <f>VLOOKUP(K594,'Service standards'!A:B,2,FALSE)</f>
        <v>#N/A</v>
      </c>
      <c r="AJ594" s="55">
        <f>(NETWORKDAYS(N594,R594,Holidays!$B$1:$B$132))-AF594</f>
        <v>0</v>
      </c>
      <c r="AK594" s="54" t="e">
        <f t="shared" ref="AK594:AK657" si="22">IF(AJ594&lt;=AI594,"Met/Rencontre", "DNM/NRP")</f>
        <v>#N/A</v>
      </c>
      <c r="AL594" s="73" t="e">
        <f>VLOOKUP(K:K,Dashboard!A$3:B$32,2,FALSE)</f>
        <v>#N/A</v>
      </c>
    </row>
    <row r="595" spans="9:38" ht="15" customHeight="1">
      <c r="I595" s="15"/>
      <c r="AA595" s="13"/>
      <c r="AH595" s="54">
        <f>NETWORKDAYS(M595,R595,Holidays!$B$1:$B$132)</f>
        <v>0</v>
      </c>
      <c r="AI595" s="54" t="e">
        <f>VLOOKUP(K595,'Service standards'!A:B,2,FALSE)</f>
        <v>#N/A</v>
      </c>
      <c r="AJ595" s="55">
        <f>(NETWORKDAYS(N595,R595,Holidays!$B$1:$B$132))-AF595</f>
        <v>0</v>
      </c>
      <c r="AK595" s="54" t="e">
        <f t="shared" si="22"/>
        <v>#N/A</v>
      </c>
      <c r="AL595" s="73" t="e">
        <f>VLOOKUP(K:K,Dashboard!A$3:B$32,2,FALSE)</f>
        <v>#N/A</v>
      </c>
    </row>
    <row r="596" spans="9:38" ht="15" customHeight="1">
      <c r="I596" s="15"/>
      <c r="AA596" s="13"/>
      <c r="AH596" s="54">
        <f>NETWORKDAYS(M596,R596,Holidays!$B$1:$B$132)</f>
        <v>0</v>
      </c>
      <c r="AI596" s="54" t="e">
        <f>VLOOKUP(K596,'Service standards'!A:B,2,FALSE)</f>
        <v>#N/A</v>
      </c>
      <c r="AJ596" s="55">
        <f>(NETWORKDAYS(N596,R596,Holidays!$B$1:$B$132))-AF596</f>
        <v>0</v>
      </c>
      <c r="AK596" s="54" t="e">
        <f t="shared" si="22"/>
        <v>#N/A</v>
      </c>
      <c r="AL596" s="73" t="e">
        <f>VLOOKUP(K:K,Dashboard!A$3:B$32,2,FALSE)</f>
        <v>#N/A</v>
      </c>
    </row>
    <row r="597" spans="9:38" ht="15" customHeight="1">
      <c r="I597" s="15"/>
      <c r="AA597" s="13"/>
      <c r="AH597" s="54">
        <f>NETWORKDAYS(M597,R597,Holidays!$B$1:$B$132)</f>
        <v>0</v>
      </c>
      <c r="AI597" s="54" t="e">
        <f>VLOOKUP(K597,'Service standards'!A:B,2,FALSE)</f>
        <v>#N/A</v>
      </c>
      <c r="AJ597" s="55">
        <f>(NETWORKDAYS(N597,R597,Holidays!$B$1:$B$132))-AF597</f>
        <v>0</v>
      </c>
      <c r="AK597" s="54" t="e">
        <f t="shared" si="22"/>
        <v>#N/A</v>
      </c>
      <c r="AL597" s="73" t="e">
        <f>VLOOKUP(K:K,Dashboard!A$3:B$32,2,FALSE)</f>
        <v>#N/A</v>
      </c>
    </row>
    <row r="598" spans="9:38" ht="15" customHeight="1">
      <c r="I598" s="15"/>
      <c r="AA598" s="13"/>
      <c r="AH598" s="54">
        <f>NETWORKDAYS(M598,R598,Holidays!$B$1:$B$132)</f>
        <v>0</v>
      </c>
      <c r="AI598" s="54" t="e">
        <f>VLOOKUP(K598,'Service standards'!A:B,2,FALSE)</f>
        <v>#N/A</v>
      </c>
      <c r="AJ598" s="55">
        <f>(NETWORKDAYS(N598,R598,Holidays!$B$1:$B$132))-AF598</f>
        <v>0</v>
      </c>
      <c r="AK598" s="54" t="e">
        <f t="shared" si="22"/>
        <v>#N/A</v>
      </c>
      <c r="AL598" s="73" t="e">
        <f>VLOOKUP(K:K,Dashboard!A$3:B$32,2,FALSE)</f>
        <v>#N/A</v>
      </c>
    </row>
    <row r="599" spans="9:38" ht="15" customHeight="1">
      <c r="I599" s="15"/>
      <c r="AA599" s="13"/>
      <c r="AH599" s="54">
        <f>NETWORKDAYS(M599,R599,Holidays!$B$1:$B$132)</f>
        <v>0</v>
      </c>
      <c r="AI599" s="54" t="e">
        <f>VLOOKUP(K599,'Service standards'!A:B,2,FALSE)</f>
        <v>#N/A</v>
      </c>
      <c r="AJ599" s="55">
        <f>(NETWORKDAYS(N599,R599,Holidays!$B$1:$B$132))-AF599</f>
        <v>0</v>
      </c>
      <c r="AK599" s="54" t="e">
        <f t="shared" si="22"/>
        <v>#N/A</v>
      </c>
      <c r="AL599" s="73" t="e">
        <f>VLOOKUP(K:K,Dashboard!A$3:B$32,2,FALSE)</f>
        <v>#N/A</v>
      </c>
    </row>
    <row r="600" spans="9:38" ht="15" customHeight="1">
      <c r="I600" s="15"/>
      <c r="AA600" s="13"/>
      <c r="AH600" s="54">
        <f>NETWORKDAYS(M600,R600,Holidays!$B$1:$B$132)</f>
        <v>0</v>
      </c>
      <c r="AI600" s="54" t="e">
        <f>VLOOKUP(K600,'Service standards'!A:B,2,FALSE)</f>
        <v>#N/A</v>
      </c>
      <c r="AJ600" s="55">
        <f>(NETWORKDAYS(N600,R600,Holidays!$B$1:$B$132))-AF600</f>
        <v>0</v>
      </c>
      <c r="AK600" s="54" t="e">
        <f t="shared" si="22"/>
        <v>#N/A</v>
      </c>
      <c r="AL600" s="73" t="e">
        <f>VLOOKUP(K:K,Dashboard!A$3:B$32,2,FALSE)</f>
        <v>#N/A</v>
      </c>
    </row>
    <row r="601" spans="9:38" ht="15" customHeight="1">
      <c r="I601" s="15"/>
      <c r="AA601" s="13"/>
      <c r="AH601" s="54">
        <f>NETWORKDAYS(M601,R601,Holidays!$B$1:$B$132)</f>
        <v>0</v>
      </c>
      <c r="AI601" s="54" t="e">
        <f>VLOOKUP(K601,'Service standards'!A:B,2,FALSE)</f>
        <v>#N/A</v>
      </c>
      <c r="AJ601" s="55">
        <f>(NETWORKDAYS(N601,R601,Holidays!$B$1:$B$132))-AF601</f>
        <v>0</v>
      </c>
      <c r="AK601" s="54" t="e">
        <f t="shared" si="22"/>
        <v>#N/A</v>
      </c>
      <c r="AL601" s="73" t="e">
        <f>VLOOKUP(K:K,Dashboard!A$3:B$32,2,FALSE)</f>
        <v>#N/A</v>
      </c>
    </row>
    <row r="602" spans="9:38" ht="15" customHeight="1">
      <c r="I602" s="15"/>
      <c r="AA602" s="13"/>
      <c r="AH602" s="54">
        <f>NETWORKDAYS(M602,R602,Holidays!$B$1:$B$132)</f>
        <v>0</v>
      </c>
      <c r="AI602" s="54" t="e">
        <f>VLOOKUP(K602,'Service standards'!A:B,2,FALSE)</f>
        <v>#N/A</v>
      </c>
      <c r="AJ602" s="55">
        <f>(NETWORKDAYS(N602,R602,Holidays!$B$1:$B$132))-AF602</f>
        <v>0</v>
      </c>
      <c r="AK602" s="54" t="e">
        <f t="shared" si="22"/>
        <v>#N/A</v>
      </c>
      <c r="AL602" s="73" t="e">
        <f>VLOOKUP(K:K,Dashboard!A$3:B$32,2,FALSE)</f>
        <v>#N/A</v>
      </c>
    </row>
    <row r="603" spans="9:38" ht="15" customHeight="1">
      <c r="I603" s="15"/>
      <c r="AA603" s="13"/>
      <c r="AH603" s="54">
        <f>NETWORKDAYS(M603,R603,Holidays!$B$1:$B$132)</f>
        <v>0</v>
      </c>
      <c r="AI603" s="54" t="e">
        <f>VLOOKUP(K603,'Service standards'!A:B,2,FALSE)</f>
        <v>#N/A</v>
      </c>
      <c r="AJ603" s="55">
        <f>(NETWORKDAYS(N603,R603,Holidays!$B$1:$B$132))-AF603</f>
        <v>0</v>
      </c>
      <c r="AK603" s="54" t="e">
        <f t="shared" si="22"/>
        <v>#N/A</v>
      </c>
      <c r="AL603" s="73" t="e">
        <f>VLOOKUP(K:K,Dashboard!A$3:B$32,2,FALSE)</f>
        <v>#N/A</v>
      </c>
    </row>
    <row r="604" spans="9:38" ht="15" customHeight="1">
      <c r="I604" s="15"/>
      <c r="AA604" s="13"/>
      <c r="AH604" s="54">
        <f>NETWORKDAYS(M604,R604,Holidays!$B$1:$B$132)</f>
        <v>0</v>
      </c>
      <c r="AI604" s="54" t="e">
        <f>VLOOKUP(K604,'Service standards'!A:B,2,FALSE)</f>
        <v>#N/A</v>
      </c>
      <c r="AJ604" s="55">
        <f>(NETWORKDAYS(N604,R604,Holidays!$B$1:$B$132))-AF604</f>
        <v>0</v>
      </c>
      <c r="AK604" s="54" t="e">
        <f t="shared" si="22"/>
        <v>#N/A</v>
      </c>
      <c r="AL604" s="73" t="e">
        <f>VLOOKUP(K:K,Dashboard!A$3:B$32,2,FALSE)</f>
        <v>#N/A</v>
      </c>
    </row>
    <row r="605" spans="9:38" ht="15" customHeight="1">
      <c r="I605" s="15"/>
      <c r="AA605" s="13"/>
      <c r="AH605" s="54">
        <f>NETWORKDAYS(M605,R605,Holidays!$B$1:$B$132)</f>
        <v>0</v>
      </c>
      <c r="AI605" s="54" t="e">
        <f>VLOOKUP(K605,'Service standards'!A:B,2,FALSE)</f>
        <v>#N/A</v>
      </c>
      <c r="AJ605" s="55">
        <f>(NETWORKDAYS(N605,R605,Holidays!$B$1:$B$132))-AF605</f>
        <v>0</v>
      </c>
      <c r="AK605" s="54" t="e">
        <f t="shared" si="22"/>
        <v>#N/A</v>
      </c>
      <c r="AL605" s="73" t="e">
        <f>VLOOKUP(K:K,Dashboard!A$3:B$32,2,FALSE)</f>
        <v>#N/A</v>
      </c>
    </row>
    <row r="606" spans="9:38" ht="15" customHeight="1">
      <c r="I606" s="15"/>
      <c r="AA606" s="13"/>
      <c r="AH606" s="54">
        <f>NETWORKDAYS(M606,R606,Holidays!$B$1:$B$132)</f>
        <v>0</v>
      </c>
      <c r="AI606" s="54" t="e">
        <f>VLOOKUP(K606,'Service standards'!A:B,2,FALSE)</f>
        <v>#N/A</v>
      </c>
      <c r="AJ606" s="55">
        <f>(NETWORKDAYS(N606,R606,Holidays!$B$1:$B$132))-AF606</f>
        <v>0</v>
      </c>
      <c r="AK606" s="54" t="e">
        <f t="shared" si="22"/>
        <v>#N/A</v>
      </c>
      <c r="AL606" s="73" t="e">
        <f>VLOOKUP(K:K,Dashboard!A$3:B$32,2,FALSE)</f>
        <v>#N/A</v>
      </c>
    </row>
    <row r="607" spans="9:38" ht="15" customHeight="1">
      <c r="I607" s="15"/>
      <c r="AA607" s="13"/>
      <c r="AH607" s="54">
        <f>NETWORKDAYS(M607,R607,Holidays!$B$1:$B$132)</f>
        <v>0</v>
      </c>
      <c r="AI607" s="54" t="e">
        <f>VLOOKUP(K607,'Service standards'!A:B,2,FALSE)</f>
        <v>#N/A</v>
      </c>
      <c r="AJ607" s="55">
        <f>(NETWORKDAYS(N607,R607,Holidays!$B$1:$B$132))-AF607</f>
        <v>0</v>
      </c>
      <c r="AK607" s="54" t="e">
        <f t="shared" si="22"/>
        <v>#N/A</v>
      </c>
      <c r="AL607" s="73" t="e">
        <f>VLOOKUP(K:K,Dashboard!A$3:B$32,2,FALSE)</f>
        <v>#N/A</v>
      </c>
    </row>
    <row r="608" spans="9:38" ht="15" customHeight="1">
      <c r="I608" s="15"/>
      <c r="AA608" s="13"/>
      <c r="AH608" s="54">
        <f>NETWORKDAYS(M608,R608,Holidays!$B$1:$B$132)</f>
        <v>0</v>
      </c>
      <c r="AI608" s="54" t="e">
        <f>VLOOKUP(K608,'Service standards'!A:B,2,FALSE)</f>
        <v>#N/A</v>
      </c>
      <c r="AJ608" s="55">
        <f>(NETWORKDAYS(N608,R608,Holidays!$B$1:$B$132))-AF608</f>
        <v>0</v>
      </c>
      <c r="AK608" s="54" t="e">
        <f t="shared" si="22"/>
        <v>#N/A</v>
      </c>
      <c r="AL608" s="73" t="e">
        <f>VLOOKUP(K:K,Dashboard!A$3:B$32,2,FALSE)</f>
        <v>#N/A</v>
      </c>
    </row>
    <row r="609" spans="9:38" ht="15" customHeight="1">
      <c r="I609" s="15"/>
      <c r="AA609" s="13"/>
      <c r="AH609" s="54">
        <f>NETWORKDAYS(M609,R609,Holidays!$B$1:$B$132)</f>
        <v>0</v>
      </c>
      <c r="AI609" s="54" t="e">
        <f>VLOOKUP(K609,'Service standards'!A:B,2,FALSE)</f>
        <v>#N/A</v>
      </c>
      <c r="AJ609" s="55">
        <f>(NETWORKDAYS(N609,R609,Holidays!$B$1:$B$132))-AF609</f>
        <v>0</v>
      </c>
      <c r="AK609" s="54" t="e">
        <f t="shared" si="22"/>
        <v>#N/A</v>
      </c>
      <c r="AL609" s="73" t="e">
        <f>VLOOKUP(K:K,Dashboard!A$3:B$32,2,FALSE)</f>
        <v>#N/A</v>
      </c>
    </row>
    <row r="610" spans="9:38" ht="15" customHeight="1">
      <c r="I610" s="15"/>
      <c r="AA610" s="13"/>
      <c r="AH610" s="54">
        <f>NETWORKDAYS(M610,R610,Holidays!$B$1:$B$132)</f>
        <v>0</v>
      </c>
      <c r="AI610" s="54" t="e">
        <f>VLOOKUP(K610,'Service standards'!A:B,2,FALSE)</f>
        <v>#N/A</v>
      </c>
      <c r="AJ610" s="55">
        <f>(NETWORKDAYS(N610,R610,Holidays!$B$1:$B$132))-AF610</f>
        <v>0</v>
      </c>
      <c r="AK610" s="54" t="e">
        <f t="shared" si="22"/>
        <v>#N/A</v>
      </c>
      <c r="AL610" s="73" t="e">
        <f>VLOOKUP(K:K,Dashboard!A$3:B$32,2,FALSE)</f>
        <v>#N/A</v>
      </c>
    </row>
    <row r="611" spans="9:38" ht="15" customHeight="1">
      <c r="I611" s="15"/>
      <c r="AA611" s="13"/>
      <c r="AH611" s="54">
        <f>NETWORKDAYS(M611,R611,Holidays!$B$1:$B$132)</f>
        <v>0</v>
      </c>
      <c r="AI611" s="54" t="e">
        <f>VLOOKUP(K611,'Service standards'!A:B,2,FALSE)</f>
        <v>#N/A</v>
      </c>
      <c r="AJ611" s="55">
        <f>(NETWORKDAYS(N611,R611,Holidays!$B$1:$B$132))-AF611</f>
        <v>0</v>
      </c>
      <c r="AK611" s="54" t="e">
        <f t="shared" si="22"/>
        <v>#N/A</v>
      </c>
      <c r="AL611" s="73" t="e">
        <f>VLOOKUP(K:K,Dashboard!A$3:B$32,2,FALSE)</f>
        <v>#N/A</v>
      </c>
    </row>
    <row r="612" spans="9:38" ht="15" customHeight="1">
      <c r="I612" s="15"/>
      <c r="AA612" s="13"/>
      <c r="AH612" s="54">
        <f>NETWORKDAYS(M612,R612,Holidays!$B$1:$B$132)</f>
        <v>0</v>
      </c>
      <c r="AI612" s="54" t="e">
        <f>VLOOKUP(K612,'Service standards'!A:B,2,FALSE)</f>
        <v>#N/A</v>
      </c>
      <c r="AJ612" s="55">
        <f>(NETWORKDAYS(N612,R612,Holidays!$B$1:$B$132))-AF612</f>
        <v>0</v>
      </c>
      <c r="AK612" s="54" t="e">
        <f t="shared" si="22"/>
        <v>#N/A</v>
      </c>
      <c r="AL612" s="73" t="e">
        <f>VLOOKUP(K:K,Dashboard!A$3:B$32,2,FALSE)</f>
        <v>#N/A</v>
      </c>
    </row>
    <row r="613" spans="9:38" ht="15" customHeight="1">
      <c r="I613" s="15"/>
      <c r="AA613" s="13"/>
      <c r="AH613" s="54">
        <f>NETWORKDAYS(M613,R613,Holidays!$B$1:$B$132)</f>
        <v>0</v>
      </c>
      <c r="AI613" s="54" t="e">
        <f>VLOOKUP(K613,'Service standards'!A:B,2,FALSE)</f>
        <v>#N/A</v>
      </c>
      <c r="AJ613" s="55">
        <f>(NETWORKDAYS(N613,R613,Holidays!$B$1:$B$132))-AF613</f>
        <v>0</v>
      </c>
      <c r="AK613" s="54" t="e">
        <f t="shared" si="22"/>
        <v>#N/A</v>
      </c>
      <c r="AL613" s="73" t="e">
        <f>VLOOKUP(K:K,Dashboard!A$3:B$32,2,FALSE)</f>
        <v>#N/A</v>
      </c>
    </row>
    <row r="614" spans="9:38" ht="15" customHeight="1">
      <c r="I614" s="15"/>
      <c r="AA614" s="13"/>
      <c r="AH614" s="54">
        <f>NETWORKDAYS(M614,R614,Holidays!$B$1:$B$132)</f>
        <v>0</v>
      </c>
      <c r="AI614" s="54" t="e">
        <f>VLOOKUP(K614,'Service standards'!A:B,2,FALSE)</f>
        <v>#N/A</v>
      </c>
      <c r="AJ614" s="55">
        <f>(NETWORKDAYS(N614,R614,Holidays!$B$1:$B$132))-AF614</f>
        <v>0</v>
      </c>
      <c r="AK614" s="54" t="e">
        <f t="shared" si="22"/>
        <v>#N/A</v>
      </c>
      <c r="AL614" s="73" t="e">
        <f>VLOOKUP(K:K,Dashboard!A$3:B$32,2,FALSE)</f>
        <v>#N/A</v>
      </c>
    </row>
    <row r="615" spans="9:38" ht="15" customHeight="1">
      <c r="I615" s="15"/>
      <c r="AA615" s="13"/>
      <c r="AH615" s="54">
        <f>NETWORKDAYS(M615,R615,Holidays!$B$1:$B$132)</f>
        <v>0</v>
      </c>
      <c r="AI615" s="54" t="e">
        <f>VLOOKUP(K615,'Service standards'!A:B,2,FALSE)</f>
        <v>#N/A</v>
      </c>
      <c r="AJ615" s="55">
        <f>(NETWORKDAYS(N615,R615,Holidays!$B$1:$B$132))-AF615</f>
        <v>0</v>
      </c>
      <c r="AK615" s="54" t="e">
        <f t="shared" si="22"/>
        <v>#N/A</v>
      </c>
      <c r="AL615" s="73" t="e">
        <f>VLOOKUP(K:K,Dashboard!A$3:B$32,2,FALSE)</f>
        <v>#N/A</v>
      </c>
    </row>
    <row r="616" spans="9:38" ht="15" customHeight="1">
      <c r="I616" s="15"/>
      <c r="AA616" s="13"/>
      <c r="AH616" s="54">
        <f>NETWORKDAYS(M616,R616,Holidays!$B$1:$B$132)</f>
        <v>0</v>
      </c>
      <c r="AI616" s="54" t="e">
        <f>VLOOKUP(K616,'Service standards'!A:B,2,FALSE)</f>
        <v>#N/A</v>
      </c>
      <c r="AJ616" s="55">
        <f>(NETWORKDAYS(N616,R616,Holidays!$B$1:$B$132))-AF616</f>
        <v>0</v>
      </c>
      <c r="AK616" s="54" t="e">
        <f t="shared" si="22"/>
        <v>#N/A</v>
      </c>
      <c r="AL616" s="73" t="e">
        <f>VLOOKUP(K:K,Dashboard!A$3:B$32,2,FALSE)</f>
        <v>#N/A</v>
      </c>
    </row>
    <row r="617" spans="9:38" ht="15" customHeight="1">
      <c r="I617" s="15"/>
      <c r="AA617" s="13"/>
      <c r="AH617" s="54">
        <f>NETWORKDAYS(M617,R617,Holidays!$B$1:$B$132)</f>
        <v>0</v>
      </c>
      <c r="AI617" s="54" t="e">
        <f>VLOOKUP(K617,'Service standards'!A:B,2,FALSE)</f>
        <v>#N/A</v>
      </c>
      <c r="AJ617" s="55">
        <f>(NETWORKDAYS(N617,R617,Holidays!$B$1:$B$132))-AF617</f>
        <v>0</v>
      </c>
      <c r="AK617" s="54" t="e">
        <f t="shared" si="22"/>
        <v>#N/A</v>
      </c>
      <c r="AL617" s="73" t="e">
        <f>VLOOKUP(K:K,Dashboard!A$3:B$32,2,FALSE)</f>
        <v>#N/A</v>
      </c>
    </row>
    <row r="618" spans="9:38" ht="15" customHeight="1">
      <c r="I618" s="15"/>
      <c r="AA618" s="13"/>
      <c r="AH618" s="54">
        <f>NETWORKDAYS(M618,R618,Holidays!$B$1:$B$132)</f>
        <v>0</v>
      </c>
      <c r="AI618" s="54" t="e">
        <f>VLOOKUP(K618,'Service standards'!A:B,2,FALSE)</f>
        <v>#N/A</v>
      </c>
      <c r="AJ618" s="55">
        <f>(NETWORKDAYS(N618,R618,Holidays!$B$1:$B$132))-AF618</f>
        <v>0</v>
      </c>
      <c r="AK618" s="54" t="e">
        <f t="shared" si="22"/>
        <v>#N/A</v>
      </c>
      <c r="AL618" s="73" t="e">
        <f>VLOOKUP(K:K,Dashboard!A$3:B$32,2,FALSE)</f>
        <v>#N/A</v>
      </c>
    </row>
    <row r="619" spans="9:38" ht="15" customHeight="1">
      <c r="I619" s="15"/>
      <c r="AA619" s="13"/>
      <c r="AH619" s="54">
        <f>NETWORKDAYS(M619,R619,Holidays!$B$1:$B$132)</f>
        <v>0</v>
      </c>
      <c r="AI619" s="54" t="e">
        <f>VLOOKUP(K619,'Service standards'!A:B,2,FALSE)</f>
        <v>#N/A</v>
      </c>
      <c r="AJ619" s="55">
        <f>(NETWORKDAYS(N619,R619,Holidays!$B$1:$B$132))-AF619</f>
        <v>0</v>
      </c>
      <c r="AK619" s="54" t="e">
        <f t="shared" si="22"/>
        <v>#N/A</v>
      </c>
      <c r="AL619" s="73" t="e">
        <f>VLOOKUP(K:K,Dashboard!A$3:B$32,2,FALSE)</f>
        <v>#N/A</v>
      </c>
    </row>
    <row r="620" spans="9:38" ht="15" customHeight="1">
      <c r="I620" s="15"/>
      <c r="AA620" s="13"/>
      <c r="AH620" s="54">
        <f>NETWORKDAYS(M620,R620,Holidays!$B$1:$B$132)</f>
        <v>0</v>
      </c>
      <c r="AI620" s="54" t="e">
        <f>VLOOKUP(K620,'Service standards'!A:B,2,FALSE)</f>
        <v>#N/A</v>
      </c>
      <c r="AJ620" s="55">
        <f>(NETWORKDAYS(N620,R620,Holidays!$B$1:$B$132))-AF620</f>
        <v>0</v>
      </c>
      <c r="AK620" s="54" t="e">
        <f t="shared" si="22"/>
        <v>#N/A</v>
      </c>
      <c r="AL620" s="73" t="e">
        <f>VLOOKUP(K:K,Dashboard!A$3:B$32,2,FALSE)</f>
        <v>#N/A</v>
      </c>
    </row>
    <row r="621" spans="9:38" ht="15" customHeight="1">
      <c r="I621" s="15"/>
      <c r="AA621" s="13"/>
      <c r="AH621" s="54">
        <f>NETWORKDAYS(M621,R621,Holidays!$B$1:$B$132)</f>
        <v>0</v>
      </c>
      <c r="AI621" s="54" t="e">
        <f>VLOOKUP(K621,'Service standards'!A:B,2,FALSE)</f>
        <v>#N/A</v>
      </c>
      <c r="AJ621" s="55">
        <f>(NETWORKDAYS(N621,R621,Holidays!$B$1:$B$132))-AF621</f>
        <v>0</v>
      </c>
      <c r="AK621" s="54" t="e">
        <f t="shared" si="22"/>
        <v>#N/A</v>
      </c>
      <c r="AL621" s="73" t="e">
        <f>VLOOKUP(K:K,Dashboard!A$3:B$32,2,FALSE)</f>
        <v>#N/A</v>
      </c>
    </row>
    <row r="622" spans="9:38" ht="15" customHeight="1">
      <c r="I622" s="15"/>
      <c r="AA622" s="13"/>
      <c r="AH622" s="54">
        <f>NETWORKDAYS(M622,R622,Holidays!$B$1:$B$132)</f>
        <v>0</v>
      </c>
      <c r="AI622" s="54" t="e">
        <f>VLOOKUP(K622,'Service standards'!A:B,2,FALSE)</f>
        <v>#N/A</v>
      </c>
      <c r="AJ622" s="55">
        <f>(NETWORKDAYS(N622,R622,Holidays!$B$1:$B$132))-AF622</f>
        <v>0</v>
      </c>
      <c r="AK622" s="54" t="e">
        <f t="shared" si="22"/>
        <v>#N/A</v>
      </c>
      <c r="AL622" s="73" t="e">
        <f>VLOOKUP(K:K,Dashboard!A$3:B$32,2,FALSE)</f>
        <v>#N/A</v>
      </c>
    </row>
    <row r="623" spans="9:38" ht="15" customHeight="1">
      <c r="I623" s="15"/>
      <c r="AA623" s="13"/>
      <c r="AH623" s="54">
        <f>NETWORKDAYS(M623,R623,Holidays!$B$1:$B$132)</f>
        <v>0</v>
      </c>
      <c r="AI623" s="54" t="e">
        <f>VLOOKUP(K623,'Service standards'!A:B,2,FALSE)</f>
        <v>#N/A</v>
      </c>
      <c r="AJ623" s="55">
        <f>(NETWORKDAYS(N623,R623,Holidays!$B$1:$B$132))-AF623</f>
        <v>0</v>
      </c>
      <c r="AK623" s="54" t="e">
        <f t="shared" si="22"/>
        <v>#N/A</v>
      </c>
      <c r="AL623" s="73" t="e">
        <f>VLOOKUP(K:K,Dashboard!A$3:B$32,2,FALSE)</f>
        <v>#N/A</v>
      </c>
    </row>
    <row r="624" spans="9:38" ht="15" customHeight="1">
      <c r="I624" s="15"/>
      <c r="AA624" s="13"/>
      <c r="AH624" s="54">
        <f>NETWORKDAYS(M624,R624,Holidays!$B$1:$B$132)</f>
        <v>0</v>
      </c>
      <c r="AI624" s="54" t="e">
        <f>VLOOKUP(K624,'Service standards'!A:B,2,FALSE)</f>
        <v>#N/A</v>
      </c>
      <c r="AJ624" s="55">
        <f>(NETWORKDAYS(N624,R624,Holidays!$B$1:$B$132))-AF624</f>
        <v>0</v>
      </c>
      <c r="AK624" s="54" t="e">
        <f t="shared" si="22"/>
        <v>#N/A</v>
      </c>
      <c r="AL624" s="73" t="e">
        <f>VLOOKUP(K:K,Dashboard!A$3:B$32,2,FALSE)</f>
        <v>#N/A</v>
      </c>
    </row>
    <row r="625" spans="9:38" ht="15" customHeight="1">
      <c r="I625" s="15"/>
      <c r="AA625" s="13"/>
      <c r="AH625" s="54">
        <f>NETWORKDAYS(M625,R625,Holidays!$B$1:$B$132)</f>
        <v>0</v>
      </c>
      <c r="AI625" s="54" t="e">
        <f>VLOOKUP(K625,'Service standards'!A:B,2,FALSE)</f>
        <v>#N/A</v>
      </c>
      <c r="AJ625" s="55">
        <f>(NETWORKDAYS(N625,R625,Holidays!$B$1:$B$132))-AF625</f>
        <v>0</v>
      </c>
      <c r="AK625" s="54" t="e">
        <f t="shared" si="22"/>
        <v>#N/A</v>
      </c>
      <c r="AL625" s="73" t="e">
        <f>VLOOKUP(K:K,Dashboard!A$3:B$32,2,FALSE)</f>
        <v>#N/A</v>
      </c>
    </row>
    <row r="626" spans="9:38" ht="15" customHeight="1">
      <c r="I626" s="15"/>
      <c r="AA626" s="13"/>
      <c r="AH626" s="54">
        <f>NETWORKDAYS(M626,R626,Holidays!$B$1:$B$132)</f>
        <v>0</v>
      </c>
      <c r="AI626" s="54" t="e">
        <f>VLOOKUP(K626,'Service standards'!A:B,2,FALSE)</f>
        <v>#N/A</v>
      </c>
      <c r="AJ626" s="55">
        <f>(NETWORKDAYS(N626,R626,Holidays!$B$1:$B$132))-AF626</f>
        <v>0</v>
      </c>
      <c r="AK626" s="54" t="e">
        <f t="shared" si="22"/>
        <v>#N/A</v>
      </c>
      <c r="AL626" s="73" t="e">
        <f>VLOOKUP(K:K,Dashboard!A$3:B$32,2,FALSE)</f>
        <v>#N/A</v>
      </c>
    </row>
    <row r="627" spans="9:38" ht="15" customHeight="1">
      <c r="I627" s="15"/>
      <c r="AA627" s="13"/>
      <c r="AH627" s="54">
        <f>NETWORKDAYS(M627,R627,Holidays!$B$1:$B$132)</f>
        <v>0</v>
      </c>
      <c r="AI627" s="54" t="e">
        <f>VLOOKUP(K627,'Service standards'!A:B,2,FALSE)</f>
        <v>#N/A</v>
      </c>
      <c r="AJ627" s="55">
        <f>(NETWORKDAYS(N627,R627,Holidays!$B$1:$B$132))-AF627</f>
        <v>0</v>
      </c>
      <c r="AK627" s="54" t="e">
        <f t="shared" si="22"/>
        <v>#N/A</v>
      </c>
      <c r="AL627" s="73" t="e">
        <f>VLOOKUP(K:K,Dashboard!A$3:B$32,2,FALSE)</f>
        <v>#N/A</v>
      </c>
    </row>
    <row r="628" spans="9:38" ht="15" customHeight="1">
      <c r="I628" s="15"/>
      <c r="AA628" s="13"/>
      <c r="AH628" s="54">
        <f>NETWORKDAYS(M628,R628,Holidays!$B$1:$B$132)</f>
        <v>0</v>
      </c>
      <c r="AI628" s="54" t="e">
        <f>VLOOKUP(K628,'Service standards'!A:B,2,FALSE)</f>
        <v>#N/A</v>
      </c>
      <c r="AJ628" s="55">
        <f>(NETWORKDAYS(N628,R628,Holidays!$B$1:$B$132))-AF628</f>
        <v>0</v>
      </c>
      <c r="AK628" s="54" t="e">
        <f t="shared" si="22"/>
        <v>#N/A</v>
      </c>
      <c r="AL628" s="73" t="e">
        <f>VLOOKUP(K:K,Dashboard!A$3:B$32,2,FALSE)</f>
        <v>#N/A</v>
      </c>
    </row>
    <row r="629" spans="9:38" ht="15" customHeight="1">
      <c r="I629" s="15"/>
      <c r="AA629" s="13"/>
      <c r="AH629" s="54">
        <f>NETWORKDAYS(M629,R629,Holidays!$B$1:$B$132)</f>
        <v>0</v>
      </c>
      <c r="AI629" s="54" t="e">
        <f>VLOOKUP(K629,'Service standards'!A:B,2,FALSE)</f>
        <v>#N/A</v>
      </c>
      <c r="AJ629" s="55">
        <f>(NETWORKDAYS(N629,R629,Holidays!$B$1:$B$132))-AF629</f>
        <v>0</v>
      </c>
      <c r="AK629" s="54" t="e">
        <f t="shared" si="22"/>
        <v>#N/A</v>
      </c>
      <c r="AL629" s="73" t="e">
        <f>VLOOKUP(K:K,Dashboard!A$3:B$32,2,FALSE)</f>
        <v>#N/A</v>
      </c>
    </row>
    <row r="630" spans="9:38" ht="15" customHeight="1">
      <c r="I630" s="15"/>
      <c r="AA630" s="13"/>
      <c r="AH630" s="54">
        <f>NETWORKDAYS(M630,R630,Holidays!$B$1:$B$132)</f>
        <v>0</v>
      </c>
      <c r="AI630" s="54" t="e">
        <f>VLOOKUP(K630,'Service standards'!A:B,2,FALSE)</f>
        <v>#N/A</v>
      </c>
      <c r="AJ630" s="55">
        <f>(NETWORKDAYS(N630,R630,Holidays!$B$1:$B$132))-AF630</f>
        <v>0</v>
      </c>
      <c r="AK630" s="54" t="e">
        <f t="shared" si="22"/>
        <v>#N/A</v>
      </c>
      <c r="AL630" s="73" t="e">
        <f>VLOOKUP(K:K,Dashboard!A$3:B$32,2,FALSE)</f>
        <v>#N/A</v>
      </c>
    </row>
    <row r="631" spans="9:38" ht="15" customHeight="1">
      <c r="I631" s="15"/>
      <c r="AA631" s="13"/>
      <c r="AH631" s="54">
        <f>NETWORKDAYS(M631,R631,Holidays!$B$1:$B$132)</f>
        <v>0</v>
      </c>
      <c r="AI631" s="54" t="e">
        <f>VLOOKUP(K631,'Service standards'!A:B,2,FALSE)</f>
        <v>#N/A</v>
      </c>
      <c r="AJ631" s="55">
        <f>(NETWORKDAYS(N631,R631,Holidays!$B$1:$B$132))-AF631</f>
        <v>0</v>
      </c>
      <c r="AK631" s="54" t="e">
        <f t="shared" si="22"/>
        <v>#N/A</v>
      </c>
      <c r="AL631" s="73" t="e">
        <f>VLOOKUP(K:K,Dashboard!A$3:B$32,2,FALSE)</f>
        <v>#N/A</v>
      </c>
    </row>
    <row r="632" spans="9:38" ht="15" customHeight="1">
      <c r="I632" s="15"/>
      <c r="AA632" s="13"/>
      <c r="AH632" s="54">
        <f>NETWORKDAYS(M632,R632,Holidays!$B$1:$B$132)</f>
        <v>0</v>
      </c>
      <c r="AI632" s="54" t="e">
        <f>VLOOKUP(K632,'Service standards'!A:B,2,FALSE)</f>
        <v>#N/A</v>
      </c>
      <c r="AJ632" s="55">
        <f>(NETWORKDAYS(N632,R632,Holidays!$B$1:$B$132))-AF632</f>
        <v>0</v>
      </c>
      <c r="AK632" s="54" t="e">
        <f t="shared" si="22"/>
        <v>#N/A</v>
      </c>
      <c r="AL632" s="73" t="e">
        <f>VLOOKUP(K:K,Dashboard!A$3:B$32,2,FALSE)</f>
        <v>#N/A</v>
      </c>
    </row>
    <row r="633" spans="9:38" ht="15" customHeight="1">
      <c r="I633" s="15"/>
      <c r="AA633" s="13"/>
      <c r="AH633" s="54">
        <f>NETWORKDAYS(M633,R633,Holidays!$B$1:$B$132)</f>
        <v>0</v>
      </c>
      <c r="AI633" s="54" t="e">
        <f>VLOOKUP(K633,'Service standards'!A:B,2,FALSE)</f>
        <v>#N/A</v>
      </c>
      <c r="AJ633" s="55">
        <f>(NETWORKDAYS(N633,R633,Holidays!$B$1:$B$132))-AF633</f>
        <v>0</v>
      </c>
      <c r="AK633" s="54" t="e">
        <f t="shared" si="22"/>
        <v>#N/A</v>
      </c>
      <c r="AL633" s="73" t="e">
        <f>VLOOKUP(K:K,Dashboard!A$3:B$32,2,FALSE)</f>
        <v>#N/A</v>
      </c>
    </row>
    <row r="634" spans="9:38" ht="15" customHeight="1">
      <c r="I634" s="15"/>
      <c r="AA634" s="13"/>
      <c r="AH634" s="54">
        <f>NETWORKDAYS(M634,R634,Holidays!$B$1:$B$132)</f>
        <v>0</v>
      </c>
      <c r="AI634" s="54" t="e">
        <f>VLOOKUP(K634,'Service standards'!A:B,2,FALSE)</f>
        <v>#N/A</v>
      </c>
      <c r="AJ634" s="55">
        <f>(NETWORKDAYS(N634,R634,Holidays!$B$1:$B$132))-AF634</f>
        <v>0</v>
      </c>
      <c r="AK634" s="54" t="e">
        <f t="shared" si="22"/>
        <v>#N/A</v>
      </c>
      <c r="AL634" s="73" t="e">
        <f>VLOOKUP(K:K,Dashboard!A$3:B$32,2,FALSE)</f>
        <v>#N/A</v>
      </c>
    </row>
    <row r="635" spans="9:38" ht="15" customHeight="1">
      <c r="I635" s="15"/>
      <c r="AA635" s="13"/>
      <c r="AH635" s="54">
        <f>NETWORKDAYS(M635,R635,Holidays!$B$1:$B$132)</f>
        <v>0</v>
      </c>
      <c r="AI635" s="54" t="e">
        <f>VLOOKUP(K635,'Service standards'!A:B,2,FALSE)</f>
        <v>#N/A</v>
      </c>
      <c r="AJ635" s="55">
        <f>(NETWORKDAYS(N635,R635,Holidays!$B$1:$B$132))-AF635</f>
        <v>0</v>
      </c>
      <c r="AK635" s="54" t="e">
        <f t="shared" si="22"/>
        <v>#N/A</v>
      </c>
      <c r="AL635" s="73" t="e">
        <f>VLOOKUP(K:K,Dashboard!A$3:B$32,2,FALSE)</f>
        <v>#N/A</v>
      </c>
    </row>
    <row r="636" spans="9:38" ht="15" customHeight="1">
      <c r="I636" s="15"/>
      <c r="AA636" s="13"/>
      <c r="AH636" s="54">
        <f>NETWORKDAYS(M636,R636,Holidays!$B$1:$B$132)</f>
        <v>0</v>
      </c>
      <c r="AI636" s="54" t="e">
        <f>VLOOKUP(K636,'Service standards'!A:B,2,FALSE)</f>
        <v>#N/A</v>
      </c>
      <c r="AJ636" s="55">
        <f>(NETWORKDAYS(N636,R636,Holidays!$B$1:$B$132))-AF636</f>
        <v>0</v>
      </c>
      <c r="AK636" s="54" t="e">
        <f t="shared" si="22"/>
        <v>#N/A</v>
      </c>
      <c r="AL636" s="73" t="e">
        <f>VLOOKUP(K:K,Dashboard!A$3:B$32,2,FALSE)</f>
        <v>#N/A</v>
      </c>
    </row>
    <row r="637" spans="9:38" ht="15" customHeight="1">
      <c r="I637" s="15"/>
      <c r="AA637" s="13"/>
      <c r="AH637" s="54">
        <f>NETWORKDAYS(M637,R637,Holidays!$B$1:$B$132)</f>
        <v>0</v>
      </c>
      <c r="AI637" s="54" t="e">
        <f>VLOOKUP(K637,'Service standards'!A:B,2,FALSE)</f>
        <v>#N/A</v>
      </c>
      <c r="AJ637" s="55">
        <f>(NETWORKDAYS(N637,R637,Holidays!$B$1:$B$132))-AF637</f>
        <v>0</v>
      </c>
      <c r="AK637" s="54" t="e">
        <f t="shared" si="22"/>
        <v>#N/A</v>
      </c>
      <c r="AL637" s="73" t="e">
        <f>VLOOKUP(K:K,Dashboard!A$3:B$32,2,FALSE)</f>
        <v>#N/A</v>
      </c>
    </row>
    <row r="638" spans="9:38" ht="15" customHeight="1">
      <c r="I638" s="15"/>
      <c r="AA638" s="13"/>
      <c r="AH638" s="54">
        <f>NETWORKDAYS(M638,R638,Holidays!$B$1:$B$132)</f>
        <v>0</v>
      </c>
      <c r="AI638" s="54" t="e">
        <f>VLOOKUP(K638,'Service standards'!A:B,2,FALSE)</f>
        <v>#N/A</v>
      </c>
      <c r="AJ638" s="55">
        <f>(NETWORKDAYS(N638,R638,Holidays!$B$1:$B$132))-AF638</f>
        <v>0</v>
      </c>
      <c r="AK638" s="54" t="e">
        <f t="shared" si="22"/>
        <v>#N/A</v>
      </c>
      <c r="AL638" s="73" t="e">
        <f>VLOOKUP(K:K,Dashboard!A$3:B$32,2,FALSE)</f>
        <v>#N/A</v>
      </c>
    </row>
    <row r="639" spans="9:38" ht="15" customHeight="1">
      <c r="I639" s="15"/>
      <c r="AA639" s="13"/>
      <c r="AH639" s="54">
        <f>NETWORKDAYS(M639,R639,Holidays!$B$1:$B$132)</f>
        <v>0</v>
      </c>
      <c r="AI639" s="54" t="e">
        <f>VLOOKUP(K639,'Service standards'!A:B,2,FALSE)</f>
        <v>#N/A</v>
      </c>
      <c r="AJ639" s="55">
        <f>(NETWORKDAYS(N639,R639,Holidays!$B$1:$B$132))-AF639</f>
        <v>0</v>
      </c>
      <c r="AK639" s="54" t="e">
        <f t="shared" si="22"/>
        <v>#N/A</v>
      </c>
      <c r="AL639" s="73" t="e">
        <f>VLOOKUP(K:K,Dashboard!A$3:B$32,2,FALSE)</f>
        <v>#N/A</v>
      </c>
    </row>
    <row r="640" spans="9:38" ht="15" customHeight="1">
      <c r="I640" s="15"/>
      <c r="AA640" s="13"/>
      <c r="AH640" s="54">
        <f>NETWORKDAYS(M640,R640,Holidays!$B$1:$B$132)</f>
        <v>0</v>
      </c>
      <c r="AI640" s="54" t="e">
        <f>VLOOKUP(K640,'Service standards'!A:B,2,FALSE)</f>
        <v>#N/A</v>
      </c>
      <c r="AJ640" s="55">
        <f>(NETWORKDAYS(N640,R640,Holidays!$B$1:$B$132))-AF640</f>
        <v>0</v>
      </c>
      <c r="AK640" s="54" t="e">
        <f t="shared" si="22"/>
        <v>#N/A</v>
      </c>
      <c r="AL640" s="73" t="e">
        <f>VLOOKUP(K:K,Dashboard!A$3:B$32,2,FALSE)</f>
        <v>#N/A</v>
      </c>
    </row>
    <row r="641" spans="9:38" ht="15" customHeight="1">
      <c r="I641" s="15"/>
      <c r="AA641" s="13"/>
      <c r="AH641" s="54">
        <f>NETWORKDAYS(M641,R641,Holidays!$B$1:$B$132)</f>
        <v>0</v>
      </c>
      <c r="AI641" s="54" t="e">
        <f>VLOOKUP(K641,'Service standards'!A:B,2,FALSE)</f>
        <v>#N/A</v>
      </c>
      <c r="AJ641" s="55">
        <f>(NETWORKDAYS(N641,R641,Holidays!$B$1:$B$132))-AF641</f>
        <v>0</v>
      </c>
      <c r="AK641" s="54" t="e">
        <f t="shared" si="22"/>
        <v>#N/A</v>
      </c>
      <c r="AL641" s="73" t="e">
        <f>VLOOKUP(K:K,Dashboard!A$3:B$32,2,FALSE)</f>
        <v>#N/A</v>
      </c>
    </row>
    <row r="642" spans="9:38" ht="15" customHeight="1">
      <c r="I642" s="15"/>
      <c r="AA642" s="13"/>
      <c r="AH642" s="54">
        <f>NETWORKDAYS(M642,R642,Holidays!$B$1:$B$132)</f>
        <v>0</v>
      </c>
      <c r="AI642" s="54" t="e">
        <f>VLOOKUP(K642,'Service standards'!A:B,2,FALSE)</f>
        <v>#N/A</v>
      </c>
      <c r="AJ642" s="55">
        <f>(NETWORKDAYS(N642,R642,Holidays!$B$1:$B$132))-AF642</f>
        <v>0</v>
      </c>
      <c r="AK642" s="54" t="e">
        <f t="shared" si="22"/>
        <v>#N/A</v>
      </c>
      <c r="AL642" s="73" t="e">
        <f>VLOOKUP(K:K,Dashboard!A$3:B$32,2,FALSE)</f>
        <v>#N/A</v>
      </c>
    </row>
    <row r="643" spans="9:38" ht="15" customHeight="1">
      <c r="I643" s="15"/>
      <c r="AA643" s="13"/>
      <c r="AH643" s="54">
        <f>NETWORKDAYS(M643,R643,Holidays!$B$1:$B$132)</f>
        <v>0</v>
      </c>
      <c r="AI643" s="54" t="e">
        <f>VLOOKUP(K643,'Service standards'!A:B,2,FALSE)</f>
        <v>#N/A</v>
      </c>
      <c r="AJ643" s="55">
        <f>(NETWORKDAYS(N643,R643,Holidays!$B$1:$B$132))-AF643</f>
        <v>0</v>
      </c>
      <c r="AK643" s="54" t="e">
        <f t="shared" si="22"/>
        <v>#N/A</v>
      </c>
      <c r="AL643" s="73" t="e">
        <f>VLOOKUP(K:K,Dashboard!A$3:B$32,2,FALSE)</f>
        <v>#N/A</v>
      </c>
    </row>
    <row r="644" spans="9:38" ht="15" customHeight="1">
      <c r="I644" s="15"/>
      <c r="AA644" s="13"/>
      <c r="AH644" s="54">
        <f>NETWORKDAYS(M644,R644,Holidays!$B$1:$B$132)</f>
        <v>0</v>
      </c>
      <c r="AI644" s="54" t="e">
        <f>VLOOKUP(K644,'Service standards'!A:B,2,FALSE)</f>
        <v>#N/A</v>
      </c>
      <c r="AJ644" s="55">
        <f>(NETWORKDAYS(N644,R644,Holidays!$B$1:$B$132))-AF644</f>
        <v>0</v>
      </c>
      <c r="AK644" s="54" t="e">
        <f t="shared" si="22"/>
        <v>#N/A</v>
      </c>
      <c r="AL644" s="73" t="e">
        <f>VLOOKUP(K:K,Dashboard!A$3:B$32,2,FALSE)</f>
        <v>#N/A</v>
      </c>
    </row>
    <row r="645" spans="9:38" ht="15" customHeight="1">
      <c r="I645" s="15"/>
      <c r="AA645" s="13"/>
      <c r="AH645" s="54">
        <f>NETWORKDAYS(M645,R645,Holidays!$B$1:$B$132)</f>
        <v>0</v>
      </c>
      <c r="AI645" s="54" t="e">
        <f>VLOOKUP(K645,'Service standards'!A:B,2,FALSE)</f>
        <v>#N/A</v>
      </c>
      <c r="AJ645" s="55">
        <f>(NETWORKDAYS(N645,R645,Holidays!$B$1:$B$132))-AF645</f>
        <v>0</v>
      </c>
      <c r="AK645" s="54" t="e">
        <f t="shared" si="22"/>
        <v>#N/A</v>
      </c>
      <c r="AL645" s="73" t="e">
        <f>VLOOKUP(K:K,Dashboard!A$3:B$32,2,FALSE)</f>
        <v>#N/A</v>
      </c>
    </row>
    <row r="646" spans="9:38" ht="15" customHeight="1">
      <c r="I646" s="15"/>
      <c r="AA646" s="13"/>
      <c r="AH646" s="54">
        <f>NETWORKDAYS(M646,R646,Holidays!$B$1:$B$132)</f>
        <v>0</v>
      </c>
      <c r="AI646" s="54" t="e">
        <f>VLOOKUP(K646,'Service standards'!A:B,2,FALSE)</f>
        <v>#N/A</v>
      </c>
      <c r="AJ646" s="55">
        <f>(NETWORKDAYS(N646,R646,Holidays!$B$1:$B$132))-AF646</f>
        <v>0</v>
      </c>
      <c r="AK646" s="54" t="e">
        <f t="shared" si="22"/>
        <v>#N/A</v>
      </c>
      <c r="AL646" s="73" t="e">
        <f>VLOOKUP(K:K,Dashboard!A$3:B$32,2,FALSE)</f>
        <v>#N/A</v>
      </c>
    </row>
    <row r="647" spans="9:38" ht="15" customHeight="1">
      <c r="I647" s="15"/>
      <c r="AA647" s="13"/>
      <c r="AH647" s="54">
        <f>NETWORKDAYS(M647,R647,Holidays!$B$1:$B$132)</f>
        <v>0</v>
      </c>
      <c r="AI647" s="54" t="e">
        <f>VLOOKUP(K647,'Service standards'!A:B,2,FALSE)</f>
        <v>#N/A</v>
      </c>
      <c r="AJ647" s="55">
        <f>(NETWORKDAYS(N647,R647,Holidays!$B$1:$B$132))-AF647</f>
        <v>0</v>
      </c>
      <c r="AK647" s="54" t="e">
        <f t="shared" si="22"/>
        <v>#N/A</v>
      </c>
      <c r="AL647" s="73" t="e">
        <f>VLOOKUP(K:K,Dashboard!A$3:B$32,2,FALSE)</f>
        <v>#N/A</v>
      </c>
    </row>
    <row r="648" spans="9:38" ht="15" customHeight="1">
      <c r="I648" s="15"/>
      <c r="AA648" s="13"/>
      <c r="AH648" s="54">
        <f>NETWORKDAYS(M648,R648,Holidays!$B$1:$B$132)</f>
        <v>0</v>
      </c>
      <c r="AI648" s="54" t="e">
        <f>VLOOKUP(K648,'Service standards'!A:B,2,FALSE)</f>
        <v>#N/A</v>
      </c>
      <c r="AJ648" s="55">
        <f>(NETWORKDAYS(N648,R648,Holidays!$B$1:$B$132))-AF648</f>
        <v>0</v>
      </c>
      <c r="AK648" s="54" t="e">
        <f t="shared" si="22"/>
        <v>#N/A</v>
      </c>
      <c r="AL648" s="73" t="e">
        <f>VLOOKUP(K:K,Dashboard!A$3:B$32,2,FALSE)</f>
        <v>#N/A</v>
      </c>
    </row>
    <row r="649" spans="9:38" ht="15" customHeight="1">
      <c r="I649" s="15"/>
      <c r="AA649" s="13"/>
      <c r="AH649" s="54">
        <f>NETWORKDAYS(M649,R649,Holidays!$B$1:$B$132)</f>
        <v>0</v>
      </c>
      <c r="AI649" s="54" t="e">
        <f>VLOOKUP(K649,'Service standards'!A:B,2,FALSE)</f>
        <v>#N/A</v>
      </c>
      <c r="AJ649" s="55">
        <f>(NETWORKDAYS(N649,R649,Holidays!$B$1:$B$132))-AF649</f>
        <v>0</v>
      </c>
      <c r="AK649" s="54" t="e">
        <f t="shared" si="22"/>
        <v>#N/A</v>
      </c>
      <c r="AL649" s="73" t="e">
        <f>VLOOKUP(K:K,Dashboard!A$3:B$32,2,FALSE)</f>
        <v>#N/A</v>
      </c>
    </row>
    <row r="650" spans="9:38" ht="15" customHeight="1">
      <c r="I650" s="15"/>
      <c r="AA650" s="13"/>
      <c r="AH650" s="54">
        <f>NETWORKDAYS(M650,R650,Holidays!$B$1:$B$132)</f>
        <v>0</v>
      </c>
      <c r="AI650" s="54" t="e">
        <f>VLOOKUP(K650,'Service standards'!A:B,2,FALSE)</f>
        <v>#N/A</v>
      </c>
      <c r="AJ650" s="55">
        <f>(NETWORKDAYS(N650,R650,Holidays!$B$1:$B$132))-AF650</f>
        <v>0</v>
      </c>
      <c r="AK650" s="54" t="e">
        <f t="shared" si="22"/>
        <v>#N/A</v>
      </c>
      <c r="AL650" s="73" t="e">
        <f>VLOOKUP(K:K,Dashboard!A$3:B$32,2,FALSE)</f>
        <v>#N/A</v>
      </c>
    </row>
    <row r="651" spans="9:38" ht="15" customHeight="1">
      <c r="I651" s="15"/>
      <c r="AA651" s="13"/>
      <c r="AH651" s="54">
        <f>NETWORKDAYS(M651,R651,Holidays!$B$1:$B$132)</f>
        <v>0</v>
      </c>
      <c r="AI651" s="54" t="e">
        <f>VLOOKUP(K651,'Service standards'!A:B,2,FALSE)</f>
        <v>#N/A</v>
      </c>
      <c r="AJ651" s="55">
        <f>(NETWORKDAYS(N651,R651,Holidays!$B$1:$B$132))-AF651</f>
        <v>0</v>
      </c>
      <c r="AK651" s="54" t="e">
        <f t="shared" si="22"/>
        <v>#N/A</v>
      </c>
      <c r="AL651" s="73" t="e">
        <f>VLOOKUP(K:K,Dashboard!A$3:B$32,2,FALSE)</f>
        <v>#N/A</v>
      </c>
    </row>
    <row r="652" spans="9:38" ht="15" customHeight="1">
      <c r="I652" s="15"/>
      <c r="AA652" s="13"/>
      <c r="AH652" s="54">
        <f>NETWORKDAYS(M652,R652,Holidays!$B$1:$B$132)</f>
        <v>0</v>
      </c>
      <c r="AI652" s="54" t="e">
        <f>VLOOKUP(K652,'Service standards'!A:B,2,FALSE)</f>
        <v>#N/A</v>
      </c>
      <c r="AJ652" s="55">
        <f>(NETWORKDAYS(N652,R652,Holidays!$B$1:$B$132))-AF652</f>
        <v>0</v>
      </c>
      <c r="AK652" s="54" t="e">
        <f t="shared" si="22"/>
        <v>#N/A</v>
      </c>
      <c r="AL652" s="73" t="e">
        <f>VLOOKUP(K:K,Dashboard!A$3:B$32,2,FALSE)</f>
        <v>#N/A</v>
      </c>
    </row>
    <row r="653" spans="9:38" ht="15" customHeight="1">
      <c r="I653" s="15"/>
      <c r="AA653" s="13"/>
      <c r="AH653" s="54">
        <f>NETWORKDAYS(M653,R653,Holidays!$B$1:$B$132)</f>
        <v>0</v>
      </c>
      <c r="AI653" s="54" t="e">
        <f>VLOOKUP(K653,'Service standards'!A:B,2,FALSE)</f>
        <v>#N/A</v>
      </c>
      <c r="AJ653" s="55">
        <f>(NETWORKDAYS(N653,R653,Holidays!$B$1:$B$132))-AF653</f>
        <v>0</v>
      </c>
      <c r="AK653" s="54" t="e">
        <f t="shared" si="22"/>
        <v>#N/A</v>
      </c>
      <c r="AL653" s="73" t="e">
        <f>VLOOKUP(K:K,Dashboard!A$3:B$32,2,FALSE)</f>
        <v>#N/A</v>
      </c>
    </row>
    <row r="654" spans="9:38" ht="15" customHeight="1">
      <c r="I654" s="15"/>
      <c r="AA654" s="13"/>
      <c r="AH654" s="54">
        <f>NETWORKDAYS(M654,R654,Holidays!$B$1:$B$132)</f>
        <v>0</v>
      </c>
      <c r="AI654" s="54" t="e">
        <f>VLOOKUP(K654,'Service standards'!A:B,2,FALSE)</f>
        <v>#N/A</v>
      </c>
      <c r="AJ654" s="55">
        <f>(NETWORKDAYS(N654,R654,Holidays!$B$1:$B$132))-AF654</f>
        <v>0</v>
      </c>
      <c r="AK654" s="54" t="e">
        <f t="shared" si="22"/>
        <v>#N/A</v>
      </c>
      <c r="AL654" s="73" t="e">
        <f>VLOOKUP(K:K,Dashboard!A$3:B$32,2,FALSE)</f>
        <v>#N/A</v>
      </c>
    </row>
    <row r="655" spans="9:38" ht="15" customHeight="1">
      <c r="I655" s="15"/>
      <c r="AA655" s="13"/>
      <c r="AH655" s="54">
        <f>NETWORKDAYS(M655,R655,Holidays!$B$1:$B$132)</f>
        <v>0</v>
      </c>
      <c r="AI655" s="54" t="e">
        <f>VLOOKUP(K655,'Service standards'!A:B,2,FALSE)</f>
        <v>#N/A</v>
      </c>
      <c r="AJ655" s="55">
        <f>(NETWORKDAYS(N655,R655,Holidays!$B$1:$B$132))-AF655</f>
        <v>0</v>
      </c>
      <c r="AK655" s="54" t="e">
        <f t="shared" si="22"/>
        <v>#N/A</v>
      </c>
      <c r="AL655" s="73" t="e">
        <f>VLOOKUP(K:K,Dashboard!A$3:B$32,2,FALSE)</f>
        <v>#N/A</v>
      </c>
    </row>
    <row r="656" spans="9:38" ht="15" customHeight="1">
      <c r="I656" s="15"/>
      <c r="AA656" s="13"/>
      <c r="AH656" s="54">
        <f>NETWORKDAYS(M656,R656,Holidays!$B$1:$B$132)</f>
        <v>0</v>
      </c>
      <c r="AI656" s="54" t="e">
        <f>VLOOKUP(K656,'Service standards'!A:B,2,FALSE)</f>
        <v>#N/A</v>
      </c>
      <c r="AJ656" s="55">
        <f>(NETWORKDAYS(N656,R656,Holidays!$B$1:$B$132))-AF656</f>
        <v>0</v>
      </c>
      <c r="AK656" s="54" t="e">
        <f t="shared" si="22"/>
        <v>#N/A</v>
      </c>
      <c r="AL656" s="73" t="e">
        <f>VLOOKUP(K:K,Dashboard!A$3:B$32,2,FALSE)</f>
        <v>#N/A</v>
      </c>
    </row>
    <row r="657" spans="9:38" ht="15" customHeight="1">
      <c r="I657" s="15"/>
      <c r="AA657" s="13"/>
      <c r="AH657" s="54">
        <f>NETWORKDAYS(M657,R657,Holidays!$B$1:$B$132)</f>
        <v>0</v>
      </c>
      <c r="AI657" s="54" t="e">
        <f>VLOOKUP(K657,'Service standards'!A:B,2,FALSE)</f>
        <v>#N/A</v>
      </c>
      <c r="AJ657" s="55">
        <f>(NETWORKDAYS(N657,R657,Holidays!$B$1:$B$132))-AF657</f>
        <v>0</v>
      </c>
      <c r="AK657" s="54" t="e">
        <f t="shared" si="22"/>
        <v>#N/A</v>
      </c>
      <c r="AL657" s="73" t="e">
        <f>VLOOKUP(K:K,Dashboard!A$3:B$32,2,FALSE)</f>
        <v>#N/A</v>
      </c>
    </row>
    <row r="658" spans="9:38" ht="15" customHeight="1">
      <c r="I658" s="15"/>
      <c r="AA658" s="13"/>
      <c r="AH658" s="54">
        <f>NETWORKDAYS(M658,R658,Holidays!$B$1:$B$132)</f>
        <v>0</v>
      </c>
      <c r="AI658" s="54" t="e">
        <f>VLOOKUP(K658,'Service standards'!A:B,2,FALSE)</f>
        <v>#N/A</v>
      </c>
      <c r="AJ658" s="55">
        <f>(NETWORKDAYS(N658,R658,Holidays!$B$1:$B$132))-AF658</f>
        <v>0</v>
      </c>
      <c r="AK658" s="54" t="e">
        <f t="shared" ref="AK658:AK721" si="23">IF(AJ658&lt;=AI658,"Met/Rencontre", "DNM/NRP")</f>
        <v>#N/A</v>
      </c>
      <c r="AL658" s="73" t="e">
        <f>VLOOKUP(K:K,Dashboard!A$3:B$32,2,FALSE)</f>
        <v>#N/A</v>
      </c>
    </row>
    <row r="659" spans="9:38" ht="15" customHeight="1">
      <c r="I659" s="15"/>
      <c r="AA659" s="13"/>
      <c r="AH659" s="54">
        <f>NETWORKDAYS(M659,R659,Holidays!$B$1:$B$132)</f>
        <v>0</v>
      </c>
      <c r="AI659" s="54" t="e">
        <f>VLOOKUP(K659,'Service standards'!A:B,2,FALSE)</f>
        <v>#N/A</v>
      </c>
      <c r="AJ659" s="55">
        <f>(NETWORKDAYS(N659,R659,Holidays!$B$1:$B$132))-AF659</f>
        <v>0</v>
      </c>
      <c r="AK659" s="54" t="e">
        <f t="shared" si="23"/>
        <v>#N/A</v>
      </c>
      <c r="AL659" s="73" t="e">
        <f>VLOOKUP(K:K,Dashboard!A$3:B$32,2,FALSE)</f>
        <v>#N/A</v>
      </c>
    </row>
    <row r="660" spans="9:38" ht="15" customHeight="1">
      <c r="I660" s="15"/>
      <c r="AA660" s="13"/>
      <c r="AH660" s="54">
        <f>NETWORKDAYS(M660,R660,Holidays!$B$1:$B$132)</f>
        <v>0</v>
      </c>
      <c r="AI660" s="54" t="e">
        <f>VLOOKUP(K660,'Service standards'!A:B,2,FALSE)</f>
        <v>#N/A</v>
      </c>
      <c r="AJ660" s="55">
        <f>(NETWORKDAYS(N660,R660,Holidays!$B$1:$B$132))-AF660</f>
        <v>0</v>
      </c>
      <c r="AK660" s="54" t="e">
        <f t="shared" si="23"/>
        <v>#N/A</v>
      </c>
      <c r="AL660" s="73" t="e">
        <f>VLOOKUP(K:K,Dashboard!A$3:B$32,2,FALSE)</f>
        <v>#N/A</v>
      </c>
    </row>
    <row r="661" spans="9:38" ht="15" customHeight="1">
      <c r="I661" s="15"/>
      <c r="AA661" s="13"/>
      <c r="AH661" s="54">
        <f>NETWORKDAYS(M661,R661,Holidays!$B$1:$B$132)</f>
        <v>0</v>
      </c>
      <c r="AI661" s="54" t="e">
        <f>VLOOKUP(K661,'Service standards'!A:B,2,FALSE)</f>
        <v>#N/A</v>
      </c>
      <c r="AJ661" s="55">
        <f>(NETWORKDAYS(N661,R661,Holidays!$B$1:$B$132))-AF661</f>
        <v>0</v>
      </c>
      <c r="AK661" s="54" t="e">
        <f t="shared" si="23"/>
        <v>#N/A</v>
      </c>
      <c r="AL661" s="73" t="e">
        <f>VLOOKUP(K:K,Dashboard!A$3:B$32,2,FALSE)</f>
        <v>#N/A</v>
      </c>
    </row>
    <row r="662" spans="9:38" ht="15" customHeight="1">
      <c r="I662" s="15"/>
      <c r="AA662" s="13"/>
      <c r="AH662" s="54">
        <f>NETWORKDAYS(M662,R662,Holidays!$B$1:$B$132)</f>
        <v>0</v>
      </c>
      <c r="AI662" s="54" t="e">
        <f>VLOOKUP(K662,'Service standards'!A:B,2,FALSE)</f>
        <v>#N/A</v>
      </c>
      <c r="AJ662" s="55">
        <f>(NETWORKDAYS(N662,R662,Holidays!$B$1:$B$132))-AF662</f>
        <v>0</v>
      </c>
      <c r="AK662" s="54" t="e">
        <f t="shared" si="23"/>
        <v>#N/A</v>
      </c>
      <c r="AL662" s="73" t="e">
        <f>VLOOKUP(K:K,Dashboard!A$3:B$32,2,FALSE)</f>
        <v>#N/A</v>
      </c>
    </row>
    <row r="663" spans="9:38" ht="15" customHeight="1">
      <c r="I663" s="15"/>
      <c r="AA663" s="13"/>
      <c r="AH663" s="54">
        <f>NETWORKDAYS(M663,R663,Holidays!$B$1:$B$132)</f>
        <v>0</v>
      </c>
      <c r="AI663" s="54" t="e">
        <f>VLOOKUP(K663,'Service standards'!A:B,2,FALSE)</f>
        <v>#N/A</v>
      </c>
      <c r="AJ663" s="55">
        <f>(NETWORKDAYS(N663,R663,Holidays!$B$1:$B$132))-AF663</f>
        <v>0</v>
      </c>
      <c r="AK663" s="54" t="e">
        <f t="shared" si="23"/>
        <v>#N/A</v>
      </c>
      <c r="AL663" s="73" t="e">
        <f>VLOOKUP(K:K,Dashboard!A$3:B$32,2,FALSE)</f>
        <v>#N/A</v>
      </c>
    </row>
    <row r="664" spans="9:38" ht="15" customHeight="1">
      <c r="I664" s="15"/>
      <c r="AA664" s="13"/>
      <c r="AH664" s="54">
        <f>NETWORKDAYS(M664,R664,Holidays!$B$1:$B$132)</f>
        <v>0</v>
      </c>
      <c r="AI664" s="54" t="e">
        <f>VLOOKUP(K664,'Service standards'!A:B,2,FALSE)</f>
        <v>#N/A</v>
      </c>
      <c r="AJ664" s="55">
        <f>(NETWORKDAYS(N664,R664,Holidays!$B$1:$B$132))-AF664</f>
        <v>0</v>
      </c>
      <c r="AK664" s="54" t="e">
        <f t="shared" si="23"/>
        <v>#N/A</v>
      </c>
      <c r="AL664" s="73" t="e">
        <f>VLOOKUP(K:K,Dashboard!A$3:B$32,2,FALSE)</f>
        <v>#N/A</v>
      </c>
    </row>
    <row r="665" spans="9:38" ht="15" customHeight="1">
      <c r="I665" s="15"/>
      <c r="AA665" s="13"/>
      <c r="AH665" s="54">
        <f>NETWORKDAYS(M665,R665,Holidays!$B$1:$B$132)</f>
        <v>0</v>
      </c>
      <c r="AI665" s="54" t="e">
        <f>VLOOKUP(K665,'Service standards'!A:B,2,FALSE)</f>
        <v>#N/A</v>
      </c>
      <c r="AJ665" s="55">
        <f>(NETWORKDAYS(N665,R665,Holidays!$B$1:$B$132))-AF665</f>
        <v>0</v>
      </c>
      <c r="AK665" s="54" t="e">
        <f t="shared" si="23"/>
        <v>#N/A</v>
      </c>
      <c r="AL665" s="73" t="e">
        <f>VLOOKUP(K:K,Dashboard!A$3:B$32,2,FALSE)</f>
        <v>#N/A</v>
      </c>
    </row>
    <row r="666" spans="9:38" ht="15" customHeight="1">
      <c r="I666" s="15"/>
      <c r="AA666" s="13"/>
      <c r="AH666" s="54">
        <f>NETWORKDAYS(M666,R666,Holidays!$B$1:$B$132)</f>
        <v>0</v>
      </c>
      <c r="AI666" s="54" t="e">
        <f>VLOOKUP(K666,'Service standards'!A:B,2,FALSE)</f>
        <v>#N/A</v>
      </c>
      <c r="AJ666" s="55">
        <f>(NETWORKDAYS(N666,R666,Holidays!$B$1:$B$132))-AF666</f>
        <v>0</v>
      </c>
      <c r="AK666" s="54" t="e">
        <f t="shared" si="23"/>
        <v>#N/A</v>
      </c>
      <c r="AL666" s="73" t="e">
        <f>VLOOKUP(K:K,Dashboard!A$3:B$32,2,FALSE)</f>
        <v>#N/A</v>
      </c>
    </row>
    <row r="667" spans="9:38" ht="15" customHeight="1">
      <c r="I667" s="15"/>
      <c r="AA667" s="13"/>
      <c r="AH667" s="54">
        <f>NETWORKDAYS(M667,R667,Holidays!$B$1:$B$132)</f>
        <v>0</v>
      </c>
      <c r="AI667" s="54" t="e">
        <f>VLOOKUP(K667,'Service standards'!A:B,2,FALSE)</f>
        <v>#N/A</v>
      </c>
      <c r="AJ667" s="55">
        <f>(NETWORKDAYS(N667,R667,Holidays!$B$1:$B$132))-AF667</f>
        <v>0</v>
      </c>
      <c r="AK667" s="54" t="e">
        <f t="shared" si="23"/>
        <v>#N/A</v>
      </c>
      <c r="AL667" s="73" t="e">
        <f>VLOOKUP(K:K,Dashboard!A$3:B$32,2,FALSE)</f>
        <v>#N/A</v>
      </c>
    </row>
    <row r="668" spans="9:38" ht="15" customHeight="1">
      <c r="I668" s="15"/>
      <c r="AA668" s="13"/>
      <c r="AH668" s="54">
        <f>NETWORKDAYS(M668,R668,Holidays!$B$1:$B$132)</f>
        <v>0</v>
      </c>
      <c r="AI668" s="54" t="e">
        <f>VLOOKUP(K668,'Service standards'!A:B,2,FALSE)</f>
        <v>#N/A</v>
      </c>
      <c r="AJ668" s="55">
        <f>(NETWORKDAYS(N668,R668,Holidays!$B$1:$B$132))-AF668</f>
        <v>0</v>
      </c>
      <c r="AK668" s="54" t="e">
        <f t="shared" si="23"/>
        <v>#N/A</v>
      </c>
      <c r="AL668" s="73" t="e">
        <f>VLOOKUP(K:K,Dashboard!A$3:B$32,2,FALSE)</f>
        <v>#N/A</v>
      </c>
    </row>
    <row r="669" spans="9:38" ht="15" customHeight="1">
      <c r="I669" s="15"/>
      <c r="AA669" s="13"/>
      <c r="AH669" s="54">
        <f>NETWORKDAYS(M669,R669,Holidays!$B$1:$B$132)</f>
        <v>0</v>
      </c>
      <c r="AI669" s="54" t="e">
        <f>VLOOKUP(K669,'Service standards'!A:B,2,FALSE)</f>
        <v>#N/A</v>
      </c>
      <c r="AJ669" s="55">
        <f>(NETWORKDAYS(N669,R669,Holidays!$B$1:$B$132))-AF669</f>
        <v>0</v>
      </c>
      <c r="AK669" s="54" t="e">
        <f t="shared" si="23"/>
        <v>#N/A</v>
      </c>
      <c r="AL669" s="73" t="e">
        <f>VLOOKUP(K:K,Dashboard!A$3:B$32,2,FALSE)</f>
        <v>#N/A</v>
      </c>
    </row>
    <row r="670" spans="9:38" ht="15" customHeight="1">
      <c r="I670" s="15"/>
      <c r="AA670" s="13"/>
      <c r="AH670" s="54">
        <f>NETWORKDAYS(M670,R670,Holidays!$B$1:$B$132)</f>
        <v>0</v>
      </c>
      <c r="AI670" s="54" t="e">
        <f>VLOOKUP(K670,'Service standards'!A:B,2,FALSE)</f>
        <v>#N/A</v>
      </c>
      <c r="AJ670" s="55">
        <f>(NETWORKDAYS(N670,R670,Holidays!$B$1:$B$132))-AF670</f>
        <v>0</v>
      </c>
      <c r="AK670" s="54" t="e">
        <f t="shared" si="23"/>
        <v>#N/A</v>
      </c>
      <c r="AL670" s="73" t="e">
        <f>VLOOKUP(K:K,Dashboard!A$3:B$32,2,FALSE)</f>
        <v>#N/A</v>
      </c>
    </row>
    <row r="671" spans="9:38" ht="15" customHeight="1">
      <c r="I671" s="15"/>
      <c r="AA671" s="13"/>
      <c r="AH671" s="54">
        <f>NETWORKDAYS(M671,R671,Holidays!$B$1:$B$132)</f>
        <v>0</v>
      </c>
      <c r="AI671" s="54" t="e">
        <f>VLOOKUP(K671,'Service standards'!A:B,2,FALSE)</f>
        <v>#N/A</v>
      </c>
      <c r="AJ671" s="55">
        <f>(NETWORKDAYS(N671,R671,Holidays!$B$1:$B$132))-AF671</f>
        <v>0</v>
      </c>
      <c r="AK671" s="54" t="e">
        <f t="shared" si="23"/>
        <v>#N/A</v>
      </c>
      <c r="AL671" s="73" t="e">
        <f>VLOOKUP(K:K,Dashboard!A$3:B$32,2,FALSE)</f>
        <v>#N/A</v>
      </c>
    </row>
    <row r="672" spans="9:38" ht="15" customHeight="1">
      <c r="I672" s="15"/>
      <c r="AA672" s="13"/>
      <c r="AH672" s="54">
        <f>NETWORKDAYS(M672,R672,Holidays!$B$1:$B$132)</f>
        <v>0</v>
      </c>
      <c r="AI672" s="54" t="e">
        <f>VLOOKUP(K672,'Service standards'!A:B,2,FALSE)</f>
        <v>#N/A</v>
      </c>
      <c r="AJ672" s="55">
        <f>(NETWORKDAYS(N672,R672,Holidays!$B$1:$B$132))-AF672</f>
        <v>0</v>
      </c>
      <c r="AK672" s="54" t="e">
        <f t="shared" si="23"/>
        <v>#N/A</v>
      </c>
      <c r="AL672" s="73" t="e">
        <f>VLOOKUP(K:K,Dashboard!A$3:B$32,2,FALSE)</f>
        <v>#N/A</v>
      </c>
    </row>
    <row r="673" spans="9:38" ht="15" customHeight="1">
      <c r="I673" s="15"/>
      <c r="AA673" s="13"/>
      <c r="AH673" s="54">
        <f>NETWORKDAYS(M673,R673,Holidays!$B$1:$B$132)</f>
        <v>0</v>
      </c>
      <c r="AI673" s="54" t="e">
        <f>VLOOKUP(K673,'Service standards'!A:B,2,FALSE)</f>
        <v>#N/A</v>
      </c>
      <c r="AJ673" s="55">
        <f>(NETWORKDAYS(N673,R673,Holidays!$B$1:$B$132))-AF673</f>
        <v>0</v>
      </c>
      <c r="AK673" s="54" t="e">
        <f t="shared" si="23"/>
        <v>#N/A</v>
      </c>
      <c r="AL673" s="73" t="e">
        <f>VLOOKUP(K:K,Dashboard!A$3:B$32,2,FALSE)</f>
        <v>#N/A</v>
      </c>
    </row>
    <row r="674" spans="9:38" ht="15" customHeight="1">
      <c r="I674" s="15"/>
      <c r="AA674" s="13"/>
      <c r="AH674" s="54">
        <f>NETWORKDAYS(M674,R674,Holidays!$B$1:$B$132)</f>
        <v>0</v>
      </c>
      <c r="AI674" s="54" t="e">
        <f>VLOOKUP(K674,'Service standards'!A:B,2,FALSE)</f>
        <v>#N/A</v>
      </c>
      <c r="AJ674" s="55">
        <f>(NETWORKDAYS(N674,R674,Holidays!$B$1:$B$132))-AF674</f>
        <v>0</v>
      </c>
      <c r="AK674" s="54" t="e">
        <f t="shared" si="23"/>
        <v>#N/A</v>
      </c>
      <c r="AL674" s="73" t="e">
        <f>VLOOKUP(K:K,Dashboard!A$3:B$32,2,FALSE)</f>
        <v>#N/A</v>
      </c>
    </row>
    <row r="675" spans="9:38" ht="15" customHeight="1">
      <c r="I675" s="15"/>
      <c r="AA675" s="13"/>
      <c r="AH675" s="54">
        <f>NETWORKDAYS(M675,R675,Holidays!$B$1:$B$132)</f>
        <v>0</v>
      </c>
      <c r="AI675" s="54" t="e">
        <f>VLOOKUP(K675,'Service standards'!A:B,2,FALSE)</f>
        <v>#N/A</v>
      </c>
      <c r="AJ675" s="55">
        <f>(NETWORKDAYS(N675,R675,Holidays!$B$1:$B$132))-AF675</f>
        <v>0</v>
      </c>
      <c r="AK675" s="54" t="e">
        <f t="shared" si="23"/>
        <v>#N/A</v>
      </c>
      <c r="AL675" s="73" t="e">
        <f>VLOOKUP(K:K,Dashboard!A$3:B$32,2,FALSE)</f>
        <v>#N/A</v>
      </c>
    </row>
    <row r="676" spans="9:38" ht="15" customHeight="1">
      <c r="I676" s="15"/>
      <c r="AA676" s="13"/>
      <c r="AH676" s="54">
        <f>NETWORKDAYS(M676,R676,Holidays!$B$1:$B$132)</f>
        <v>0</v>
      </c>
      <c r="AI676" s="54" t="e">
        <f>VLOOKUP(K676,'Service standards'!A:B,2,FALSE)</f>
        <v>#N/A</v>
      </c>
      <c r="AJ676" s="55">
        <f>(NETWORKDAYS(N676,R676,Holidays!$B$1:$B$132))-AF676</f>
        <v>0</v>
      </c>
      <c r="AK676" s="54" t="e">
        <f t="shared" si="23"/>
        <v>#N/A</v>
      </c>
      <c r="AL676" s="73" t="e">
        <f>VLOOKUP(K:K,Dashboard!A$3:B$32,2,FALSE)</f>
        <v>#N/A</v>
      </c>
    </row>
    <row r="677" spans="9:38" ht="15" customHeight="1">
      <c r="I677" s="15"/>
      <c r="AA677" s="13"/>
      <c r="AH677" s="54">
        <f>NETWORKDAYS(M677,R677,Holidays!$B$1:$B$132)</f>
        <v>0</v>
      </c>
      <c r="AI677" s="54" t="e">
        <f>VLOOKUP(K677,'Service standards'!A:B,2,FALSE)</f>
        <v>#N/A</v>
      </c>
      <c r="AJ677" s="55">
        <f>(NETWORKDAYS(N677,R677,Holidays!$B$1:$B$132))-AF677</f>
        <v>0</v>
      </c>
      <c r="AK677" s="54" t="e">
        <f t="shared" si="23"/>
        <v>#N/A</v>
      </c>
      <c r="AL677" s="73" t="e">
        <f>VLOOKUP(K:K,Dashboard!A$3:B$32,2,FALSE)</f>
        <v>#N/A</v>
      </c>
    </row>
    <row r="678" spans="9:38" ht="15" customHeight="1">
      <c r="I678" s="15"/>
      <c r="AA678" s="13"/>
      <c r="AH678" s="54">
        <f>NETWORKDAYS(M678,R678,Holidays!$B$1:$B$132)</f>
        <v>0</v>
      </c>
      <c r="AI678" s="54" t="e">
        <f>VLOOKUP(K678,'Service standards'!A:B,2,FALSE)</f>
        <v>#N/A</v>
      </c>
      <c r="AJ678" s="55">
        <f>(NETWORKDAYS(N678,R678,Holidays!$B$1:$B$132))-AF678</f>
        <v>0</v>
      </c>
      <c r="AK678" s="54" t="e">
        <f t="shared" si="23"/>
        <v>#N/A</v>
      </c>
      <c r="AL678" s="73" t="e">
        <f>VLOOKUP(K:K,Dashboard!A$3:B$32,2,FALSE)</f>
        <v>#N/A</v>
      </c>
    </row>
    <row r="679" spans="9:38" ht="15" customHeight="1">
      <c r="I679" s="15"/>
      <c r="AA679" s="13"/>
      <c r="AH679" s="54">
        <f>NETWORKDAYS(M679,R679,Holidays!$B$1:$B$132)</f>
        <v>0</v>
      </c>
      <c r="AI679" s="54" t="e">
        <f>VLOOKUP(K679,'Service standards'!A:B,2,FALSE)</f>
        <v>#N/A</v>
      </c>
      <c r="AJ679" s="55">
        <f>(NETWORKDAYS(N679,R679,Holidays!$B$1:$B$132))-AF679</f>
        <v>0</v>
      </c>
      <c r="AK679" s="54" t="e">
        <f t="shared" si="23"/>
        <v>#N/A</v>
      </c>
      <c r="AL679" s="73" t="e">
        <f>VLOOKUP(K:K,Dashboard!A$3:B$32,2,FALSE)</f>
        <v>#N/A</v>
      </c>
    </row>
    <row r="680" spans="9:38" ht="15" customHeight="1">
      <c r="I680" s="15"/>
      <c r="AA680" s="13"/>
      <c r="AH680" s="54">
        <f>NETWORKDAYS(M680,R680,Holidays!$B$1:$B$132)</f>
        <v>0</v>
      </c>
      <c r="AI680" s="54" t="e">
        <f>VLOOKUP(K680,'Service standards'!A:B,2,FALSE)</f>
        <v>#N/A</v>
      </c>
      <c r="AJ680" s="55">
        <f>(NETWORKDAYS(N680,R680,Holidays!$B$1:$B$132))-AF680</f>
        <v>0</v>
      </c>
      <c r="AK680" s="54" t="e">
        <f t="shared" si="23"/>
        <v>#N/A</v>
      </c>
      <c r="AL680" s="73" t="e">
        <f>VLOOKUP(K:K,Dashboard!A$3:B$32,2,FALSE)</f>
        <v>#N/A</v>
      </c>
    </row>
    <row r="681" spans="9:38" ht="15" customHeight="1">
      <c r="I681" s="15"/>
      <c r="AA681" s="13"/>
      <c r="AH681" s="54">
        <f>NETWORKDAYS(M681,R681,Holidays!$B$1:$B$132)</f>
        <v>0</v>
      </c>
      <c r="AI681" s="54" t="e">
        <f>VLOOKUP(K681,'Service standards'!A:B,2,FALSE)</f>
        <v>#N/A</v>
      </c>
      <c r="AJ681" s="55">
        <f>(NETWORKDAYS(N681,R681,Holidays!$B$1:$B$132))-AF681</f>
        <v>0</v>
      </c>
      <c r="AK681" s="54" t="e">
        <f t="shared" si="23"/>
        <v>#N/A</v>
      </c>
      <c r="AL681" s="73" t="e">
        <f>VLOOKUP(K:K,Dashboard!A$3:B$32,2,FALSE)</f>
        <v>#N/A</v>
      </c>
    </row>
    <row r="682" spans="9:38" ht="15" customHeight="1">
      <c r="I682" s="15"/>
      <c r="AA682" s="13"/>
      <c r="AH682" s="54">
        <f>NETWORKDAYS(M682,R682,Holidays!$B$1:$B$132)</f>
        <v>0</v>
      </c>
      <c r="AI682" s="54" t="e">
        <f>VLOOKUP(K682,'Service standards'!A:B,2,FALSE)</f>
        <v>#N/A</v>
      </c>
      <c r="AJ682" s="55">
        <f>(NETWORKDAYS(N682,R682,Holidays!$B$1:$B$132))-AF682</f>
        <v>0</v>
      </c>
      <c r="AK682" s="54" t="e">
        <f t="shared" si="23"/>
        <v>#N/A</v>
      </c>
      <c r="AL682" s="73" t="e">
        <f>VLOOKUP(K:K,Dashboard!A$3:B$32,2,FALSE)</f>
        <v>#N/A</v>
      </c>
    </row>
    <row r="683" spans="9:38" ht="15" customHeight="1">
      <c r="I683" s="15"/>
      <c r="AA683" s="13"/>
      <c r="AH683" s="54">
        <f>NETWORKDAYS(M683,R683,Holidays!$B$1:$B$132)</f>
        <v>0</v>
      </c>
      <c r="AI683" s="54" t="e">
        <f>VLOOKUP(K683,'Service standards'!A:B,2,FALSE)</f>
        <v>#N/A</v>
      </c>
      <c r="AJ683" s="55">
        <f>(NETWORKDAYS(N683,R683,Holidays!$B$1:$B$132))-AF683</f>
        <v>0</v>
      </c>
      <c r="AK683" s="54" t="e">
        <f t="shared" si="23"/>
        <v>#N/A</v>
      </c>
      <c r="AL683" s="73" t="e">
        <f>VLOOKUP(K:K,Dashboard!A$3:B$32,2,FALSE)</f>
        <v>#N/A</v>
      </c>
    </row>
    <row r="684" spans="9:38" ht="15" customHeight="1">
      <c r="I684" s="15"/>
      <c r="AA684" s="13"/>
      <c r="AH684" s="54">
        <f>NETWORKDAYS(M684,R684,Holidays!$B$1:$B$132)</f>
        <v>0</v>
      </c>
      <c r="AI684" s="54" t="e">
        <f>VLOOKUP(K684,'Service standards'!A:B,2,FALSE)</f>
        <v>#N/A</v>
      </c>
      <c r="AJ684" s="55">
        <f>(NETWORKDAYS(N684,R684,Holidays!$B$1:$B$132))-AF684</f>
        <v>0</v>
      </c>
      <c r="AK684" s="54" t="e">
        <f t="shared" si="23"/>
        <v>#N/A</v>
      </c>
      <c r="AL684" s="73" t="e">
        <f>VLOOKUP(K:K,Dashboard!A$3:B$32,2,FALSE)</f>
        <v>#N/A</v>
      </c>
    </row>
    <row r="685" spans="9:38" ht="15" customHeight="1">
      <c r="I685" s="15"/>
      <c r="AA685" s="13"/>
      <c r="AH685" s="54">
        <f>NETWORKDAYS(M685,R685,Holidays!$B$1:$B$132)</f>
        <v>0</v>
      </c>
      <c r="AI685" s="54" t="e">
        <f>VLOOKUP(K685,'Service standards'!A:B,2,FALSE)</f>
        <v>#N/A</v>
      </c>
      <c r="AJ685" s="55">
        <f>(NETWORKDAYS(N685,R685,Holidays!$B$1:$B$132))-AF685</f>
        <v>0</v>
      </c>
      <c r="AK685" s="54" t="e">
        <f t="shared" si="23"/>
        <v>#N/A</v>
      </c>
      <c r="AL685" s="73" t="e">
        <f>VLOOKUP(K:K,Dashboard!A$3:B$32,2,FALSE)</f>
        <v>#N/A</v>
      </c>
    </row>
    <row r="686" spans="9:38" ht="15" customHeight="1">
      <c r="I686" s="15"/>
      <c r="AA686" s="13"/>
      <c r="AH686" s="54">
        <f>NETWORKDAYS(M686,R686,Holidays!$B$1:$B$132)</f>
        <v>0</v>
      </c>
      <c r="AI686" s="54" t="e">
        <f>VLOOKUP(K686,'Service standards'!A:B,2,FALSE)</f>
        <v>#N/A</v>
      </c>
      <c r="AJ686" s="55">
        <f>(NETWORKDAYS(N686,R686,Holidays!$B$1:$B$132))-AF686</f>
        <v>0</v>
      </c>
      <c r="AK686" s="54" t="e">
        <f t="shared" si="23"/>
        <v>#N/A</v>
      </c>
      <c r="AL686" s="73" t="e">
        <f>VLOOKUP(K:K,Dashboard!A$3:B$32,2,FALSE)</f>
        <v>#N/A</v>
      </c>
    </row>
    <row r="687" spans="9:38" ht="15" customHeight="1">
      <c r="I687" s="15"/>
      <c r="AA687" s="13"/>
      <c r="AH687" s="54">
        <f>NETWORKDAYS(M687,R687,Holidays!$B$1:$B$132)</f>
        <v>0</v>
      </c>
      <c r="AI687" s="54" t="e">
        <f>VLOOKUP(K687,'Service standards'!A:B,2,FALSE)</f>
        <v>#N/A</v>
      </c>
      <c r="AJ687" s="55">
        <f>(NETWORKDAYS(N687,R687,Holidays!$B$1:$B$132))-AF687</f>
        <v>0</v>
      </c>
      <c r="AK687" s="54" t="e">
        <f t="shared" si="23"/>
        <v>#N/A</v>
      </c>
      <c r="AL687" s="73" t="e">
        <f>VLOOKUP(K:K,Dashboard!A$3:B$32,2,FALSE)</f>
        <v>#N/A</v>
      </c>
    </row>
    <row r="688" spans="9:38" ht="15" customHeight="1">
      <c r="I688" s="15"/>
      <c r="AA688" s="13"/>
      <c r="AH688" s="54">
        <f>NETWORKDAYS(M688,R688,Holidays!$B$1:$B$132)</f>
        <v>0</v>
      </c>
      <c r="AI688" s="54" t="e">
        <f>VLOOKUP(K688,'Service standards'!A:B,2,FALSE)</f>
        <v>#N/A</v>
      </c>
      <c r="AJ688" s="55">
        <f>(NETWORKDAYS(N688,R688,Holidays!$B$1:$B$132))-AF688</f>
        <v>0</v>
      </c>
      <c r="AK688" s="54" t="e">
        <f t="shared" si="23"/>
        <v>#N/A</v>
      </c>
      <c r="AL688" s="73" t="e">
        <f>VLOOKUP(K:K,Dashboard!A$3:B$32,2,FALSE)</f>
        <v>#N/A</v>
      </c>
    </row>
    <row r="689" spans="9:38" ht="15" customHeight="1">
      <c r="I689" s="15"/>
      <c r="AA689" s="13"/>
      <c r="AH689" s="54">
        <f>NETWORKDAYS(M689,R689,Holidays!$B$1:$B$132)</f>
        <v>0</v>
      </c>
      <c r="AI689" s="54" t="e">
        <f>VLOOKUP(K689,'Service standards'!A:B,2,FALSE)</f>
        <v>#N/A</v>
      </c>
      <c r="AJ689" s="55">
        <f>(NETWORKDAYS(N689,R689,Holidays!$B$1:$B$132))-AF689</f>
        <v>0</v>
      </c>
      <c r="AK689" s="54" t="e">
        <f t="shared" si="23"/>
        <v>#N/A</v>
      </c>
      <c r="AL689" s="73" t="e">
        <f>VLOOKUP(K:K,Dashboard!A$3:B$32,2,FALSE)</f>
        <v>#N/A</v>
      </c>
    </row>
    <row r="690" spans="9:38" ht="15" customHeight="1">
      <c r="I690" s="15"/>
      <c r="AA690" s="13"/>
      <c r="AH690" s="54">
        <f>NETWORKDAYS(M690,R690,Holidays!$B$1:$B$132)</f>
        <v>0</v>
      </c>
      <c r="AI690" s="54" t="e">
        <f>VLOOKUP(K690,'Service standards'!A:B,2,FALSE)</f>
        <v>#N/A</v>
      </c>
      <c r="AJ690" s="55">
        <f>(NETWORKDAYS(N690,R690,Holidays!$B$1:$B$132))-AF690</f>
        <v>0</v>
      </c>
      <c r="AK690" s="54" t="e">
        <f t="shared" si="23"/>
        <v>#N/A</v>
      </c>
      <c r="AL690" s="73" t="e">
        <f>VLOOKUP(K:K,Dashboard!A$3:B$32,2,FALSE)</f>
        <v>#N/A</v>
      </c>
    </row>
    <row r="691" spans="9:38" ht="15" customHeight="1">
      <c r="I691" s="15"/>
      <c r="AA691" s="13"/>
      <c r="AH691" s="54">
        <f>NETWORKDAYS(M691,R691,Holidays!$B$1:$B$132)</f>
        <v>0</v>
      </c>
      <c r="AI691" s="54" t="e">
        <f>VLOOKUP(K691,'Service standards'!A:B,2,FALSE)</f>
        <v>#N/A</v>
      </c>
      <c r="AJ691" s="55">
        <f>(NETWORKDAYS(N691,R691,Holidays!$B$1:$B$132))-AF691</f>
        <v>0</v>
      </c>
      <c r="AK691" s="54" t="e">
        <f t="shared" si="23"/>
        <v>#N/A</v>
      </c>
      <c r="AL691" s="73" t="e">
        <f>VLOOKUP(K:K,Dashboard!A$3:B$32,2,FALSE)</f>
        <v>#N/A</v>
      </c>
    </row>
    <row r="692" spans="9:38" ht="15" customHeight="1">
      <c r="I692" s="15"/>
      <c r="AA692" s="13"/>
      <c r="AH692" s="54">
        <f>NETWORKDAYS(M692,R692,Holidays!$B$1:$B$132)</f>
        <v>0</v>
      </c>
      <c r="AI692" s="54" t="e">
        <f>VLOOKUP(K692,'Service standards'!A:B,2,FALSE)</f>
        <v>#N/A</v>
      </c>
      <c r="AJ692" s="55">
        <f>(NETWORKDAYS(N692,R692,Holidays!$B$1:$B$132))-AF692</f>
        <v>0</v>
      </c>
      <c r="AK692" s="54" t="e">
        <f t="shared" si="23"/>
        <v>#N/A</v>
      </c>
      <c r="AL692" s="73" t="e">
        <f>VLOOKUP(K:K,Dashboard!A$3:B$32,2,FALSE)</f>
        <v>#N/A</v>
      </c>
    </row>
    <row r="693" spans="9:38" ht="15" customHeight="1">
      <c r="I693" s="15"/>
      <c r="AA693" s="13"/>
      <c r="AH693" s="54">
        <f>NETWORKDAYS(M693,R693,Holidays!$B$1:$B$132)</f>
        <v>0</v>
      </c>
      <c r="AI693" s="54" t="e">
        <f>VLOOKUP(K693,'Service standards'!A:B,2,FALSE)</f>
        <v>#N/A</v>
      </c>
      <c r="AJ693" s="55">
        <f>(NETWORKDAYS(N693,R693,Holidays!$B$1:$B$132))-AF693</f>
        <v>0</v>
      </c>
      <c r="AK693" s="54" t="e">
        <f t="shared" si="23"/>
        <v>#N/A</v>
      </c>
      <c r="AL693" s="73" t="e">
        <f>VLOOKUP(K:K,Dashboard!A$3:B$32,2,FALSE)</f>
        <v>#N/A</v>
      </c>
    </row>
    <row r="694" spans="9:38" ht="15" customHeight="1">
      <c r="I694" s="15"/>
      <c r="AA694" s="13"/>
      <c r="AH694" s="54">
        <f>NETWORKDAYS(M694,R694,Holidays!$B$1:$B$132)</f>
        <v>0</v>
      </c>
      <c r="AI694" s="54" t="e">
        <f>VLOOKUP(K694,'Service standards'!A:B,2,FALSE)</f>
        <v>#N/A</v>
      </c>
      <c r="AJ694" s="55">
        <f>(NETWORKDAYS(N694,R694,Holidays!$B$1:$B$132))-AF694</f>
        <v>0</v>
      </c>
      <c r="AK694" s="54" t="e">
        <f t="shared" si="23"/>
        <v>#N/A</v>
      </c>
      <c r="AL694" s="73" t="e">
        <f>VLOOKUP(K:K,Dashboard!A$3:B$32,2,FALSE)</f>
        <v>#N/A</v>
      </c>
    </row>
    <row r="695" spans="9:38" ht="15" customHeight="1">
      <c r="I695" s="15"/>
      <c r="AA695" s="13"/>
      <c r="AH695" s="54">
        <f>NETWORKDAYS(M695,R695,Holidays!$B$1:$B$132)</f>
        <v>0</v>
      </c>
      <c r="AI695" s="54" t="e">
        <f>VLOOKUP(K695,'Service standards'!A:B,2,FALSE)</f>
        <v>#N/A</v>
      </c>
      <c r="AJ695" s="55">
        <f>(NETWORKDAYS(N695,R695,Holidays!$B$1:$B$132))-AF695</f>
        <v>0</v>
      </c>
      <c r="AK695" s="54" t="e">
        <f t="shared" si="23"/>
        <v>#N/A</v>
      </c>
      <c r="AL695" s="73" t="e">
        <f>VLOOKUP(K:K,Dashboard!A$3:B$32,2,FALSE)</f>
        <v>#N/A</v>
      </c>
    </row>
    <row r="696" spans="9:38" ht="15" customHeight="1">
      <c r="I696" s="15"/>
      <c r="AA696" s="13"/>
      <c r="AH696" s="54">
        <f>NETWORKDAYS(M696,R696,Holidays!$B$1:$B$132)</f>
        <v>0</v>
      </c>
      <c r="AI696" s="54" t="e">
        <f>VLOOKUP(K696,'Service standards'!A:B,2,FALSE)</f>
        <v>#N/A</v>
      </c>
      <c r="AJ696" s="55">
        <f>(NETWORKDAYS(N696,R696,Holidays!$B$1:$B$132))-AF696</f>
        <v>0</v>
      </c>
      <c r="AK696" s="54" t="e">
        <f t="shared" si="23"/>
        <v>#N/A</v>
      </c>
      <c r="AL696" s="73" t="e">
        <f>VLOOKUP(K:K,Dashboard!A$3:B$32,2,FALSE)</f>
        <v>#N/A</v>
      </c>
    </row>
    <row r="697" spans="9:38" ht="15" customHeight="1">
      <c r="I697" s="15"/>
      <c r="AA697" s="13"/>
      <c r="AH697" s="54">
        <f>NETWORKDAYS(M697,R697,Holidays!$B$1:$B$132)</f>
        <v>0</v>
      </c>
      <c r="AI697" s="54" t="e">
        <f>VLOOKUP(K697,'Service standards'!A:B,2,FALSE)</f>
        <v>#N/A</v>
      </c>
      <c r="AJ697" s="55">
        <f>(NETWORKDAYS(N697,R697,Holidays!$B$1:$B$132))-AF697</f>
        <v>0</v>
      </c>
      <c r="AK697" s="54" t="e">
        <f t="shared" si="23"/>
        <v>#N/A</v>
      </c>
      <c r="AL697" s="73" t="e">
        <f>VLOOKUP(K:K,Dashboard!A$3:B$32,2,FALSE)</f>
        <v>#N/A</v>
      </c>
    </row>
    <row r="698" spans="9:38" ht="15" customHeight="1">
      <c r="I698" s="15"/>
      <c r="AA698" s="13"/>
      <c r="AH698" s="54">
        <f>NETWORKDAYS(M698,R698,Holidays!$B$1:$B$132)</f>
        <v>0</v>
      </c>
      <c r="AI698" s="54" t="e">
        <f>VLOOKUP(K698,'Service standards'!A:B,2,FALSE)</f>
        <v>#N/A</v>
      </c>
      <c r="AJ698" s="55">
        <f>(NETWORKDAYS(N698,R698,Holidays!$B$1:$B$132))-AF698</f>
        <v>0</v>
      </c>
      <c r="AK698" s="54" t="e">
        <f t="shared" si="23"/>
        <v>#N/A</v>
      </c>
      <c r="AL698" s="73" t="e">
        <f>VLOOKUP(K:K,Dashboard!A$3:B$32,2,FALSE)</f>
        <v>#N/A</v>
      </c>
    </row>
    <row r="699" spans="9:38" ht="15" customHeight="1">
      <c r="I699" s="15"/>
      <c r="AA699" s="13"/>
      <c r="AH699" s="54">
        <f>NETWORKDAYS(M699,R699,Holidays!$B$1:$B$132)</f>
        <v>0</v>
      </c>
      <c r="AI699" s="54" t="e">
        <f>VLOOKUP(K699,'Service standards'!A:B,2,FALSE)</f>
        <v>#N/A</v>
      </c>
      <c r="AJ699" s="55">
        <f>(NETWORKDAYS(N699,R699,Holidays!$B$1:$B$132))-AF699</f>
        <v>0</v>
      </c>
      <c r="AK699" s="54" t="e">
        <f t="shared" si="23"/>
        <v>#N/A</v>
      </c>
      <c r="AL699" s="73" t="e">
        <f>VLOOKUP(K:K,Dashboard!A$3:B$32,2,FALSE)</f>
        <v>#N/A</v>
      </c>
    </row>
    <row r="700" spans="9:38" ht="15" customHeight="1">
      <c r="I700" s="15"/>
      <c r="AA700" s="13"/>
      <c r="AH700" s="54">
        <f>NETWORKDAYS(M700,R700,Holidays!$B$1:$B$132)</f>
        <v>0</v>
      </c>
      <c r="AI700" s="54" t="e">
        <f>VLOOKUP(K700,'Service standards'!A:B,2,FALSE)</f>
        <v>#N/A</v>
      </c>
      <c r="AJ700" s="55">
        <f>(NETWORKDAYS(N700,R700,Holidays!$B$1:$B$132))-AF700</f>
        <v>0</v>
      </c>
      <c r="AK700" s="54" t="e">
        <f t="shared" si="23"/>
        <v>#N/A</v>
      </c>
      <c r="AL700" s="73" t="e">
        <f>VLOOKUP(K:K,Dashboard!A$3:B$32,2,FALSE)</f>
        <v>#N/A</v>
      </c>
    </row>
    <row r="701" spans="9:38" ht="15" customHeight="1">
      <c r="I701" s="15"/>
      <c r="AA701" s="13"/>
      <c r="AH701" s="54">
        <f>NETWORKDAYS(M701,R701,Holidays!$B$1:$B$132)</f>
        <v>0</v>
      </c>
      <c r="AI701" s="54" t="e">
        <f>VLOOKUP(K701,'Service standards'!A:B,2,FALSE)</f>
        <v>#N/A</v>
      </c>
      <c r="AJ701" s="55">
        <f>(NETWORKDAYS(N701,R701,Holidays!$B$1:$B$132))-AF701</f>
        <v>0</v>
      </c>
      <c r="AK701" s="54" t="e">
        <f t="shared" si="23"/>
        <v>#N/A</v>
      </c>
      <c r="AL701" s="73" t="e">
        <f>VLOOKUP(K:K,Dashboard!A$3:B$32,2,FALSE)</f>
        <v>#N/A</v>
      </c>
    </row>
    <row r="702" spans="9:38" ht="15" customHeight="1">
      <c r="I702" s="15"/>
      <c r="AA702" s="13"/>
      <c r="AH702" s="54">
        <f>NETWORKDAYS(M702,R702,Holidays!$B$1:$B$132)</f>
        <v>0</v>
      </c>
      <c r="AI702" s="54" t="e">
        <f>VLOOKUP(K702,'Service standards'!A:B,2,FALSE)</f>
        <v>#N/A</v>
      </c>
      <c r="AJ702" s="55">
        <f>(NETWORKDAYS(N702,R702,Holidays!$B$1:$B$132))-AF702</f>
        <v>0</v>
      </c>
      <c r="AK702" s="54" t="e">
        <f t="shared" si="23"/>
        <v>#N/A</v>
      </c>
      <c r="AL702" s="73" t="e">
        <f>VLOOKUP(K:K,Dashboard!A$3:B$32,2,FALSE)</f>
        <v>#N/A</v>
      </c>
    </row>
    <row r="703" spans="9:38" ht="15" customHeight="1">
      <c r="I703" s="15"/>
      <c r="AA703" s="13"/>
      <c r="AH703" s="54">
        <f>NETWORKDAYS(M703,R703,Holidays!$B$1:$B$132)</f>
        <v>0</v>
      </c>
      <c r="AI703" s="54" t="e">
        <f>VLOOKUP(K703,'Service standards'!A:B,2,FALSE)</f>
        <v>#N/A</v>
      </c>
      <c r="AJ703" s="55">
        <f>(NETWORKDAYS(N703,R703,Holidays!$B$1:$B$132))-AF703</f>
        <v>0</v>
      </c>
      <c r="AK703" s="54" t="e">
        <f t="shared" si="23"/>
        <v>#N/A</v>
      </c>
      <c r="AL703" s="73" t="e">
        <f>VLOOKUP(K:K,Dashboard!A$3:B$32,2,FALSE)</f>
        <v>#N/A</v>
      </c>
    </row>
    <row r="704" spans="9:38" ht="15" customHeight="1">
      <c r="I704" s="15"/>
      <c r="AA704" s="13"/>
      <c r="AH704" s="54">
        <f>NETWORKDAYS(M704,R704,Holidays!$B$1:$B$132)</f>
        <v>0</v>
      </c>
      <c r="AI704" s="54" t="e">
        <f>VLOOKUP(K704,'Service standards'!A:B,2,FALSE)</f>
        <v>#N/A</v>
      </c>
      <c r="AJ704" s="55">
        <f>(NETWORKDAYS(N704,R704,Holidays!$B$1:$B$132))-AF704</f>
        <v>0</v>
      </c>
      <c r="AK704" s="54" t="e">
        <f t="shared" si="23"/>
        <v>#N/A</v>
      </c>
      <c r="AL704" s="73" t="e">
        <f>VLOOKUP(K:K,Dashboard!A$3:B$32,2,FALSE)</f>
        <v>#N/A</v>
      </c>
    </row>
    <row r="705" spans="9:38" ht="15" customHeight="1">
      <c r="I705" s="15"/>
      <c r="AA705" s="13"/>
      <c r="AH705" s="54">
        <f>NETWORKDAYS(M705,R705,Holidays!$B$1:$B$132)</f>
        <v>0</v>
      </c>
      <c r="AI705" s="54" t="e">
        <f>VLOOKUP(K705,'Service standards'!A:B,2,FALSE)</f>
        <v>#N/A</v>
      </c>
      <c r="AJ705" s="55">
        <f>(NETWORKDAYS(N705,R705,Holidays!$B$1:$B$132))-AF705</f>
        <v>0</v>
      </c>
      <c r="AK705" s="54" t="e">
        <f t="shared" si="23"/>
        <v>#N/A</v>
      </c>
      <c r="AL705" s="73" t="e">
        <f>VLOOKUP(K:K,Dashboard!A$3:B$32,2,FALSE)</f>
        <v>#N/A</v>
      </c>
    </row>
    <row r="706" spans="9:38" ht="15" customHeight="1">
      <c r="I706" s="15"/>
      <c r="AA706" s="13"/>
      <c r="AH706" s="54">
        <f>NETWORKDAYS(M706,R706,Holidays!$B$1:$B$132)</f>
        <v>0</v>
      </c>
      <c r="AI706" s="54" t="e">
        <f>VLOOKUP(K706,'Service standards'!A:B,2,FALSE)</f>
        <v>#N/A</v>
      </c>
      <c r="AJ706" s="55">
        <f>(NETWORKDAYS(N706,R706,Holidays!$B$1:$B$132))-AF706</f>
        <v>0</v>
      </c>
      <c r="AK706" s="54" t="e">
        <f t="shared" si="23"/>
        <v>#N/A</v>
      </c>
      <c r="AL706" s="73" t="e">
        <f>VLOOKUP(K:K,Dashboard!A$3:B$32,2,FALSE)</f>
        <v>#N/A</v>
      </c>
    </row>
    <row r="707" spans="9:38" ht="15" customHeight="1">
      <c r="I707" s="15"/>
      <c r="AA707" s="13"/>
      <c r="AH707" s="54">
        <f>NETWORKDAYS(M707,R707,Holidays!$B$1:$B$132)</f>
        <v>0</v>
      </c>
      <c r="AI707" s="54" t="e">
        <f>VLOOKUP(K707,'Service standards'!A:B,2,FALSE)</f>
        <v>#N/A</v>
      </c>
      <c r="AJ707" s="55">
        <f>(NETWORKDAYS(N707,R707,Holidays!$B$1:$B$132))-AF707</f>
        <v>0</v>
      </c>
      <c r="AK707" s="54" t="e">
        <f t="shared" si="23"/>
        <v>#N/A</v>
      </c>
      <c r="AL707" s="73" t="e">
        <f>VLOOKUP(K:K,Dashboard!A$3:B$32,2,FALSE)</f>
        <v>#N/A</v>
      </c>
    </row>
    <row r="708" spans="9:38" ht="15" customHeight="1">
      <c r="I708" s="15"/>
      <c r="AA708" s="13"/>
      <c r="AH708" s="54">
        <f>NETWORKDAYS(M708,R708,Holidays!$B$1:$B$132)</f>
        <v>0</v>
      </c>
      <c r="AI708" s="54" t="e">
        <f>VLOOKUP(K708,'Service standards'!A:B,2,FALSE)</f>
        <v>#N/A</v>
      </c>
      <c r="AJ708" s="55">
        <f>(NETWORKDAYS(N708,R708,Holidays!$B$1:$B$132))-AF708</f>
        <v>0</v>
      </c>
      <c r="AK708" s="54" t="e">
        <f t="shared" si="23"/>
        <v>#N/A</v>
      </c>
      <c r="AL708" s="73" t="e">
        <f>VLOOKUP(K:K,Dashboard!A$3:B$32,2,FALSE)</f>
        <v>#N/A</v>
      </c>
    </row>
    <row r="709" spans="9:38" ht="15" customHeight="1">
      <c r="I709" s="15"/>
      <c r="AA709" s="13"/>
      <c r="AH709" s="54">
        <f>NETWORKDAYS(M709,R709,Holidays!$B$1:$B$132)</f>
        <v>0</v>
      </c>
      <c r="AI709" s="54" t="e">
        <f>VLOOKUP(K709,'Service standards'!A:B,2,FALSE)</f>
        <v>#N/A</v>
      </c>
      <c r="AJ709" s="55">
        <f>(NETWORKDAYS(N709,R709,Holidays!$B$1:$B$132))-AF709</f>
        <v>0</v>
      </c>
      <c r="AK709" s="54" t="e">
        <f t="shared" si="23"/>
        <v>#N/A</v>
      </c>
      <c r="AL709" s="73" t="e">
        <f>VLOOKUP(K:K,Dashboard!A$3:B$32,2,FALSE)</f>
        <v>#N/A</v>
      </c>
    </row>
    <row r="710" spans="9:38" ht="15" customHeight="1">
      <c r="I710" s="15"/>
      <c r="AA710" s="13"/>
      <c r="AH710" s="54">
        <f>NETWORKDAYS(M710,R710,Holidays!$B$1:$B$132)</f>
        <v>0</v>
      </c>
      <c r="AI710" s="54" t="e">
        <f>VLOOKUP(K710,'Service standards'!A:B,2,FALSE)</f>
        <v>#N/A</v>
      </c>
      <c r="AJ710" s="55">
        <f>(NETWORKDAYS(N710,R710,Holidays!$B$1:$B$132))-AF710</f>
        <v>0</v>
      </c>
      <c r="AK710" s="54" t="e">
        <f t="shared" si="23"/>
        <v>#N/A</v>
      </c>
      <c r="AL710" s="73" t="e">
        <f>VLOOKUP(K:K,Dashboard!A$3:B$32,2,FALSE)</f>
        <v>#N/A</v>
      </c>
    </row>
    <row r="711" spans="9:38" ht="15" customHeight="1">
      <c r="I711" s="15"/>
      <c r="AA711" s="13"/>
      <c r="AH711" s="54">
        <f>NETWORKDAYS(M711,R711,Holidays!$B$1:$B$132)</f>
        <v>0</v>
      </c>
      <c r="AI711" s="54" t="e">
        <f>VLOOKUP(K711,'Service standards'!A:B,2,FALSE)</f>
        <v>#N/A</v>
      </c>
      <c r="AJ711" s="55">
        <f>(NETWORKDAYS(N711,R711,Holidays!$B$1:$B$132))-AF711</f>
        <v>0</v>
      </c>
      <c r="AK711" s="54" t="e">
        <f t="shared" si="23"/>
        <v>#N/A</v>
      </c>
      <c r="AL711" s="73" t="e">
        <f>VLOOKUP(K:K,Dashboard!A$3:B$32,2,FALSE)</f>
        <v>#N/A</v>
      </c>
    </row>
    <row r="712" spans="9:38" ht="15" customHeight="1">
      <c r="I712" s="15"/>
      <c r="AA712" s="13"/>
      <c r="AH712" s="54">
        <f>NETWORKDAYS(M712,R712,Holidays!$B$1:$B$132)</f>
        <v>0</v>
      </c>
      <c r="AI712" s="54" t="e">
        <f>VLOOKUP(K712,'Service standards'!A:B,2,FALSE)</f>
        <v>#N/A</v>
      </c>
      <c r="AJ712" s="55">
        <f>(NETWORKDAYS(N712,R712,Holidays!$B$1:$B$132))-AF712</f>
        <v>0</v>
      </c>
      <c r="AK712" s="54" t="e">
        <f t="shared" si="23"/>
        <v>#N/A</v>
      </c>
      <c r="AL712" s="73" t="e">
        <f>VLOOKUP(K:K,Dashboard!A$3:B$32,2,FALSE)</f>
        <v>#N/A</v>
      </c>
    </row>
    <row r="713" spans="9:38" ht="15" customHeight="1">
      <c r="I713" s="15"/>
      <c r="AA713" s="13"/>
      <c r="AH713" s="54">
        <f>NETWORKDAYS(M713,R713,Holidays!$B$1:$B$132)</f>
        <v>0</v>
      </c>
      <c r="AI713" s="54" t="e">
        <f>VLOOKUP(K713,'Service standards'!A:B,2,FALSE)</f>
        <v>#N/A</v>
      </c>
      <c r="AJ713" s="55">
        <f>(NETWORKDAYS(N713,R713,Holidays!$B$1:$B$132))-AF713</f>
        <v>0</v>
      </c>
      <c r="AK713" s="54" t="e">
        <f t="shared" si="23"/>
        <v>#N/A</v>
      </c>
      <c r="AL713" s="73" t="e">
        <f>VLOOKUP(K:K,Dashboard!A$3:B$32,2,FALSE)</f>
        <v>#N/A</v>
      </c>
    </row>
    <row r="714" spans="9:38" ht="15" customHeight="1">
      <c r="I714" s="15"/>
      <c r="AA714" s="13"/>
      <c r="AH714" s="54">
        <f>NETWORKDAYS(M714,R714,Holidays!$B$1:$B$132)</f>
        <v>0</v>
      </c>
      <c r="AI714" s="54" t="e">
        <f>VLOOKUP(K714,'Service standards'!A:B,2,FALSE)</f>
        <v>#N/A</v>
      </c>
      <c r="AJ714" s="55">
        <f>(NETWORKDAYS(N714,R714,Holidays!$B$1:$B$132))-AF714</f>
        <v>0</v>
      </c>
      <c r="AK714" s="54" t="e">
        <f t="shared" si="23"/>
        <v>#N/A</v>
      </c>
      <c r="AL714" s="73" t="e">
        <f>VLOOKUP(K:K,Dashboard!A$3:B$32,2,FALSE)</f>
        <v>#N/A</v>
      </c>
    </row>
    <row r="715" spans="9:38" ht="15" customHeight="1">
      <c r="I715" s="15"/>
      <c r="AA715" s="13"/>
      <c r="AH715" s="54">
        <f>NETWORKDAYS(M715,R715,Holidays!$B$1:$B$132)</f>
        <v>0</v>
      </c>
      <c r="AI715" s="54" t="e">
        <f>VLOOKUP(K715,'Service standards'!A:B,2,FALSE)</f>
        <v>#N/A</v>
      </c>
      <c r="AJ715" s="55">
        <f>(NETWORKDAYS(N715,R715,Holidays!$B$1:$B$132))-AF715</f>
        <v>0</v>
      </c>
      <c r="AK715" s="54" t="e">
        <f t="shared" si="23"/>
        <v>#N/A</v>
      </c>
      <c r="AL715" s="73" t="e">
        <f>VLOOKUP(K:K,Dashboard!A$3:B$32,2,FALSE)</f>
        <v>#N/A</v>
      </c>
    </row>
    <row r="716" spans="9:38" ht="15" customHeight="1">
      <c r="I716" s="15"/>
      <c r="AA716" s="13"/>
      <c r="AH716" s="54">
        <f>NETWORKDAYS(M716,R716,Holidays!$B$1:$B$132)</f>
        <v>0</v>
      </c>
      <c r="AI716" s="54" t="e">
        <f>VLOOKUP(K716,'Service standards'!A:B,2,FALSE)</f>
        <v>#N/A</v>
      </c>
      <c r="AJ716" s="55">
        <f>(NETWORKDAYS(N716,R716,Holidays!$B$1:$B$132))-AF716</f>
        <v>0</v>
      </c>
      <c r="AK716" s="54" t="e">
        <f t="shared" si="23"/>
        <v>#N/A</v>
      </c>
      <c r="AL716" s="73" t="e">
        <f>VLOOKUP(K:K,Dashboard!A$3:B$32,2,FALSE)</f>
        <v>#N/A</v>
      </c>
    </row>
    <row r="717" spans="9:38" ht="15" customHeight="1">
      <c r="I717" s="15"/>
      <c r="AA717" s="13"/>
      <c r="AH717" s="54">
        <f>NETWORKDAYS(M717,R717,Holidays!$B$1:$B$132)</f>
        <v>0</v>
      </c>
      <c r="AI717" s="54" t="e">
        <f>VLOOKUP(K717,'Service standards'!A:B,2,FALSE)</f>
        <v>#N/A</v>
      </c>
      <c r="AJ717" s="55">
        <f>(NETWORKDAYS(N717,R717,Holidays!$B$1:$B$132))-AF717</f>
        <v>0</v>
      </c>
      <c r="AK717" s="54" t="e">
        <f t="shared" si="23"/>
        <v>#N/A</v>
      </c>
      <c r="AL717" s="73" t="e">
        <f>VLOOKUP(K:K,Dashboard!A$3:B$32,2,FALSE)</f>
        <v>#N/A</v>
      </c>
    </row>
    <row r="718" spans="9:38" ht="15" customHeight="1">
      <c r="I718" s="15"/>
      <c r="AA718" s="13"/>
      <c r="AH718" s="54">
        <f>NETWORKDAYS(M718,R718,Holidays!$B$1:$B$132)</f>
        <v>0</v>
      </c>
      <c r="AI718" s="54" t="e">
        <f>VLOOKUP(K718,'Service standards'!A:B,2,FALSE)</f>
        <v>#N/A</v>
      </c>
      <c r="AJ718" s="55">
        <f>(NETWORKDAYS(N718,R718,Holidays!$B$1:$B$132))-AF718</f>
        <v>0</v>
      </c>
      <c r="AK718" s="54" t="e">
        <f t="shared" si="23"/>
        <v>#N/A</v>
      </c>
      <c r="AL718" s="73" t="e">
        <f>VLOOKUP(K:K,Dashboard!A$3:B$32,2,FALSE)</f>
        <v>#N/A</v>
      </c>
    </row>
    <row r="719" spans="9:38" ht="15" customHeight="1">
      <c r="I719" s="15"/>
      <c r="AA719" s="13"/>
      <c r="AH719" s="54">
        <f>NETWORKDAYS(M719,R719,Holidays!$B$1:$B$132)</f>
        <v>0</v>
      </c>
      <c r="AI719" s="54" t="e">
        <f>VLOOKUP(K719,'Service standards'!A:B,2,FALSE)</f>
        <v>#N/A</v>
      </c>
      <c r="AJ719" s="55">
        <f>(NETWORKDAYS(N719,R719,Holidays!$B$1:$B$132))-AF719</f>
        <v>0</v>
      </c>
      <c r="AK719" s="54" t="e">
        <f t="shared" si="23"/>
        <v>#N/A</v>
      </c>
      <c r="AL719" s="73" t="e">
        <f>VLOOKUP(K:K,Dashboard!A$3:B$32,2,FALSE)</f>
        <v>#N/A</v>
      </c>
    </row>
    <row r="720" spans="9:38" ht="15" customHeight="1">
      <c r="I720" s="15"/>
      <c r="AA720" s="13"/>
      <c r="AH720" s="54">
        <f>NETWORKDAYS(M720,R720,Holidays!$B$1:$B$132)</f>
        <v>0</v>
      </c>
      <c r="AI720" s="54" t="e">
        <f>VLOOKUP(K720,'Service standards'!A:B,2,FALSE)</f>
        <v>#N/A</v>
      </c>
      <c r="AJ720" s="55">
        <f>(NETWORKDAYS(N720,R720,Holidays!$B$1:$B$132))-AF720</f>
        <v>0</v>
      </c>
      <c r="AK720" s="54" t="e">
        <f t="shared" si="23"/>
        <v>#N/A</v>
      </c>
      <c r="AL720" s="73" t="e">
        <f>VLOOKUP(K:K,Dashboard!A$3:B$32,2,FALSE)</f>
        <v>#N/A</v>
      </c>
    </row>
    <row r="721" spans="9:38" ht="15" customHeight="1">
      <c r="I721" s="15"/>
      <c r="AA721" s="13"/>
      <c r="AH721" s="54">
        <f>NETWORKDAYS(M721,R721,Holidays!$B$1:$B$132)</f>
        <v>0</v>
      </c>
      <c r="AI721" s="54" t="e">
        <f>VLOOKUP(K721,'Service standards'!A:B,2,FALSE)</f>
        <v>#N/A</v>
      </c>
      <c r="AJ721" s="55">
        <f>(NETWORKDAYS(N721,R721,Holidays!$B$1:$B$132))-AF721</f>
        <v>0</v>
      </c>
      <c r="AK721" s="54" t="e">
        <f t="shared" si="23"/>
        <v>#N/A</v>
      </c>
      <c r="AL721" s="73" t="e">
        <f>VLOOKUP(K:K,Dashboard!A$3:B$32,2,FALSE)</f>
        <v>#N/A</v>
      </c>
    </row>
    <row r="722" spans="9:38" ht="15" customHeight="1">
      <c r="I722" s="15"/>
      <c r="AA722" s="13"/>
      <c r="AH722" s="54">
        <f>NETWORKDAYS(M722,R722,Holidays!$B$1:$B$132)</f>
        <v>0</v>
      </c>
      <c r="AI722" s="54" t="e">
        <f>VLOOKUP(K722,'Service standards'!A:B,2,FALSE)</f>
        <v>#N/A</v>
      </c>
      <c r="AJ722" s="55">
        <f>(NETWORKDAYS(N722,R722,Holidays!$B$1:$B$132))-AF722</f>
        <v>0</v>
      </c>
      <c r="AK722" s="54" t="e">
        <f t="shared" ref="AK722:AK785" si="24">IF(AJ722&lt;=AI722,"Met/Rencontre", "DNM/NRP")</f>
        <v>#N/A</v>
      </c>
      <c r="AL722" s="73" t="e">
        <f>VLOOKUP(K:K,Dashboard!A$3:B$32,2,FALSE)</f>
        <v>#N/A</v>
      </c>
    </row>
    <row r="723" spans="9:38" ht="15" customHeight="1">
      <c r="I723" s="15"/>
      <c r="AA723" s="13"/>
      <c r="AH723" s="54">
        <f>NETWORKDAYS(M723,R723,Holidays!$B$1:$B$132)</f>
        <v>0</v>
      </c>
      <c r="AI723" s="54" t="e">
        <f>VLOOKUP(K723,'Service standards'!A:B,2,FALSE)</f>
        <v>#N/A</v>
      </c>
      <c r="AJ723" s="55">
        <f>(NETWORKDAYS(N723,R723,Holidays!$B$1:$B$132))-AF723</f>
        <v>0</v>
      </c>
      <c r="AK723" s="54" t="e">
        <f t="shared" si="24"/>
        <v>#N/A</v>
      </c>
      <c r="AL723" s="73" t="e">
        <f>VLOOKUP(K:K,Dashboard!A$3:B$32,2,FALSE)</f>
        <v>#N/A</v>
      </c>
    </row>
    <row r="724" spans="9:38" ht="15" customHeight="1">
      <c r="I724" s="15"/>
      <c r="AA724" s="13"/>
      <c r="AH724" s="54">
        <f>NETWORKDAYS(M724,R724,Holidays!$B$1:$B$132)</f>
        <v>0</v>
      </c>
      <c r="AI724" s="54" t="e">
        <f>VLOOKUP(K724,'Service standards'!A:B,2,FALSE)</f>
        <v>#N/A</v>
      </c>
      <c r="AJ724" s="55">
        <f>(NETWORKDAYS(N724,R724,Holidays!$B$1:$B$132))-AF724</f>
        <v>0</v>
      </c>
      <c r="AK724" s="54" t="e">
        <f t="shared" si="24"/>
        <v>#N/A</v>
      </c>
      <c r="AL724" s="73" t="e">
        <f>VLOOKUP(K:K,Dashboard!A$3:B$32,2,FALSE)</f>
        <v>#N/A</v>
      </c>
    </row>
    <row r="725" spans="9:38" ht="15" customHeight="1">
      <c r="I725" s="15"/>
      <c r="AA725" s="13"/>
      <c r="AH725" s="54">
        <f>NETWORKDAYS(M725,R725,Holidays!$B$1:$B$132)</f>
        <v>0</v>
      </c>
      <c r="AI725" s="54" t="e">
        <f>VLOOKUP(K725,'Service standards'!A:B,2,FALSE)</f>
        <v>#N/A</v>
      </c>
      <c r="AJ725" s="55">
        <f>(NETWORKDAYS(N725,R725,Holidays!$B$1:$B$132))-AF725</f>
        <v>0</v>
      </c>
      <c r="AK725" s="54" t="e">
        <f t="shared" si="24"/>
        <v>#N/A</v>
      </c>
      <c r="AL725" s="73" t="e">
        <f>VLOOKUP(K:K,Dashboard!A$3:B$32,2,FALSE)</f>
        <v>#N/A</v>
      </c>
    </row>
    <row r="726" spans="9:38" ht="15" customHeight="1">
      <c r="I726" s="15"/>
      <c r="AA726" s="13"/>
      <c r="AH726" s="54">
        <f>NETWORKDAYS(M726,R726,Holidays!$B$1:$B$132)</f>
        <v>0</v>
      </c>
      <c r="AI726" s="54" t="e">
        <f>VLOOKUP(K726,'Service standards'!A:B,2,FALSE)</f>
        <v>#N/A</v>
      </c>
      <c r="AJ726" s="55">
        <f>(NETWORKDAYS(N726,R726,Holidays!$B$1:$B$132))-AF726</f>
        <v>0</v>
      </c>
      <c r="AK726" s="54" t="e">
        <f t="shared" si="24"/>
        <v>#N/A</v>
      </c>
      <c r="AL726" s="73" t="e">
        <f>VLOOKUP(K:K,Dashboard!A$3:B$32,2,FALSE)</f>
        <v>#N/A</v>
      </c>
    </row>
    <row r="727" spans="9:38" ht="15" customHeight="1">
      <c r="I727" s="15"/>
      <c r="AA727" s="13"/>
      <c r="AH727" s="54">
        <f>NETWORKDAYS(M727,R727,Holidays!$B$1:$B$132)</f>
        <v>0</v>
      </c>
      <c r="AI727" s="54" t="e">
        <f>VLOOKUP(K727,'Service standards'!A:B,2,FALSE)</f>
        <v>#N/A</v>
      </c>
      <c r="AJ727" s="55">
        <f>(NETWORKDAYS(N727,R727,Holidays!$B$1:$B$132))-AF727</f>
        <v>0</v>
      </c>
      <c r="AK727" s="54" t="e">
        <f t="shared" si="24"/>
        <v>#N/A</v>
      </c>
      <c r="AL727" s="73" t="e">
        <f>VLOOKUP(K:K,Dashboard!A$3:B$32,2,FALSE)</f>
        <v>#N/A</v>
      </c>
    </row>
    <row r="728" spans="9:38" ht="15" customHeight="1">
      <c r="I728" s="15"/>
      <c r="AA728" s="13"/>
      <c r="AH728" s="54">
        <f>NETWORKDAYS(M728,R728,Holidays!$B$1:$B$132)</f>
        <v>0</v>
      </c>
      <c r="AI728" s="54" t="e">
        <f>VLOOKUP(K728,'Service standards'!A:B,2,FALSE)</f>
        <v>#N/A</v>
      </c>
      <c r="AJ728" s="55">
        <f>(NETWORKDAYS(N728,R728,Holidays!$B$1:$B$132))-AF728</f>
        <v>0</v>
      </c>
      <c r="AK728" s="54" t="e">
        <f t="shared" si="24"/>
        <v>#N/A</v>
      </c>
      <c r="AL728" s="73" t="e">
        <f>VLOOKUP(K:K,Dashboard!A$3:B$32,2,FALSE)</f>
        <v>#N/A</v>
      </c>
    </row>
    <row r="729" spans="9:38" ht="15" customHeight="1">
      <c r="I729" s="15"/>
      <c r="AA729" s="13"/>
      <c r="AH729" s="54">
        <f>NETWORKDAYS(M729,R729,Holidays!$B$1:$B$132)</f>
        <v>0</v>
      </c>
      <c r="AI729" s="54" t="e">
        <f>VLOOKUP(K729,'Service standards'!A:B,2,FALSE)</f>
        <v>#N/A</v>
      </c>
      <c r="AJ729" s="55">
        <f>(NETWORKDAYS(N729,R729,Holidays!$B$1:$B$132))-AF729</f>
        <v>0</v>
      </c>
      <c r="AK729" s="54" t="e">
        <f t="shared" si="24"/>
        <v>#N/A</v>
      </c>
      <c r="AL729" s="73" t="e">
        <f>VLOOKUP(K:K,Dashboard!A$3:B$32,2,FALSE)</f>
        <v>#N/A</v>
      </c>
    </row>
    <row r="730" spans="9:38" ht="15" customHeight="1">
      <c r="I730" s="15"/>
      <c r="AA730" s="13"/>
      <c r="AH730" s="54">
        <f>NETWORKDAYS(M730,R730,Holidays!$B$1:$B$132)</f>
        <v>0</v>
      </c>
      <c r="AI730" s="54" t="e">
        <f>VLOOKUP(K730,'Service standards'!A:B,2,FALSE)</f>
        <v>#N/A</v>
      </c>
      <c r="AJ730" s="55">
        <f>(NETWORKDAYS(N730,R730,Holidays!$B$1:$B$132))-AF730</f>
        <v>0</v>
      </c>
      <c r="AK730" s="54" t="e">
        <f t="shared" si="24"/>
        <v>#N/A</v>
      </c>
      <c r="AL730" s="73" t="e">
        <f>VLOOKUP(K:K,Dashboard!A$3:B$32,2,FALSE)</f>
        <v>#N/A</v>
      </c>
    </row>
    <row r="731" spans="9:38" ht="15" customHeight="1">
      <c r="I731" s="15"/>
      <c r="AA731" s="13"/>
      <c r="AH731" s="54">
        <f>NETWORKDAYS(M731,R731,Holidays!$B$1:$B$132)</f>
        <v>0</v>
      </c>
      <c r="AI731" s="54" t="e">
        <f>VLOOKUP(K731,'Service standards'!A:B,2,FALSE)</f>
        <v>#N/A</v>
      </c>
      <c r="AJ731" s="55">
        <f>(NETWORKDAYS(N731,R731,Holidays!$B$1:$B$132))-AF731</f>
        <v>0</v>
      </c>
      <c r="AK731" s="54" t="e">
        <f t="shared" si="24"/>
        <v>#N/A</v>
      </c>
      <c r="AL731" s="73" t="e">
        <f>VLOOKUP(K:K,Dashboard!A$3:B$32,2,FALSE)</f>
        <v>#N/A</v>
      </c>
    </row>
    <row r="732" spans="9:38" ht="15" customHeight="1">
      <c r="I732" s="15"/>
      <c r="AA732" s="13"/>
      <c r="AH732" s="54">
        <f>NETWORKDAYS(M732,R732,Holidays!$B$1:$B$132)</f>
        <v>0</v>
      </c>
      <c r="AI732" s="54" t="e">
        <f>VLOOKUP(K732,'Service standards'!A:B,2,FALSE)</f>
        <v>#N/A</v>
      </c>
      <c r="AJ732" s="55">
        <f>(NETWORKDAYS(N732,R732,Holidays!$B$1:$B$132))-AF732</f>
        <v>0</v>
      </c>
      <c r="AK732" s="54" t="e">
        <f t="shared" si="24"/>
        <v>#N/A</v>
      </c>
      <c r="AL732" s="73" t="e">
        <f>VLOOKUP(K:K,Dashboard!A$3:B$32,2,FALSE)</f>
        <v>#N/A</v>
      </c>
    </row>
    <row r="733" spans="9:38" ht="15" customHeight="1">
      <c r="I733" s="15"/>
      <c r="AA733" s="13"/>
      <c r="AH733" s="54">
        <f>NETWORKDAYS(M733,R733,Holidays!$B$1:$B$132)</f>
        <v>0</v>
      </c>
      <c r="AI733" s="54" t="e">
        <f>VLOOKUP(K733,'Service standards'!A:B,2,FALSE)</f>
        <v>#N/A</v>
      </c>
      <c r="AJ733" s="55">
        <f>(NETWORKDAYS(N733,R733,Holidays!$B$1:$B$132))-AF733</f>
        <v>0</v>
      </c>
      <c r="AK733" s="54" t="e">
        <f t="shared" si="24"/>
        <v>#N/A</v>
      </c>
      <c r="AL733" s="73" t="e">
        <f>VLOOKUP(K:K,Dashboard!A$3:B$32,2,FALSE)</f>
        <v>#N/A</v>
      </c>
    </row>
    <row r="734" spans="9:38" ht="15" customHeight="1">
      <c r="I734" s="15"/>
      <c r="AA734" s="13"/>
      <c r="AH734" s="54">
        <f>NETWORKDAYS(M734,R734,Holidays!$B$1:$B$132)</f>
        <v>0</v>
      </c>
      <c r="AI734" s="54" t="e">
        <f>VLOOKUP(K734,'Service standards'!A:B,2,FALSE)</f>
        <v>#N/A</v>
      </c>
      <c r="AJ734" s="55">
        <f>(NETWORKDAYS(N734,R734,Holidays!$B$1:$B$132))-AF734</f>
        <v>0</v>
      </c>
      <c r="AK734" s="54" t="e">
        <f t="shared" si="24"/>
        <v>#N/A</v>
      </c>
      <c r="AL734" s="73" t="e">
        <f>VLOOKUP(K:K,Dashboard!A$3:B$32,2,FALSE)</f>
        <v>#N/A</v>
      </c>
    </row>
    <row r="735" spans="9:38" ht="15" customHeight="1">
      <c r="I735" s="15"/>
      <c r="AA735" s="13"/>
      <c r="AH735" s="54">
        <f>NETWORKDAYS(M735,R735,Holidays!$B$1:$B$132)</f>
        <v>0</v>
      </c>
      <c r="AI735" s="54" t="e">
        <f>VLOOKUP(K735,'Service standards'!A:B,2,FALSE)</f>
        <v>#N/A</v>
      </c>
      <c r="AJ735" s="55">
        <f>(NETWORKDAYS(N735,R735,Holidays!$B$1:$B$132))-AF735</f>
        <v>0</v>
      </c>
      <c r="AK735" s="54" t="e">
        <f t="shared" si="24"/>
        <v>#N/A</v>
      </c>
      <c r="AL735" s="73" t="e">
        <f>VLOOKUP(K:K,Dashboard!A$3:B$32,2,FALSE)</f>
        <v>#N/A</v>
      </c>
    </row>
    <row r="736" spans="9:38" ht="15" customHeight="1">
      <c r="I736" s="15"/>
      <c r="AA736" s="13"/>
      <c r="AH736" s="54">
        <f>NETWORKDAYS(M736,R736,Holidays!$B$1:$B$132)</f>
        <v>0</v>
      </c>
      <c r="AI736" s="54" t="e">
        <f>VLOOKUP(K736,'Service standards'!A:B,2,FALSE)</f>
        <v>#N/A</v>
      </c>
      <c r="AJ736" s="55">
        <f>(NETWORKDAYS(N736,R736,Holidays!$B$1:$B$132))-AF736</f>
        <v>0</v>
      </c>
      <c r="AK736" s="54" t="e">
        <f t="shared" si="24"/>
        <v>#N/A</v>
      </c>
      <c r="AL736" s="73" t="e">
        <f>VLOOKUP(K:K,Dashboard!A$3:B$32,2,FALSE)</f>
        <v>#N/A</v>
      </c>
    </row>
    <row r="737" spans="9:38" ht="15" customHeight="1">
      <c r="I737" s="15"/>
      <c r="AA737" s="13"/>
      <c r="AH737" s="54">
        <f>NETWORKDAYS(M737,R737,Holidays!$B$1:$B$132)</f>
        <v>0</v>
      </c>
      <c r="AI737" s="54" t="e">
        <f>VLOOKUP(K737,'Service standards'!A:B,2,FALSE)</f>
        <v>#N/A</v>
      </c>
      <c r="AJ737" s="55">
        <f>(NETWORKDAYS(N737,R737,Holidays!$B$1:$B$132))-AF737</f>
        <v>0</v>
      </c>
      <c r="AK737" s="54" t="e">
        <f t="shared" si="24"/>
        <v>#N/A</v>
      </c>
      <c r="AL737" s="73" t="e">
        <f>VLOOKUP(K:K,Dashboard!A$3:B$32,2,FALSE)</f>
        <v>#N/A</v>
      </c>
    </row>
    <row r="738" spans="9:38" ht="15" customHeight="1">
      <c r="I738" s="15"/>
      <c r="AA738" s="13"/>
      <c r="AH738" s="54">
        <f>NETWORKDAYS(M738,R738,Holidays!$B$1:$B$132)</f>
        <v>0</v>
      </c>
      <c r="AI738" s="54" t="e">
        <f>VLOOKUP(K738,'Service standards'!A:B,2,FALSE)</f>
        <v>#N/A</v>
      </c>
      <c r="AJ738" s="55">
        <f>(NETWORKDAYS(N738,R738,Holidays!$B$1:$B$132))-AF738</f>
        <v>0</v>
      </c>
      <c r="AK738" s="54" t="e">
        <f t="shared" si="24"/>
        <v>#N/A</v>
      </c>
      <c r="AL738" s="73" t="e">
        <f>VLOOKUP(K:K,Dashboard!A$3:B$32,2,FALSE)</f>
        <v>#N/A</v>
      </c>
    </row>
    <row r="739" spans="9:38" ht="15" customHeight="1">
      <c r="I739" s="15"/>
      <c r="AA739" s="13"/>
      <c r="AH739" s="54">
        <f>NETWORKDAYS(M739,R739,Holidays!$B$1:$B$132)</f>
        <v>0</v>
      </c>
      <c r="AI739" s="54" t="e">
        <f>VLOOKUP(K739,'Service standards'!A:B,2,FALSE)</f>
        <v>#N/A</v>
      </c>
      <c r="AJ739" s="55">
        <f>(NETWORKDAYS(N739,R739,Holidays!$B$1:$B$132))-AF739</f>
        <v>0</v>
      </c>
      <c r="AK739" s="54" t="e">
        <f t="shared" si="24"/>
        <v>#N/A</v>
      </c>
      <c r="AL739" s="73" t="e">
        <f>VLOOKUP(K:K,Dashboard!A$3:B$32,2,FALSE)</f>
        <v>#N/A</v>
      </c>
    </row>
    <row r="740" spans="9:38" ht="15" customHeight="1">
      <c r="I740" s="15"/>
      <c r="AA740" s="13"/>
      <c r="AH740" s="54">
        <f>NETWORKDAYS(M740,R740,Holidays!$B$1:$B$132)</f>
        <v>0</v>
      </c>
      <c r="AI740" s="54" t="e">
        <f>VLOOKUP(K740,'Service standards'!A:B,2,FALSE)</f>
        <v>#N/A</v>
      </c>
      <c r="AJ740" s="55">
        <f>(NETWORKDAYS(N740,R740,Holidays!$B$1:$B$132))-AF740</f>
        <v>0</v>
      </c>
      <c r="AK740" s="54" t="e">
        <f t="shared" si="24"/>
        <v>#N/A</v>
      </c>
      <c r="AL740" s="73" t="e">
        <f>VLOOKUP(K:K,Dashboard!A$3:B$32,2,FALSE)</f>
        <v>#N/A</v>
      </c>
    </row>
    <row r="741" spans="9:38" ht="15" customHeight="1">
      <c r="I741" s="15"/>
      <c r="AA741" s="13"/>
      <c r="AH741" s="54">
        <f>NETWORKDAYS(M741,R741,Holidays!$B$1:$B$132)</f>
        <v>0</v>
      </c>
      <c r="AI741" s="54" t="e">
        <f>VLOOKUP(K741,'Service standards'!A:B,2,FALSE)</f>
        <v>#N/A</v>
      </c>
      <c r="AJ741" s="55">
        <f>(NETWORKDAYS(N741,R741,Holidays!$B$1:$B$132))-AF741</f>
        <v>0</v>
      </c>
      <c r="AK741" s="54" t="e">
        <f t="shared" si="24"/>
        <v>#N/A</v>
      </c>
      <c r="AL741" s="73" t="e">
        <f>VLOOKUP(K:K,Dashboard!A$3:B$32,2,FALSE)</f>
        <v>#N/A</v>
      </c>
    </row>
    <row r="742" spans="9:38" ht="15" customHeight="1">
      <c r="I742" s="15"/>
      <c r="AA742" s="13"/>
      <c r="AH742" s="54">
        <f>NETWORKDAYS(M742,R742,Holidays!$B$1:$B$132)</f>
        <v>0</v>
      </c>
      <c r="AI742" s="54" t="e">
        <f>VLOOKUP(K742,'Service standards'!A:B,2,FALSE)</f>
        <v>#N/A</v>
      </c>
      <c r="AJ742" s="55">
        <f>(NETWORKDAYS(N742,R742,Holidays!$B$1:$B$132))-AF742</f>
        <v>0</v>
      </c>
      <c r="AK742" s="54" t="e">
        <f t="shared" si="24"/>
        <v>#N/A</v>
      </c>
      <c r="AL742" s="73" t="e">
        <f>VLOOKUP(K:K,Dashboard!A$3:B$32,2,FALSE)</f>
        <v>#N/A</v>
      </c>
    </row>
    <row r="743" spans="9:38" ht="15" customHeight="1">
      <c r="I743" s="15"/>
      <c r="AA743" s="13"/>
      <c r="AH743" s="54">
        <f>NETWORKDAYS(M743,R743,Holidays!$B$1:$B$132)</f>
        <v>0</v>
      </c>
      <c r="AI743" s="54" t="e">
        <f>VLOOKUP(K743,'Service standards'!A:B,2,FALSE)</f>
        <v>#N/A</v>
      </c>
      <c r="AJ743" s="55">
        <f>(NETWORKDAYS(N743,R743,Holidays!$B$1:$B$132))-AF743</f>
        <v>0</v>
      </c>
      <c r="AK743" s="54" t="e">
        <f t="shared" si="24"/>
        <v>#N/A</v>
      </c>
      <c r="AL743" s="73" t="e">
        <f>VLOOKUP(K:K,Dashboard!A$3:B$32,2,FALSE)</f>
        <v>#N/A</v>
      </c>
    </row>
    <row r="744" spans="9:38" ht="15" customHeight="1">
      <c r="I744" s="15"/>
      <c r="AA744" s="13"/>
      <c r="AH744" s="54">
        <f>NETWORKDAYS(M744,R744,Holidays!$B$1:$B$132)</f>
        <v>0</v>
      </c>
      <c r="AI744" s="54" t="e">
        <f>VLOOKUP(K744,'Service standards'!A:B,2,FALSE)</f>
        <v>#N/A</v>
      </c>
      <c r="AJ744" s="55">
        <f>(NETWORKDAYS(N744,R744,Holidays!$B$1:$B$132))-AF744</f>
        <v>0</v>
      </c>
      <c r="AK744" s="54" t="e">
        <f t="shared" si="24"/>
        <v>#N/A</v>
      </c>
      <c r="AL744" s="73" t="e">
        <f>VLOOKUP(K:K,Dashboard!A$3:B$32,2,FALSE)</f>
        <v>#N/A</v>
      </c>
    </row>
    <row r="745" spans="9:38" ht="15" customHeight="1">
      <c r="I745" s="15"/>
      <c r="AA745" s="13"/>
      <c r="AH745" s="54">
        <f>NETWORKDAYS(M745,R745,Holidays!$B$1:$B$132)</f>
        <v>0</v>
      </c>
      <c r="AI745" s="54" t="e">
        <f>VLOOKUP(K745,'Service standards'!A:B,2,FALSE)</f>
        <v>#N/A</v>
      </c>
      <c r="AJ745" s="55">
        <f>(NETWORKDAYS(N745,R745,Holidays!$B$1:$B$132))-AF745</f>
        <v>0</v>
      </c>
      <c r="AK745" s="54" t="e">
        <f t="shared" si="24"/>
        <v>#N/A</v>
      </c>
      <c r="AL745" s="73" t="e">
        <f>VLOOKUP(K:K,Dashboard!A$3:B$32,2,FALSE)</f>
        <v>#N/A</v>
      </c>
    </row>
    <row r="746" spans="9:38" ht="15" customHeight="1">
      <c r="I746" s="15"/>
      <c r="AA746" s="13"/>
      <c r="AH746" s="54">
        <f>NETWORKDAYS(M746,R746,Holidays!$B$1:$B$132)</f>
        <v>0</v>
      </c>
      <c r="AI746" s="54" t="e">
        <f>VLOOKUP(K746,'Service standards'!A:B,2,FALSE)</f>
        <v>#N/A</v>
      </c>
      <c r="AJ746" s="55">
        <f>(NETWORKDAYS(N746,R746,Holidays!$B$1:$B$132))-AF746</f>
        <v>0</v>
      </c>
      <c r="AK746" s="54" t="e">
        <f t="shared" si="24"/>
        <v>#N/A</v>
      </c>
      <c r="AL746" s="73" t="e">
        <f>VLOOKUP(K:K,Dashboard!A$3:B$32,2,FALSE)</f>
        <v>#N/A</v>
      </c>
    </row>
    <row r="747" spans="9:38" ht="15" customHeight="1">
      <c r="I747" s="15"/>
      <c r="AA747" s="13"/>
      <c r="AH747" s="54">
        <f>NETWORKDAYS(M747,R747,Holidays!$B$1:$B$132)</f>
        <v>0</v>
      </c>
      <c r="AI747" s="54" t="e">
        <f>VLOOKUP(K747,'Service standards'!A:B,2,FALSE)</f>
        <v>#N/A</v>
      </c>
      <c r="AJ747" s="55">
        <f>(NETWORKDAYS(N747,R747,Holidays!$B$1:$B$132))-AF747</f>
        <v>0</v>
      </c>
      <c r="AK747" s="54" t="e">
        <f t="shared" si="24"/>
        <v>#N/A</v>
      </c>
      <c r="AL747" s="73" t="e">
        <f>VLOOKUP(K:K,Dashboard!A$3:B$32,2,FALSE)</f>
        <v>#N/A</v>
      </c>
    </row>
    <row r="748" spans="9:38" ht="15" customHeight="1">
      <c r="I748" s="15"/>
      <c r="AA748" s="13"/>
      <c r="AH748" s="54">
        <f>NETWORKDAYS(M748,R748,Holidays!$B$1:$B$132)</f>
        <v>0</v>
      </c>
      <c r="AI748" s="54" t="e">
        <f>VLOOKUP(K748,'Service standards'!A:B,2,FALSE)</f>
        <v>#N/A</v>
      </c>
      <c r="AJ748" s="55">
        <f>(NETWORKDAYS(N748,R748,Holidays!$B$1:$B$132))-AF748</f>
        <v>0</v>
      </c>
      <c r="AK748" s="54" t="e">
        <f t="shared" si="24"/>
        <v>#N/A</v>
      </c>
      <c r="AL748" s="73" t="e">
        <f>VLOOKUP(K:K,Dashboard!A$3:B$32,2,FALSE)</f>
        <v>#N/A</v>
      </c>
    </row>
    <row r="749" spans="9:38" ht="15" customHeight="1">
      <c r="I749" s="15"/>
      <c r="AA749" s="13"/>
      <c r="AH749" s="54">
        <f>NETWORKDAYS(M749,R749,Holidays!$B$1:$B$132)</f>
        <v>0</v>
      </c>
      <c r="AI749" s="54" t="e">
        <f>VLOOKUP(K749,'Service standards'!A:B,2,FALSE)</f>
        <v>#N/A</v>
      </c>
      <c r="AJ749" s="55">
        <f>(NETWORKDAYS(N749,R749,Holidays!$B$1:$B$132))-AF749</f>
        <v>0</v>
      </c>
      <c r="AK749" s="54" t="e">
        <f t="shared" si="24"/>
        <v>#N/A</v>
      </c>
      <c r="AL749" s="73" t="e">
        <f>VLOOKUP(K:K,Dashboard!A$3:B$32,2,FALSE)</f>
        <v>#N/A</v>
      </c>
    </row>
    <row r="750" spans="9:38" ht="15" customHeight="1">
      <c r="I750" s="15"/>
      <c r="AA750" s="13"/>
      <c r="AH750" s="54">
        <f>NETWORKDAYS(M750,R750,Holidays!$B$1:$B$132)</f>
        <v>0</v>
      </c>
      <c r="AI750" s="54" t="e">
        <f>VLOOKUP(K750,'Service standards'!A:B,2,FALSE)</f>
        <v>#N/A</v>
      </c>
      <c r="AJ750" s="55">
        <f>(NETWORKDAYS(N750,R750,Holidays!$B$1:$B$132))-AF750</f>
        <v>0</v>
      </c>
      <c r="AK750" s="54" t="e">
        <f t="shared" si="24"/>
        <v>#N/A</v>
      </c>
      <c r="AL750" s="73" t="e">
        <f>VLOOKUP(K:K,Dashboard!A$3:B$32,2,FALSE)</f>
        <v>#N/A</v>
      </c>
    </row>
    <row r="751" spans="9:38" ht="15" customHeight="1">
      <c r="I751" s="15"/>
      <c r="AA751" s="13"/>
      <c r="AH751" s="54">
        <f>NETWORKDAYS(M751,R751,Holidays!$B$1:$B$132)</f>
        <v>0</v>
      </c>
      <c r="AI751" s="54" t="e">
        <f>VLOOKUP(K751,'Service standards'!A:B,2,FALSE)</f>
        <v>#N/A</v>
      </c>
      <c r="AJ751" s="55">
        <f>(NETWORKDAYS(N751,R751,Holidays!$B$1:$B$132))-AF751</f>
        <v>0</v>
      </c>
      <c r="AK751" s="54" t="e">
        <f t="shared" si="24"/>
        <v>#N/A</v>
      </c>
      <c r="AL751" s="73" t="e">
        <f>VLOOKUP(K:K,Dashboard!A$3:B$32,2,FALSE)</f>
        <v>#N/A</v>
      </c>
    </row>
    <row r="752" spans="9:38" ht="15" customHeight="1">
      <c r="I752" s="15"/>
      <c r="AA752" s="13"/>
      <c r="AH752" s="54">
        <f>NETWORKDAYS(M752,R752,Holidays!$B$1:$B$132)</f>
        <v>0</v>
      </c>
      <c r="AI752" s="54" t="e">
        <f>VLOOKUP(K752,'Service standards'!A:B,2,FALSE)</f>
        <v>#N/A</v>
      </c>
      <c r="AJ752" s="55">
        <f>(NETWORKDAYS(N752,R752,Holidays!$B$1:$B$132))-AF752</f>
        <v>0</v>
      </c>
      <c r="AK752" s="54" t="e">
        <f t="shared" si="24"/>
        <v>#N/A</v>
      </c>
      <c r="AL752" s="73" t="e">
        <f>VLOOKUP(K:K,Dashboard!A$3:B$32,2,FALSE)</f>
        <v>#N/A</v>
      </c>
    </row>
    <row r="753" spans="9:38" ht="15" customHeight="1">
      <c r="I753" s="15"/>
      <c r="AA753" s="13"/>
      <c r="AH753" s="54">
        <f>NETWORKDAYS(M753,R753,Holidays!$B$1:$B$132)</f>
        <v>0</v>
      </c>
      <c r="AI753" s="54" t="e">
        <f>VLOOKUP(K753,'Service standards'!A:B,2,FALSE)</f>
        <v>#N/A</v>
      </c>
      <c r="AJ753" s="55">
        <f>(NETWORKDAYS(N753,R753,Holidays!$B$1:$B$132))-AF753</f>
        <v>0</v>
      </c>
      <c r="AK753" s="54" t="e">
        <f t="shared" si="24"/>
        <v>#N/A</v>
      </c>
      <c r="AL753" s="73" t="e">
        <f>VLOOKUP(K:K,Dashboard!A$3:B$32,2,FALSE)</f>
        <v>#N/A</v>
      </c>
    </row>
    <row r="754" spans="9:38" ht="15" customHeight="1">
      <c r="I754" s="15"/>
      <c r="AA754" s="13"/>
      <c r="AH754" s="54">
        <f>NETWORKDAYS(M754,R754,Holidays!$B$1:$B$132)</f>
        <v>0</v>
      </c>
      <c r="AI754" s="54" t="e">
        <f>VLOOKUP(K754,'Service standards'!A:B,2,FALSE)</f>
        <v>#N/A</v>
      </c>
      <c r="AJ754" s="55">
        <f>(NETWORKDAYS(N754,R754,Holidays!$B$1:$B$132))-AF754</f>
        <v>0</v>
      </c>
      <c r="AK754" s="54" t="e">
        <f t="shared" si="24"/>
        <v>#N/A</v>
      </c>
      <c r="AL754" s="73" t="e">
        <f>VLOOKUP(K:K,Dashboard!A$3:B$32,2,FALSE)</f>
        <v>#N/A</v>
      </c>
    </row>
    <row r="755" spans="9:38" ht="15" customHeight="1">
      <c r="I755" s="15"/>
      <c r="AA755" s="13"/>
      <c r="AH755" s="54">
        <f>NETWORKDAYS(M755,R755,Holidays!$B$1:$B$132)</f>
        <v>0</v>
      </c>
      <c r="AI755" s="54" t="e">
        <f>VLOOKUP(K755,'Service standards'!A:B,2,FALSE)</f>
        <v>#N/A</v>
      </c>
      <c r="AJ755" s="55">
        <f>(NETWORKDAYS(N755,R755,Holidays!$B$1:$B$132))-AF755</f>
        <v>0</v>
      </c>
      <c r="AK755" s="54" t="e">
        <f t="shared" si="24"/>
        <v>#N/A</v>
      </c>
      <c r="AL755" s="73" t="e">
        <f>VLOOKUP(K:K,Dashboard!A$3:B$32,2,FALSE)</f>
        <v>#N/A</v>
      </c>
    </row>
    <row r="756" spans="9:38" ht="15" customHeight="1">
      <c r="I756" s="15"/>
      <c r="AA756" s="13"/>
      <c r="AH756" s="54">
        <f>NETWORKDAYS(M756,R756,Holidays!$B$1:$B$132)</f>
        <v>0</v>
      </c>
      <c r="AI756" s="54" t="e">
        <f>VLOOKUP(K756,'Service standards'!A:B,2,FALSE)</f>
        <v>#N/A</v>
      </c>
      <c r="AJ756" s="55">
        <f>(NETWORKDAYS(N756,R756,Holidays!$B$1:$B$132))-AF756</f>
        <v>0</v>
      </c>
      <c r="AK756" s="54" t="e">
        <f t="shared" si="24"/>
        <v>#N/A</v>
      </c>
      <c r="AL756" s="73" t="e">
        <f>VLOOKUP(K:K,Dashboard!A$3:B$32,2,FALSE)</f>
        <v>#N/A</v>
      </c>
    </row>
    <row r="757" spans="9:38" ht="15" customHeight="1">
      <c r="I757" s="15"/>
      <c r="AA757" s="13"/>
      <c r="AH757" s="54">
        <f>NETWORKDAYS(M757,R757,Holidays!$B$1:$B$132)</f>
        <v>0</v>
      </c>
      <c r="AI757" s="54" t="e">
        <f>VLOOKUP(K757,'Service standards'!A:B,2,FALSE)</f>
        <v>#N/A</v>
      </c>
      <c r="AJ757" s="55">
        <f>(NETWORKDAYS(N757,R757,Holidays!$B$1:$B$132))-AF757</f>
        <v>0</v>
      </c>
      <c r="AK757" s="54" t="e">
        <f t="shared" si="24"/>
        <v>#N/A</v>
      </c>
      <c r="AL757" s="73" t="e">
        <f>VLOOKUP(K:K,Dashboard!A$3:B$32,2,FALSE)</f>
        <v>#N/A</v>
      </c>
    </row>
    <row r="758" spans="9:38" ht="15" customHeight="1">
      <c r="I758" s="15"/>
      <c r="AA758" s="13"/>
      <c r="AH758" s="54">
        <f>NETWORKDAYS(M758,R758,Holidays!$B$1:$B$132)</f>
        <v>0</v>
      </c>
      <c r="AI758" s="54" t="e">
        <f>VLOOKUP(K758,'Service standards'!A:B,2,FALSE)</f>
        <v>#N/A</v>
      </c>
      <c r="AJ758" s="55">
        <f>(NETWORKDAYS(N758,R758,Holidays!$B$1:$B$132))-AF758</f>
        <v>0</v>
      </c>
      <c r="AK758" s="54" t="e">
        <f t="shared" si="24"/>
        <v>#N/A</v>
      </c>
      <c r="AL758" s="73" t="e">
        <f>VLOOKUP(K:K,Dashboard!A$3:B$32,2,FALSE)</f>
        <v>#N/A</v>
      </c>
    </row>
    <row r="759" spans="9:38" ht="15" customHeight="1">
      <c r="I759" s="15"/>
      <c r="AA759" s="13"/>
      <c r="AH759" s="54">
        <f>NETWORKDAYS(M759,R759,Holidays!$B$1:$B$132)</f>
        <v>0</v>
      </c>
      <c r="AI759" s="54" t="e">
        <f>VLOOKUP(K759,'Service standards'!A:B,2,FALSE)</f>
        <v>#N/A</v>
      </c>
      <c r="AJ759" s="55">
        <f>(NETWORKDAYS(N759,R759,Holidays!$B$1:$B$132))-AF759</f>
        <v>0</v>
      </c>
      <c r="AK759" s="54" t="e">
        <f t="shared" si="24"/>
        <v>#N/A</v>
      </c>
      <c r="AL759" s="73" t="e">
        <f>VLOOKUP(K:K,Dashboard!A$3:B$32,2,FALSE)</f>
        <v>#N/A</v>
      </c>
    </row>
    <row r="760" spans="9:38" ht="15" customHeight="1">
      <c r="I760" s="15"/>
      <c r="AA760" s="13"/>
      <c r="AH760" s="54">
        <f>NETWORKDAYS(M760,R760,Holidays!$B$1:$B$132)</f>
        <v>0</v>
      </c>
      <c r="AI760" s="54" t="e">
        <f>VLOOKUP(K760,'Service standards'!A:B,2,FALSE)</f>
        <v>#N/A</v>
      </c>
      <c r="AJ760" s="55">
        <f>(NETWORKDAYS(N760,R760,Holidays!$B$1:$B$132))-AF760</f>
        <v>0</v>
      </c>
      <c r="AK760" s="54" t="e">
        <f t="shared" si="24"/>
        <v>#N/A</v>
      </c>
      <c r="AL760" s="73" t="e">
        <f>VLOOKUP(K:K,Dashboard!A$3:B$32,2,FALSE)</f>
        <v>#N/A</v>
      </c>
    </row>
    <row r="761" spans="9:38" ht="15" customHeight="1">
      <c r="I761" s="15"/>
      <c r="AA761" s="13"/>
      <c r="AH761" s="54">
        <f>NETWORKDAYS(M761,R761,Holidays!$B$1:$B$132)</f>
        <v>0</v>
      </c>
      <c r="AI761" s="54" t="e">
        <f>VLOOKUP(K761,'Service standards'!A:B,2,FALSE)</f>
        <v>#N/A</v>
      </c>
      <c r="AJ761" s="55">
        <f>(NETWORKDAYS(N761,R761,Holidays!$B$1:$B$132))-AF761</f>
        <v>0</v>
      </c>
      <c r="AK761" s="54" t="e">
        <f t="shared" si="24"/>
        <v>#N/A</v>
      </c>
      <c r="AL761" s="73" t="e">
        <f>VLOOKUP(K:K,Dashboard!A$3:B$32,2,FALSE)</f>
        <v>#N/A</v>
      </c>
    </row>
    <row r="762" spans="9:38" ht="15" customHeight="1">
      <c r="I762" s="15"/>
      <c r="AA762" s="13"/>
      <c r="AH762" s="54">
        <f>NETWORKDAYS(M762,R762,Holidays!$B$1:$B$132)</f>
        <v>0</v>
      </c>
      <c r="AI762" s="54" t="e">
        <f>VLOOKUP(K762,'Service standards'!A:B,2,FALSE)</f>
        <v>#N/A</v>
      </c>
      <c r="AJ762" s="55">
        <f>(NETWORKDAYS(N762,R762,Holidays!$B$1:$B$132))-AF762</f>
        <v>0</v>
      </c>
      <c r="AK762" s="54" t="e">
        <f t="shared" si="24"/>
        <v>#N/A</v>
      </c>
      <c r="AL762" s="73" t="e">
        <f>VLOOKUP(K:K,Dashboard!A$3:B$32,2,FALSE)</f>
        <v>#N/A</v>
      </c>
    </row>
    <row r="763" spans="9:38" ht="15" customHeight="1">
      <c r="I763" s="15"/>
      <c r="AA763" s="13"/>
      <c r="AH763" s="54">
        <f>NETWORKDAYS(M763,R763,Holidays!$B$1:$B$132)</f>
        <v>0</v>
      </c>
      <c r="AI763" s="54" t="e">
        <f>VLOOKUP(K763,'Service standards'!A:B,2,FALSE)</f>
        <v>#N/A</v>
      </c>
      <c r="AJ763" s="55">
        <f>(NETWORKDAYS(N763,R763,Holidays!$B$1:$B$132))-AF763</f>
        <v>0</v>
      </c>
      <c r="AK763" s="54" t="e">
        <f t="shared" si="24"/>
        <v>#N/A</v>
      </c>
      <c r="AL763" s="73" t="e">
        <f>VLOOKUP(K:K,Dashboard!A$3:B$32,2,FALSE)</f>
        <v>#N/A</v>
      </c>
    </row>
    <row r="764" spans="9:38" ht="15" customHeight="1">
      <c r="I764" s="15"/>
      <c r="AA764" s="13"/>
      <c r="AH764" s="54">
        <f>NETWORKDAYS(M764,R764,Holidays!$B$1:$B$132)</f>
        <v>0</v>
      </c>
      <c r="AI764" s="54" t="e">
        <f>VLOOKUP(K764,'Service standards'!A:B,2,FALSE)</f>
        <v>#N/A</v>
      </c>
      <c r="AJ764" s="55">
        <f>(NETWORKDAYS(N764,R764,Holidays!$B$1:$B$132))-AF764</f>
        <v>0</v>
      </c>
      <c r="AK764" s="54" t="e">
        <f t="shared" si="24"/>
        <v>#N/A</v>
      </c>
      <c r="AL764" s="73" t="e">
        <f>VLOOKUP(K:K,Dashboard!A$3:B$32,2,FALSE)</f>
        <v>#N/A</v>
      </c>
    </row>
    <row r="765" spans="9:38" ht="15" customHeight="1">
      <c r="I765" s="15"/>
      <c r="AA765" s="13"/>
      <c r="AH765" s="54">
        <f>NETWORKDAYS(M765,R765,Holidays!$B$1:$B$132)</f>
        <v>0</v>
      </c>
      <c r="AI765" s="54" t="e">
        <f>VLOOKUP(K765,'Service standards'!A:B,2,FALSE)</f>
        <v>#N/A</v>
      </c>
      <c r="AJ765" s="55">
        <f>(NETWORKDAYS(N765,R765,Holidays!$B$1:$B$132))-AF765</f>
        <v>0</v>
      </c>
      <c r="AK765" s="54" t="e">
        <f t="shared" si="24"/>
        <v>#N/A</v>
      </c>
      <c r="AL765" s="73" t="e">
        <f>VLOOKUP(K:K,Dashboard!A$3:B$32,2,FALSE)</f>
        <v>#N/A</v>
      </c>
    </row>
    <row r="766" spans="9:38" ht="15" customHeight="1">
      <c r="I766" s="15"/>
      <c r="AA766" s="13"/>
      <c r="AH766" s="54">
        <f>NETWORKDAYS(M766,R766,Holidays!$B$1:$B$132)</f>
        <v>0</v>
      </c>
      <c r="AI766" s="54" t="e">
        <f>VLOOKUP(K766,'Service standards'!A:B,2,FALSE)</f>
        <v>#N/A</v>
      </c>
      <c r="AJ766" s="55">
        <f>(NETWORKDAYS(N766,R766,Holidays!$B$1:$B$132))-AF766</f>
        <v>0</v>
      </c>
      <c r="AK766" s="54" t="e">
        <f t="shared" si="24"/>
        <v>#N/A</v>
      </c>
      <c r="AL766" s="73" t="e">
        <f>VLOOKUP(K:K,Dashboard!A$3:B$32,2,FALSE)</f>
        <v>#N/A</v>
      </c>
    </row>
    <row r="767" spans="9:38" ht="15" customHeight="1">
      <c r="I767" s="15"/>
      <c r="AA767" s="13"/>
      <c r="AH767" s="54">
        <f>NETWORKDAYS(M767,R767,Holidays!$B$1:$B$132)</f>
        <v>0</v>
      </c>
      <c r="AI767" s="54" t="e">
        <f>VLOOKUP(K767,'Service standards'!A:B,2,FALSE)</f>
        <v>#N/A</v>
      </c>
      <c r="AJ767" s="55">
        <f>(NETWORKDAYS(N767,R767,Holidays!$B$1:$B$132))-AF767</f>
        <v>0</v>
      </c>
      <c r="AK767" s="54" t="e">
        <f t="shared" si="24"/>
        <v>#N/A</v>
      </c>
      <c r="AL767" s="73" t="e">
        <f>VLOOKUP(K:K,Dashboard!A$3:B$32,2,FALSE)</f>
        <v>#N/A</v>
      </c>
    </row>
    <row r="768" spans="9:38" ht="15" customHeight="1">
      <c r="I768" s="15"/>
      <c r="AA768" s="13"/>
      <c r="AH768" s="54">
        <f>NETWORKDAYS(M768,R768,Holidays!$B$1:$B$132)</f>
        <v>0</v>
      </c>
      <c r="AI768" s="54" t="e">
        <f>VLOOKUP(K768,'Service standards'!A:B,2,FALSE)</f>
        <v>#N/A</v>
      </c>
      <c r="AJ768" s="55">
        <f>(NETWORKDAYS(N768,R768,Holidays!$B$1:$B$132))-AF768</f>
        <v>0</v>
      </c>
      <c r="AK768" s="54" t="e">
        <f t="shared" si="24"/>
        <v>#N/A</v>
      </c>
      <c r="AL768" s="73" t="e">
        <f>VLOOKUP(K:K,Dashboard!A$3:B$32,2,FALSE)</f>
        <v>#N/A</v>
      </c>
    </row>
    <row r="769" spans="9:38" ht="15" customHeight="1">
      <c r="I769" s="15"/>
      <c r="AA769" s="13"/>
      <c r="AH769" s="54">
        <f>NETWORKDAYS(M769,R769,Holidays!$B$1:$B$132)</f>
        <v>0</v>
      </c>
      <c r="AI769" s="54" t="e">
        <f>VLOOKUP(K769,'Service standards'!A:B,2,FALSE)</f>
        <v>#N/A</v>
      </c>
      <c r="AJ769" s="55">
        <f>(NETWORKDAYS(N769,R769,Holidays!$B$1:$B$132))-AF769</f>
        <v>0</v>
      </c>
      <c r="AK769" s="54" t="e">
        <f t="shared" si="24"/>
        <v>#N/A</v>
      </c>
      <c r="AL769" s="73" t="e">
        <f>VLOOKUP(K:K,Dashboard!A$3:B$32,2,FALSE)</f>
        <v>#N/A</v>
      </c>
    </row>
    <row r="770" spans="9:38" ht="15" customHeight="1">
      <c r="I770" s="15"/>
      <c r="AA770" s="13"/>
      <c r="AH770" s="54">
        <f>NETWORKDAYS(M770,R770,Holidays!$B$1:$B$132)</f>
        <v>0</v>
      </c>
      <c r="AI770" s="54" t="e">
        <f>VLOOKUP(K770,'Service standards'!A:B,2,FALSE)</f>
        <v>#N/A</v>
      </c>
      <c r="AJ770" s="55">
        <f>(NETWORKDAYS(N770,R770,Holidays!$B$1:$B$132))-AF770</f>
        <v>0</v>
      </c>
      <c r="AK770" s="54" t="e">
        <f t="shared" si="24"/>
        <v>#N/A</v>
      </c>
      <c r="AL770" s="73" t="e">
        <f>VLOOKUP(K:K,Dashboard!A$3:B$32,2,FALSE)</f>
        <v>#N/A</v>
      </c>
    </row>
    <row r="771" spans="9:38" ht="15" customHeight="1">
      <c r="I771" s="15"/>
      <c r="AA771" s="13"/>
      <c r="AH771" s="54">
        <f>NETWORKDAYS(M771,R771,Holidays!$B$1:$B$132)</f>
        <v>0</v>
      </c>
      <c r="AI771" s="54" t="e">
        <f>VLOOKUP(K771,'Service standards'!A:B,2,FALSE)</f>
        <v>#N/A</v>
      </c>
      <c r="AJ771" s="55">
        <f>(NETWORKDAYS(N771,R771,Holidays!$B$1:$B$132))-AF771</f>
        <v>0</v>
      </c>
      <c r="AK771" s="54" t="e">
        <f t="shared" si="24"/>
        <v>#N/A</v>
      </c>
      <c r="AL771" s="73" t="e">
        <f>VLOOKUP(K:K,Dashboard!A$3:B$32,2,FALSE)</f>
        <v>#N/A</v>
      </c>
    </row>
    <row r="772" spans="9:38" ht="15" customHeight="1">
      <c r="I772" s="15"/>
      <c r="AA772" s="13"/>
      <c r="AH772" s="54">
        <f>NETWORKDAYS(M772,R772,Holidays!$B$1:$B$132)</f>
        <v>0</v>
      </c>
      <c r="AI772" s="54" t="e">
        <f>VLOOKUP(K772,'Service standards'!A:B,2,FALSE)</f>
        <v>#N/A</v>
      </c>
      <c r="AJ772" s="55">
        <f>(NETWORKDAYS(N772,R772,Holidays!$B$1:$B$132))-AF772</f>
        <v>0</v>
      </c>
      <c r="AK772" s="54" t="e">
        <f t="shared" si="24"/>
        <v>#N/A</v>
      </c>
      <c r="AL772" s="73" t="e">
        <f>VLOOKUP(K:K,Dashboard!A$3:B$32,2,FALSE)</f>
        <v>#N/A</v>
      </c>
    </row>
    <row r="773" spans="9:38" ht="15" customHeight="1">
      <c r="I773" s="15"/>
      <c r="AA773" s="13"/>
      <c r="AH773" s="54">
        <f>NETWORKDAYS(M773,R773,Holidays!$B$1:$B$132)</f>
        <v>0</v>
      </c>
      <c r="AI773" s="54" t="e">
        <f>VLOOKUP(K773,'Service standards'!A:B,2,FALSE)</f>
        <v>#N/A</v>
      </c>
      <c r="AJ773" s="55">
        <f>(NETWORKDAYS(N773,R773,Holidays!$B$1:$B$132))-AF773</f>
        <v>0</v>
      </c>
      <c r="AK773" s="54" t="e">
        <f t="shared" si="24"/>
        <v>#N/A</v>
      </c>
      <c r="AL773" s="73" t="e">
        <f>VLOOKUP(K:K,Dashboard!A$3:B$32,2,FALSE)</f>
        <v>#N/A</v>
      </c>
    </row>
    <row r="774" spans="9:38" ht="15" customHeight="1">
      <c r="I774" s="15"/>
      <c r="AA774" s="13"/>
      <c r="AH774" s="54">
        <f>NETWORKDAYS(M774,R774,Holidays!$B$1:$B$132)</f>
        <v>0</v>
      </c>
      <c r="AI774" s="54" t="e">
        <f>VLOOKUP(K774,'Service standards'!A:B,2,FALSE)</f>
        <v>#N/A</v>
      </c>
      <c r="AJ774" s="55">
        <f>(NETWORKDAYS(N774,R774,Holidays!$B$1:$B$132))-AF774</f>
        <v>0</v>
      </c>
      <c r="AK774" s="54" t="e">
        <f t="shared" si="24"/>
        <v>#N/A</v>
      </c>
      <c r="AL774" s="73" t="e">
        <f>VLOOKUP(K:K,Dashboard!A$3:B$32,2,FALSE)</f>
        <v>#N/A</v>
      </c>
    </row>
    <row r="775" spans="9:38" ht="15" customHeight="1">
      <c r="I775" s="15"/>
      <c r="AA775" s="13"/>
      <c r="AH775" s="54">
        <f>NETWORKDAYS(M775,R775,Holidays!$B$1:$B$132)</f>
        <v>0</v>
      </c>
      <c r="AI775" s="54" t="e">
        <f>VLOOKUP(K775,'Service standards'!A:B,2,FALSE)</f>
        <v>#N/A</v>
      </c>
      <c r="AJ775" s="55">
        <f>(NETWORKDAYS(N775,R775,Holidays!$B$1:$B$132))-AF775</f>
        <v>0</v>
      </c>
      <c r="AK775" s="54" t="e">
        <f t="shared" si="24"/>
        <v>#N/A</v>
      </c>
      <c r="AL775" s="73" t="e">
        <f>VLOOKUP(K:K,Dashboard!A$3:B$32,2,FALSE)</f>
        <v>#N/A</v>
      </c>
    </row>
    <row r="776" spans="9:38" ht="15" customHeight="1">
      <c r="I776" s="15"/>
      <c r="AA776" s="13"/>
      <c r="AH776" s="54">
        <f>NETWORKDAYS(M776,R776,Holidays!$B$1:$B$132)</f>
        <v>0</v>
      </c>
      <c r="AI776" s="54" t="e">
        <f>VLOOKUP(K776,'Service standards'!A:B,2,FALSE)</f>
        <v>#N/A</v>
      </c>
      <c r="AJ776" s="55">
        <f>(NETWORKDAYS(N776,R776,Holidays!$B$1:$B$132))-AF776</f>
        <v>0</v>
      </c>
      <c r="AK776" s="54" t="e">
        <f t="shared" si="24"/>
        <v>#N/A</v>
      </c>
      <c r="AL776" s="73" t="e">
        <f>VLOOKUP(K:K,Dashboard!A$3:B$32,2,FALSE)</f>
        <v>#N/A</v>
      </c>
    </row>
    <row r="777" spans="9:38" ht="15" customHeight="1">
      <c r="I777" s="15"/>
      <c r="AA777" s="13"/>
      <c r="AH777" s="54">
        <f>NETWORKDAYS(M777,R777,Holidays!$B$1:$B$132)</f>
        <v>0</v>
      </c>
      <c r="AI777" s="54" t="e">
        <f>VLOOKUP(K777,'Service standards'!A:B,2,FALSE)</f>
        <v>#N/A</v>
      </c>
      <c r="AJ777" s="55">
        <f>(NETWORKDAYS(N777,R777,Holidays!$B$1:$B$132))-AF777</f>
        <v>0</v>
      </c>
      <c r="AK777" s="54" t="e">
        <f t="shared" si="24"/>
        <v>#N/A</v>
      </c>
      <c r="AL777" s="73" t="e">
        <f>VLOOKUP(K:K,Dashboard!A$3:B$32,2,FALSE)</f>
        <v>#N/A</v>
      </c>
    </row>
    <row r="778" spans="9:38" ht="15" customHeight="1">
      <c r="I778" s="15"/>
      <c r="AA778" s="13"/>
      <c r="AH778" s="54">
        <f>NETWORKDAYS(M778,R778,Holidays!$B$1:$B$132)</f>
        <v>0</v>
      </c>
      <c r="AI778" s="54" t="e">
        <f>VLOOKUP(K778,'Service standards'!A:B,2,FALSE)</f>
        <v>#N/A</v>
      </c>
      <c r="AJ778" s="55">
        <f>(NETWORKDAYS(N778,R778,Holidays!$B$1:$B$132))-AF778</f>
        <v>0</v>
      </c>
      <c r="AK778" s="54" t="e">
        <f t="shared" si="24"/>
        <v>#N/A</v>
      </c>
      <c r="AL778" s="73" t="e">
        <f>VLOOKUP(K:K,Dashboard!A$3:B$32,2,FALSE)</f>
        <v>#N/A</v>
      </c>
    </row>
    <row r="779" spans="9:38" ht="15" customHeight="1">
      <c r="I779" s="15"/>
      <c r="AA779" s="13"/>
      <c r="AH779" s="54">
        <f>NETWORKDAYS(M779,R779,Holidays!$B$1:$B$132)</f>
        <v>0</v>
      </c>
      <c r="AI779" s="54" t="e">
        <f>VLOOKUP(K779,'Service standards'!A:B,2,FALSE)</f>
        <v>#N/A</v>
      </c>
      <c r="AJ779" s="55">
        <f>(NETWORKDAYS(N779,R779,Holidays!$B$1:$B$132))-AF779</f>
        <v>0</v>
      </c>
      <c r="AK779" s="54" t="e">
        <f t="shared" si="24"/>
        <v>#N/A</v>
      </c>
      <c r="AL779" s="73" t="e">
        <f>VLOOKUP(K:K,Dashboard!A$3:B$32,2,FALSE)</f>
        <v>#N/A</v>
      </c>
    </row>
    <row r="780" spans="9:38" ht="15" customHeight="1">
      <c r="I780" s="15"/>
      <c r="AA780" s="13"/>
      <c r="AH780" s="54">
        <f>NETWORKDAYS(M780,R780,Holidays!$B$1:$B$132)</f>
        <v>0</v>
      </c>
      <c r="AI780" s="54" t="e">
        <f>VLOOKUP(K780,'Service standards'!A:B,2,FALSE)</f>
        <v>#N/A</v>
      </c>
      <c r="AJ780" s="55">
        <f>(NETWORKDAYS(N780,R780,Holidays!$B$1:$B$132))-AF780</f>
        <v>0</v>
      </c>
      <c r="AK780" s="54" t="e">
        <f t="shared" si="24"/>
        <v>#N/A</v>
      </c>
      <c r="AL780" s="73" t="e">
        <f>VLOOKUP(K:K,Dashboard!A$3:B$32,2,FALSE)</f>
        <v>#N/A</v>
      </c>
    </row>
    <row r="781" spans="9:38" ht="15" customHeight="1">
      <c r="I781" s="15"/>
      <c r="AA781" s="13"/>
      <c r="AH781" s="54">
        <f>NETWORKDAYS(M781,R781,Holidays!$B$1:$B$132)</f>
        <v>0</v>
      </c>
      <c r="AI781" s="54" t="e">
        <f>VLOOKUP(K781,'Service standards'!A:B,2,FALSE)</f>
        <v>#N/A</v>
      </c>
      <c r="AJ781" s="55">
        <f>(NETWORKDAYS(N781,R781,Holidays!$B$1:$B$132))-AF781</f>
        <v>0</v>
      </c>
      <c r="AK781" s="54" t="e">
        <f t="shared" si="24"/>
        <v>#N/A</v>
      </c>
      <c r="AL781" s="73" t="e">
        <f>VLOOKUP(K:K,Dashboard!A$3:B$32,2,FALSE)</f>
        <v>#N/A</v>
      </c>
    </row>
    <row r="782" spans="9:38" ht="15" customHeight="1">
      <c r="I782" s="15"/>
      <c r="AA782" s="13"/>
      <c r="AH782" s="54">
        <f>NETWORKDAYS(M782,R782,Holidays!$B$1:$B$132)</f>
        <v>0</v>
      </c>
      <c r="AI782" s="54" t="e">
        <f>VLOOKUP(K782,'Service standards'!A:B,2,FALSE)</f>
        <v>#N/A</v>
      </c>
      <c r="AJ782" s="55">
        <f>(NETWORKDAYS(N782,R782,Holidays!$B$1:$B$132))-AF782</f>
        <v>0</v>
      </c>
      <c r="AK782" s="54" t="e">
        <f t="shared" si="24"/>
        <v>#N/A</v>
      </c>
      <c r="AL782" s="73" t="e">
        <f>VLOOKUP(K:K,Dashboard!A$3:B$32,2,FALSE)</f>
        <v>#N/A</v>
      </c>
    </row>
    <row r="783" spans="9:38" ht="15" customHeight="1">
      <c r="I783" s="15"/>
      <c r="AA783" s="13"/>
      <c r="AH783" s="54">
        <f>NETWORKDAYS(M783,R783,Holidays!$B$1:$B$132)</f>
        <v>0</v>
      </c>
      <c r="AI783" s="54" t="e">
        <f>VLOOKUP(K783,'Service standards'!A:B,2,FALSE)</f>
        <v>#N/A</v>
      </c>
      <c r="AJ783" s="55">
        <f>(NETWORKDAYS(N783,R783,Holidays!$B$1:$B$132))-AF783</f>
        <v>0</v>
      </c>
      <c r="AK783" s="54" t="e">
        <f t="shared" si="24"/>
        <v>#N/A</v>
      </c>
      <c r="AL783" s="73" t="e">
        <f>VLOOKUP(K:K,Dashboard!A$3:B$32,2,FALSE)</f>
        <v>#N/A</v>
      </c>
    </row>
    <row r="784" spans="9:38" ht="15" customHeight="1">
      <c r="I784" s="15"/>
      <c r="AA784" s="13"/>
      <c r="AH784" s="54">
        <f>NETWORKDAYS(M784,R784,Holidays!$B$1:$B$132)</f>
        <v>0</v>
      </c>
      <c r="AI784" s="54" t="e">
        <f>VLOOKUP(K784,'Service standards'!A:B,2,FALSE)</f>
        <v>#N/A</v>
      </c>
      <c r="AJ784" s="55">
        <f>(NETWORKDAYS(N784,R784,Holidays!$B$1:$B$132))-AF784</f>
        <v>0</v>
      </c>
      <c r="AK784" s="54" t="e">
        <f t="shared" si="24"/>
        <v>#N/A</v>
      </c>
      <c r="AL784" s="73" t="e">
        <f>VLOOKUP(K:K,Dashboard!A$3:B$32,2,FALSE)</f>
        <v>#N/A</v>
      </c>
    </row>
    <row r="785" spans="9:38" ht="15" customHeight="1">
      <c r="I785" s="15"/>
      <c r="AA785" s="13"/>
      <c r="AH785" s="54">
        <f>NETWORKDAYS(M785,R785,Holidays!$B$1:$B$132)</f>
        <v>0</v>
      </c>
      <c r="AI785" s="54" t="e">
        <f>VLOOKUP(K785,'Service standards'!A:B,2,FALSE)</f>
        <v>#N/A</v>
      </c>
      <c r="AJ785" s="55">
        <f>(NETWORKDAYS(N785,R785,Holidays!$B$1:$B$132))-AF785</f>
        <v>0</v>
      </c>
      <c r="AK785" s="54" t="e">
        <f t="shared" si="24"/>
        <v>#N/A</v>
      </c>
      <c r="AL785" s="73" t="e">
        <f>VLOOKUP(K:K,Dashboard!A$3:B$32,2,FALSE)</f>
        <v>#N/A</v>
      </c>
    </row>
    <row r="786" spans="9:38" ht="15" customHeight="1">
      <c r="I786" s="15"/>
      <c r="AA786" s="13"/>
      <c r="AH786" s="54">
        <f>NETWORKDAYS(M786,R786,Holidays!$B$1:$B$132)</f>
        <v>0</v>
      </c>
      <c r="AI786" s="54" t="e">
        <f>VLOOKUP(K786,'Service standards'!A:B,2,FALSE)</f>
        <v>#N/A</v>
      </c>
      <c r="AJ786" s="55">
        <f>(NETWORKDAYS(N786,R786,Holidays!$B$1:$B$132))-AF786</f>
        <v>0</v>
      </c>
      <c r="AK786" s="54" t="e">
        <f t="shared" ref="AK786:AK849" si="25">IF(AJ786&lt;=AI786,"Met/Rencontre", "DNM/NRP")</f>
        <v>#N/A</v>
      </c>
      <c r="AL786" s="73" t="e">
        <f>VLOOKUP(K:K,Dashboard!A$3:B$32,2,FALSE)</f>
        <v>#N/A</v>
      </c>
    </row>
    <row r="787" spans="9:38" ht="15" customHeight="1">
      <c r="I787" s="15"/>
      <c r="AA787" s="13"/>
      <c r="AH787" s="54">
        <f>NETWORKDAYS(M787,R787,Holidays!$B$1:$B$132)</f>
        <v>0</v>
      </c>
      <c r="AI787" s="54" t="e">
        <f>VLOOKUP(K787,'Service standards'!A:B,2,FALSE)</f>
        <v>#N/A</v>
      </c>
      <c r="AJ787" s="55">
        <f>(NETWORKDAYS(N787,R787,Holidays!$B$1:$B$132))-AF787</f>
        <v>0</v>
      </c>
      <c r="AK787" s="54" t="e">
        <f t="shared" si="25"/>
        <v>#N/A</v>
      </c>
      <c r="AL787" s="73" t="e">
        <f>VLOOKUP(K:K,Dashboard!A$3:B$32,2,FALSE)</f>
        <v>#N/A</v>
      </c>
    </row>
    <row r="788" spans="9:38" ht="15" customHeight="1">
      <c r="I788" s="15"/>
      <c r="AA788" s="13"/>
      <c r="AH788" s="54">
        <f>NETWORKDAYS(M788,R788,Holidays!$B$1:$B$132)</f>
        <v>0</v>
      </c>
      <c r="AI788" s="54" t="e">
        <f>VLOOKUP(K788,'Service standards'!A:B,2,FALSE)</f>
        <v>#N/A</v>
      </c>
      <c r="AJ788" s="55">
        <f>(NETWORKDAYS(N788,R788,Holidays!$B$1:$B$132))-AF788</f>
        <v>0</v>
      </c>
      <c r="AK788" s="54" t="e">
        <f t="shared" si="25"/>
        <v>#N/A</v>
      </c>
      <c r="AL788" s="73" t="e">
        <f>VLOOKUP(K:K,Dashboard!A$3:B$32,2,FALSE)</f>
        <v>#N/A</v>
      </c>
    </row>
    <row r="789" spans="9:38" ht="15" customHeight="1">
      <c r="I789" s="15"/>
      <c r="AA789" s="13"/>
      <c r="AH789" s="54">
        <f>NETWORKDAYS(M789,R789,Holidays!$B$1:$B$132)</f>
        <v>0</v>
      </c>
      <c r="AI789" s="54" t="e">
        <f>VLOOKUP(K789,'Service standards'!A:B,2,FALSE)</f>
        <v>#N/A</v>
      </c>
      <c r="AJ789" s="55">
        <f>(NETWORKDAYS(N789,R789,Holidays!$B$1:$B$132))-AF789</f>
        <v>0</v>
      </c>
      <c r="AK789" s="54" t="e">
        <f t="shared" si="25"/>
        <v>#N/A</v>
      </c>
      <c r="AL789" s="73" t="e">
        <f>VLOOKUP(K:K,Dashboard!A$3:B$32,2,FALSE)</f>
        <v>#N/A</v>
      </c>
    </row>
    <row r="790" spans="9:38" ht="15" customHeight="1">
      <c r="I790" s="15"/>
      <c r="AA790" s="13"/>
      <c r="AH790" s="54">
        <f>NETWORKDAYS(M790,R790,Holidays!$B$1:$B$132)</f>
        <v>0</v>
      </c>
      <c r="AI790" s="54" t="e">
        <f>VLOOKUP(K790,'Service standards'!A:B,2,FALSE)</f>
        <v>#N/A</v>
      </c>
      <c r="AJ790" s="55">
        <f>(NETWORKDAYS(N790,R790,Holidays!$B$1:$B$132))-AF790</f>
        <v>0</v>
      </c>
      <c r="AK790" s="54" t="e">
        <f t="shared" si="25"/>
        <v>#N/A</v>
      </c>
      <c r="AL790" s="73" t="e">
        <f>VLOOKUP(K:K,Dashboard!A$3:B$32,2,FALSE)</f>
        <v>#N/A</v>
      </c>
    </row>
    <row r="791" spans="9:38" ht="15" customHeight="1">
      <c r="I791" s="15"/>
      <c r="AA791" s="13"/>
      <c r="AH791" s="54">
        <f>NETWORKDAYS(M791,R791,Holidays!$B$1:$B$132)</f>
        <v>0</v>
      </c>
      <c r="AI791" s="54" t="e">
        <f>VLOOKUP(K791,'Service standards'!A:B,2,FALSE)</f>
        <v>#N/A</v>
      </c>
      <c r="AJ791" s="55">
        <f>(NETWORKDAYS(N791,R791,Holidays!$B$1:$B$132))-AF791</f>
        <v>0</v>
      </c>
      <c r="AK791" s="54" t="e">
        <f t="shared" si="25"/>
        <v>#N/A</v>
      </c>
      <c r="AL791" s="73" t="e">
        <f>VLOOKUP(K:K,Dashboard!A$3:B$32,2,FALSE)</f>
        <v>#N/A</v>
      </c>
    </row>
    <row r="792" spans="9:38" ht="15" customHeight="1">
      <c r="I792" s="15"/>
      <c r="AA792" s="13"/>
      <c r="AH792" s="54">
        <f>NETWORKDAYS(M792,R792,Holidays!$B$1:$B$132)</f>
        <v>0</v>
      </c>
      <c r="AI792" s="54" t="e">
        <f>VLOOKUP(K792,'Service standards'!A:B,2,FALSE)</f>
        <v>#N/A</v>
      </c>
      <c r="AJ792" s="55">
        <f>(NETWORKDAYS(N792,R792,Holidays!$B$1:$B$132))-AF792</f>
        <v>0</v>
      </c>
      <c r="AK792" s="54" t="e">
        <f t="shared" si="25"/>
        <v>#N/A</v>
      </c>
      <c r="AL792" s="73" t="e">
        <f>VLOOKUP(K:K,Dashboard!A$3:B$32,2,FALSE)</f>
        <v>#N/A</v>
      </c>
    </row>
    <row r="793" spans="9:38" ht="15" customHeight="1">
      <c r="I793" s="15"/>
      <c r="AA793" s="13"/>
      <c r="AH793" s="54">
        <f>NETWORKDAYS(M793,R793,Holidays!$B$1:$B$132)</f>
        <v>0</v>
      </c>
      <c r="AI793" s="54" t="e">
        <f>VLOOKUP(K793,'Service standards'!A:B,2,FALSE)</f>
        <v>#N/A</v>
      </c>
      <c r="AJ793" s="55">
        <f>(NETWORKDAYS(N793,R793,Holidays!$B$1:$B$132))-AF793</f>
        <v>0</v>
      </c>
      <c r="AK793" s="54" t="e">
        <f t="shared" si="25"/>
        <v>#N/A</v>
      </c>
      <c r="AL793" s="73" t="e">
        <f>VLOOKUP(K:K,Dashboard!A$3:B$32,2,FALSE)</f>
        <v>#N/A</v>
      </c>
    </row>
    <row r="794" spans="9:38" ht="15" customHeight="1">
      <c r="I794" s="15"/>
      <c r="AA794" s="13"/>
      <c r="AH794" s="54">
        <f>NETWORKDAYS(M794,R794,Holidays!$B$1:$B$132)</f>
        <v>0</v>
      </c>
      <c r="AI794" s="54" t="e">
        <f>VLOOKUP(K794,'Service standards'!A:B,2,FALSE)</f>
        <v>#N/A</v>
      </c>
      <c r="AJ794" s="55">
        <f>(NETWORKDAYS(N794,R794,Holidays!$B$1:$B$132))-AF794</f>
        <v>0</v>
      </c>
      <c r="AK794" s="54" t="e">
        <f t="shared" si="25"/>
        <v>#N/A</v>
      </c>
      <c r="AL794" s="73" t="e">
        <f>VLOOKUP(K:K,Dashboard!A$3:B$32,2,FALSE)</f>
        <v>#N/A</v>
      </c>
    </row>
    <row r="795" spans="9:38" ht="15" customHeight="1">
      <c r="I795" s="15"/>
      <c r="AA795" s="13"/>
      <c r="AH795" s="54">
        <f>NETWORKDAYS(M795,R795,Holidays!$B$1:$B$132)</f>
        <v>0</v>
      </c>
      <c r="AI795" s="54" t="e">
        <f>VLOOKUP(K795,'Service standards'!A:B,2,FALSE)</f>
        <v>#N/A</v>
      </c>
      <c r="AJ795" s="55">
        <f>(NETWORKDAYS(N795,R795,Holidays!$B$1:$B$132))-AF795</f>
        <v>0</v>
      </c>
      <c r="AK795" s="54" t="e">
        <f t="shared" si="25"/>
        <v>#N/A</v>
      </c>
      <c r="AL795" s="73" t="e">
        <f>VLOOKUP(K:K,Dashboard!A$3:B$32,2,FALSE)</f>
        <v>#N/A</v>
      </c>
    </row>
    <row r="796" spans="9:38" ht="15" customHeight="1">
      <c r="I796" s="15"/>
      <c r="AA796" s="13"/>
      <c r="AH796" s="54">
        <f>NETWORKDAYS(M796,R796,Holidays!$B$1:$B$132)</f>
        <v>0</v>
      </c>
      <c r="AI796" s="54" t="e">
        <f>VLOOKUP(K796,'Service standards'!A:B,2,FALSE)</f>
        <v>#N/A</v>
      </c>
      <c r="AJ796" s="55">
        <f>(NETWORKDAYS(N796,R796,Holidays!$B$1:$B$132))-AF796</f>
        <v>0</v>
      </c>
      <c r="AK796" s="54" t="e">
        <f t="shared" si="25"/>
        <v>#N/A</v>
      </c>
      <c r="AL796" s="73" t="e">
        <f>VLOOKUP(K:K,Dashboard!A$3:B$32,2,FALSE)</f>
        <v>#N/A</v>
      </c>
    </row>
    <row r="797" spans="9:38" ht="15" customHeight="1">
      <c r="I797" s="15"/>
      <c r="AA797" s="13"/>
      <c r="AH797" s="54">
        <f>NETWORKDAYS(M797,R797,Holidays!$B$1:$B$132)</f>
        <v>0</v>
      </c>
      <c r="AI797" s="54" t="e">
        <f>VLOOKUP(K797,'Service standards'!A:B,2,FALSE)</f>
        <v>#N/A</v>
      </c>
      <c r="AJ797" s="55">
        <f>(NETWORKDAYS(N797,R797,Holidays!$B$1:$B$132))-AF797</f>
        <v>0</v>
      </c>
      <c r="AK797" s="54" t="e">
        <f t="shared" si="25"/>
        <v>#N/A</v>
      </c>
      <c r="AL797" s="73" t="e">
        <f>VLOOKUP(K:K,Dashboard!A$3:B$32,2,FALSE)</f>
        <v>#N/A</v>
      </c>
    </row>
    <row r="798" spans="9:38" ht="15" customHeight="1">
      <c r="I798" s="15"/>
      <c r="AA798" s="13"/>
      <c r="AH798" s="54">
        <f>NETWORKDAYS(M798,R798,Holidays!$B$1:$B$132)</f>
        <v>0</v>
      </c>
      <c r="AI798" s="54" t="e">
        <f>VLOOKUP(K798,'Service standards'!A:B,2,FALSE)</f>
        <v>#N/A</v>
      </c>
      <c r="AJ798" s="55">
        <f>(NETWORKDAYS(N798,R798,Holidays!$B$1:$B$132))-AF798</f>
        <v>0</v>
      </c>
      <c r="AK798" s="54" t="e">
        <f t="shared" si="25"/>
        <v>#N/A</v>
      </c>
      <c r="AL798" s="73" t="e">
        <f>VLOOKUP(K:K,Dashboard!A$3:B$32,2,FALSE)</f>
        <v>#N/A</v>
      </c>
    </row>
    <row r="799" spans="9:38" ht="15" customHeight="1">
      <c r="I799" s="15"/>
      <c r="AA799" s="13"/>
      <c r="AH799" s="54">
        <f>NETWORKDAYS(M799,R799,Holidays!$B$1:$B$132)</f>
        <v>0</v>
      </c>
      <c r="AI799" s="54" t="e">
        <f>VLOOKUP(K799,'Service standards'!A:B,2,FALSE)</f>
        <v>#N/A</v>
      </c>
      <c r="AJ799" s="55">
        <f>(NETWORKDAYS(N799,R799,Holidays!$B$1:$B$132))-AF799</f>
        <v>0</v>
      </c>
      <c r="AK799" s="54" t="e">
        <f t="shared" si="25"/>
        <v>#N/A</v>
      </c>
      <c r="AL799" s="73" t="e">
        <f>VLOOKUP(K:K,Dashboard!A$3:B$32,2,FALSE)</f>
        <v>#N/A</v>
      </c>
    </row>
    <row r="800" spans="9:38" ht="15" customHeight="1">
      <c r="I800" s="15"/>
      <c r="AA800" s="13"/>
      <c r="AH800" s="54">
        <f>NETWORKDAYS(M800,R800,Holidays!$B$1:$B$132)</f>
        <v>0</v>
      </c>
      <c r="AI800" s="54" t="e">
        <f>VLOOKUP(K800,'Service standards'!A:B,2,FALSE)</f>
        <v>#N/A</v>
      </c>
      <c r="AJ800" s="55">
        <f>(NETWORKDAYS(N800,R800,Holidays!$B$1:$B$132))-AF800</f>
        <v>0</v>
      </c>
      <c r="AK800" s="54" t="e">
        <f t="shared" si="25"/>
        <v>#N/A</v>
      </c>
      <c r="AL800" s="73" t="e">
        <f>VLOOKUP(K:K,Dashboard!A$3:B$32,2,FALSE)</f>
        <v>#N/A</v>
      </c>
    </row>
    <row r="801" spans="9:38" ht="15" customHeight="1">
      <c r="I801" s="15"/>
      <c r="AA801" s="13"/>
      <c r="AH801" s="54">
        <f>NETWORKDAYS(M801,R801,Holidays!$B$1:$B$132)</f>
        <v>0</v>
      </c>
      <c r="AI801" s="54" t="e">
        <f>VLOOKUP(K801,'Service standards'!A:B,2,FALSE)</f>
        <v>#N/A</v>
      </c>
      <c r="AJ801" s="55">
        <f>(NETWORKDAYS(N801,R801,Holidays!$B$1:$B$132))-AF801</f>
        <v>0</v>
      </c>
      <c r="AK801" s="54" t="e">
        <f t="shared" si="25"/>
        <v>#N/A</v>
      </c>
      <c r="AL801" s="73" t="e">
        <f>VLOOKUP(K:K,Dashboard!A$3:B$32,2,FALSE)</f>
        <v>#N/A</v>
      </c>
    </row>
    <row r="802" spans="9:38" ht="15" customHeight="1">
      <c r="I802" s="15"/>
      <c r="AA802" s="13"/>
      <c r="AH802" s="54">
        <f>NETWORKDAYS(M802,R802,Holidays!$B$1:$B$132)</f>
        <v>0</v>
      </c>
      <c r="AI802" s="54" t="e">
        <f>VLOOKUP(K802,'Service standards'!A:B,2,FALSE)</f>
        <v>#N/A</v>
      </c>
      <c r="AJ802" s="55">
        <f>(NETWORKDAYS(N802,R802,Holidays!$B$1:$B$132))-AF802</f>
        <v>0</v>
      </c>
      <c r="AK802" s="54" t="e">
        <f t="shared" si="25"/>
        <v>#N/A</v>
      </c>
      <c r="AL802" s="73" t="e">
        <f>VLOOKUP(K:K,Dashboard!A$3:B$32,2,FALSE)</f>
        <v>#N/A</v>
      </c>
    </row>
    <row r="803" spans="9:38" ht="15" customHeight="1">
      <c r="I803" s="15"/>
      <c r="AA803" s="13"/>
      <c r="AH803" s="54">
        <f>NETWORKDAYS(M803,R803,Holidays!$B$1:$B$132)</f>
        <v>0</v>
      </c>
      <c r="AI803" s="54" t="e">
        <f>VLOOKUP(K803,'Service standards'!A:B,2,FALSE)</f>
        <v>#N/A</v>
      </c>
      <c r="AJ803" s="55">
        <f>(NETWORKDAYS(N803,R803,Holidays!$B$1:$B$132))-AF803</f>
        <v>0</v>
      </c>
      <c r="AK803" s="54" t="e">
        <f t="shared" si="25"/>
        <v>#N/A</v>
      </c>
      <c r="AL803" s="73" t="e">
        <f>VLOOKUP(K:K,Dashboard!A$3:B$32,2,FALSE)</f>
        <v>#N/A</v>
      </c>
    </row>
    <row r="804" spans="9:38" ht="15" customHeight="1">
      <c r="I804" s="15"/>
      <c r="AA804" s="13"/>
      <c r="AH804" s="54">
        <f>NETWORKDAYS(M804,R804,Holidays!$B$1:$B$132)</f>
        <v>0</v>
      </c>
      <c r="AI804" s="54" t="e">
        <f>VLOOKUP(K804,'Service standards'!A:B,2,FALSE)</f>
        <v>#N/A</v>
      </c>
      <c r="AJ804" s="55">
        <f>(NETWORKDAYS(N804,R804,Holidays!$B$1:$B$132))-AF804</f>
        <v>0</v>
      </c>
      <c r="AK804" s="54" t="e">
        <f t="shared" si="25"/>
        <v>#N/A</v>
      </c>
      <c r="AL804" s="73" t="e">
        <f>VLOOKUP(K:K,Dashboard!A$3:B$32,2,FALSE)</f>
        <v>#N/A</v>
      </c>
    </row>
    <row r="805" spans="9:38" ht="15" customHeight="1">
      <c r="I805" s="15"/>
      <c r="AA805" s="13"/>
      <c r="AH805" s="54">
        <f>NETWORKDAYS(M805,R805,Holidays!$B$1:$B$132)</f>
        <v>0</v>
      </c>
      <c r="AI805" s="54" t="e">
        <f>VLOOKUP(K805,'Service standards'!A:B,2,FALSE)</f>
        <v>#N/A</v>
      </c>
      <c r="AJ805" s="55">
        <f>(NETWORKDAYS(N805,R805,Holidays!$B$1:$B$132))-AF805</f>
        <v>0</v>
      </c>
      <c r="AK805" s="54" t="e">
        <f t="shared" si="25"/>
        <v>#N/A</v>
      </c>
      <c r="AL805" s="73" t="e">
        <f>VLOOKUP(K:K,Dashboard!A$3:B$32,2,FALSE)</f>
        <v>#N/A</v>
      </c>
    </row>
    <row r="806" spans="9:38" ht="15" customHeight="1">
      <c r="I806" s="15"/>
      <c r="AA806" s="13"/>
      <c r="AH806" s="54">
        <f>NETWORKDAYS(M806,R806,Holidays!$B$1:$B$132)</f>
        <v>0</v>
      </c>
      <c r="AI806" s="54" t="e">
        <f>VLOOKUP(K806,'Service standards'!A:B,2,FALSE)</f>
        <v>#N/A</v>
      </c>
      <c r="AJ806" s="55">
        <f>(NETWORKDAYS(N806,R806,Holidays!$B$1:$B$132))-AF806</f>
        <v>0</v>
      </c>
      <c r="AK806" s="54" t="e">
        <f t="shared" si="25"/>
        <v>#N/A</v>
      </c>
      <c r="AL806" s="73" t="e">
        <f>VLOOKUP(K:K,Dashboard!A$3:B$32,2,FALSE)</f>
        <v>#N/A</v>
      </c>
    </row>
    <row r="807" spans="9:38" ht="15" customHeight="1">
      <c r="I807" s="15"/>
      <c r="AA807" s="13"/>
      <c r="AH807" s="54">
        <f>NETWORKDAYS(M807,R807,Holidays!$B$1:$B$132)</f>
        <v>0</v>
      </c>
      <c r="AI807" s="54" t="e">
        <f>VLOOKUP(K807,'Service standards'!A:B,2,FALSE)</f>
        <v>#N/A</v>
      </c>
      <c r="AJ807" s="55">
        <f>(NETWORKDAYS(N807,R807,Holidays!$B$1:$B$132))-AF807</f>
        <v>0</v>
      </c>
      <c r="AK807" s="54" t="e">
        <f t="shared" si="25"/>
        <v>#N/A</v>
      </c>
      <c r="AL807" s="73" t="e">
        <f>VLOOKUP(K:K,Dashboard!A$3:B$32,2,FALSE)</f>
        <v>#N/A</v>
      </c>
    </row>
    <row r="808" spans="9:38" ht="15" customHeight="1">
      <c r="I808" s="15"/>
      <c r="AA808" s="13"/>
      <c r="AH808" s="54">
        <f>NETWORKDAYS(M808,R808,Holidays!$B$1:$B$132)</f>
        <v>0</v>
      </c>
      <c r="AI808" s="54" t="e">
        <f>VLOOKUP(K808,'Service standards'!A:B,2,FALSE)</f>
        <v>#N/A</v>
      </c>
      <c r="AJ808" s="55">
        <f>(NETWORKDAYS(N808,R808,Holidays!$B$1:$B$132))-AF808</f>
        <v>0</v>
      </c>
      <c r="AK808" s="54" t="e">
        <f t="shared" si="25"/>
        <v>#N/A</v>
      </c>
      <c r="AL808" s="73" t="e">
        <f>VLOOKUP(K:K,Dashboard!A$3:B$32,2,FALSE)</f>
        <v>#N/A</v>
      </c>
    </row>
    <row r="809" spans="9:38" ht="15" customHeight="1">
      <c r="I809" s="15"/>
      <c r="AA809" s="13"/>
      <c r="AH809" s="54">
        <f>NETWORKDAYS(M809,R809,Holidays!$B$1:$B$132)</f>
        <v>0</v>
      </c>
      <c r="AI809" s="54" t="e">
        <f>VLOOKUP(K809,'Service standards'!A:B,2,FALSE)</f>
        <v>#N/A</v>
      </c>
      <c r="AJ809" s="55">
        <f>(NETWORKDAYS(N809,R809,Holidays!$B$1:$B$132))-AF809</f>
        <v>0</v>
      </c>
      <c r="AK809" s="54" t="e">
        <f t="shared" si="25"/>
        <v>#N/A</v>
      </c>
      <c r="AL809" s="73" t="e">
        <f>VLOOKUP(K:K,Dashboard!A$3:B$32,2,FALSE)</f>
        <v>#N/A</v>
      </c>
    </row>
    <row r="810" spans="9:38" ht="15" customHeight="1">
      <c r="I810" s="15"/>
      <c r="AA810" s="13"/>
      <c r="AH810" s="54">
        <f>NETWORKDAYS(M810,R810,Holidays!$B$1:$B$132)</f>
        <v>0</v>
      </c>
      <c r="AI810" s="54" t="e">
        <f>VLOOKUP(K810,'Service standards'!A:B,2,FALSE)</f>
        <v>#N/A</v>
      </c>
      <c r="AJ810" s="55">
        <f>(NETWORKDAYS(N810,R810,Holidays!$B$1:$B$132))-AF810</f>
        <v>0</v>
      </c>
      <c r="AK810" s="54" t="e">
        <f t="shared" si="25"/>
        <v>#N/A</v>
      </c>
      <c r="AL810" s="73" t="e">
        <f>VLOOKUP(K:K,Dashboard!A$3:B$32,2,FALSE)</f>
        <v>#N/A</v>
      </c>
    </row>
    <row r="811" spans="9:38" ht="15" customHeight="1">
      <c r="I811" s="15"/>
      <c r="AA811" s="13"/>
      <c r="AH811" s="54">
        <f>NETWORKDAYS(M811,R811,Holidays!$B$1:$B$132)</f>
        <v>0</v>
      </c>
      <c r="AI811" s="54" t="e">
        <f>VLOOKUP(K811,'Service standards'!A:B,2,FALSE)</f>
        <v>#N/A</v>
      </c>
      <c r="AJ811" s="55">
        <f>(NETWORKDAYS(N811,R811,Holidays!$B$1:$B$132))-AF811</f>
        <v>0</v>
      </c>
      <c r="AK811" s="54" t="e">
        <f t="shared" si="25"/>
        <v>#N/A</v>
      </c>
      <c r="AL811" s="73" t="e">
        <f>VLOOKUP(K:K,Dashboard!A$3:B$32,2,FALSE)</f>
        <v>#N/A</v>
      </c>
    </row>
    <row r="812" spans="9:38" ht="15" customHeight="1">
      <c r="I812" s="15"/>
      <c r="AA812" s="13"/>
      <c r="AH812" s="54">
        <f>NETWORKDAYS(M812,R812,Holidays!$B$1:$B$132)</f>
        <v>0</v>
      </c>
      <c r="AI812" s="54" t="e">
        <f>VLOOKUP(K812,'Service standards'!A:B,2,FALSE)</f>
        <v>#N/A</v>
      </c>
      <c r="AJ812" s="55">
        <f>(NETWORKDAYS(N812,R812,Holidays!$B$1:$B$132))-AF812</f>
        <v>0</v>
      </c>
      <c r="AK812" s="54" t="e">
        <f t="shared" si="25"/>
        <v>#N/A</v>
      </c>
      <c r="AL812" s="73" t="e">
        <f>VLOOKUP(K:K,Dashboard!A$3:B$32,2,FALSE)</f>
        <v>#N/A</v>
      </c>
    </row>
    <row r="813" spans="9:38" ht="15" customHeight="1">
      <c r="I813" s="15"/>
      <c r="AA813" s="13"/>
      <c r="AH813" s="54">
        <f>NETWORKDAYS(M813,R813,Holidays!$B$1:$B$132)</f>
        <v>0</v>
      </c>
      <c r="AI813" s="54" t="e">
        <f>VLOOKUP(K813,'Service standards'!A:B,2,FALSE)</f>
        <v>#N/A</v>
      </c>
      <c r="AJ813" s="55">
        <f>(NETWORKDAYS(N813,R813,Holidays!$B$1:$B$132))-AF813</f>
        <v>0</v>
      </c>
      <c r="AK813" s="54" t="e">
        <f t="shared" si="25"/>
        <v>#N/A</v>
      </c>
      <c r="AL813" s="73" t="e">
        <f>VLOOKUP(K:K,Dashboard!A$3:B$32,2,FALSE)</f>
        <v>#N/A</v>
      </c>
    </row>
    <row r="814" spans="9:38" ht="15" customHeight="1">
      <c r="I814" s="15"/>
      <c r="AA814" s="13"/>
      <c r="AH814" s="54">
        <f>NETWORKDAYS(M814,R814,Holidays!$B$1:$B$132)</f>
        <v>0</v>
      </c>
      <c r="AI814" s="54" t="e">
        <f>VLOOKUP(K814,'Service standards'!A:B,2,FALSE)</f>
        <v>#N/A</v>
      </c>
      <c r="AJ814" s="55">
        <f>(NETWORKDAYS(N814,R814,Holidays!$B$1:$B$132))-AF814</f>
        <v>0</v>
      </c>
      <c r="AK814" s="54" t="e">
        <f t="shared" si="25"/>
        <v>#N/A</v>
      </c>
      <c r="AL814" s="73" t="e">
        <f>VLOOKUP(K:K,Dashboard!A$3:B$32,2,FALSE)</f>
        <v>#N/A</v>
      </c>
    </row>
    <row r="815" spans="9:38" ht="15" customHeight="1">
      <c r="I815" s="15"/>
      <c r="AA815" s="13"/>
      <c r="AH815" s="54">
        <f>NETWORKDAYS(M815,R815,Holidays!$B$1:$B$132)</f>
        <v>0</v>
      </c>
      <c r="AI815" s="54" t="e">
        <f>VLOOKUP(K815,'Service standards'!A:B,2,FALSE)</f>
        <v>#N/A</v>
      </c>
      <c r="AJ815" s="55">
        <f>(NETWORKDAYS(N815,R815,Holidays!$B$1:$B$132))-AF815</f>
        <v>0</v>
      </c>
      <c r="AK815" s="54" t="e">
        <f t="shared" si="25"/>
        <v>#N/A</v>
      </c>
      <c r="AL815" s="73" t="e">
        <f>VLOOKUP(K:K,Dashboard!A$3:B$32,2,FALSE)</f>
        <v>#N/A</v>
      </c>
    </row>
    <row r="816" spans="9:38" ht="15" customHeight="1">
      <c r="I816" s="15"/>
      <c r="AA816" s="13"/>
      <c r="AH816" s="54">
        <f>NETWORKDAYS(M816,R816,Holidays!$B$1:$B$132)</f>
        <v>0</v>
      </c>
      <c r="AI816" s="54" t="e">
        <f>VLOOKUP(K816,'Service standards'!A:B,2,FALSE)</f>
        <v>#N/A</v>
      </c>
      <c r="AJ816" s="55">
        <f>(NETWORKDAYS(N816,R816,Holidays!$B$1:$B$132))-AF816</f>
        <v>0</v>
      </c>
      <c r="AK816" s="54" t="e">
        <f t="shared" si="25"/>
        <v>#N/A</v>
      </c>
      <c r="AL816" s="73" t="e">
        <f>VLOOKUP(K:K,Dashboard!A$3:B$32,2,FALSE)</f>
        <v>#N/A</v>
      </c>
    </row>
    <row r="817" spans="9:38" ht="15" customHeight="1">
      <c r="I817" s="15"/>
      <c r="AA817" s="13"/>
      <c r="AH817" s="54">
        <f>NETWORKDAYS(M817,R817,Holidays!$B$1:$B$132)</f>
        <v>0</v>
      </c>
      <c r="AI817" s="54" t="e">
        <f>VLOOKUP(K817,'Service standards'!A:B,2,FALSE)</f>
        <v>#N/A</v>
      </c>
      <c r="AJ817" s="55">
        <f>(NETWORKDAYS(N817,R817,Holidays!$B$1:$B$132))-AF817</f>
        <v>0</v>
      </c>
      <c r="AK817" s="54" t="e">
        <f t="shared" si="25"/>
        <v>#N/A</v>
      </c>
      <c r="AL817" s="73" t="e">
        <f>VLOOKUP(K:K,Dashboard!A$3:B$32,2,FALSE)</f>
        <v>#N/A</v>
      </c>
    </row>
    <row r="818" spans="9:38" ht="15" customHeight="1">
      <c r="I818" s="15"/>
      <c r="AA818" s="13"/>
      <c r="AH818" s="54">
        <f>NETWORKDAYS(M818,R818,Holidays!$B$1:$B$132)</f>
        <v>0</v>
      </c>
      <c r="AI818" s="54" t="e">
        <f>VLOOKUP(K818,'Service standards'!A:B,2,FALSE)</f>
        <v>#N/A</v>
      </c>
      <c r="AJ818" s="55">
        <f>(NETWORKDAYS(N818,R818,Holidays!$B$1:$B$132))-AF818</f>
        <v>0</v>
      </c>
      <c r="AK818" s="54" t="e">
        <f t="shared" si="25"/>
        <v>#N/A</v>
      </c>
      <c r="AL818" s="73" t="e">
        <f>VLOOKUP(K:K,Dashboard!A$3:B$32,2,FALSE)</f>
        <v>#N/A</v>
      </c>
    </row>
    <row r="819" spans="9:38" ht="15" customHeight="1">
      <c r="I819" s="15"/>
      <c r="AA819" s="13"/>
      <c r="AH819" s="54">
        <f>NETWORKDAYS(M819,R819,Holidays!$B$1:$B$132)</f>
        <v>0</v>
      </c>
      <c r="AI819" s="54" t="e">
        <f>VLOOKUP(K819,'Service standards'!A:B,2,FALSE)</f>
        <v>#N/A</v>
      </c>
      <c r="AJ819" s="55">
        <f>(NETWORKDAYS(N819,R819,Holidays!$B$1:$B$132))-AF819</f>
        <v>0</v>
      </c>
      <c r="AK819" s="54" t="e">
        <f t="shared" si="25"/>
        <v>#N/A</v>
      </c>
      <c r="AL819" s="73" t="e">
        <f>VLOOKUP(K:K,Dashboard!A$3:B$32,2,FALSE)</f>
        <v>#N/A</v>
      </c>
    </row>
    <row r="820" spans="9:38" ht="15" customHeight="1">
      <c r="I820" s="15"/>
      <c r="AA820" s="13"/>
      <c r="AH820" s="54">
        <f>NETWORKDAYS(M820,R820,Holidays!$B$1:$B$132)</f>
        <v>0</v>
      </c>
      <c r="AI820" s="54" t="e">
        <f>VLOOKUP(K820,'Service standards'!A:B,2,FALSE)</f>
        <v>#N/A</v>
      </c>
      <c r="AJ820" s="55">
        <f>(NETWORKDAYS(N820,R820,Holidays!$B$1:$B$132))-AF820</f>
        <v>0</v>
      </c>
      <c r="AK820" s="54" t="e">
        <f t="shared" si="25"/>
        <v>#N/A</v>
      </c>
      <c r="AL820" s="73" t="e">
        <f>VLOOKUP(K:K,Dashboard!A$3:B$32,2,FALSE)</f>
        <v>#N/A</v>
      </c>
    </row>
    <row r="821" spans="9:38" ht="15" customHeight="1">
      <c r="I821" s="15"/>
      <c r="AA821" s="13"/>
      <c r="AH821" s="54">
        <f>NETWORKDAYS(M821,R821,Holidays!$B$1:$B$132)</f>
        <v>0</v>
      </c>
      <c r="AI821" s="54" t="e">
        <f>VLOOKUP(K821,'Service standards'!A:B,2,FALSE)</f>
        <v>#N/A</v>
      </c>
      <c r="AJ821" s="55">
        <f>(NETWORKDAYS(N821,R821,Holidays!$B$1:$B$132))-AF821</f>
        <v>0</v>
      </c>
      <c r="AK821" s="54" t="e">
        <f t="shared" si="25"/>
        <v>#N/A</v>
      </c>
      <c r="AL821" s="73" t="e">
        <f>VLOOKUP(K:K,Dashboard!A$3:B$32,2,FALSE)</f>
        <v>#N/A</v>
      </c>
    </row>
    <row r="822" spans="9:38" ht="15" customHeight="1">
      <c r="I822" s="15"/>
      <c r="AA822" s="13"/>
      <c r="AH822" s="54">
        <f>NETWORKDAYS(M822,R822,Holidays!$B$1:$B$132)</f>
        <v>0</v>
      </c>
      <c r="AI822" s="54" t="e">
        <f>VLOOKUP(K822,'Service standards'!A:B,2,FALSE)</f>
        <v>#N/A</v>
      </c>
      <c r="AJ822" s="55">
        <f>(NETWORKDAYS(N822,R822,Holidays!$B$1:$B$132))-AF822</f>
        <v>0</v>
      </c>
      <c r="AK822" s="54" t="e">
        <f t="shared" si="25"/>
        <v>#N/A</v>
      </c>
      <c r="AL822" s="73" t="e">
        <f>VLOOKUP(K:K,Dashboard!A$3:B$32,2,FALSE)</f>
        <v>#N/A</v>
      </c>
    </row>
    <row r="823" spans="9:38" ht="15" customHeight="1">
      <c r="I823" s="15"/>
      <c r="AA823" s="13"/>
      <c r="AH823" s="54">
        <f>NETWORKDAYS(M823,R823,Holidays!$B$1:$B$132)</f>
        <v>0</v>
      </c>
      <c r="AI823" s="54" t="e">
        <f>VLOOKUP(K823,'Service standards'!A:B,2,FALSE)</f>
        <v>#N/A</v>
      </c>
      <c r="AJ823" s="55">
        <f>(NETWORKDAYS(N823,R823,Holidays!$B$1:$B$132))-AF823</f>
        <v>0</v>
      </c>
      <c r="AK823" s="54" t="e">
        <f t="shared" si="25"/>
        <v>#N/A</v>
      </c>
      <c r="AL823" s="73" t="e">
        <f>VLOOKUP(K:K,Dashboard!A$3:B$32,2,FALSE)</f>
        <v>#N/A</v>
      </c>
    </row>
    <row r="824" spans="9:38" ht="15" customHeight="1">
      <c r="I824" s="15"/>
      <c r="AA824" s="13"/>
      <c r="AH824" s="54">
        <f>NETWORKDAYS(M824,R824,Holidays!$B$1:$B$132)</f>
        <v>0</v>
      </c>
      <c r="AI824" s="54" t="e">
        <f>VLOOKUP(K824,'Service standards'!A:B,2,FALSE)</f>
        <v>#N/A</v>
      </c>
      <c r="AJ824" s="55">
        <f>(NETWORKDAYS(N824,R824,Holidays!$B$1:$B$132))-AF824</f>
        <v>0</v>
      </c>
      <c r="AK824" s="54" t="e">
        <f t="shared" si="25"/>
        <v>#N/A</v>
      </c>
      <c r="AL824" s="73" t="e">
        <f>VLOOKUP(K:K,Dashboard!A$3:B$32,2,FALSE)</f>
        <v>#N/A</v>
      </c>
    </row>
    <row r="825" spans="9:38" ht="15" customHeight="1">
      <c r="I825" s="15"/>
      <c r="AA825" s="13"/>
      <c r="AH825" s="54">
        <f>NETWORKDAYS(M825,R825,Holidays!$B$1:$B$132)</f>
        <v>0</v>
      </c>
      <c r="AI825" s="54" t="e">
        <f>VLOOKUP(K825,'Service standards'!A:B,2,FALSE)</f>
        <v>#N/A</v>
      </c>
      <c r="AJ825" s="55">
        <f>(NETWORKDAYS(N825,R825,Holidays!$B$1:$B$132))-AF825</f>
        <v>0</v>
      </c>
      <c r="AK825" s="54" t="e">
        <f t="shared" si="25"/>
        <v>#N/A</v>
      </c>
      <c r="AL825" s="73" t="e">
        <f>VLOOKUP(K:K,Dashboard!A$3:B$32,2,FALSE)</f>
        <v>#N/A</v>
      </c>
    </row>
    <row r="826" spans="9:38" ht="15" customHeight="1">
      <c r="I826" s="15"/>
      <c r="AA826" s="13"/>
      <c r="AH826" s="54">
        <f>NETWORKDAYS(M826,R826,Holidays!$B$1:$B$132)</f>
        <v>0</v>
      </c>
      <c r="AI826" s="54" t="e">
        <f>VLOOKUP(K826,'Service standards'!A:B,2,FALSE)</f>
        <v>#N/A</v>
      </c>
      <c r="AJ826" s="55">
        <f>(NETWORKDAYS(N826,R826,Holidays!$B$1:$B$132))-AF826</f>
        <v>0</v>
      </c>
      <c r="AK826" s="54" t="e">
        <f t="shared" si="25"/>
        <v>#N/A</v>
      </c>
      <c r="AL826" s="73" t="e">
        <f>VLOOKUP(K:K,Dashboard!A$3:B$32,2,FALSE)</f>
        <v>#N/A</v>
      </c>
    </row>
    <row r="827" spans="9:38" ht="15" customHeight="1">
      <c r="I827" s="15"/>
      <c r="AA827" s="13"/>
      <c r="AH827" s="54">
        <f>NETWORKDAYS(M827,R827,Holidays!$B$1:$B$132)</f>
        <v>0</v>
      </c>
      <c r="AI827" s="54" t="e">
        <f>VLOOKUP(K827,'Service standards'!A:B,2,FALSE)</f>
        <v>#N/A</v>
      </c>
      <c r="AJ827" s="55">
        <f>(NETWORKDAYS(N827,R827,Holidays!$B$1:$B$132))-AF827</f>
        <v>0</v>
      </c>
      <c r="AK827" s="54" t="e">
        <f t="shared" si="25"/>
        <v>#N/A</v>
      </c>
      <c r="AL827" s="73" t="e">
        <f>VLOOKUP(K:K,Dashboard!A$3:B$32,2,FALSE)</f>
        <v>#N/A</v>
      </c>
    </row>
    <row r="828" spans="9:38" ht="15" customHeight="1">
      <c r="I828" s="15"/>
      <c r="AA828" s="13"/>
      <c r="AH828" s="54">
        <f>NETWORKDAYS(M828,R828,Holidays!$B$1:$B$132)</f>
        <v>0</v>
      </c>
      <c r="AI828" s="54" t="e">
        <f>VLOOKUP(K828,'Service standards'!A:B,2,FALSE)</f>
        <v>#N/A</v>
      </c>
      <c r="AJ828" s="55">
        <f>(NETWORKDAYS(N828,R828,Holidays!$B$1:$B$132))-AF828</f>
        <v>0</v>
      </c>
      <c r="AK828" s="54" t="e">
        <f t="shared" si="25"/>
        <v>#N/A</v>
      </c>
      <c r="AL828" s="73" t="e">
        <f>VLOOKUP(K:K,Dashboard!A$3:B$32,2,FALSE)</f>
        <v>#N/A</v>
      </c>
    </row>
    <row r="829" spans="9:38" ht="15" customHeight="1">
      <c r="I829" s="15"/>
      <c r="AA829" s="13"/>
      <c r="AH829" s="54">
        <f>NETWORKDAYS(M829,R829,Holidays!$B$1:$B$132)</f>
        <v>0</v>
      </c>
      <c r="AI829" s="54" t="e">
        <f>VLOOKUP(K829,'Service standards'!A:B,2,FALSE)</f>
        <v>#N/A</v>
      </c>
      <c r="AJ829" s="55">
        <f>(NETWORKDAYS(N829,R829,Holidays!$B$1:$B$132))-AF829</f>
        <v>0</v>
      </c>
      <c r="AK829" s="54" t="e">
        <f t="shared" si="25"/>
        <v>#N/A</v>
      </c>
      <c r="AL829" s="73" t="e">
        <f>VLOOKUP(K:K,Dashboard!A$3:B$32,2,FALSE)</f>
        <v>#N/A</v>
      </c>
    </row>
    <row r="830" spans="9:38" ht="15" customHeight="1">
      <c r="I830" s="15"/>
      <c r="AA830" s="13"/>
      <c r="AH830" s="54">
        <f>NETWORKDAYS(M830,R830,Holidays!$B$1:$B$132)</f>
        <v>0</v>
      </c>
      <c r="AI830" s="54" t="e">
        <f>VLOOKUP(K830,'Service standards'!A:B,2,FALSE)</f>
        <v>#N/A</v>
      </c>
      <c r="AJ830" s="55">
        <f>(NETWORKDAYS(N830,R830,Holidays!$B$1:$B$132))-AF830</f>
        <v>0</v>
      </c>
      <c r="AK830" s="54" t="e">
        <f t="shared" si="25"/>
        <v>#N/A</v>
      </c>
      <c r="AL830" s="73" t="e">
        <f>VLOOKUP(K:K,Dashboard!A$3:B$32,2,FALSE)</f>
        <v>#N/A</v>
      </c>
    </row>
    <row r="831" spans="9:38" ht="15" customHeight="1">
      <c r="I831" s="15"/>
      <c r="AA831" s="13"/>
      <c r="AH831" s="54">
        <f>NETWORKDAYS(M831,R831,Holidays!$B$1:$B$132)</f>
        <v>0</v>
      </c>
      <c r="AI831" s="54" t="e">
        <f>VLOOKUP(K831,'Service standards'!A:B,2,FALSE)</f>
        <v>#N/A</v>
      </c>
      <c r="AJ831" s="55">
        <f>(NETWORKDAYS(N831,R831,Holidays!$B$1:$B$132))-AF831</f>
        <v>0</v>
      </c>
      <c r="AK831" s="54" t="e">
        <f t="shared" si="25"/>
        <v>#N/A</v>
      </c>
      <c r="AL831" s="73" t="e">
        <f>VLOOKUP(K:K,Dashboard!A$3:B$32,2,FALSE)</f>
        <v>#N/A</v>
      </c>
    </row>
    <row r="832" spans="9:38" ht="15" customHeight="1">
      <c r="I832" s="15"/>
      <c r="AA832" s="13"/>
      <c r="AH832" s="54">
        <f>NETWORKDAYS(M832,R832,Holidays!$B$1:$B$132)</f>
        <v>0</v>
      </c>
      <c r="AI832" s="54" t="e">
        <f>VLOOKUP(K832,'Service standards'!A:B,2,FALSE)</f>
        <v>#N/A</v>
      </c>
      <c r="AJ832" s="55">
        <f>(NETWORKDAYS(N832,R832,Holidays!$B$1:$B$132))-AF832</f>
        <v>0</v>
      </c>
      <c r="AK832" s="54" t="e">
        <f t="shared" si="25"/>
        <v>#N/A</v>
      </c>
      <c r="AL832" s="73" t="e">
        <f>VLOOKUP(K:K,Dashboard!A$3:B$32,2,FALSE)</f>
        <v>#N/A</v>
      </c>
    </row>
    <row r="833" spans="9:38" ht="15" customHeight="1">
      <c r="I833" s="15"/>
      <c r="AA833" s="13"/>
      <c r="AH833" s="54">
        <f>NETWORKDAYS(M833,R833,Holidays!$B$1:$B$132)</f>
        <v>0</v>
      </c>
      <c r="AI833" s="54" t="e">
        <f>VLOOKUP(K833,'Service standards'!A:B,2,FALSE)</f>
        <v>#N/A</v>
      </c>
      <c r="AJ833" s="55">
        <f>(NETWORKDAYS(N833,R833,Holidays!$B$1:$B$132))-AF833</f>
        <v>0</v>
      </c>
      <c r="AK833" s="54" t="e">
        <f t="shared" si="25"/>
        <v>#N/A</v>
      </c>
      <c r="AL833" s="73" t="e">
        <f>VLOOKUP(K:K,Dashboard!A$3:B$32,2,FALSE)</f>
        <v>#N/A</v>
      </c>
    </row>
    <row r="834" spans="9:38" ht="15" customHeight="1">
      <c r="I834" s="15"/>
      <c r="AA834" s="13"/>
      <c r="AH834" s="54">
        <f>NETWORKDAYS(M834,R834,Holidays!$B$1:$B$132)</f>
        <v>0</v>
      </c>
      <c r="AI834" s="54" t="e">
        <f>VLOOKUP(K834,'Service standards'!A:B,2,FALSE)</f>
        <v>#N/A</v>
      </c>
      <c r="AJ834" s="55">
        <f>(NETWORKDAYS(N834,R834,Holidays!$B$1:$B$132))-AF834</f>
        <v>0</v>
      </c>
      <c r="AK834" s="54" t="e">
        <f t="shared" si="25"/>
        <v>#N/A</v>
      </c>
      <c r="AL834" s="73" t="e">
        <f>VLOOKUP(K:K,Dashboard!A$3:B$32,2,FALSE)</f>
        <v>#N/A</v>
      </c>
    </row>
    <row r="835" spans="9:38" ht="15" customHeight="1">
      <c r="I835" s="15"/>
      <c r="AA835" s="13"/>
      <c r="AH835" s="54">
        <f>NETWORKDAYS(M835,R835,Holidays!$B$1:$B$132)</f>
        <v>0</v>
      </c>
      <c r="AI835" s="54" t="e">
        <f>VLOOKUP(K835,'Service standards'!A:B,2,FALSE)</f>
        <v>#N/A</v>
      </c>
      <c r="AJ835" s="55">
        <f>(NETWORKDAYS(N835,R835,Holidays!$B$1:$B$132))-AF835</f>
        <v>0</v>
      </c>
      <c r="AK835" s="54" t="e">
        <f t="shared" si="25"/>
        <v>#N/A</v>
      </c>
      <c r="AL835" s="73" t="e">
        <f>VLOOKUP(K:K,Dashboard!A$3:B$32,2,FALSE)</f>
        <v>#N/A</v>
      </c>
    </row>
    <row r="836" spans="9:38" ht="15" customHeight="1">
      <c r="I836" s="15"/>
      <c r="AA836" s="13"/>
      <c r="AH836" s="54">
        <f>NETWORKDAYS(M836,R836,Holidays!$B$1:$B$132)</f>
        <v>0</v>
      </c>
      <c r="AI836" s="54" t="e">
        <f>VLOOKUP(K836,'Service standards'!A:B,2,FALSE)</f>
        <v>#N/A</v>
      </c>
      <c r="AJ836" s="55">
        <f>(NETWORKDAYS(N836,R836,Holidays!$B$1:$B$132))-AF836</f>
        <v>0</v>
      </c>
      <c r="AK836" s="54" t="e">
        <f t="shared" si="25"/>
        <v>#N/A</v>
      </c>
      <c r="AL836" s="73" t="e">
        <f>VLOOKUP(K:K,Dashboard!A$3:B$32,2,FALSE)</f>
        <v>#N/A</v>
      </c>
    </row>
    <row r="837" spans="9:38" ht="15" customHeight="1">
      <c r="I837" s="15"/>
      <c r="AA837" s="13"/>
      <c r="AH837" s="54">
        <f>NETWORKDAYS(M837,R837,Holidays!$B$1:$B$132)</f>
        <v>0</v>
      </c>
      <c r="AI837" s="54" t="e">
        <f>VLOOKUP(K837,'Service standards'!A:B,2,FALSE)</f>
        <v>#N/A</v>
      </c>
      <c r="AJ837" s="55">
        <f>(NETWORKDAYS(N837,R837,Holidays!$B$1:$B$132))-AF837</f>
        <v>0</v>
      </c>
      <c r="AK837" s="54" t="e">
        <f t="shared" si="25"/>
        <v>#N/A</v>
      </c>
      <c r="AL837" s="73" t="e">
        <f>VLOOKUP(K:K,Dashboard!A$3:B$32,2,FALSE)</f>
        <v>#N/A</v>
      </c>
    </row>
    <row r="838" spans="9:38" ht="15" customHeight="1">
      <c r="I838" s="15"/>
      <c r="AA838" s="13"/>
      <c r="AH838" s="54">
        <f>NETWORKDAYS(M838,R838,Holidays!$B$1:$B$132)</f>
        <v>0</v>
      </c>
      <c r="AI838" s="54" t="e">
        <f>VLOOKUP(K838,'Service standards'!A:B,2,FALSE)</f>
        <v>#N/A</v>
      </c>
      <c r="AJ838" s="55">
        <f>(NETWORKDAYS(N838,R838,Holidays!$B$1:$B$132))-AF838</f>
        <v>0</v>
      </c>
      <c r="AK838" s="54" t="e">
        <f t="shared" si="25"/>
        <v>#N/A</v>
      </c>
      <c r="AL838" s="73" t="e">
        <f>VLOOKUP(K:K,Dashboard!A$3:B$32,2,FALSE)</f>
        <v>#N/A</v>
      </c>
    </row>
    <row r="839" spans="9:38" ht="15" customHeight="1">
      <c r="I839" s="15"/>
      <c r="AA839" s="13"/>
      <c r="AH839" s="54">
        <f>NETWORKDAYS(M839,R839,Holidays!$B$1:$B$132)</f>
        <v>0</v>
      </c>
      <c r="AI839" s="54" t="e">
        <f>VLOOKUP(K839,'Service standards'!A:B,2,FALSE)</f>
        <v>#N/A</v>
      </c>
      <c r="AJ839" s="55">
        <f>(NETWORKDAYS(N839,R839,Holidays!$B$1:$B$132))-AF839</f>
        <v>0</v>
      </c>
      <c r="AK839" s="54" t="e">
        <f t="shared" si="25"/>
        <v>#N/A</v>
      </c>
      <c r="AL839" s="73" t="e">
        <f>VLOOKUP(K:K,Dashboard!A$3:B$32,2,FALSE)</f>
        <v>#N/A</v>
      </c>
    </row>
    <row r="840" spans="9:38" ht="15" customHeight="1">
      <c r="I840" s="15"/>
      <c r="AA840" s="13"/>
      <c r="AH840" s="54">
        <f>NETWORKDAYS(M840,R840,Holidays!$B$1:$B$132)</f>
        <v>0</v>
      </c>
      <c r="AI840" s="54" t="e">
        <f>VLOOKUP(K840,'Service standards'!A:B,2,FALSE)</f>
        <v>#N/A</v>
      </c>
      <c r="AJ840" s="55">
        <f>(NETWORKDAYS(N840,R840,Holidays!$B$1:$B$132))-AF840</f>
        <v>0</v>
      </c>
      <c r="AK840" s="54" t="e">
        <f t="shared" si="25"/>
        <v>#N/A</v>
      </c>
      <c r="AL840" s="73" t="e">
        <f>VLOOKUP(K:K,Dashboard!A$3:B$32,2,FALSE)</f>
        <v>#N/A</v>
      </c>
    </row>
    <row r="841" spans="9:38" ht="15" customHeight="1">
      <c r="I841" s="15"/>
      <c r="AA841" s="13"/>
      <c r="AH841" s="54">
        <f>NETWORKDAYS(M841,R841,Holidays!$B$1:$B$132)</f>
        <v>0</v>
      </c>
      <c r="AI841" s="54" t="e">
        <f>VLOOKUP(K841,'Service standards'!A:B,2,FALSE)</f>
        <v>#N/A</v>
      </c>
      <c r="AJ841" s="55">
        <f>(NETWORKDAYS(N841,R841,Holidays!$B$1:$B$132))-AF841</f>
        <v>0</v>
      </c>
      <c r="AK841" s="54" t="e">
        <f t="shared" si="25"/>
        <v>#N/A</v>
      </c>
      <c r="AL841" s="73" t="e">
        <f>VLOOKUP(K:K,Dashboard!A$3:B$32,2,FALSE)</f>
        <v>#N/A</v>
      </c>
    </row>
    <row r="842" spans="9:38" ht="15" customHeight="1">
      <c r="I842" s="15"/>
      <c r="AA842" s="13"/>
      <c r="AH842" s="54">
        <f>NETWORKDAYS(M842,R842,Holidays!$B$1:$B$132)</f>
        <v>0</v>
      </c>
      <c r="AI842" s="54" t="e">
        <f>VLOOKUP(K842,'Service standards'!A:B,2,FALSE)</f>
        <v>#N/A</v>
      </c>
      <c r="AJ842" s="55">
        <f>(NETWORKDAYS(N842,R842,Holidays!$B$1:$B$132))-AF842</f>
        <v>0</v>
      </c>
      <c r="AK842" s="54" t="e">
        <f t="shared" si="25"/>
        <v>#N/A</v>
      </c>
      <c r="AL842" s="73" t="e">
        <f>VLOOKUP(K:K,Dashboard!A$3:B$32,2,FALSE)</f>
        <v>#N/A</v>
      </c>
    </row>
    <row r="843" spans="9:38" ht="15" customHeight="1">
      <c r="I843" s="15"/>
      <c r="AA843" s="13"/>
      <c r="AH843" s="54">
        <f>NETWORKDAYS(M843,R843,Holidays!$B$1:$B$132)</f>
        <v>0</v>
      </c>
      <c r="AI843" s="54" t="e">
        <f>VLOOKUP(K843,'Service standards'!A:B,2,FALSE)</f>
        <v>#N/A</v>
      </c>
      <c r="AJ843" s="55">
        <f>(NETWORKDAYS(N843,R843,Holidays!$B$1:$B$132))-AF843</f>
        <v>0</v>
      </c>
      <c r="AK843" s="54" t="e">
        <f t="shared" si="25"/>
        <v>#N/A</v>
      </c>
      <c r="AL843" s="73" t="e">
        <f>VLOOKUP(K:K,Dashboard!A$3:B$32,2,FALSE)</f>
        <v>#N/A</v>
      </c>
    </row>
    <row r="844" spans="9:38" ht="15" customHeight="1">
      <c r="I844" s="15"/>
      <c r="AA844" s="13"/>
      <c r="AH844" s="54">
        <f>NETWORKDAYS(M844,R844,Holidays!$B$1:$B$132)</f>
        <v>0</v>
      </c>
      <c r="AI844" s="54" t="e">
        <f>VLOOKUP(K844,'Service standards'!A:B,2,FALSE)</f>
        <v>#N/A</v>
      </c>
      <c r="AJ844" s="55">
        <f>(NETWORKDAYS(N844,R844,Holidays!$B$1:$B$132))-AF844</f>
        <v>0</v>
      </c>
      <c r="AK844" s="54" t="e">
        <f t="shared" si="25"/>
        <v>#N/A</v>
      </c>
      <c r="AL844" s="73" t="e">
        <f>VLOOKUP(K:K,Dashboard!A$3:B$32,2,FALSE)</f>
        <v>#N/A</v>
      </c>
    </row>
    <row r="845" spans="9:38" ht="15" customHeight="1">
      <c r="I845" s="15"/>
      <c r="AA845" s="13"/>
      <c r="AH845" s="54">
        <f>NETWORKDAYS(M845,R845,Holidays!$B$1:$B$132)</f>
        <v>0</v>
      </c>
      <c r="AI845" s="54" t="e">
        <f>VLOOKUP(K845,'Service standards'!A:B,2,FALSE)</f>
        <v>#N/A</v>
      </c>
      <c r="AJ845" s="55">
        <f>(NETWORKDAYS(N845,R845,Holidays!$B$1:$B$132))-AF845</f>
        <v>0</v>
      </c>
      <c r="AK845" s="54" t="e">
        <f t="shared" si="25"/>
        <v>#N/A</v>
      </c>
      <c r="AL845" s="73" t="e">
        <f>VLOOKUP(K:K,Dashboard!A$3:B$32,2,FALSE)</f>
        <v>#N/A</v>
      </c>
    </row>
    <row r="846" spans="9:38" ht="15" customHeight="1">
      <c r="I846" s="15"/>
      <c r="AA846" s="13"/>
      <c r="AH846" s="54">
        <f>NETWORKDAYS(M846,R846,Holidays!$B$1:$B$132)</f>
        <v>0</v>
      </c>
      <c r="AI846" s="54" t="e">
        <f>VLOOKUP(K846,'Service standards'!A:B,2,FALSE)</f>
        <v>#N/A</v>
      </c>
      <c r="AJ846" s="55">
        <f>(NETWORKDAYS(N846,R846,Holidays!$B$1:$B$132))-AF846</f>
        <v>0</v>
      </c>
      <c r="AK846" s="54" t="e">
        <f t="shared" si="25"/>
        <v>#N/A</v>
      </c>
      <c r="AL846" s="73" t="e">
        <f>VLOOKUP(K:K,Dashboard!A$3:B$32,2,FALSE)</f>
        <v>#N/A</v>
      </c>
    </row>
    <row r="847" spans="9:38" ht="15" customHeight="1">
      <c r="I847" s="15"/>
      <c r="AA847" s="13"/>
      <c r="AH847" s="54">
        <f>NETWORKDAYS(M847,R847,Holidays!$B$1:$B$132)</f>
        <v>0</v>
      </c>
      <c r="AI847" s="54" t="e">
        <f>VLOOKUP(K847,'Service standards'!A:B,2,FALSE)</f>
        <v>#N/A</v>
      </c>
      <c r="AJ847" s="55">
        <f>(NETWORKDAYS(N847,R847,Holidays!$B$1:$B$132))-AF847</f>
        <v>0</v>
      </c>
      <c r="AK847" s="54" t="e">
        <f t="shared" si="25"/>
        <v>#N/A</v>
      </c>
      <c r="AL847" s="73" t="e">
        <f>VLOOKUP(K:K,Dashboard!A$3:B$32,2,FALSE)</f>
        <v>#N/A</v>
      </c>
    </row>
    <row r="848" spans="9:38" ht="15" customHeight="1">
      <c r="I848" s="15"/>
      <c r="AA848" s="13"/>
      <c r="AH848" s="54">
        <f>NETWORKDAYS(M848,R848,Holidays!$B$1:$B$132)</f>
        <v>0</v>
      </c>
      <c r="AI848" s="54" t="e">
        <f>VLOOKUP(K848,'Service standards'!A:B,2,FALSE)</f>
        <v>#N/A</v>
      </c>
      <c r="AJ848" s="55">
        <f>(NETWORKDAYS(N848,R848,Holidays!$B$1:$B$132))-AF848</f>
        <v>0</v>
      </c>
      <c r="AK848" s="54" t="e">
        <f t="shared" si="25"/>
        <v>#N/A</v>
      </c>
      <c r="AL848" s="73" t="e">
        <f>VLOOKUP(K:K,Dashboard!A$3:B$32,2,FALSE)</f>
        <v>#N/A</v>
      </c>
    </row>
    <row r="849" spans="9:38" ht="15" customHeight="1">
      <c r="I849" s="15"/>
      <c r="AA849" s="13"/>
      <c r="AH849" s="54">
        <f>NETWORKDAYS(M849,R849,Holidays!$B$1:$B$132)</f>
        <v>0</v>
      </c>
      <c r="AI849" s="54" t="e">
        <f>VLOOKUP(K849,'Service standards'!A:B,2,FALSE)</f>
        <v>#N/A</v>
      </c>
      <c r="AJ849" s="55">
        <f>(NETWORKDAYS(N849,R849,Holidays!$B$1:$B$132))-AF849</f>
        <v>0</v>
      </c>
      <c r="AK849" s="54" t="e">
        <f t="shared" si="25"/>
        <v>#N/A</v>
      </c>
      <c r="AL849" s="73" t="e">
        <f>VLOOKUP(K:K,Dashboard!A$3:B$32,2,FALSE)</f>
        <v>#N/A</v>
      </c>
    </row>
    <row r="850" spans="9:38" ht="15" customHeight="1">
      <c r="I850" s="15"/>
      <c r="AA850" s="13"/>
      <c r="AH850" s="54">
        <f>NETWORKDAYS(M850,R850,Holidays!$B$1:$B$132)</f>
        <v>0</v>
      </c>
      <c r="AI850" s="54" t="e">
        <f>VLOOKUP(K850,'Service standards'!A:B,2,FALSE)</f>
        <v>#N/A</v>
      </c>
      <c r="AJ850" s="55">
        <f>(NETWORKDAYS(N850,R850,Holidays!$B$1:$B$132))-AF850</f>
        <v>0</v>
      </c>
      <c r="AK850" s="54" t="e">
        <f t="shared" ref="AK850:AK913" si="26">IF(AJ850&lt;=AI850,"Met/Rencontre", "DNM/NRP")</f>
        <v>#N/A</v>
      </c>
      <c r="AL850" s="73" t="e">
        <f>VLOOKUP(K:K,Dashboard!A$3:B$32,2,FALSE)</f>
        <v>#N/A</v>
      </c>
    </row>
    <row r="851" spans="9:38" ht="15" customHeight="1">
      <c r="I851" s="15"/>
      <c r="AA851" s="13"/>
      <c r="AH851" s="54">
        <f>NETWORKDAYS(M851,R851,Holidays!$B$1:$B$132)</f>
        <v>0</v>
      </c>
      <c r="AI851" s="54" t="e">
        <f>VLOOKUP(K851,'Service standards'!A:B,2,FALSE)</f>
        <v>#N/A</v>
      </c>
      <c r="AJ851" s="55">
        <f>(NETWORKDAYS(N851,R851,Holidays!$B$1:$B$132))-AF851</f>
        <v>0</v>
      </c>
      <c r="AK851" s="54" t="e">
        <f t="shared" si="26"/>
        <v>#N/A</v>
      </c>
      <c r="AL851" s="73" t="e">
        <f>VLOOKUP(K:K,Dashboard!A$3:B$32,2,FALSE)</f>
        <v>#N/A</v>
      </c>
    </row>
    <row r="852" spans="9:38" ht="15" customHeight="1">
      <c r="I852" s="15"/>
      <c r="AA852" s="13"/>
      <c r="AH852" s="54">
        <f>NETWORKDAYS(M852,R852,Holidays!$B$1:$B$132)</f>
        <v>0</v>
      </c>
      <c r="AI852" s="54" t="e">
        <f>VLOOKUP(K852,'Service standards'!A:B,2,FALSE)</f>
        <v>#N/A</v>
      </c>
      <c r="AJ852" s="55">
        <f>(NETWORKDAYS(N852,R852,Holidays!$B$1:$B$132))-AF852</f>
        <v>0</v>
      </c>
      <c r="AK852" s="54" t="e">
        <f t="shared" si="26"/>
        <v>#N/A</v>
      </c>
      <c r="AL852" s="73" t="e">
        <f>VLOOKUP(K:K,Dashboard!A$3:B$32,2,FALSE)</f>
        <v>#N/A</v>
      </c>
    </row>
    <row r="853" spans="9:38" ht="15" customHeight="1">
      <c r="I853" s="15"/>
      <c r="AA853" s="13"/>
      <c r="AH853" s="54">
        <f>NETWORKDAYS(M853,R853,Holidays!$B$1:$B$132)</f>
        <v>0</v>
      </c>
      <c r="AI853" s="54" t="e">
        <f>VLOOKUP(K853,'Service standards'!A:B,2,FALSE)</f>
        <v>#N/A</v>
      </c>
      <c r="AJ853" s="55">
        <f>(NETWORKDAYS(N853,R853,Holidays!$B$1:$B$132))-AF853</f>
        <v>0</v>
      </c>
      <c r="AK853" s="54" t="e">
        <f t="shared" si="26"/>
        <v>#N/A</v>
      </c>
      <c r="AL853" s="73" t="e">
        <f>VLOOKUP(K:K,Dashboard!A$3:B$32,2,FALSE)</f>
        <v>#N/A</v>
      </c>
    </row>
    <row r="854" spans="9:38" ht="15" customHeight="1">
      <c r="I854" s="15"/>
      <c r="AA854" s="13"/>
      <c r="AH854" s="54">
        <f>NETWORKDAYS(M854,R854,Holidays!$B$1:$B$132)</f>
        <v>0</v>
      </c>
      <c r="AI854" s="54" t="e">
        <f>VLOOKUP(K854,'Service standards'!A:B,2,FALSE)</f>
        <v>#N/A</v>
      </c>
      <c r="AJ854" s="55">
        <f>(NETWORKDAYS(N854,R854,Holidays!$B$1:$B$132))-AF854</f>
        <v>0</v>
      </c>
      <c r="AK854" s="54" t="e">
        <f t="shared" si="26"/>
        <v>#N/A</v>
      </c>
      <c r="AL854" s="73" t="e">
        <f>VLOOKUP(K:K,Dashboard!A$3:B$32,2,FALSE)</f>
        <v>#N/A</v>
      </c>
    </row>
    <row r="855" spans="9:38" ht="15" customHeight="1">
      <c r="I855" s="15"/>
      <c r="AA855" s="13"/>
      <c r="AH855" s="54">
        <f>NETWORKDAYS(M855,R855,Holidays!$B$1:$B$132)</f>
        <v>0</v>
      </c>
      <c r="AI855" s="54" t="e">
        <f>VLOOKUP(K855,'Service standards'!A:B,2,FALSE)</f>
        <v>#N/A</v>
      </c>
      <c r="AJ855" s="55">
        <f>(NETWORKDAYS(N855,R855,Holidays!$B$1:$B$132))-AF855</f>
        <v>0</v>
      </c>
      <c r="AK855" s="54" t="e">
        <f t="shared" si="26"/>
        <v>#N/A</v>
      </c>
      <c r="AL855" s="73" t="e">
        <f>VLOOKUP(K:K,Dashboard!A$3:B$32,2,FALSE)</f>
        <v>#N/A</v>
      </c>
    </row>
    <row r="856" spans="9:38" ht="15" customHeight="1">
      <c r="I856" s="15"/>
      <c r="AA856" s="13"/>
      <c r="AH856" s="54">
        <f>NETWORKDAYS(M856,R856,Holidays!$B$1:$B$132)</f>
        <v>0</v>
      </c>
      <c r="AI856" s="54" t="e">
        <f>VLOOKUP(K856,'Service standards'!A:B,2,FALSE)</f>
        <v>#N/A</v>
      </c>
      <c r="AJ856" s="55">
        <f>(NETWORKDAYS(N856,R856,Holidays!$B$1:$B$132))-AF856</f>
        <v>0</v>
      </c>
      <c r="AK856" s="54" t="e">
        <f t="shared" si="26"/>
        <v>#N/A</v>
      </c>
      <c r="AL856" s="73" t="e">
        <f>VLOOKUP(K:K,Dashboard!A$3:B$32,2,FALSE)</f>
        <v>#N/A</v>
      </c>
    </row>
    <row r="857" spans="9:38" ht="15" customHeight="1">
      <c r="I857" s="15"/>
      <c r="AA857" s="13"/>
      <c r="AH857" s="54">
        <f>NETWORKDAYS(M857,R857,Holidays!$B$1:$B$132)</f>
        <v>0</v>
      </c>
      <c r="AI857" s="54" t="e">
        <f>VLOOKUP(K857,'Service standards'!A:B,2,FALSE)</f>
        <v>#N/A</v>
      </c>
      <c r="AJ857" s="55">
        <f>(NETWORKDAYS(N857,R857,Holidays!$B$1:$B$132))-AF857</f>
        <v>0</v>
      </c>
      <c r="AK857" s="54" t="e">
        <f t="shared" si="26"/>
        <v>#N/A</v>
      </c>
      <c r="AL857" s="73" t="e">
        <f>VLOOKUP(K:K,Dashboard!A$3:B$32,2,FALSE)</f>
        <v>#N/A</v>
      </c>
    </row>
    <row r="858" spans="9:38" ht="15" customHeight="1">
      <c r="I858" s="15"/>
      <c r="AA858" s="13"/>
      <c r="AH858" s="54">
        <f>NETWORKDAYS(M858,R858,Holidays!$B$1:$B$132)</f>
        <v>0</v>
      </c>
      <c r="AI858" s="54" t="e">
        <f>VLOOKUP(K858,'Service standards'!A:B,2,FALSE)</f>
        <v>#N/A</v>
      </c>
      <c r="AJ858" s="55">
        <f>(NETWORKDAYS(N858,R858,Holidays!$B$1:$B$132))-AF858</f>
        <v>0</v>
      </c>
      <c r="AK858" s="54" t="e">
        <f t="shared" si="26"/>
        <v>#N/A</v>
      </c>
      <c r="AL858" s="73" t="e">
        <f>VLOOKUP(K:K,Dashboard!A$3:B$32,2,FALSE)</f>
        <v>#N/A</v>
      </c>
    </row>
    <row r="859" spans="9:38" ht="15" customHeight="1">
      <c r="I859" s="15"/>
      <c r="AA859" s="13"/>
      <c r="AH859" s="54">
        <f>NETWORKDAYS(M859,R859,Holidays!$B$1:$B$132)</f>
        <v>0</v>
      </c>
      <c r="AI859" s="54" t="e">
        <f>VLOOKUP(K859,'Service standards'!A:B,2,FALSE)</f>
        <v>#N/A</v>
      </c>
      <c r="AJ859" s="55">
        <f>(NETWORKDAYS(N859,R859,Holidays!$B$1:$B$132))-AF859</f>
        <v>0</v>
      </c>
      <c r="AK859" s="54" t="e">
        <f t="shared" si="26"/>
        <v>#N/A</v>
      </c>
      <c r="AL859" s="73" t="e">
        <f>VLOOKUP(K:K,Dashboard!A$3:B$32,2,FALSE)</f>
        <v>#N/A</v>
      </c>
    </row>
    <row r="860" spans="9:38" ht="15" customHeight="1">
      <c r="I860" s="15"/>
      <c r="AA860" s="13"/>
      <c r="AH860" s="54">
        <f>NETWORKDAYS(M860,R860,Holidays!$B$1:$B$132)</f>
        <v>0</v>
      </c>
      <c r="AI860" s="54" t="e">
        <f>VLOOKUP(K860,'Service standards'!A:B,2,FALSE)</f>
        <v>#N/A</v>
      </c>
      <c r="AJ860" s="55">
        <f>(NETWORKDAYS(N860,R860,Holidays!$B$1:$B$132))-AF860</f>
        <v>0</v>
      </c>
      <c r="AK860" s="54" t="e">
        <f t="shared" si="26"/>
        <v>#N/A</v>
      </c>
      <c r="AL860" s="73" t="e">
        <f>VLOOKUP(K:K,Dashboard!A$3:B$32,2,FALSE)</f>
        <v>#N/A</v>
      </c>
    </row>
    <row r="861" spans="9:38" ht="15" customHeight="1">
      <c r="I861" s="15"/>
      <c r="AA861" s="13"/>
      <c r="AH861" s="54">
        <f>NETWORKDAYS(M861,R861,Holidays!$B$1:$B$132)</f>
        <v>0</v>
      </c>
      <c r="AI861" s="54" t="e">
        <f>VLOOKUP(K861,'Service standards'!A:B,2,FALSE)</f>
        <v>#N/A</v>
      </c>
      <c r="AJ861" s="55">
        <f>(NETWORKDAYS(N861,R861,Holidays!$B$1:$B$132))-AF861</f>
        <v>0</v>
      </c>
      <c r="AK861" s="54" t="e">
        <f t="shared" si="26"/>
        <v>#N/A</v>
      </c>
      <c r="AL861" s="73" t="e">
        <f>VLOOKUP(K:K,Dashboard!A$3:B$32,2,FALSE)</f>
        <v>#N/A</v>
      </c>
    </row>
    <row r="862" spans="9:38" ht="15" customHeight="1">
      <c r="I862" s="15"/>
      <c r="AA862" s="13"/>
      <c r="AH862" s="54">
        <f>NETWORKDAYS(M862,R862,Holidays!$B$1:$B$132)</f>
        <v>0</v>
      </c>
      <c r="AI862" s="54" t="e">
        <f>VLOOKUP(K862,'Service standards'!A:B,2,FALSE)</f>
        <v>#N/A</v>
      </c>
      <c r="AJ862" s="55">
        <f>(NETWORKDAYS(N862,R862,Holidays!$B$1:$B$132))-AF862</f>
        <v>0</v>
      </c>
      <c r="AK862" s="54" t="e">
        <f t="shared" si="26"/>
        <v>#N/A</v>
      </c>
      <c r="AL862" s="73" t="e">
        <f>VLOOKUP(K:K,Dashboard!A$3:B$32,2,FALSE)</f>
        <v>#N/A</v>
      </c>
    </row>
    <row r="863" spans="9:38" ht="15" customHeight="1">
      <c r="I863" s="15"/>
      <c r="AA863" s="13"/>
      <c r="AH863" s="54">
        <f>NETWORKDAYS(M863,R863,Holidays!$B$1:$B$132)</f>
        <v>0</v>
      </c>
      <c r="AI863" s="54" t="e">
        <f>VLOOKUP(K863,'Service standards'!A:B,2,FALSE)</f>
        <v>#N/A</v>
      </c>
      <c r="AJ863" s="55">
        <f>(NETWORKDAYS(N863,R863,Holidays!$B$1:$B$132))-AF863</f>
        <v>0</v>
      </c>
      <c r="AK863" s="54" t="e">
        <f t="shared" si="26"/>
        <v>#N/A</v>
      </c>
      <c r="AL863" s="73" t="e">
        <f>VLOOKUP(K:K,Dashboard!A$3:B$32,2,FALSE)</f>
        <v>#N/A</v>
      </c>
    </row>
    <row r="864" spans="9:38" ht="15" customHeight="1">
      <c r="I864" s="15"/>
      <c r="AA864" s="13"/>
      <c r="AH864" s="54">
        <f>NETWORKDAYS(M864,R864,Holidays!$B$1:$B$132)</f>
        <v>0</v>
      </c>
      <c r="AI864" s="54" t="e">
        <f>VLOOKUP(K864,'Service standards'!A:B,2,FALSE)</f>
        <v>#N/A</v>
      </c>
      <c r="AJ864" s="55">
        <f>(NETWORKDAYS(N864,R864,Holidays!$B$1:$B$132))-AF864</f>
        <v>0</v>
      </c>
      <c r="AK864" s="54" t="e">
        <f t="shared" si="26"/>
        <v>#N/A</v>
      </c>
      <c r="AL864" s="73" t="e">
        <f>VLOOKUP(K:K,Dashboard!A$3:B$32,2,FALSE)</f>
        <v>#N/A</v>
      </c>
    </row>
    <row r="865" spans="9:38" ht="15" customHeight="1">
      <c r="I865" s="15"/>
      <c r="AA865" s="13"/>
      <c r="AH865" s="54">
        <f>NETWORKDAYS(M865,R865,Holidays!$B$1:$B$132)</f>
        <v>0</v>
      </c>
      <c r="AI865" s="54" t="e">
        <f>VLOOKUP(K865,'Service standards'!A:B,2,FALSE)</f>
        <v>#N/A</v>
      </c>
      <c r="AJ865" s="55">
        <f>(NETWORKDAYS(N865,R865,Holidays!$B$1:$B$132))-AF865</f>
        <v>0</v>
      </c>
      <c r="AK865" s="54" t="e">
        <f t="shared" si="26"/>
        <v>#N/A</v>
      </c>
      <c r="AL865" s="73" t="e">
        <f>VLOOKUP(K:K,Dashboard!A$3:B$32,2,FALSE)</f>
        <v>#N/A</v>
      </c>
    </row>
    <row r="866" spans="9:38" ht="15" customHeight="1">
      <c r="I866" s="15"/>
      <c r="AA866" s="13"/>
      <c r="AH866" s="54">
        <f>NETWORKDAYS(M866,R866,Holidays!$B$1:$B$132)</f>
        <v>0</v>
      </c>
      <c r="AI866" s="54" t="e">
        <f>VLOOKUP(K866,'Service standards'!A:B,2,FALSE)</f>
        <v>#N/A</v>
      </c>
      <c r="AJ866" s="55">
        <f>(NETWORKDAYS(N866,R866,Holidays!$B$1:$B$132))-AF866</f>
        <v>0</v>
      </c>
      <c r="AK866" s="54" t="e">
        <f t="shared" si="26"/>
        <v>#N/A</v>
      </c>
      <c r="AL866" s="73" t="e">
        <f>VLOOKUP(K:K,Dashboard!A$3:B$32,2,FALSE)</f>
        <v>#N/A</v>
      </c>
    </row>
    <row r="867" spans="9:38" ht="15" customHeight="1">
      <c r="I867" s="15"/>
      <c r="AA867" s="13"/>
      <c r="AH867" s="54">
        <f>NETWORKDAYS(M867,R867,Holidays!$B$1:$B$132)</f>
        <v>0</v>
      </c>
      <c r="AI867" s="54" t="e">
        <f>VLOOKUP(K867,'Service standards'!A:B,2,FALSE)</f>
        <v>#N/A</v>
      </c>
      <c r="AJ867" s="55">
        <f>(NETWORKDAYS(N867,R867,Holidays!$B$1:$B$132))-AF867</f>
        <v>0</v>
      </c>
      <c r="AK867" s="54" t="e">
        <f t="shared" si="26"/>
        <v>#N/A</v>
      </c>
      <c r="AL867" s="73" t="e">
        <f>VLOOKUP(K:K,Dashboard!A$3:B$32,2,FALSE)</f>
        <v>#N/A</v>
      </c>
    </row>
    <row r="868" spans="9:38" ht="15" customHeight="1">
      <c r="I868" s="15"/>
      <c r="AA868" s="13"/>
      <c r="AH868" s="54">
        <f>NETWORKDAYS(M868,R868,Holidays!$B$1:$B$132)</f>
        <v>0</v>
      </c>
      <c r="AI868" s="54" t="e">
        <f>VLOOKUP(K868,'Service standards'!A:B,2,FALSE)</f>
        <v>#N/A</v>
      </c>
      <c r="AJ868" s="55">
        <f>(NETWORKDAYS(N868,R868,Holidays!$B$1:$B$132))-AF868</f>
        <v>0</v>
      </c>
      <c r="AK868" s="54" t="e">
        <f t="shared" si="26"/>
        <v>#N/A</v>
      </c>
      <c r="AL868" s="73" t="e">
        <f>VLOOKUP(K:K,Dashboard!A$3:B$32,2,FALSE)</f>
        <v>#N/A</v>
      </c>
    </row>
    <row r="869" spans="9:38" ht="15" customHeight="1">
      <c r="I869" s="15"/>
      <c r="AA869" s="13"/>
      <c r="AH869" s="54">
        <f>NETWORKDAYS(M869,R869,Holidays!$B$1:$B$132)</f>
        <v>0</v>
      </c>
      <c r="AI869" s="54" t="e">
        <f>VLOOKUP(K869,'Service standards'!A:B,2,FALSE)</f>
        <v>#N/A</v>
      </c>
      <c r="AJ869" s="55">
        <f>(NETWORKDAYS(N869,R869,Holidays!$B$1:$B$132))-AF869</f>
        <v>0</v>
      </c>
      <c r="AK869" s="54" t="e">
        <f t="shared" si="26"/>
        <v>#N/A</v>
      </c>
      <c r="AL869" s="73" t="e">
        <f>VLOOKUP(K:K,Dashboard!A$3:B$32,2,FALSE)</f>
        <v>#N/A</v>
      </c>
    </row>
    <row r="870" spans="9:38" ht="15" customHeight="1">
      <c r="I870" s="15"/>
      <c r="AA870" s="13"/>
      <c r="AH870" s="54">
        <f>NETWORKDAYS(M870,R870,Holidays!$B$1:$B$132)</f>
        <v>0</v>
      </c>
      <c r="AI870" s="54" t="e">
        <f>VLOOKUP(K870,'Service standards'!A:B,2,FALSE)</f>
        <v>#N/A</v>
      </c>
      <c r="AJ870" s="55">
        <f>(NETWORKDAYS(N870,R870,Holidays!$B$1:$B$132))-AF870</f>
        <v>0</v>
      </c>
      <c r="AK870" s="54" t="e">
        <f t="shared" si="26"/>
        <v>#N/A</v>
      </c>
      <c r="AL870" s="73" t="e">
        <f>VLOOKUP(K:K,Dashboard!A$3:B$32,2,FALSE)</f>
        <v>#N/A</v>
      </c>
    </row>
    <row r="871" spans="9:38" ht="15" customHeight="1">
      <c r="I871" s="15"/>
      <c r="AA871" s="13"/>
      <c r="AH871" s="54">
        <f>NETWORKDAYS(M871,R871,Holidays!$B$1:$B$132)</f>
        <v>0</v>
      </c>
      <c r="AI871" s="54" t="e">
        <f>VLOOKUP(K871,'Service standards'!A:B,2,FALSE)</f>
        <v>#N/A</v>
      </c>
      <c r="AJ871" s="55">
        <f>(NETWORKDAYS(N871,R871,Holidays!$B$1:$B$132))-AF871</f>
        <v>0</v>
      </c>
      <c r="AK871" s="54" t="e">
        <f t="shared" si="26"/>
        <v>#N/A</v>
      </c>
      <c r="AL871" s="73" t="e">
        <f>VLOOKUP(K:K,Dashboard!A$3:B$32,2,FALSE)</f>
        <v>#N/A</v>
      </c>
    </row>
    <row r="872" spans="9:38" ht="15" customHeight="1">
      <c r="I872" s="15"/>
      <c r="AA872" s="13"/>
      <c r="AH872" s="54">
        <f>NETWORKDAYS(M872,R872,Holidays!$B$1:$B$132)</f>
        <v>0</v>
      </c>
      <c r="AI872" s="54" t="e">
        <f>VLOOKUP(K872,'Service standards'!A:B,2,FALSE)</f>
        <v>#N/A</v>
      </c>
      <c r="AJ872" s="55">
        <f>(NETWORKDAYS(N872,R872,Holidays!$B$1:$B$132))-AF872</f>
        <v>0</v>
      </c>
      <c r="AK872" s="54" t="e">
        <f t="shared" si="26"/>
        <v>#N/A</v>
      </c>
      <c r="AL872" s="73" t="e">
        <f>VLOOKUP(K:K,Dashboard!A$3:B$32,2,FALSE)</f>
        <v>#N/A</v>
      </c>
    </row>
    <row r="873" spans="9:38" ht="15" customHeight="1">
      <c r="I873" s="15"/>
      <c r="AA873" s="13"/>
      <c r="AH873" s="54">
        <f>NETWORKDAYS(M873,R873,Holidays!$B$1:$B$132)</f>
        <v>0</v>
      </c>
      <c r="AI873" s="54" t="e">
        <f>VLOOKUP(K873,'Service standards'!A:B,2,FALSE)</f>
        <v>#N/A</v>
      </c>
      <c r="AJ873" s="55">
        <f>(NETWORKDAYS(N873,R873,Holidays!$B$1:$B$132))-AF873</f>
        <v>0</v>
      </c>
      <c r="AK873" s="54" t="e">
        <f t="shared" si="26"/>
        <v>#N/A</v>
      </c>
      <c r="AL873" s="73" t="e">
        <f>VLOOKUP(K:K,Dashboard!A$3:B$32,2,FALSE)</f>
        <v>#N/A</v>
      </c>
    </row>
    <row r="874" spans="9:38" ht="15" customHeight="1">
      <c r="I874" s="15"/>
      <c r="AA874" s="13"/>
      <c r="AH874" s="54">
        <f>NETWORKDAYS(M874,R874,Holidays!$B$1:$B$132)</f>
        <v>0</v>
      </c>
      <c r="AI874" s="54" t="e">
        <f>VLOOKUP(K874,'Service standards'!A:B,2,FALSE)</f>
        <v>#N/A</v>
      </c>
      <c r="AJ874" s="55">
        <f>(NETWORKDAYS(N874,R874,Holidays!$B$1:$B$132))-AF874</f>
        <v>0</v>
      </c>
      <c r="AK874" s="54" t="e">
        <f t="shared" si="26"/>
        <v>#N/A</v>
      </c>
      <c r="AL874" s="73" t="e">
        <f>VLOOKUP(K:K,Dashboard!A$3:B$32,2,FALSE)</f>
        <v>#N/A</v>
      </c>
    </row>
    <row r="875" spans="9:38" ht="15" customHeight="1">
      <c r="I875" s="15"/>
      <c r="AA875" s="13"/>
      <c r="AH875" s="54">
        <f>NETWORKDAYS(M875,R875,Holidays!$B$1:$B$132)</f>
        <v>0</v>
      </c>
      <c r="AI875" s="54" t="e">
        <f>VLOOKUP(K875,'Service standards'!A:B,2,FALSE)</f>
        <v>#N/A</v>
      </c>
      <c r="AJ875" s="55">
        <f>(NETWORKDAYS(N875,R875,Holidays!$B$1:$B$132))-AF875</f>
        <v>0</v>
      </c>
      <c r="AK875" s="54" t="e">
        <f t="shared" si="26"/>
        <v>#N/A</v>
      </c>
      <c r="AL875" s="73" t="e">
        <f>VLOOKUP(K:K,Dashboard!A$3:B$32,2,FALSE)</f>
        <v>#N/A</v>
      </c>
    </row>
    <row r="876" spans="9:38" ht="15" customHeight="1">
      <c r="I876" s="15"/>
      <c r="AA876" s="13"/>
      <c r="AH876" s="54">
        <f>NETWORKDAYS(M876,R876,Holidays!$B$1:$B$132)</f>
        <v>0</v>
      </c>
      <c r="AI876" s="54" t="e">
        <f>VLOOKUP(K876,'Service standards'!A:B,2,FALSE)</f>
        <v>#N/A</v>
      </c>
      <c r="AJ876" s="55">
        <f>(NETWORKDAYS(N876,R876,Holidays!$B$1:$B$132))-AF876</f>
        <v>0</v>
      </c>
      <c r="AK876" s="54" t="e">
        <f t="shared" si="26"/>
        <v>#N/A</v>
      </c>
      <c r="AL876" s="73" t="e">
        <f>VLOOKUP(K:K,Dashboard!A$3:B$32,2,FALSE)</f>
        <v>#N/A</v>
      </c>
    </row>
    <row r="877" spans="9:38" ht="15" customHeight="1">
      <c r="I877" s="15"/>
      <c r="AA877" s="13"/>
      <c r="AH877" s="54">
        <f>NETWORKDAYS(M877,R877,Holidays!$B$1:$B$132)</f>
        <v>0</v>
      </c>
      <c r="AI877" s="54" t="e">
        <f>VLOOKUP(K877,'Service standards'!A:B,2,FALSE)</f>
        <v>#N/A</v>
      </c>
      <c r="AJ877" s="55">
        <f>(NETWORKDAYS(N877,R877,Holidays!$B$1:$B$132))-AF877</f>
        <v>0</v>
      </c>
      <c r="AK877" s="54" t="e">
        <f t="shared" si="26"/>
        <v>#N/A</v>
      </c>
      <c r="AL877" s="73" t="e">
        <f>VLOOKUP(K:K,Dashboard!A$3:B$32,2,FALSE)</f>
        <v>#N/A</v>
      </c>
    </row>
    <row r="878" spans="9:38" ht="15" customHeight="1">
      <c r="I878" s="15"/>
      <c r="AA878" s="13"/>
      <c r="AH878" s="54">
        <f>NETWORKDAYS(M878,R878,Holidays!$B$1:$B$132)</f>
        <v>0</v>
      </c>
      <c r="AI878" s="54" t="e">
        <f>VLOOKUP(K878,'Service standards'!A:B,2,FALSE)</f>
        <v>#N/A</v>
      </c>
      <c r="AJ878" s="55">
        <f>(NETWORKDAYS(N878,R878,Holidays!$B$1:$B$132))-AF878</f>
        <v>0</v>
      </c>
      <c r="AK878" s="54" t="e">
        <f t="shared" si="26"/>
        <v>#N/A</v>
      </c>
      <c r="AL878" s="73" t="e">
        <f>VLOOKUP(K:K,Dashboard!A$3:B$32,2,FALSE)</f>
        <v>#N/A</v>
      </c>
    </row>
    <row r="879" spans="9:38" ht="15" customHeight="1">
      <c r="I879" s="15"/>
      <c r="AA879" s="13"/>
      <c r="AH879" s="54">
        <f>NETWORKDAYS(M879,R879,Holidays!$B$1:$B$132)</f>
        <v>0</v>
      </c>
      <c r="AI879" s="54" t="e">
        <f>VLOOKUP(K879,'Service standards'!A:B,2,FALSE)</f>
        <v>#N/A</v>
      </c>
      <c r="AJ879" s="55">
        <f>(NETWORKDAYS(N879,R879,Holidays!$B$1:$B$132))-AF879</f>
        <v>0</v>
      </c>
      <c r="AK879" s="54" t="e">
        <f t="shared" si="26"/>
        <v>#N/A</v>
      </c>
      <c r="AL879" s="73" t="e">
        <f>VLOOKUP(K:K,Dashboard!A$3:B$32,2,FALSE)</f>
        <v>#N/A</v>
      </c>
    </row>
    <row r="880" spans="9:38" ht="15" customHeight="1">
      <c r="I880" s="15"/>
      <c r="AA880" s="13"/>
      <c r="AH880" s="54">
        <f>NETWORKDAYS(M880,R880,Holidays!$B$1:$B$132)</f>
        <v>0</v>
      </c>
      <c r="AI880" s="54" t="e">
        <f>VLOOKUP(K880,'Service standards'!A:B,2,FALSE)</f>
        <v>#N/A</v>
      </c>
      <c r="AJ880" s="55">
        <f>(NETWORKDAYS(N880,R880,Holidays!$B$1:$B$132))-AF880</f>
        <v>0</v>
      </c>
      <c r="AK880" s="54" t="e">
        <f t="shared" si="26"/>
        <v>#N/A</v>
      </c>
      <c r="AL880" s="73" t="e">
        <f>VLOOKUP(K:K,Dashboard!A$3:B$32,2,FALSE)</f>
        <v>#N/A</v>
      </c>
    </row>
    <row r="881" spans="9:38" ht="15" customHeight="1">
      <c r="I881" s="15"/>
      <c r="AA881" s="13"/>
      <c r="AH881" s="54">
        <f>NETWORKDAYS(M881,R881,Holidays!$B$1:$B$132)</f>
        <v>0</v>
      </c>
      <c r="AI881" s="54" t="e">
        <f>VLOOKUP(K881,'Service standards'!A:B,2,FALSE)</f>
        <v>#N/A</v>
      </c>
      <c r="AJ881" s="55">
        <f>(NETWORKDAYS(N881,R881,Holidays!$B$1:$B$132))-AF881</f>
        <v>0</v>
      </c>
      <c r="AK881" s="54" t="e">
        <f t="shared" si="26"/>
        <v>#N/A</v>
      </c>
      <c r="AL881" s="73" t="e">
        <f>VLOOKUP(K:K,Dashboard!A$3:B$32,2,FALSE)</f>
        <v>#N/A</v>
      </c>
    </row>
    <row r="882" spans="9:38" ht="15" customHeight="1">
      <c r="I882" s="15"/>
      <c r="AA882" s="13"/>
      <c r="AH882" s="54">
        <f>NETWORKDAYS(M882,R882,Holidays!$B$1:$B$132)</f>
        <v>0</v>
      </c>
      <c r="AI882" s="54" t="e">
        <f>VLOOKUP(K882,'Service standards'!A:B,2,FALSE)</f>
        <v>#N/A</v>
      </c>
      <c r="AJ882" s="55">
        <f>(NETWORKDAYS(N882,R882,Holidays!$B$1:$B$132))-AF882</f>
        <v>0</v>
      </c>
      <c r="AK882" s="54" t="e">
        <f t="shared" si="26"/>
        <v>#N/A</v>
      </c>
      <c r="AL882" s="73" t="e">
        <f>VLOOKUP(K:K,Dashboard!A$3:B$32,2,FALSE)</f>
        <v>#N/A</v>
      </c>
    </row>
    <row r="883" spans="9:38" ht="15" customHeight="1">
      <c r="I883" s="15"/>
      <c r="AA883" s="13"/>
      <c r="AH883" s="54">
        <f>NETWORKDAYS(M883,R883,Holidays!$B$1:$B$132)</f>
        <v>0</v>
      </c>
      <c r="AI883" s="54" t="e">
        <f>VLOOKUP(K883,'Service standards'!A:B,2,FALSE)</f>
        <v>#N/A</v>
      </c>
      <c r="AJ883" s="55">
        <f>(NETWORKDAYS(N883,R883,Holidays!$B$1:$B$132))-AF883</f>
        <v>0</v>
      </c>
      <c r="AK883" s="54" t="e">
        <f t="shared" si="26"/>
        <v>#N/A</v>
      </c>
      <c r="AL883" s="73" t="e">
        <f>VLOOKUP(K:K,Dashboard!A$3:B$32,2,FALSE)</f>
        <v>#N/A</v>
      </c>
    </row>
    <row r="884" spans="9:38" ht="15" customHeight="1">
      <c r="I884" s="15"/>
      <c r="AA884" s="13"/>
      <c r="AH884" s="54">
        <f>NETWORKDAYS(M884,R884,Holidays!$B$1:$B$132)</f>
        <v>0</v>
      </c>
      <c r="AI884" s="54" t="e">
        <f>VLOOKUP(K884,'Service standards'!A:B,2,FALSE)</f>
        <v>#N/A</v>
      </c>
      <c r="AJ884" s="55">
        <f>(NETWORKDAYS(N884,R884,Holidays!$B$1:$B$132))-AF884</f>
        <v>0</v>
      </c>
      <c r="AK884" s="54" t="e">
        <f t="shared" si="26"/>
        <v>#N/A</v>
      </c>
      <c r="AL884" s="73" t="e">
        <f>VLOOKUP(K:K,Dashboard!A$3:B$32,2,FALSE)</f>
        <v>#N/A</v>
      </c>
    </row>
    <row r="885" spans="9:38" ht="15" customHeight="1">
      <c r="I885" s="15"/>
      <c r="AA885" s="13"/>
      <c r="AH885" s="54">
        <f>NETWORKDAYS(M885,R885,Holidays!$B$1:$B$132)</f>
        <v>0</v>
      </c>
      <c r="AI885" s="54" t="e">
        <f>VLOOKUP(K885,'Service standards'!A:B,2,FALSE)</f>
        <v>#N/A</v>
      </c>
      <c r="AJ885" s="55">
        <f>(NETWORKDAYS(N885,R885,Holidays!$B$1:$B$132))-AF885</f>
        <v>0</v>
      </c>
      <c r="AK885" s="54" t="e">
        <f t="shared" si="26"/>
        <v>#N/A</v>
      </c>
      <c r="AL885" s="73" t="e">
        <f>VLOOKUP(K:K,Dashboard!A$3:B$32,2,FALSE)</f>
        <v>#N/A</v>
      </c>
    </row>
    <row r="886" spans="9:38" ht="15" customHeight="1">
      <c r="I886" s="15"/>
      <c r="AA886" s="13"/>
      <c r="AH886" s="54">
        <f>NETWORKDAYS(M886,R886,Holidays!$B$1:$B$132)</f>
        <v>0</v>
      </c>
      <c r="AI886" s="54" t="e">
        <f>VLOOKUP(K886,'Service standards'!A:B,2,FALSE)</f>
        <v>#N/A</v>
      </c>
      <c r="AJ886" s="55">
        <f>(NETWORKDAYS(N886,R886,Holidays!$B$1:$B$132))-AF886</f>
        <v>0</v>
      </c>
      <c r="AK886" s="54" t="e">
        <f t="shared" si="26"/>
        <v>#N/A</v>
      </c>
      <c r="AL886" s="73" t="e">
        <f>VLOOKUP(K:K,Dashboard!A$3:B$32,2,FALSE)</f>
        <v>#N/A</v>
      </c>
    </row>
    <row r="887" spans="9:38" ht="15" customHeight="1">
      <c r="I887" s="15"/>
      <c r="AA887" s="13"/>
      <c r="AH887" s="54">
        <f>NETWORKDAYS(M887,R887,Holidays!$B$1:$B$132)</f>
        <v>0</v>
      </c>
      <c r="AI887" s="54" t="e">
        <f>VLOOKUP(K887,'Service standards'!A:B,2,FALSE)</f>
        <v>#N/A</v>
      </c>
      <c r="AJ887" s="55">
        <f>(NETWORKDAYS(N887,R887,Holidays!$B$1:$B$132))-AF887</f>
        <v>0</v>
      </c>
      <c r="AK887" s="54" t="e">
        <f t="shared" si="26"/>
        <v>#N/A</v>
      </c>
      <c r="AL887" s="73" t="e">
        <f>VLOOKUP(K:K,Dashboard!A$3:B$32,2,FALSE)</f>
        <v>#N/A</v>
      </c>
    </row>
    <row r="888" spans="9:38" ht="15" customHeight="1">
      <c r="I888" s="15"/>
      <c r="AA888" s="13"/>
      <c r="AH888" s="54">
        <f>NETWORKDAYS(M888,R888,Holidays!$B$1:$B$132)</f>
        <v>0</v>
      </c>
      <c r="AI888" s="54" t="e">
        <f>VLOOKUP(K888,'Service standards'!A:B,2,FALSE)</f>
        <v>#N/A</v>
      </c>
      <c r="AJ888" s="55">
        <f>(NETWORKDAYS(N888,R888,Holidays!$B$1:$B$132))-AF888</f>
        <v>0</v>
      </c>
      <c r="AK888" s="54" t="e">
        <f t="shared" si="26"/>
        <v>#N/A</v>
      </c>
      <c r="AL888" s="73" t="e">
        <f>VLOOKUP(K:K,Dashboard!A$3:B$32,2,FALSE)</f>
        <v>#N/A</v>
      </c>
    </row>
    <row r="889" spans="9:38" ht="15" customHeight="1">
      <c r="I889" s="15"/>
      <c r="AA889" s="13"/>
      <c r="AH889" s="54">
        <f>NETWORKDAYS(M889,R889,Holidays!$B$1:$B$132)</f>
        <v>0</v>
      </c>
      <c r="AI889" s="54" t="e">
        <f>VLOOKUP(K889,'Service standards'!A:B,2,FALSE)</f>
        <v>#N/A</v>
      </c>
      <c r="AJ889" s="55">
        <f>(NETWORKDAYS(N889,R889,Holidays!$B$1:$B$132))-AF889</f>
        <v>0</v>
      </c>
      <c r="AK889" s="54" t="e">
        <f t="shared" si="26"/>
        <v>#N/A</v>
      </c>
      <c r="AL889" s="73" t="e">
        <f>VLOOKUP(K:K,Dashboard!A$3:B$32,2,FALSE)</f>
        <v>#N/A</v>
      </c>
    </row>
    <row r="890" spans="9:38" ht="15" customHeight="1">
      <c r="I890" s="15"/>
      <c r="AA890" s="13"/>
      <c r="AH890" s="54">
        <f>NETWORKDAYS(M890,R890,Holidays!$B$1:$B$132)</f>
        <v>0</v>
      </c>
      <c r="AI890" s="54" t="e">
        <f>VLOOKUP(K890,'Service standards'!A:B,2,FALSE)</f>
        <v>#N/A</v>
      </c>
      <c r="AJ890" s="55">
        <f>(NETWORKDAYS(N890,R890,Holidays!$B$1:$B$132))-AF890</f>
        <v>0</v>
      </c>
      <c r="AK890" s="54" t="e">
        <f t="shared" si="26"/>
        <v>#N/A</v>
      </c>
      <c r="AL890" s="73" t="e">
        <f>VLOOKUP(K:K,Dashboard!A$3:B$32,2,FALSE)</f>
        <v>#N/A</v>
      </c>
    </row>
    <row r="891" spans="9:38" ht="15" customHeight="1">
      <c r="I891" s="15"/>
      <c r="AA891" s="13"/>
      <c r="AH891" s="54">
        <f>NETWORKDAYS(M891,R891,Holidays!$B$1:$B$132)</f>
        <v>0</v>
      </c>
      <c r="AI891" s="54" t="e">
        <f>VLOOKUP(K891,'Service standards'!A:B,2,FALSE)</f>
        <v>#N/A</v>
      </c>
      <c r="AJ891" s="55">
        <f>(NETWORKDAYS(N891,R891,Holidays!$B$1:$B$132))-AF891</f>
        <v>0</v>
      </c>
      <c r="AK891" s="54" t="e">
        <f t="shared" si="26"/>
        <v>#N/A</v>
      </c>
      <c r="AL891" s="73" t="e">
        <f>VLOOKUP(K:K,Dashboard!A$3:B$32,2,FALSE)</f>
        <v>#N/A</v>
      </c>
    </row>
    <row r="892" spans="9:38" ht="15" customHeight="1">
      <c r="I892" s="15"/>
      <c r="AA892" s="13"/>
      <c r="AH892" s="54">
        <f>NETWORKDAYS(M892,R892,Holidays!$B$1:$B$132)</f>
        <v>0</v>
      </c>
      <c r="AI892" s="54" t="e">
        <f>VLOOKUP(K892,'Service standards'!A:B,2,FALSE)</f>
        <v>#N/A</v>
      </c>
      <c r="AJ892" s="55">
        <f>(NETWORKDAYS(N892,R892,Holidays!$B$1:$B$132))-AF892</f>
        <v>0</v>
      </c>
      <c r="AK892" s="54" t="e">
        <f t="shared" si="26"/>
        <v>#N/A</v>
      </c>
      <c r="AL892" s="73" t="e">
        <f>VLOOKUP(K:K,Dashboard!A$3:B$32,2,FALSE)</f>
        <v>#N/A</v>
      </c>
    </row>
    <row r="893" spans="9:38" ht="15" customHeight="1">
      <c r="I893" s="15"/>
      <c r="AA893" s="13"/>
      <c r="AH893" s="54">
        <f>NETWORKDAYS(M893,R893,Holidays!$B$1:$B$132)</f>
        <v>0</v>
      </c>
      <c r="AI893" s="54" t="e">
        <f>VLOOKUP(K893,'Service standards'!A:B,2,FALSE)</f>
        <v>#N/A</v>
      </c>
      <c r="AJ893" s="55">
        <f>(NETWORKDAYS(N893,R893,Holidays!$B$1:$B$132))-AF893</f>
        <v>0</v>
      </c>
      <c r="AK893" s="54" t="e">
        <f t="shared" si="26"/>
        <v>#N/A</v>
      </c>
      <c r="AL893" s="73" t="e">
        <f>VLOOKUP(K:K,Dashboard!A$3:B$32,2,FALSE)</f>
        <v>#N/A</v>
      </c>
    </row>
    <row r="894" spans="9:38" ht="15" customHeight="1">
      <c r="I894" s="15"/>
      <c r="AA894" s="13"/>
      <c r="AH894" s="54">
        <f>NETWORKDAYS(M894,R894,Holidays!$B$1:$B$132)</f>
        <v>0</v>
      </c>
      <c r="AI894" s="54" t="e">
        <f>VLOOKUP(K894,'Service standards'!A:B,2,FALSE)</f>
        <v>#N/A</v>
      </c>
      <c r="AJ894" s="55">
        <f>(NETWORKDAYS(N894,R894,Holidays!$B$1:$B$132))-AF894</f>
        <v>0</v>
      </c>
      <c r="AK894" s="54" t="e">
        <f t="shared" si="26"/>
        <v>#N/A</v>
      </c>
      <c r="AL894" s="73" t="e">
        <f>VLOOKUP(K:K,Dashboard!A$3:B$32,2,FALSE)</f>
        <v>#N/A</v>
      </c>
    </row>
    <row r="895" spans="9:38" ht="15" customHeight="1">
      <c r="I895" s="15"/>
      <c r="AA895" s="13"/>
      <c r="AH895" s="54">
        <f>NETWORKDAYS(M895,R895,Holidays!$B$1:$B$132)</f>
        <v>0</v>
      </c>
      <c r="AI895" s="54" t="e">
        <f>VLOOKUP(K895,'Service standards'!A:B,2,FALSE)</f>
        <v>#N/A</v>
      </c>
      <c r="AJ895" s="55">
        <f>(NETWORKDAYS(N895,R895,Holidays!$B$1:$B$132))-AF895</f>
        <v>0</v>
      </c>
      <c r="AK895" s="54" t="e">
        <f t="shared" si="26"/>
        <v>#N/A</v>
      </c>
      <c r="AL895" s="73" t="e">
        <f>VLOOKUP(K:K,Dashboard!A$3:B$32,2,FALSE)</f>
        <v>#N/A</v>
      </c>
    </row>
    <row r="896" spans="9:38" ht="15" customHeight="1">
      <c r="I896" s="15"/>
      <c r="AA896" s="13"/>
      <c r="AH896" s="54">
        <f>NETWORKDAYS(M896,R896,Holidays!$B$1:$B$132)</f>
        <v>0</v>
      </c>
      <c r="AI896" s="54" t="e">
        <f>VLOOKUP(K896,'Service standards'!A:B,2,FALSE)</f>
        <v>#N/A</v>
      </c>
      <c r="AJ896" s="55">
        <f>(NETWORKDAYS(N896,R896,Holidays!$B$1:$B$132))-AF896</f>
        <v>0</v>
      </c>
      <c r="AK896" s="54" t="e">
        <f t="shared" si="26"/>
        <v>#N/A</v>
      </c>
      <c r="AL896" s="73" t="e">
        <f>VLOOKUP(K:K,Dashboard!A$3:B$32,2,FALSE)</f>
        <v>#N/A</v>
      </c>
    </row>
    <row r="897" spans="9:38" ht="15" customHeight="1">
      <c r="I897" s="15"/>
      <c r="AA897" s="13"/>
      <c r="AH897" s="54">
        <f>NETWORKDAYS(M897,R897,Holidays!$B$1:$B$132)</f>
        <v>0</v>
      </c>
      <c r="AI897" s="54" t="e">
        <f>VLOOKUP(K897,'Service standards'!A:B,2,FALSE)</f>
        <v>#N/A</v>
      </c>
      <c r="AJ897" s="55">
        <f>(NETWORKDAYS(N897,R897,Holidays!$B$1:$B$132))-AF897</f>
        <v>0</v>
      </c>
      <c r="AK897" s="54" t="e">
        <f t="shared" si="26"/>
        <v>#N/A</v>
      </c>
      <c r="AL897" s="73" t="e">
        <f>VLOOKUP(K:K,Dashboard!A$3:B$32,2,FALSE)</f>
        <v>#N/A</v>
      </c>
    </row>
    <row r="898" spans="9:38" ht="15" customHeight="1">
      <c r="I898" s="15"/>
      <c r="AA898" s="13"/>
      <c r="AH898" s="54">
        <f>NETWORKDAYS(M898,R898,Holidays!$B$1:$B$132)</f>
        <v>0</v>
      </c>
      <c r="AI898" s="54" t="e">
        <f>VLOOKUP(K898,'Service standards'!A:B,2,FALSE)</f>
        <v>#N/A</v>
      </c>
      <c r="AJ898" s="55">
        <f>(NETWORKDAYS(N898,R898,Holidays!$B$1:$B$132))-AF898</f>
        <v>0</v>
      </c>
      <c r="AK898" s="54" t="e">
        <f t="shared" si="26"/>
        <v>#N/A</v>
      </c>
      <c r="AL898" s="73" t="e">
        <f>VLOOKUP(K:K,Dashboard!A$3:B$32,2,FALSE)</f>
        <v>#N/A</v>
      </c>
    </row>
    <row r="899" spans="9:38" ht="15" customHeight="1">
      <c r="I899" s="15"/>
      <c r="AA899" s="13"/>
      <c r="AH899" s="54">
        <f>NETWORKDAYS(M899,R899,Holidays!$B$1:$B$132)</f>
        <v>0</v>
      </c>
      <c r="AI899" s="54" t="e">
        <f>VLOOKUP(K899,'Service standards'!A:B,2,FALSE)</f>
        <v>#N/A</v>
      </c>
      <c r="AJ899" s="55">
        <f>(NETWORKDAYS(N899,R899,Holidays!$B$1:$B$132))-AF899</f>
        <v>0</v>
      </c>
      <c r="AK899" s="54" t="e">
        <f t="shared" si="26"/>
        <v>#N/A</v>
      </c>
      <c r="AL899" s="73" t="e">
        <f>VLOOKUP(K:K,Dashboard!A$3:B$32,2,FALSE)</f>
        <v>#N/A</v>
      </c>
    </row>
    <row r="900" spans="9:38" ht="15" customHeight="1">
      <c r="I900" s="15"/>
      <c r="AA900" s="13"/>
      <c r="AH900" s="54">
        <f>NETWORKDAYS(M900,R900,Holidays!$B$1:$B$132)</f>
        <v>0</v>
      </c>
      <c r="AI900" s="54" t="e">
        <f>VLOOKUP(K900,'Service standards'!A:B,2,FALSE)</f>
        <v>#N/A</v>
      </c>
      <c r="AJ900" s="55">
        <f>(NETWORKDAYS(N900,R900,Holidays!$B$1:$B$132))-AF900</f>
        <v>0</v>
      </c>
      <c r="AK900" s="54" t="e">
        <f t="shared" si="26"/>
        <v>#N/A</v>
      </c>
      <c r="AL900" s="73" t="e">
        <f>VLOOKUP(K:K,Dashboard!A$3:B$32,2,FALSE)</f>
        <v>#N/A</v>
      </c>
    </row>
    <row r="901" spans="9:38" ht="15" customHeight="1">
      <c r="I901" s="15"/>
      <c r="AA901" s="13"/>
      <c r="AH901" s="54">
        <f>NETWORKDAYS(M901,R901,Holidays!$B$1:$B$132)</f>
        <v>0</v>
      </c>
      <c r="AI901" s="54" t="e">
        <f>VLOOKUP(K901,'Service standards'!A:B,2,FALSE)</f>
        <v>#N/A</v>
      </c>
      <c r="AJ901" s="55">
        <f>(NETWORKDAYS(N901,R901,Holidays!$B$1:$B$132))-AF901</f>
        <v>0</v>
      </c>
      <c r="AK901" s="54" t="e">
        <f t="shared" si="26"/>
        <v>#N/A</v>
      </c>
      <c r="AL901" s="73" t="e">
        <f>VLOOKUP(K:K,Dashboard!A$3:B$32,2,FALSE)</f>
        <v>#N/A</v>
      </c>
    </row>
    <row r="902" spans="9:38" ht="15" customHeight="1">
      <c r="I902" s="15"/>
      <c r="AA902" s="13"/>
      <c r="AH902" s="54">
        <f>NETWORKDAYS(M902,R902,Holidays!$B$1:$B$132)</f>
        <v>0</v>
      </c>
      <c r="AI902" s="54" t="e">
        <f>VLOOKUP(K902,'Service standards'!A:B,2,FALSE)</f>
        <v>#N/A</v>
      </c>
      <c r="AJ902" s="55">
        <f>(NETWORKDAYS(N902,R902,Holidays!$B$1:$B$132))-AF902</f>
        <v>0</v>
      </c>
      <c r="AK902" s="54" t="e">
        <f t="shared" si="26"/>
        <v>#N/A</v>
      </c>
      <c r="AL902" s="73" t="e">
        <f>VLOOKUP(K:K,Dashboard!A$3:B$32,2,FALSE)</f>
        <v>#N/A</v>
      </c>
    </row>
    <row r="903" spans="9:38" ht="15" customHeight="1">
      <c r="I903" s="15"/>
      <c r="AA903" s="13"/>
      <c r="AH903" s="54">
        <f>NETWORKDAYS(M903,R903,Holidays!$B$1:$B$132)</f>
        <v>0</v>
      </c>
      <c r="AI903" s="54" t="e">
        <f>VLOOKUP(K903,'Service standards'!A:B,2,FALSE)</f>
        <v>#N/A</v>
      </c>
      <c r="AJ903" s="55">
        <f>(NETWORKDAYS(N903,R903,Holidays!$B$1:$B$132))-AF903</f>
        <v>0</v>
      </c>
      <c r="AK903" s="54" t="e">
        <f t="shared" si="26"/>
        <v>#N/A</v>
      </c>
      <c r="AL903" s="73" t="e">
        <f>VLOOKUP(K:K,Dashboard!A$3:B$32,2,FALSE)</f>
        <v>#N/A</v>
      </c>
    </row>
    <row r="904" spans="9:38" ht="15" customHeight="1">
      <c r="I904" s="15"/>
      <c r="AA904" s="13"/>
      <c r="AH904" s="54">
        <f>NETWORKDAYS(M904,R904,Holidays!$B$1:$B$132)</f>
        <v>0</v>
      </c>
      <c r="AI904" s="54" t="e">
        <f>VLOOKUP(K904,'Service standards'!A:B,2,FALSE)</f>
        <v>#N/A</v>
      </c>
      <c r="AJ904" s="55">
        <f>(NETWORKDAYS(N904,R904,Holidays!$B$1:$B$132))-AF904</f>
        <v>0</v>
      </c>
      <c r="AK904" s="54" t="e">
        <f t="shared" si="26"/>
        <v>#N/A</v>
      </c>
      <c r="AL904" s="73" t="e">
        <f>VLOOKUP(K:K,Dashboard!A$3:B$32,2,FALSE)</f>
        <v>#N/A</v>
      </c>
    </row>
    <row r="905" spans="9:38" ht="15" customHeight="1">
      <c r="I905" s="15"/>
      <c r="AA905" s="13"/>
      <c r="AH905" s="54">
        <f>NETWORKDAYS(M905,R905,Holidays!$B$1:$B$132)</f>
        <v>0</v>
      </c>
      <c r="AI905" s="54" t="e">
        <f>VLOOKUP(K905,'Service standards'!A:B,2,FALSE)</f>
        <v>#N/A</v>
      </c>
      <c r="AJ905" s="55">
        <f>(NETWORKDAYS(N905,R905,Holidays!$B$1:$B$132))-AF905</f>
        <v>0</v>
      </c>
      <c r="AK905" s="54" t="e">
        <f t="shared" si="26"/>
        <v>#N/A</v>
      </c>
      <c r="AL905" s="73" t="e">
        <f>VLOOKUP(K:K,Dashboard!A$3:B$32,2,FALSE)</f>
        <v>#N/A</v>
      </c>
    </row>
    <row r="906" spans="9:38" ht="15" customHeight="1">
      <c r="I906" s="15"/>
      <c r="AA906" s="13"/>
      <c r="AH906" s="54">
        <f>NETWORKDAYS(M906,R906,Holidays!$B$1:$B$132)</f>
        <v>0</v>
      </c>
      <c r="AI906" s="54" t="e">
        <f>VLOOKUP(K906,'Service standards'!A:B,2,FALSE)</f>
        <v>#N/A</v>
      </c>
      <c r="AJ906" s="55">
        <f>(NETWORKDAYS(N906,R906,Holidays!$B$1:$B$132))-AF906</f>
        <v>0</v>
      </c>
      <c r="AK906" s="54" t="e">
        <f t="shared" si="26"/>
        <v>#N/A</v>
      </c>
      <c r="AL906" s="73" t="e">
        <f>VLOOKUP(K:K,Dashboard!A$3:B$32,2,FALSE)</f>
        <v>#N/A</v>
      </c>
    </row>
    <row r="907" spans="9:38" ht="15" customHeight="1">
      <c r="I907" s="15"/>
      <c r="AA907" s="13"/>
      <c r="AH907" s="54">
        <f>NETWORKDAYS(M907,R907,Holidays!$B$1:$B$132)</f>
        <v>0</v>
      </c>
      <c r="AI907" s="54" t="e">
        <f>VLOOKUP(K907,'Service standards'!A:B,2,FALSE)</f>
        <v>#N/A</v>
      </c>
      <c r="AJ907" s="55">
        <f>(NETWORKDAYS(N907,R907,Holidays!$B$1:$B$132))-AF907</f>
        <v>0</v>
      </c>
      <c r="AK907" s="54" t="e">
        <f t="shared" si="26"/>
        <v>#N/A</v>
      </c>
      <c r="AL907" s="73" t="e">
        <f>VLOOKUP(K:K,Dashboard!A$3:B$32,2,FALSE)</f>
        <v>#N/A</v>
      </c>
    </row>
    <row r="908" spans="9:38" ht="15" customHeight="1">
      <c r="I908" s="15"/>
      <c r="AA908" s="13"/>
      <c r="AH908" s="54">
        <f>NETWORKDAYS(M908,R908,Holidays!$B$1:$B$132)</f>
        <v>0</v>
      </c>
      <c r="AI908" s="54" t="e">
        <f>VLOOKUP(K908,'Service standards'!A:B,2,FALSE)</f>
        <v>#N/A</v>
      </c>
      <c r="AJ908" s="55">
        <f>(NETWORKDAYS(N908,R908,Holidays!$B$1:$B$132))-AF908</f>
        <v>0</v>
      </c>
      <c r="AK908" s="54" t="e">
        <f t="shared" si="26"/>
        <v>#N/A</v>
      </c>
      <c r="AL908" s="73" t="e">
        <f>VLOOKUP(K:K,Dashboard!A$3:B$32,2,FALSE)</f>
        <v>#N/A</v>
      </c>
    </row>
    <row r="909" spans="9:38" ht="15" customHeight="1">
      <c r="I909" s="15"/>
      <c r="AA909" s="13"/>
      <c r="AH909" s="54">
        <f>NETWORKDAYS(M909,R909,Holidays!$B$1:$B$132)</f>
        <v>0</v>
      </c>
      <c r="AI909" s="54" t="e">
        <f>VLOOKUP(K909,'Service standards'!A:B,2,FALSE)</f>
        <v>#N/A</v>
      </c>
      <c r="AJ909" s="55">
        <f>(NETWORKDAYS(N909,R909,Holidays!$B$1:$B$132))-AF909</f>
        <v>0</v>
      </c>
      <c r="AK909" s="54" t="e">
        <f t="shared" si="26"/>
        <v>#N/A</v>
      </c>
      <c r="AL909" s="73" t="e">
        <f>VLOOKUP(K:K,Dashboard!A$3:B$32,2,FALSE)</f>
        <v>#N/A</v>
      </c>
    </row>
    <row r="910" spans="9:38" ht="15" customHeight="1">
      <c r="I910" s="15"/>
      <c r="AA910" s="13"/>
      <c r="AH910" s="54">
        <f>NETWORKDAYS(M910,R910,Holidays!$B$1:$B$132)</f>
        <v>0</v>
      </c>
      <c r="AI910" s="54" t="e">
        <f>VLOOKUP(K910,'Service standards'!A:B,2,FALSE)</f>
        <v>#N/A</v>
      </c>
      <c r="AJ910" s="55">
        <f>(NETWORKDAYS(N910,R910,Holidays!$B$1:$B$132))-AF910</f>
        <v>0</v>
      </c>
      <c r="AK910" s="54" t="e">
        <f t="shared" si="26"/>
        <v>#N/A</v>
      </c>
      <c r="AL910" s="73" t="e">
        <f>VLOOKUP(K:K,Dashboard!A$3:B$32,2,FALSE)</f>
        <v>#N/A</v>
      </c>
    </row>
    <row r="911" spans="9:38" ht="15" customHeight="1">
      <c r="I911" s="15"/>
      <c r="AA911" s="13"/>
      <c r="AH911" s="54">
        <f>NETWORKDAYS(M911,R911,Holidays!$B$1:$B$132)</f>
        <v>0</v>
      </c>
      <c r="AI911" s="54" t="e">
        <f>VLOOKUP(K911,'Service standards'!A:B,2,FALSE)</f>
        <v>#N/A</v>
      </c>
      <c r="AJ911" s="55">
        <f>(NETWORKDAYS(N911,R911,Holidays!$B$1:$B$132))-AF911</f>
        <v>0</v>
      </c>
      <c r="AK911" s="54" t="e">
        <f t="shared" si="26"/>
        <v>#N/A</v>
      </c>
      <c r="AL911" s="73" t="e">
        <f>VLOOKUP(K:K,Dashboard!A$3:B$32,2,FALSE)</f>
        <v>#N/A</v>
      </c>
    </row>
    <row r="912" spans="9:38" ht="15" customHeight="1">
      <c r="I912" s="15"/>
      <c r="AA912" s="13"/>
      <c r="AH912" s="54">
        <f>NETWORKDAYS(M912,R912,Holidays!$B$1:$B$132)</f>
        <v>0</v>
      </c>
      <c r="AI912" s="54" t="e">
        <f>VLOOKUP(K912,'Service standards'!A:B,2,FALSE)</f>
        <v>#N/A</v>
      </c>
      <c r="AJ912" s="55">
        <f>(NETWORKDAYS(N912,R912,Holidays!$B$1:$B$132))-AF912</f>
        <v>0</v>
      </c>
      <c r="AK912" s="54" t="e">
        <f t="shared" si="26"/>
        <v>#N/A</v>
      </c>
      <c r="AL912" s="73" t="e">
        <f>VLOOKUP(K:K,Dashboard!A$3:B$32,2,FALSE)</f>
        <v>#N/A</v>
      </c>
    </row>
    <row r="913" spans="9:38" ht="15" customHeight="1">
      <c r="I913" s="15"/>
      <c r="AA913" s="13"/>
      <c r="AH913" s="54">
        <f>NETWORKDAYS(M913,R913,Holidays!$B$1:$B$132)</f>
        <v>0</v>
      </c>
      <c r="AI913" s="54" t="e">
        <f>VLOOKUP(K913,'Service standards'!A:B,2,FALSE)</f>
        <v>#N/A</v>
      </c>
      <c r="AJ913" s="55">
        <f>(NETWORKDAYS(N913,R913,Holidays!$B$1:$B$132))-AF913</f>
        <v>0</v>
      </c>
      <c r="AK913" s="54" t="e">
        <f t="shared" si="26"/>
        <v>#N/A</v>
      </c>
      <c r="AL913" s="73" t="e">
        <f>VLOOKUP(K:K,Dashboard!A$3:B$32,2,FALSE)</f>
        <v>#N/A</v>
      </c>
    </row>
    <row r="914" spans="9:38" ht="15" customHeight="1">
      <c r="I914" s="15"/>
      <c r="AA914" s="13"/>
      <c r="AH914" s="54">
        <f>NETWORKDAYS(M914,R914,Holidays!$B$1:$B$132)</f>
        <v>0</v>
      </c>
      <c r="AI914" s="54" t="e">
        <f>VLOOKUP(K914,'Service standards'!A:B,2,FALSE)</f>
        <v>#N/A</v>
      </c>
      <c r="AJ914" s="55">
        <f>(NETWORKDAYS(N914,R914,Holidays!$B$1:$B$132))-AF914</f>
        <v>0</v>
      </c>
      <c r="AK914" s="54" t="e">
        <f t="shared" ref="AK914:AK977" si="27">IF(AJ914&lt;=AI914,"Met/Rencontre", "DNM/NRP")</f>
        <v>#N/A</v>
      </c>
      <c r="AL914" s="73" t="e">
        <f>VLOOKUP(K:K,Dashboard!A$3:B$32,2,FALSE)</f>
        <v>#N/A</v>
      </c>
    </row>
    <row r="915" spans="9:38" ht="15" customHeight="1">
      <c r="I915" s="15"/>
      <c r="AA915" s="13"/>
      <c r="AH915" s="54">
        <f>NETWORKDAYS(M915,R915,Holidays!$B$1:$B$132)</f>
        <v>0</v>
      </c>
      <c r="AI915" s="54" t="e">
        <f>VLOOKUP(K915,'Service standards'!A:B,2,FALSE)</f>
        <v>#N/A</v>
      </c>
      <c r="AJ915" s="55">
        <f>(NETWORKDAYS(N915,R915,Holidays!$B$1:$B$132))-AF915</f>
        <v>0</v>
      </c>
      <c r="AK915" s="54" t="e">
        <f t="shared" si="27"/>
        <v>#N/A</v>
      </c>
      <c r="AL915" s="73" t="e">
        <f>VLOOKUP(K:K,Dashboard!A$3:B$32,2,FALSE)</f>
        <v>#N/A</v>
      </c>
    </row>
    <row r="916" spans="9:38" ht="15" customHeight="1">
      <c r="I916" s="15"/>
      <c r="AA916" s="13"/>
      <c r="AH916" s="54">
        <f>NETWORKDAYS(M916,R916,Holidays!$B$1:$B$132)</f>
        <v>0</v>
      </c>
      <c r="AI916" s="54" t="e">
        <f>VLOOKUP(K916,'Service standards'!A:B,2,FALSE)</f>
        <v>#N/A</v>
      </c>
      <c r="AJ916" s="55">
        <f>(NETWORKDAYS(N916,R916,Holidays!$B$1:$B$132))-AF916</f>
        <v>0</v>
      </c>
      <c r="AK916" s="54" t="e">
        <f t="shared" si="27"/>
        <v>#N/A</v>
      </c>
      <c r="AL916" s="73" t="e">
        <f>VLOOKUP(K:K,Dashboard!A$3:B$32,2,FALSE)</f>
        <v>#N/A</v>
      </c>
    </row>
    <row r="917" spans="9:38" ht="15" customHeight="1">
      <c r="I917" s="15"/>
      <c r="AA917" s="13"/>
      <c r="AH917" s="54">
        <f>NETWORKDAYS(M917,R917,Holidays!$B$1:$B$132)</f>
        <v>0</v>
      </c>
      <c r="AI917" s="54" t="e">
        <f>VLOOKUP(K917,'Service standards'!A:B,2,FALSE)</f>
        <v>#N/A</v>
      </c>
      <c r="AJ917" s="55">
        <f>(NETWORKDAYS(N917,R917,Holidays!$B$1:$B$132))-AF917</f>
        <v>0</v>
      </c>
      <c r="AK917" s="54" t="e">
        <f t="shared" si="27"/>
        <v>#N/A</v>
      </c>
      <c r="AL917" s="73" t="e">
        <f>VLOOKUP(K:K,Dashboard!A$3:B$32,2,FALSE)</f>
        <v>#N/A</v>
      </c>
    </row>
    <row r="918" spans="9:38" ht="15" customHeight="1">
      <c r="I918" s="15"/>
      <c r="AA918" s="13"/>
      <c r="AH918" s="54">
        <f>NETWORKDAYS(M918,R918,Holidays!$B$1:$B$132)</f>
        <v>0</v>
      </c>
      <c r="AI918" s="54" t="e">
        <f>VLOOKUP(K918,'Service standards'!A:B,2,FALSE)</f>
        <v>#N/A</v>
      </c>
      <c r="AJ918" s="55">
        <f>(NETWORKDAYS(N918,R918,Holidays!$B$1:$B$132))-AF918</f>
        <v>0</v>
      </c>
      <c r="AK918" s="54" t="e">
        <f t="shared" si="27"/>
        <v>#N/A</v>
      </c>
      <c r="AL918" s="73" t="e">
        <f>VLOOKUP(K:K,Dashboard!A$3:B$32,2,FALSE)</f>
        <v>#N/A</v>
      </c>
    </row>
    <row r="919" spans="9:38" ht="15" customHeight="1">
      <c r="I919" s="15"/>
      <c r="AA919" s="13"/>
      <c r="AH919" s="54">
        <f>NETWORKDAYS(M919,R919,Holidays!$B$1:$B$132)</f>
        <v>0</v>
      </c>
      <c r="AI919" s="54" t="e">
        <f>VLOOKUP(K919,'Service standards'!A:B,2,FALSE)</f>
        <v>#N/A</v>
      </c>
      <c r="AJ919" s="55">
        <f>(NETWORKDAYS(N919,R919,Holidays!$B$1:$B$132))-AF919</f>
        <v>0</v>
      </c>
      <c r="AK919" s="54" t="e">
        <f t="shared" si="27"/>
        <v>#N/A</v>
      </c>
      <c r="AL919" s="73" t="e">
        <f>VLOOKUP(K:K,Dashboard!A$3:B$32,2,FALSE)</f>
        <v>#N/A</v>
      </c>
    </row>
    <row r="920" spans="9:38" ht="15" customHeight="1">
      <c r="I920" s="15"/>
      <c r="AA920" s="13"/>
      <c r="AH920" s="54">
        <f>NETWORKDAYS(M920,R920,Holidays!$B$1:$B$132)</f>
        <v>0</v>
      </c>
      <c r="AI920" s="54" t="e">
        <f>VLOOKUP(K920,'Service standards'!A:B,2,FALSE)</f>
        <v>#N/A</v>
      </c>
      <c r="AJ920" s="55">
        <f>(NETWORKDAYS(N920,R920,Holidays!$B$1:$B$132))-AF920</f>
        <v>0</v>
      </c>
      <c r="AK920" s="54" t="e">
        <f t="shared" si="27"/>
        <v>#N/A</v>
      </c>
      <c r="AL920" s="73" t="e">
        <f>VLOOKUP(K:K,Dashboard!A$3:B$32,2,FALSE)</f>
        <v>#N/A</v>
      </c>
    </row>
    <row r="921" spans="9:38" ht="15" customHeight="1">
      <c r="I921" s="15"/>
      <c r="AA921" s="13"/>
      <c r="AH921" s="54">
        <f>NETWORKDAYS(M921,R921,Holidays!$B$1:$B$132)</f>
        <v>0</v>
      </c>
      <c r="AI921" s="54" t="e">
        <f>VLOOKUP(K921,'Service standards'!A:B,2,FALSE)</f>
        <v>#N/A</v>
      </c>
      <c r="AJ921" s="55">
        <f>(NETWORKDAYS(N921,R921,Holidays!$B$1:$B$132))-AF921</f>
        <v>0</v>
      </c>
      <c r="AK921" s="54" t="e">
        <f t="shared" si="27"/>
        <v>#N/A</v>
      </c>
      <c r="AL921" s="73" t="e">
        <f>VLOOKUP(K:K,Dashboard!A$3:B$32,2,FALSE)</f>
        <v>#N/A</v>
      </c>
    </row>
    <row r="922" spans="9:38" ht="15" customHeight="1">
      <c r="I922" s="15"/>
      <c r="AA922" s="13"/>
      <c r="AH922" s="54">
        <f>NETWORKDAYS(M922,R922,Holidays!$B$1:$B$132)</f>
        <v>0</v>
      </c>
      <c r="AI922" s="54" t="e">
        <f>VLOOKUP(K922,'Service standards'!A:B,2,FALSE)</f>
        <v>#N/A</v>
      </c>
      <c r="AJ922" s="55">
        <f>(NETWORKDAYS(N922,R922,Holidays!$B$1:$B$132))-AF922</f>
        <v>0</v>
      </c>
      <c r="AK922" s="54" t="e">
        <f t="shared" si="27"/>
        <v>#N/A</v>
      </c>
      <c r="AL922" s="73" t="e">
        <f>VLOOKUP(K:K,Dashboard!A$3:B$32,2,FALSE)</f>
        <v>#N/A</v>
      </c>
    </row>
    <row r="923" spans="9:38" ht="15" customHeight="1">
      <c r="I923" s="15"/>
      <c r="AA923" s="13"/>
      <c r="AH923" s="54">
        <f>NETWORKDAYS(M923,R923,Holidays!$B$1:$B$132)</f>
        <v>0</v>
      </c>
      <c r="AI923" s="54" t="e">
        <f>VLOOKUP(K923,'Service standards'!A:B,2,FALSE)</f>
        <v>#N/A</v>
      </c>
      <c r="AJ923" s="55">
        <f>(NETWORKDAYS(N923,R923,Holidays!$B$1:$B$132))-AF923</f>
        <v>0</v>
      </c>
      <c r="AK923" s="54" t="e">
        <f t="shared" si="27"/>
        <v>#N/A</v>
      </c>
      <c r="AL923" s="73" t="e">
        <f>VLOOKUP(K:K,Dashboard!A$3:B$32,2,FALSE)</f>
        <v>#N/A</v>
      </c>
    </row>
    <row r="924" spans="9:38" ht="15" customHeight="1">
      <c r="I924" s="15"/>
      <c r="AA924" s="13"/>
      <c r="AH924" s="54">
        <f>NETWORKDAYS(M924,R924,Holidays!$B$1:$B$132)</f>
        <v>0</v>
      </c>
      <c r="AI924" s="54" t="e">
        <f>VLOOKUP(K924,'Service standards'!A:B,2,FALSE)</f>
        <v>#N/A</v>
      </c>
      <c r="AJ924" s="55">
        <f>(NETWORKDAYS(N924,R924,Holidays!$B$1:$B$132))-AF924</f>
        <v>0</v>
      </c>
      <c r="AK924" s="54" t="e">
        <f t="shared" si="27"/>
        <v>#N/A</v>
      </c>
      <c r="AL924" s="73" t="e">
        <f>VLOOKUP(K:K,Dashboard!A$3:B$32,2,FALSE)</f>
        <v>#N/A</v>
      </c>
    </row>
    <row r="925" spans="9:38" ht="15" customHeight="1">
      <c r="I925" s="15"/>
      <c r="AA925" s="13"/>
      <c r="AH925" s="54">
        <f>NETWORKDAYS(M925,R925,Holidays!$B$1:$B$132)</f>
        <v>0</v>
      </c>
      <c r="AI925" s="54" t="e">
        <f>VLOOKUP(K925,'Service standards'!A:B,2,FALSE)</f>
        <v>#N/A</v>
      </c>
      <c r="AJ925" s="55">
        <f>(NETWORKDAYS(N925,R925,Holidays!$B$1:$B$132))-AF925</f>
        <v>0</v>
      </c>
      <c r="AK925" s="54" t="e">
        <f t="shared" si="27"/>
        <v>#N/A</v>
      </c>
      <c r="AL925" s="73" t="e">
        <f>VLOOKUP(K:K,Dashboard!A$3:B$32,2,FALSE)</f>
        <v>#N/A</v>
      </c>
    </row>
    <row r="926" spans="9:38" ht="15" customHeight="1">
      <c r="I926" s="15"/>
      <c r="AA926" s="13"/>
      <c r="AH926" s="54">
        <f>NETWORKDAYS(M926,R926,Holidays!$B$1:$B$132)</f>
        <v>0</v>
      </c>
      <c r="AI926" s="54" t="e">
        <f>VLOOKUP(K926,'Service standards'!A:B,2,FALSE)</f>
        <v>#N/A</v>
      </c>
      <c r="AJ926" s="55">
        <f>(NETWORKDAYS(N926,R926,Holidays!$B$1:$B$132))-AF926</f>
        <v>0</v>
      </c>
      <c r="AK926" s="54" t="e">
        <f t="shared" si="27"/>
        <v>#N/A</v>
      </c>
      <c r="AL926" s="73" t="e">
        <f>VLOOKUP(K:K,Dashboard!A$3:B$32,2,FALSE)</f>
        <v>#N/A</v>
      </c>
    </row>
    <row r="927" spans="9:38" ht="15" customHeight="1">
      <c r="I927" s="15"/>
      <c r="AA927" s="13"/>
      <c r="AH927" s="54">
        <f>NETWORKDAYS(M927,R927,Holidays!$B$1:$B$132)</f>
        <v>0</v>
      </c>
      <c r="AI927" s="54" t="e">
        <f>VLOOKUP(K927,'Service standards'!A:B,2,FALSE)</f>
        <v>#N/A</v>
      </c>
      <c r="AJ927" s="55">
        <f>(NETWORKDAYS(N927,R927,Holidays!$B$1:$B$132))-AF927</f>
        <v>0</v>
      </c>
      <c r="AK927" s="54" t="e">
        <f t="shared" si="27"/>
        <v>#N/A</v>
      </c>
      <c r="AL927" s="73" t="e">
        <f>VLOOKUP(K:K,Dashboard!A$3:B$32,2,FALSE)</f>
        <v>#N/A</v>
      </c>
    </row>
    <row r="928" spans="9:38" ht="15" customHeight="1">
      <c r="I928" s="15"/>
      <c r="AA928" s="13"/>
      <c r="AH928" s="54">
        <f>NETWORKDAYS(M928,R928,Holidays!$B$1:$B$132)</f>
        <v>0</v>
      </c>
      <c r="AI928" s="54" t="e">
        <f>VLOOKUP(K928,'Service standards'!A:B,2,FALSE)</f>
        <v>#N/A</v>
      </c>
      <c r="AJ928" s="55">
        <f>(NETWORKDAYS(N928,R928,Holidays!$B$1:$B$132))-AF928</f>
        <v>0</v>
      </c>
      <c r="AK928" s="54" t="e">
        <f t="shared" si="27"/>
        <v>#N/A</v>
      </c>
      <c r="AL928" s="73" t="e">
        <f>VLOOKUP(K:K,Dashboard!A$3:B$32,2,FALSE)</f>
        <v>#N/A</v>
      </c>
    </row>
    <row r="929" spans="9:38" ht="15" customHeight="1">
      <c r="I929" s="15"/>
      <c r="AA929" s="13"/>
      <c r="AH929" s="54">
        <f>NETWORKDAYS(M929,R929,Holidays!$B$1:$B$132)</f>
        <v>0</v>
      </c>
      <c r="AI929" s="54" t="e">
        <f>VLOOKUP(K929,'Service standards'!A:B,2,FALSE)</f>
        <v>#N/A</v>
      </c>
      <c r="AJ929" s="55">
        <f>(NETWORKDAYS(N929,R929,Holidays!$B$1:$B$132))-AF929</f>
        <v>0</v>
      </c>
      <c r="AK929" s="54" t="e">
        <f t="shared" si="27"/>
        <v>#N/A</v>
      </c>
      <c r="AL929" s="73" t="e">
        <f>VLOOKUP(K:K,Dashboard!A$3:B$32,2,FALSE)</f>
        <v>#N/A</v>
      </c>
    </row>
    <row r="930" spans="9:38" ht="15" customHeight="1">
      <c r="I930" s="15"/>
      <c r="AA930" s="13"/>
      <c r="AH930" s="54">
        <f>NETWORKDAYS(M930,R930,Holidays!$B$1:$B$132)</f>
        <v>0</v>
      </c>
      <c r="AI930" s="54" t="e">
        <f>VLOOKUP(K930,'Service standards'!A:B,2,FALSE)</f>
        <v>#N/A</v>
      </c>
      <c r="AJ930" s="55">
        <f>(NETWORKDAYS(N930,R930,Holidays!$B$1:$B$132))-AF930</f>
        <v>0</v>
      </c>
      <c r="AK930" s="54" t="e">
        <f t="shared" si="27"/>
        <v>#N/A</v>
      </c>
      <c r="AL930" s="73" t="e">
        <f>VLOOKUP(K:K,Dashboard!A$3:B$32,2,FALSE)</f>
        <v>#N/A</v>
      </c>
    </row>
    <row r="931" spans="9:38" ht="15" customHeight="1">
      <c r="I931" s="15"/>
      <c r="AA931" s="13"/>
      <c r="AH931" s="54">
        <f>NETWORKDAYS(M931,R931,Holidays!$B$1:$B$132)</f>
        <v>0</v>
      </c>
      <c r="AI931" s="54" t="e">
        <f>VLOOKUP(K931,'Service standards'!A:B,2,FALSE)</f>
        <v>#N/A</v>
      </c>
      <c r="AJ931" s="55">
        <f>(NETWORKDAYS(N931,R931,Holidays!$B$1:$B$132))-AF931</f>
        <v>0</v>
      </c>
      <c r="AK931" s="54" t="e">
        <f t="shared" si="27"/>
        <v>#N/A</v>
      </c>
      <c r="AL931" s="73" t="e">
        <f>VLOOKUP(K:K,Dashboard!A$3:B$32,2,FALSE)</f>
        <v>#N/A</v>
      </c>
    </row>
    <row r="932" spans="9:38" ht="15" customHeight="1">
      <c r="I932" s="15"/>
      <c r="AA932" s="13"/>
      <c r="AH932" s="54">
        <f>NETWORKDAYS(M932,R932,Holidays!$B$1:$B$132)</f>
        <v>0</v>
      </c>
      <c r="AI932" s="54" t="e">
        <f>VLOOKUP(K932,'Service standards'!A:B,2,FALSE)</f>
        <v>#N/A</v>
      </c>
      <c r="AJ932" s="55">
        <f>(NETWORKDAYS(N932,R932,Holidays!$B$1:$B$132))-AF932</f>
        <v>0</v>
      </c>
      <c r="AK932" s="54" t="e">
        <f t="shared" si="27"/>
        <v>#N/A</v>
      </c>
      <c r="AL932" s="73" t="e">
        <f>VLOOKUP(K:K,Dashboard!A$3:B$32,2,FALSE)</f>
        <v>#N/A</v>
      </c>
    </row>
    <row r="933" spans="9:38" ht="15" customHeight="1">
      <c r="I933" s="15"/>
      <c r="AA933" s="13"/>
      <c r="AH933" s="54">
        <f>NETWORKDAYS(M933,R933,Holidays!$B$1:$B$132)</f>
        <v>0</v>
      </c>
      <c r="AI933" s="54" t="e">
        <f>VLOOKUP(K933,'Service standards'!A:B,2,FALSE)</f>
        <v>#N/A</v>
      </c>
      <c r="AJ933" s="55">
        <f>(NETWORKDAYS(N933,R933,Holidays!$B$1:$B$132))-AF933</f>
        <v>0</v>
      </c>
      <c r="AK933" s="54" t="e">
        <f t="shared" si="27"/>
        <v>#N/A</v>
      </c>
      <c r="AL933" s="73" t="e">
        <f>VLOOKUP(K:K,Dashboard!A$3:B$32,2,FALSE)</f>
        <v>#N/A</v>
      </c>
    </row>
    <row r="934" spans="9:38" ht="15" customHeight="1">
      <c r="I934" s="15"/>
      <c r="AA934" s="13"/>
      <c r="AH934" s="54">
        <f>NETWORKDAYS(M934,R934,Holidays!$B$1:$B$132)</f>
        <v>0</v>
      </c>
      <c r="AI934" s="54" t="e">
        <f>VLOOKUP(K934,'Service standards'!A:B,2,FALSE)</f>
        <v>#N/A</v>
      </c>
      <c r="AJ934" s="55">
        <f>(NETWORKDAYS(N934,R934,Holidays!$B$1:$B$132))-AF934</f>
        <v>0</v>
      </c>
      <c r="AK934" s="54" t="e">
        <f t="shared" si="27"/>
        <v>#N/A</v>
      </c>
      <c r="AL934" s="73" t="e">
        <f>VLOOKUP(K:K,Dashboard!A$3:B$32,2,FALSE)</f>
        <v>#N/A</v>
      </c>
    </row>
    <row r="935" spans="9:38" ht="15" customHeight="1">
      <c r="I935" s="15"/>
      <c r="AA935" s="13"/>
      <c r="AH935" s="54">
        <f>NETWORKDAYS(M935,R935,Holidays!$B$1:$B$132)</f>
        <v>0</v>
      </c>
      <c r="AI935" s="54" t="e">
        <f>VLOOKUP(K935,'Service standards'!A:B,2,FALSE)</f>
        <v>#N/A</v>
      </c>
      <c r="AJ935" s="55">
        <f>(NETWORKDAYS(N935,R935,Holidays!$B$1:$B$132))-AF935</f>
        <v>0</v>
      </c>
      <c r="AK935" s="54" t="e">
        <f t="shared" si="27"/>
        <v>#N/A</v>
      </c>
      <c r="AL935" s="73" t="e">
        <f>VLOOKUP(K:K,Dashboard!A$3:B$32,2,FALSE)</f>
        <v>#N/A</v>
      </c>
    </row>
    <row r="936" spans="9:38" ht="15" customHeight="1">
      <c r="I936" s="15"/>
      <c r="AA936" s="13"/>
      <c r="AH936" s="54">
        <f>NETWORKDAYS(M936,R936,Holidays!$B$1:$B$132)</f>
        <v>0</v>
      </c>
      <c r="AI936" s="54" t="e">
        <f>VLOOKUP(K936,'Service standards'!A:B,2,FALSE)</f>
        <v>#N/A</v>
      </c>
      <c r="AJ936" s="55">
        <f>(NETWORKDAYS(N936,R936,Holidays!$B$1:$B$132))-AF936</f>
        <v>0</v>
      </c>
      <c r="AK936" s="54" t="e">
        <f t="shared" si="27"/>
        <v>#N/A</v>
      </c>
      <c r="AL936" s="73" t="e">
        <f>VLOOKUP(K:K,Dashboard!A$3:B$32,2,FALSE)</f>
        <v>#N/A</v>
      </c>
    </row>
    <row r="937" spans="9:38" ht="15" customHeight="1">
      <c r="I937" s="15"/>
      <c r="AA937" s="13"/>
      <c r="AH937" s="54">
        <f>NETWORKDAYS(M937,R937,Holidays!$B$1:$B$132)</f>
        <v>0</v>
      </c>
      <c r="AI937" s="54" t="e">
        <f>VLOOKUP(K937,'Service standards'!A:B,2,FALSE)</f>
        <v>#N/A</v>
      </c>
      <c r="AJ937" s="55">
        <f>(NETWORKDAYS(N937,R937,Holidays!$B$1:$B$132))-AF937</f>
        <v>0</v>
      </c>
      <c r="AK937" s="54" t="e">
        <f t="shared" si="27"/>
        <v>#N/A</v>
      </c>
      <c r="AL937" s="73" t="e">
        <f>VLOOKUP(K:K,Dashboard!A$3:B$32,2,FALSE)</f>
        <v>#N/A</v>
      </c>
    </row>
    <row r="938" spans="9:38" ht="15" customHeight="1">
      <c r="I938" s="15"/>
      <c r="AA938" s="13"/>
      <c r="AH938" s="54">
        <f>NETWORKDAYS(M938,R938,Holidays!$B$1:$B$132)</f>
        <v>0</v>
      </c>
      <c r="AI938" s="54" t="e">
        <f>VLOOKUP(K938,'Service standards'!A:B,2,FALSE)</f>
        <v>#N/A</v>
      </c>
      <c r="AJ938" s="55">
        <f>(NETWORKDAYS(N938,R938,Holidays!$B$1:$B$132))-AF938</f>
        <v>0</v>
      </c>
      <c r="AK938" s="54" t="e">
        <f t="shared" si="27"/>
        <v>#N/A</v>
      </c>
      <c r="AL938" s="73" t="e">
        <f>VLOOKUP(K:K,Dashboard!A$3:B$32,2,FALSE)</f>
        <v>#N/A</v>
      </c>
    </row>
    <row r="939" spans="9:38" ht="15" customHeight="1">
      <c r="I939" s="15"/>
      <c r="AA939" s="13"/>
      <c r="AH939" s="54">
        <f>NETWORKDAYS(M939,R939,Holidays!$B$1:$B$132)</f>
        <v>0</v>
      </c>
      <c r="AI939" s="54" t="e">
        <f>VLOOKUP(K939,'Service standards'!A:B,2,FALSE)</f>
        <v>#N/A</v>
      </c>
      <c r="AJ939" s="55">
        <f>(NETWORKDAYS(N939,R939,Holidays!$B$1:$B$132))-AF939</f>
        <v>0</v>
      </c>
      <c r="AK939" s="54" t="e">
        <f t="shared" si="27"/>
        <v>#N/A</v>
      </c>
      <c r="AL939" s="73" t="e">
        <f>VLOOKUP(K:K,Dashboard!A$3:B$32,2,FALSE)</f>
        <v>#N/A</v>
      </c>
    </row>
    <row r="940" spans="9:38" ht="15" customHeight="1">
      <c r="I940" s="15"/>
      <c r="AA940" s="13"/>
      <c r="AH940" s="54">
        <f>NETWORKDAYS(M940,R940,Holidays!$B$1:$B$132)</f>
        <v>0</v>
      </c>
      <c r="AI940" s="54" t="e">
        <f>VLOOKUP(K940,'Service standards'!A:B,2,FALSE)</f>
        <v>#N/A</v>
      </c>
      <c r="AJ940" s="55">
        <f>(NETWORKDAYS(N940,R940,Holidays!$B$1:$B$132))-AF940</f>
        <v>0</v>
      </c>
      <c r="AK940" s="54" t="e">
        <f t="shared" si="27"/>
        <v>#N/A</v>
      </c>
      <c r="AL940" s="73" t="e">
        <f>VLOOKUP(K:K,Dashboard!A$3:B$32,2,FALSE)</f>
        <v>#N/A</v>
      </c>
    </row>
    <row r="941" spans="9:38" ht="15" customHeight="1">
      <c r="I941" s="15"/>
      <c r="AA941" s="13"/>
      <c r="AH941" s="54">
        <f>NETWORKDAYS(M941,R941,Holidays!$B$1:$B$132)</f>
        <v>0</v>
      </c>
      <c r="AI941" s="54" t="e">
        <f>VLOOKUP(K941,'Service standards'!A:B,2,FALSE)</f>
        <v>#N/A</v>
      </c>
      <c r="AJ941" s="55">
        <f>(NETWORKDAYS(N941,R941,Holidays!$B$1:$B$132))-AF941</f>
        <v>0</v>
      </c>
      <c r="AK941" s="54" t="e">
        <f t="shared" si="27"/>
        <v>#N/A</v>
      </c>
      <c r="AL941" s="73" t="e">
        <f>VLOOKUP(K:K,Dashboard!A$3:B$32,2,FALSE)</f>
        <v>#N/A</v>
      </c>
    </row>
    <row r="942" spans="9:38" ht="15" customHeight="1">
      <c r="I942" s="15"/>
      <c r="AA942" s="13"/>
      <c r="AH942" s="54">
        <f>NETWORKDAYS(M942,R942,Holidays!$B$1:$B$132)</f>
        <v>0</v>
      </c>
      <c r="AI942" s="54" t="e">
        <f>VLOOKUP(K942,'Service standards'!A:B,2,FALSE)</f>
        <v>#N/A</v>
      </c>
      <c r="AJ942" s="55">
        <f>(NETWORKDAYS(N942,R942,Holidays!$B$1:$B$132))-AF942</f>
        <v>0</v>
      </c>
      <c r="AK942" s="54" t="e">
        <f t="shared" si="27"/>
        <v>#N/A</v>
      </c>
      <c r="AL942" s="73" t="e">
        <f>VLOOKUP(K:K,Dashboard!A$3:B$32,2,FALSE)</f>
        <v>#N/A</v>
      </c>
    </row>
    <row r="943" spans="9:38" ht="15" customHeight="1">
      <c r="I943" s="15"/>
      <c r="AA943" s="13"/>
      <c r="AH943" s="54">
        <f>NETWORKDAYS(M943,R943,Holidays!$B$1:$B$132)</f>
        <v>0</v>
      </c>
      <c r="AI943" s="54" t="e">
        <f>VLOOKUP(K943,'Service standards'!A:B,2,FALSE)</f>
        <v>#N/A</v>
      </c>
      <c r="AJ943" s="55">
        <f>(NETWORKDAYS(N943,R943,Holidays!$B$1:$B$132))-AF943</f>
        <v>0</v>
      </c>
      <c r="AK943" s="54" t="e">
        <f t="shared" si="27"/>
        <v>#N/A</v>
      </c>
      <c r="AL943" s="73" t="e">
        <f>VLOOKUP(K:K,Dashboard!A$3:B$32,2,FALSE)</f>
        <v>#N/A</v>
      </c>
    </row>
    <row r="944" spans="9:38" ht="15" customHeight="1">
      <c r="I944" s="15"/>
      <c r="AA944" s="13"/>
      <c r="AH944" s="54">
        <f>NETWORKDAYS(M944,R944,Holidays!$B$1:$B$132)</f>
        <v>0</v>
      </c>
      <c r="AI944" s="54" t="e">
        <f>VLOOKUP(K944,'Service standards'!A:B,2,FALSE)</f>
        <v>#N/A</v>
      </c>
      <c r="AJ944" s="55">
        <f>(NETWORKDAYS(N944,R944,Holidays!$B$1:$B$132))-AF944</f>
        <v>0</v>
      </c>
      <c r="AK944" s="54" t="e">
        <f t="shared" si="27"/>
        <v>#N/A</v>
      </c>
      <c r="AL944" s="73" t="e">
        <f>VLOOKUP(K:K,Dashboard!A$3:B$32,2,FALSE)</f>
        <v>#N/A</v>
      </c>
    </row>
    <row r="945" spans="9:38" ht="15" customHeight="1">
      <c r="I945" s="15"/>
      <c r="AA945" s="13"/>
      <c r="AH945" s="54">
        <f>NETWORKDAYS(M945,R945,Holidays!$B$1:$B$132)</f>
        <v>0</v>
      </c>
      <c r="AI945" s="54" t="e">
        <f>VLOOKUP(K945,'Service standards'!A:B,2,FALSE)</f>
        <v>#N/A</v>
      </c>
      <c r="AJ945" s="55">
        <f>(NETWORKDAYS(N945,R945,Holidays!$B$1:$B$132))-AF945</f>
        <v>0</v>
      </c>
      <c r="AK945" s="54" t="e">
        <f t="shared" si="27"/>
        <v>#N/A</v>
      </c>
      <c r="AL945" s="73" t="e">
        <f>VLOOKUP(K:K,Dashboard!A$3:B$32,2,FALSE)</f>
        <v>#N/A</v>
      </c>
    </row>
    <row r="946" spans="9:38" ht="15" customHeight="1">
      <c r="I946" s="15"/>
      <c r="AA946" s="13"/>
      <c r="AH946" s="54">
        <f>NETWORKDAYS(M946,R946,Holidays!$B$1:$B$132)</f>
        <v>0</v>
      </c>
      <c r="AI946" s="54" t="e">
        <f>VLOOKUP(K946,'Service standards'!A:B,2,FALSE)</f>
        <v>#N/A</v>
      </c>
      <c r="AJ946" s="55">
        <f>(NETWORKDAYS(N946,R946,Holidays!$B$1:$B$132))-AF946</f>
        <v>0</v>
      </c>
      <c r="AK946" s="54" t="e">
        <f t="shared" si="27"/>
        <v>#N/A</v>
      </c>
      <c r="AL946" s="73" t="e">
        <f>VLOOKUP(K:K,Dashboard!A$3:B$32,2,FALSE)</f>
        <v>#N/A</v>
      </c>
    </row>
    <row r="947" spans="9:38" ht="15" customHeight="1">
      <c r="I947" s="15"/>
      <c r="AA947" s="13"/>
      <c r="AH947" s="54">
        <f>NETWORKDAYS(M947,R947,Holidays!$B$1:$B$132)</f>
        <v>0</v>
      </c>
      <c r="AI947" s="54" t="e">
        <f>VLOOKUP(K947,'Service standards'!A:B,2,FALSE)</f>
        <v>#N/A</v>
      </c>
      <c r="AJ947" s="55">
        <f>(NETWORKDAYS(N947,R947,Holidays!$B$1:$B$132))-AF947</f>
        <v>0</v>
      </c>
      <c r="AK947" s="54" t="e">
        <f t="shared" si="27"/>
        <v>#N/A</v>
      </c>
      <c r="AL947" s="73" t="e">
        <f>VLOOKUP(K:K,Dashboard!A$3:B$32,2,FALSE)</f>
        <v>#N/A</v>
      </c>
    </row>
    <row r="948" spans="9:38" ht="15" customHeight="1">
      <c r="I948" s="15"/>
      <c r="AA948" s="13"/>
      <c r="AH948" s="54">
        <f>NETWORKDAYS(M948,R948,Holidays!$B$1:$B$132)</f>
        <v>0</v>
      </c>
      <c r="AI948" s="54" t="e">
        <f>VLOOKUP(K948,'Service standards'!A:B,2,FALSE)</f>
        <v>#N/A</v>
      </c>
      <c r="AJ948" s="55">
        <f>(NETWORKDAYS(N948,R948,Holidays!$B$1:$B$132))-AF948</f>
        <v>0</v>
      </c>
      <c r="AK948" s="54" t="e">
        <f t="shared" si="27"/>
        <v>#N/A</v>
      </c>
      <c r="AL948" s="73" t="e">
        <f>VLOOKUP(K:K,Dashboard!A$3:B$32,2,FALSE)</f>
        <v>#N/A</v>
      </c>
    </row>
    <row r="949" spans="9:38" ht="15" customHeight="1">
      <c r="I949" s="15"/>
      <c r="AA949" s="13"/>
      <c r="AH949" s="54">
        <f>NETWORKDAYS(M949,R949,Holidays!$B$1:$B$132)</f>
        <v>0</v>
      </c>
      <c r="AI949" s="54" t="e">
        <f>VLOOKUP(K949,'Service standards'!A:B,2,FALSE)</f>
        <v>#N/A</v>
      </c>
      <c r="AJ949" s="55">
        <f>(NETWORKDAYS(N949,R949,Holidays!$B$1:$B$132))-AF949</f>
        <v>0</v>
      </c>
      <c r="AK949" s="54" t="e">
        <f t="shared" si="27"/>
        <v>#N/A</v>
      </c>
      <c r="AL949" s="73" t="e">
        <f>VLOOKUP(K:K,Dashboard!A$3:B$32,2,FALSE)</f>
        <v>#N/A</v>
      </c>
    </row>
    <row r="950" spans="9:38" ht="15" customHeight="1">
      <c r="I950" s="15"/>
      <c r="AA950" s="13"/>
      <c r="AH950" s="54">
        <f>NETWORKDAYS(M950,R950,Holidays!$B$1:$B$132)</f>
        <v>0</v>
      </c>
      <c r="AI950" s="54" t="e">
        <f>VLOOKUP(K950,'Service standards'!A:B,2,FALSE)</f>
        <v>#N/A</v>
      </c>
      <c r="AJ950" s="55">
        <f>(NETWORKDAYS(N950,R950,Holidays!$B$1:$B$132))-AF950</f>
        <v>0</v>
      </c>
      <c r="AK950" s="54" t="e">
        <f t="shared" si="27"/>
        <v>#N/A</v>
      </c>
      <c r="AL950" s="73" t="e">
        <f>VLOOKUP(K:K,Dashboard!A$3:B$32,2,FALSE)</f>
        <v>#N/A</v>
      </c>
    </row>
    <row r="951" spans="9:38" ht="15" customHeight="1">
      <c r="I951" s="15"/>
      <c r="AA951" s="13"/>
      <c r="AH951" s="54">
        <f>NETWORKDAYS(M951,R951,Holidays!$B$1:$B$132)</f>
        <v>0</v>
      </c>
      <c r="AI951" s="54" t="e">
        <f>VLOOKUP(K951,'Service standards'!A:B,2,FALSE)</f>
        <v>#N/A</v>
      </c>
      <c r="AJ951" s="55">
        <f>(NETWORKDAYS(N951,R951,Holidays!$B$1:$B$132))-AF951</f>
        <v>0</v>
      </c>
      <c r="AK951" s="54" t="e">
        <f t="shared" si="27"/>
        <v>#N/A</v>
      </c>
      <c r="AL951" s="73" t="e">
        <f>VLOOKUP(K:K,Dashboard!A$3:B$32,2,FALSE)</f>
        <v>#N/A</v>
      </c>
    </row>
    <row r="952" spans="9:38" ht="15" customHeight="1">
      <c r="I952" s="15"/>
      <c r="AA952" s="13"/>
      <c r="AH952" s="54">
        <f>NETWORKDAYS(M952,R952,Holidays!$B$1:$B$132)</f>
        <v>0</v>
      </c>
      <c r="AI952" s="54" t="e">
        <f>VLOOKUP(K952,'Service standards'!A:B,2,FALSE)</f>
        <v>#N/A</v>
      </c>
      <c r="AJ952" s="55">
        <f>(NETWORKDAYS(N952,R952,Holidays!$B$1:$B$132))-AF952</f>
        <v>0</v>
      </c>
      <c r="AK952" s="54" t="e">
        <f t="shared" si="27"/>
        <v>#N/A</v>
      </c>
      <c r="AL952" s="73" t="e">
        <f>VLOOKUP(K:K,Dashboard!A$3:B$32,2,FALSE)</f>
        <v>#N/A</v>
      </c>
    </row>
    <row r="953" spans="9:38" ht="15" customHeight="1">
      <c r="I953" s="15"/>
      <c r="AA953" s="13"/>
      <c r="AH953" s="54">
        <f>NETWORKDAYS(M953,R953,Holidays!$B$1:$B$132)</f>
        <v>0</v>
      </c>
      <c r="AI953" s="54" t="e">
        <f>VLOOKUP(K953,'Service standards'!A:B,2,FALSE)</f>
        <v>#N/A</v>
      </c>
      <c r="AJ953" s="55">
        <f>(NETWORKDAYS(N953,R953,Holidays!$B$1:$B$132))-AF953</f>
        <v>0</v>
      </c>
      <c r="AK953" s="54" t="e">
        <f t="shared" si="27"/>
        <v>#N/A</v>
      </c>
      <c r="AL953" s="73" t="e">
        <f>VLOOKUP(K:K,Dashboard!A$3:B$32,2,FALSE)</f>
        <v>#N/A</v>
      </c>
    </row>
    <row r="954" spans="9:38" ht="15" customHeight="1">
      <c r="I954" s="15"/>
      <c r="AA954" s="13"/>
      <c r="AH954" s="54">
        <f>NETWORKDAYS(M954,R954,Holidays!$B$1:$B$132)</f>
        <v>0</v>
      </c>
      <c r="AI954" s="54" t="e">
        <f>VLOOKUP(K954,'Service standards'!A:B,2,FALSE)</f>
        <v>#N/A</v>
      </c>
      <c r="AJ954" s="55">
        <f>(NETWORKDAYS(N954,R954,Holidays!$B$1:$B$132))-AF954</f>
        <v>0</v>
      </c>
      <c r="AK954" s="54" t="e">
        <f t="shared" si="27"/>
        <v>#N/A</v>
      </c>
      <c r="AL954" s="73" t="e">
        <f>VLOOKUP(K:K,Dashboard!A$3:B$32,2,FALSE)</f>
        <v>#N/A</v>
      </c>
    </row>
    <row r="955" spans="9:38" ht="15" customHeight="1">
      <c r="I955" s="15"/>
      <c r="AA955" s="13"/>
      <c r="AH955" s="54">
        <f>NETWORKDAYS(M955,R955,Holidays!$B$1:$B$132)</f>
        <v>0</v>
      </c>
      <c r="AI955" s="54" t="e">
        <f>VLOOKUP(K955,'Service standards'!A:B,2,FALSE)</f>
        <v>#N/A</v>
      </c>
      <c r="AJ955" s="55">
        <f>(NETWORKDAYS(N955,R955,Holidays!$B$1:$B$132))-AF955</f>
        <v>0</v>
      </c>
      <c r="AK955" s="54" t="e">
        <f t="shared" si="27"/>
        <v>#N/A</v>
      </c>
      <c r="AL955" s="73" t="e">
        <f>VLOOKUP(K:K,Dashboard!A$3:B$32,2,FALSE)</f>
        <v>#N/A</v>
      </c>
    </row>
    <row r="956" spans="9:38" ht="15" customHeight="1">
      <c r="I956" s="15"/>
      <c r="AA956" s="13"/>
      <c r="AH956" s="54">
        <f>NETWORKDAYS(M956,R956,Holidays!$B$1:$B$132)</f>
        <v>0</v>
      </c>
      <c r="AI956" s="54" t="e">
        <f>VLOOKUP(K956,'Service standards'!A:B,2,FALSE)</f>
        <v>#N/A</v>
      </c>
      <c r="AJ956" s="55">
        <f>(NETWORKDAYS(N956,R956,Holidays!$B$1:$B$132))-AF956</f>
        <v>0</v>
      </c>
      <c r="AK956" s="54" t="e">
        <f t="shared" si="27"/>
        <v>#N/A</v>
      </c>
      <c r="AL956" s="73" t="e">
        <f>VLOOKUP(K:K,Dashboard!A$3:B$32,2,FALSE)</f>
        <v>#N/A</v>
      </c>
    </row>
    <row r="957" spans="9:38" ht="15" customHeight="1">
      <c r="I957" s="15"/>
      <c r="AA957" s="13"/>
      <c r="AH957" s="54">
        <f>NETWORKDAYS(M957,R957,Holidays!$B$1:$B$132)</f>
        <v>0</v>
      </c>
      <c r="AI957" s="54" t="e">
        <f>VLOOKUP(K957,'Service standards'!A:B,2,FALSE)</f>
        <v>#N/A</v>
      </c>
      <c r="AJ957" s="55">
        <f>(NETWORKDAYS(N957,R957,Holidays!$B$1:$B$132))-AF957</f>
        <v>0</v>
      </c>
      <c r="AK957" s="54" t="e">
        <f t="shared" si="27"/>
        <v>#N/A</v>
      </c>
      <c r="AL957" s="73" t="e">
        <f>VLOOKUP(K:K,Dashboard!A$3:B$32,2,FALSE)</f>
        <v>#N/A</v>
      </c>
    </row>
    <row r="958" spans="9:38" ht="15" customHeight="1">
      <c r="I958" s="15"/>
      <c r="AA958" s="13"/>
      <c r="AH958" s="54">
        <f>NETWORKDAYS(M958,R958,Holidays!$B$1:$B$132)</f>
        <v>0</v>
      </c>
      <c r="AI958" s="54" t="e">
        <f>VLOOKUP(K958,'Service standards'!A:B,2,FALSE)</f>
        <v>#N/A</v>
      </c>
      <c r="AJ958" s="55">
        <f>(NETWORKDAYS(N958,R958,Holidays!$B$1:$B$132))-AF958</f>
        <v>0</v>
      </c>
      <c r="AK958" s="54" t="e">
        <f t="shared" si="27"/>
        <v>#N/A</v>
      </c>
      <c r="AL958" s="73" t="e">
        <f>VLOOKUP(K:K,Dashboard!A$3:B$32,2,FALSE)</f>
        <v>#N/A</v>
      </c>
    </row>
    <row r="959" spans="9:38" ht="15" customHeight="1">
      <c r="I959" s="15"/>
      <c r="AA959" s="13"/>
      <c r="AH959" s="54">
        <f>NETWORKDAYS(M959,R959,Holidays!$B$1:$B$132)</f>
        <v>0</v>
      </c>
      <c r="AI959" s="54" t="e">
        <f>VLOOKUP(K959,'Service standards'!A:B,2,FALSE)</f>
        <v>#N/A</v>
      </c>
      <c r="AJ959" s="55">
        <f>(NETWORKDAYS(N959,R959,Holidays!$B$1:$B$132))-AF959</f>
        <v>0</v>
      </c>
      <c r="AK959" s="54" t="e">
        <f t="shared" si="27"/>
        <v>#N/A</v>
      </c>
      <c r="AL959" s="73" t="e">
        <f>VLOOKUP(K:K,Dashboard!A$3:B$32,2,FALSE)</f>
        <v>#N/A</v>
      </c>
    </row>
    <row r="960" spans="9:38" ht="15" customHeight="1">
      <c r="I960" s="15"/>
      <c r="AA960" s="13"/>
      <c r="AH960" s="54">
        <f>NETWORKDAYS(M960,R960,Holidays!$B$1:$B$132)</f>
        <v>0</v>
      </c>
      <c r="AI960" s="54" t="e">
        <f>VLOOKUP(K960,'Service standards'!A:B,2,FALSE)</f>
        <v>#N/A</v>
      </c>
      <c r="AJ960" s="55">
        <f>(NETWORKDAYS(N960,R960,Holidays!$B$1:$B$132))-AF960</f>
        <v>0</v>
      </c>
      <c r="AK960" s="54" t="e">
        <f t="shared" si="27"/>
        <v>#N/A</v>
      </c>
      <c r="AL960" s="73" t="e">
        <f>VLOOKUP(K:K,Dashboard!A$3:B$32,2,FALSE)</f>
        <v>#N/A</v>
      </c>
    </row>
    <row r="961" spans="9:38" ht="15" customHeight="1">
      <c r="I961" s="15"/>
      <c r="AA961" s="13"/>
      <c r="AH961" s="54">
        <f>NETWORKDAYS(M961,R961,Holidays!$B$1:$B$132)</f>
        <v>0</v>
      </c>
      <c r="AI961" s="54" t="e">
        <f>VLOOKUP(K961,'Service standards'!A:B,2,FALSE)</f>
        <v>#N/A</v>
      </c>
      <c r="AJ961" s="55">
        <f>(NETWORKDAYS(N961,R961,Holidays!$B$1:$B$132))-AF961</f>
        <v>0</v>
      </c>
      <c r="AK961" s="54" t="e">
        <f t="shared" si="27"/>
        <v>#N/A</v>
      </c>
      <c r="AL961" s="73" t="e">
        <f>VLOOKUP(K:K,Dashboard!A$3:B$32,2,FALSE)</f>
        <v>#N/A</v>
      </c>
    </row>
    <row r="962" spans="9:38" ht="15" customHeight="1">
      <c r="I962" s="15"/>
      <c r="AA962" s="13"/>
      <c r="AH962" s="54">
        <f>NETWORKDAYS(M962,R962,Holidays!$B$1:$B$132)</f>
        <v>0</v>
      </c>
      <c r="AI962" s="54" t="e">
        <f>VLOOKUP(K962,'Service standards'!A:B,2,FALSE)</f>
        <v>#N/A</v>
      </c>
      <c r="AJ962" s="55">
        <f>(NETWORKDAYS(N962,R962,Holidays!$B$1:$B$132))-AF962</f>
        <v>0</v>
      </c>
      <c r="AK962" s="54" t="e">
        <f t="shared" si="27"/>
        <v>#N/A</v>
      </c>
      <c r="AL962" s="73" t="e">
        <f>VLOOKUP(K:K,Dashboard!A$3:B$32,2,FALSE)</f>
        <v>#N/A</v>
      </c>
    </row>
    <row r="963" spans="9:38" ht="15" customHeight="1">
      <c r="I963" s="15"/>
      <c r="AA963" s="13"/>
      <c r="AH963" s="54">
        <f>NETWORKDAYS(M963,R963,Holidays!$B$1:$B$132)</f>
        <v>0</v>
      </c>
      <c r="AI963" s="54" t="e">
        <f>VLOOKUP(K963,'Service standards'!A:B,2,FALSE)</f>
        <v>#N/A</v>
      </c>
      <c r="AJ963" s="55">
        <f>(NETWORKDAYS(N963,R963,Holidays!$B$1:$B$132))-AF963</f>
        <v>0</v>
      </c>
      <c r="AK963" s="54" t="e">
        <f t="shared" si="27"/>
        <v>#N/A</v>
      </c>
      <c r="AL963" s="73" t="e">
        <f>VLOOKUP(K:K,Dashboard!A$3:B$32,2,FALSE)</f>
        <v>#N/A</v>
      </c>
    </row>
    <row r="964" spans="9:38" ht="15" customHeight="1">
      <c r="I964" s="15"/>
      <c r="AA964" s="13"/>
      <c r="AH964" s="54">
        <f>NETWORKDAYS(M964,R964,Holidays!$B$1:$B$132)</f>
        <v>0</v>
      </c>
      <c r="AI964" s="54" t="e">
        <f>VLOOKUP(K964,'Service standards'!A:B,2,FALSE)</f>
        <v>#N/A</v>
      </c>
      <c r="AJ964" s="55">
        <f>(NETWORKDAYS(N964,R964,Holidays!$B$1:$B$132))-AF964</f>
        <v>0</v>
      </c>
      <c r="AK964" s="54" t="e">
        <f t="shared" si="27"/>
        <v>#N/A</v>
      </c>
      <c r="AL964" s="73" t="e">
        <f>VLOOKUP(K:K,Dashboard!A$3:B$32,2,FALSE)</f>
        <v>#N/A</v>
      </c>
    </row>
    <row r="965" spans="9:38" ht="15" customHeight="1">
      <c r="I965" s="15"/>
      <c r="AA965" s="13"/>
      <c r="AH965" s="54">
        <f>NETWORKDAYS(M965,R965,Holidays!$B$1:$B$132)</f>
        <v>0</v>
      </c>
      <c r="AI965" s="54" t="e">
        <f>VLOOKUP(K965,'Service standards'!A:B,2,FALSE)</f>
        <v>#N/A</v>
      </c>
      <c r="AJ965" s="55">
        <f>(NETWORKDAYS(N965,R965,Holidays!$B$1:$B$132))-AF965</f>
        <v>0</v>
      </c>
      <c r="AK965" s="54" t="e">
        <f t="shared" si="27"/>
        <v>#N/A</v>
      </c>
      <c r="AL965" s="73" t="e">
        <f>VLOOKUP(K:K,Dashboard!A$3:B$32,2,FALSE)</f>
        <v>#N/A</v>
      </c>
    </row>
    <row r="966" spans="9:38" ht="15" customHeight="1">
      <c r="I966" s="15"/>
      <c r="AA966" s="13"/>
      <c r="AH966" s="54">
        <f>NETWORKDAYS(M966,R966,Holidays!$B$1:$B$132)</f>
        <v>0</v>
      </c>
      <c r="AI966" s="54" t="e">
        <f>VLOOKUP(K966,'Service standards'!A:B,2,FALSE)</f>
        <v>#N/A</v>
      </c>
      <c r="AJ966" s="55">
        <f>(NETWORKDAYS(N966,R966,Holidays!$B$1:$B$132))-AF966</f>
        <v>0</v>
      </c>
      <c r="AK966" s="54" t="e">
        <f t="shared" si="27"/>
        <v>#N/A</v>
      </c>
      <c r="AL966" s="73" t="e">
        <f>VLOOKUP(K:K,Dashboard!A$3:B$32,2,FALSE)</f>
        <v>#N/A</v>
      </c>
    </row>
    <row r="967" spans="9:38" ht="15" customHeight="1">
      <c r="I967" s="15"/>
      <c r="AA967" s="13"/>
      <c r="AH967" s="54">
        <f>NETWORKDAYS(M967,R967,Holidays!$B$1:$B$132)</f>
        <v>0</v>
      </c>
      <c r="AI967" s="54" t="e">
        <f>VLOOKUP(K967,'Service standards'!A:B,2,FALSE)</f>
        <v>#N/A</v>
      </c>
      <c r="AJ967" s="55">
        <f>(NETWORKDAYS(N967,R967,Holidays!$B$1:$B$132))-AF967</f>
        <v>0</v>
      </c>
      <c r="AK967" s="54" t="e">
        <f t="shared" si="27"/>
        <v>#N/A</v>
      </c>
      <c r="AL967" s="73" t="e">
        <f>VLOOKUP(K:K,Dashboard!A$3:B$32,2,FALSE)</f>
        <v>#N/A</v>
      </c>
    </row>
    <row r="968" spans="9:38" ht="15" customHeight="1">
      <c r="I968" s="15"/>
      <c r="AA968" s="13"/>
      <c r="AH968" s="54">
        <f>NETWORKDAYS(M968,R968,Holidays!$B$1:$B$132)</f>
        <v>0</v>
      </c>
      <c r="AI968" s="54" t="e">
        <f>VLOOKUP(K968,'Service standards'!A:B,2,FALSE)</f>
        <v>#N/A</v>
      </c>
      <c r="AJ968" s="55">
        <f>(NETWORKDAYS(N968,R968,Holidays!$B$1:$B$132))-AF968</f>
        <v>0</v>
      </c>
      <c r="AK968" s="54" t="e">
        <f t="shared" si="27"/>
        <v>#N/A</v>
      </c>
      <c r="AL968" s="73" t="e">
        <f>VLOOKUP(K:K,Dashboard!A$3:B$32,2,FALSE)</f>
        <v>#N/A</v>
      </c>
    </row>
    <row r="969" spans="9:38" ht="15" customHeight="1">
      <c r="I969" s="15"/>
      <c r="AA969" s="13"/>
      <c r="AH969" s="54">
        <f>NETWORKDAYS(M969,R969,Holidays!$B$1:$B$132)</f>
        <v>0</v>
      </c>
      <c r="AI969" s="54" t="e">
        <f>VLOOKUP(K969,'Service standards'!A:B,2,FALSE)</f>
        <v>#N/A</v>
      </c>
      <c r="AJ969" s="55">
        <f>(NETWORKDAYS(N969,R969,Holidays!$B$1:$B$132))-AF969</f>
        <v>0</v>
      </c>
      <c r="AK969" s="54" t="e">
        <f t="shared" si="27"/>
        <v>#N/A</v>
      </c>
      <c r="AL969" s="73" t="e">
        <f>VLOOKUP(K:K,Dashboard!A$3:B$32,2,FALSE)</f>
        <v>#N/A</v>
      </c>
    </row>
    <row r="970" spans="9:38" ht="15" customHeight="1">
      <c r="I970" s="15"/>
      <c r="AA970" s="13"/>
      <c r="AH970" s="54">
        <f>NETWORKDAYS(M970,R970,Holidays!$B$1:$B$132)</f>
        <v>0</v>
      </c>
      <c r="AI970" s="54" t="e">
        <f>VLOOKUP(K970,'Service standards'!A:B,2,FALSE)</f>
        <v>#N/A</v>
      </c>
      <c r="AJ970" s="55">
        <f>(NETWORKDAYS(N970,R970,Holidays!$B$1:$B$132))-AF970</f>
        <v>0</v>
      </c>
      <c r="AK970" s="54" t="e">
        <f t="shared" si="27"/>
        <v>#N/A</v>
      </c>
      <c r="AL970" s="73" t="e">
        <f>VLOOKUP(K:K,Dashboard!A$3:B$32,2,FALSE)</f>
        <v>#N/A</v>
      </c>
    </row>
    <row r="971" spans="9:38" ht="15" customHeight="1">
      <c r="I971" s="15"/>
      <c r="AA971" s="13"/>
      <c r="AH971" s="54">
        <f>NETWORKDAYS(M971,R971,Holidays!$B$1:$B$132)</f>
        <v>0</v>
      </c>
      <c r="AI971" s="54" t="e">
        <f>VLOOKUP(K971,'Service standards'!A:B,2,FALSE)</f>
        <v>#N/A</v>
      </c>
      <c r="AJ971" s="55">
        <f>(NETWORKDAYS(N971,R971,Holidays!$B$1:$B$132))-AF971</f>
        <v>0</v>
      </c>
      <c r="AK971" s="54" t="e">
        <f t="shared" si="27"/>
        <v>#N/A</v>
      </c>
      <c r="AL971" s="73" t="e">
        <f>VLOOKUP(K:K,Dashboard!A$3:B$32,2,FALSE)</f>
        <v>#N/A</v>
      </c>
    </row>
    <row r="972" spans="9:38" ht="15" customHeight="1">
      <c r="I972" s="15"/>
      <c r="AA972" s="13"/>
      <c r="AH972" s="54">
        <f>NETWORKDAYS(M972,R972,Holidays!$B$1:$B$132)</f>
        <v>0</v>
      </c>
      <c r="AI972" s="54" t="e">
        <f>VLOOKUP(K972,'Service standards'!A:B,2,FALSE)</f>
        <v>#N/A</v>
      </c>
      <c r="AJ972" s="55">
        <f>(NETWORKDAYS(N972,R972,Holidays!$B$1:$B$132))-AF972</f>
        <v>0</v>
      </c>
      <c r="AK972" s="54" t="e">
        <f t="shared" si="27"/>
        <v>#N/A</v>
      </c>
      <c r="AL972" s="73" t="e">
        <f>VLOOKUP(K:K,Dashboard!A$3:B$32,2,FALSE)</f>
        <v>#N/A</v>
      </c>
    </row>
    <row r="973" spans="9:38" ht="15" customHeight="1">
      <c r="I973" s="15"/>
      <c r="AA973" s="13"/>
      <c r="AH973" s="54">
        <f>NETWORKDAYS(M973,R973,Holidays!$B$1:$B$132)</f>
        <v>0</v>
      </c>
      <c r="AI973" s="54" t="e">
        <f>VLOOKUP(K973,'Service standards'!A:B,2,FALSE)</f>
        <v>#N/A</v>
      </c>
      <c r="AJ973" s="55">
        <f>(NETWORKDAYS(N973,R973,Holidays!$B$1:$B$132))-AF973</f>
        <v>0</v>
      </c>
      <c r="AK973" s="54" t="e">
        <f t="shared" si="27"/>
        <v>#N/A</v>
      </c>
      <c r="AL973" s="73" t="e">
        <f>VLOOKUP(K:K,Dashboard!A$3:B$32,2,FALSE)</f>
        <v>#N/A</v>
      </c>
    </row>
    <row r="974" spans="9:38" ht="15" customHeight="1">
      <c r="I974" s="15"/>
      <c r="AA974" s="13"/>
      <c r="AH974" s="54">
        <f>NETWORKDAYS(M974,R974,Holidays!$B$1:$B$132)</f>
        <v>0</v>
      </c>
      <c r="AI974" s="54" t="e">
        <f>VLOOKUP(K974,'Service standards'!A:B,2,FALSE)</f>
        <v>#N/A</v>
      </c>
      <c r="AJ974" s="55">
        <f>(NETWORKDAYS(N974,R974,Holidays!$B$1:$B$132))-AF974</f>
        <v>0</v>
      </c>
      <c r="AK974" s="54" t="e">
        <f t="shared" si="27"/>
        <v>#N/A</v>
      </c>
      <c r="AL974" s="73" t="e">
        <f>VLOOKUP(K:K,Dashboard!A$3:B$32,2,FALSE)</f>
        <v>#N/A</v>
      </c>
    </row>
    <row r="975" spans="9:38" ht="15" customHeight="1">
      <c r="I975" s="15"/>
      <c r="AA975" s="13"/>
      <c r="AH975" s="54">
        <f>NETWORKDAYS(M975,R975,Holidays!$B$1:$B$132)</f>
        <v>0</v>
      </c>
      <c r="AI975" s="54" t="e">
        <f>VLOOKUP(K975,'Service standards'!A:B,2,FALSE)</f>
        <v>#N/A</v>
      </c>
      <c r="AJ975" s="55">
        <f>(NETWORKDAYS(N975,R975,Holidays!$B$1:$B$132))-AF975</f>
        <v>0</v>
      </c>
      <c r="AK975" s="54" t="e">
        <f t="shared" si="27"/>
        <v>#N/A</v>
      </c>
      <c r="AL975" s="73" t="e">
        <f>VLOOKUP(K:K,Dashboard!A$3:B$32,2,FALSE)</f>
        <v>#N/A</v>
      </c>
    </row>
    <row r="976" spans="9:38" ht="15" customHeight="1">
      <c r="I976" s="15"/>
      <c r="AA976" s="13"/>
      <c r="AH976" s="54">
        <f>NETWORKDAYS(M976,R976,Holidays!$B$1:$B$132)</f>
        <v>0</v>
      </c>
      <c r="AI976" s="54" t="e">
        <f>VLOOKUP(K976,'Service standards'!A:B,2,FALSE)</f>
        <v>#N/A</v>
      </c>
      <c r="AJ976" s="55">
        <f>(NETWORKDAYS(N976,R976,Holidays!$B$1:$B$132))-AF976</f>
        <v>0</v>
      </c>
      <c r="AK976" s="54" t="e">
        <f t="shared" si="27"/>
        <v>#N/A</v>
      </c>
      <c r="AL976" s="73" t="e">
        <f>VLOOKUP(K:K,Dashboard!A$3:B$32,2,FALSE)</f>
        <v>#N/A</v>
      </c>
    </row>
    <row r="977" spans="9:38" ht="15" customHeight="1">
      <c r="I977" s="15"/>
      <c r="AA977" s="13"/>
      <c r="AH977" s="54">
        <f>NETWORKDAYS(M977,R977,Holidays!$B$1:$B$132)</f>
        <v>0</v>
      </c>
      <c r="AI977" s="54" t="e">
        <f>VLOOKUP(K977,'Service standards'!A:B,2,FALSE)</f>
        <v>#N/A</v>
      </c>
      <c r="AJ977" s="55">
        <f>(NETWORKDAYS(N977,R977,Holidays!$B$1:$B$132))-AF977</f>
        <v>0</v>
      </c>
      <c r="AK977" s="54" t="e">
        <f t="shared" si="27"/>
        <v>#N/A</v>
      </c>
      <c r="AL977" s="73" t="e">
        <f>VLOOKUP(K:K,Dashboard!A$3:B$32,2,FALSE)</f>
        <v>#N/A</v>
      </c>
    </row>
    <row r="978" spans="9:38" ht="15" customHeight="1">
      <c r="I978" s="15"/>
      <c r="AA978" s="13"/>
      <c r="AH978" s="54">
        <f>NETWORKDAYS(M978,R978,Holidays!$B$1:$B$132)</f>
        <v>0</v>
      </c>
      <c r="AI978" s="54" t="e">
        <f>VLOOKUP(K978,'Service standards'!A:B,2,FALSE)</f>
        <v>#N/A</v>
      </c>
      <c r="AJ978" s="55">
        <f>(NETWORKDAYS(N978,R978,Holidays!$B$1:$B$132))-AF978</f>
        <v>0</v>
      </c>
      <c r="AK978" s="54" t="e">
        <f t="shared" ref="AK978:AK1037" si="28">IF(AJ978&lt;=AI978,"Met/Rencontre", "DNM/NRP")</f>
        <v>#N/A</v>
      </c>
      <c r="AL978" s="73" t="e">
        <f>VLOOKUP(K:K,Dashboard!A$3:B$32,2,FALSE)</f>
        <v>#N/A</v>
      </c>
    </row>
    <row r="979" spans="9:38" ht="15" customHeight="1">
      <c r="I979" s="15"/>
      <c r="AA979" s="13"/>
      <c r="AH979" s="54">
        <f>NETWORKDAYS(M979,R979,Holidays!$B$1:$B$132)</f>
        <v>0</v>
      </c>
      <c r="AI979" s="54" t="e">
        <f>VLOOKUP(K979,'Service standards'!A:B,2,FALSE)</f>
        <v>#N/A</v>
      </c>
      <c r="AJ979" s="55">
        <f>(NETWORKDAYS(N979,R979,Holidays!$B$1:$B$132))-AF979</f>
        <v>0</v>
      </c>
      <c r="AK979" s="54" t="e">
        <f t="shared" si="28"/>
        <v>#N/A</v>
      </c>
      <c r="AL979" s="73" t="e">
        <f>VLOOKUP(K:K,Dashboard!A$3:B$32,2,FALSE)</f>
        <v>#N/A</v>
      </c>
    </row>
    <row r="980" spans="9:38" ht="15" customHeight="1">
      <c r="I980" s="15"/>
      <c r="AA980" s="13"/>
      <c r="AH980" s="54">
        <f>NETWORKDAYS(M980,R980,Holidays!$B$1:$B$132)</f>
        <v>0</v>
      </c>
      <c r="AI980" s="54" t="e">
        <f>VLOOKUP(K980,'Service standards'!A:B,2,FALSE)</f>
        <v>#N/A</v>
      </c>
      <c r="AJ980" s="55">
        <f>(NETWORKDAYS(N980,R980,Holidays!$B$1:$B$132))-AF980</f>
        <v>0</v>
      </c>
      <c r="AK980" s="54" t="e">
        <f t="shared" si="28"/>
        <v>#N/A</v>
      </c>
      <c r="AL980" s="73" t="e">
        <f>VLOOKUP(K:K,Dashboard!A$3:B$32,2,FALSE)</f>
        <v>#N/A</v>
      </c>
    </row>
    <row r="981" spans="9:38" ht="15" customHeight="1">
      <c r="I981" s="15"/>
      <c r="AA981" s="13"/>
      <c r="AH981" s="54">
        <f>NETWORKDAYS(M981,R981,Holidays!$B$1:$B$132)</f>
        <v>0</v>
      </c>
      <c r="AI981" s="54" t="e">
        <f>VLOOKUP(K981,'Service standards'!A:B,2,FALSE)</f>
        <v>#N/A</v>
      </c>
      <c r="AJ981" s="55">
        <f>(NETWORKDAYS(N981,R981,Holidays!$B$1:$B$132))-AF981</f>
        <v>0</v>
      </c>
      <c r="AK981" s="54" t="e">
        <f t="shared" si="28"/>
        <v>#N/A</v>
      </c>
      <c r="AL981" s="73" t="e">
        <f>VLOOKUP(K:K,Dashboard!A$3:B$32,2,FALSE)</f>
        <v>#N/A</v>
      </c>
    </row>
    <row r="982" spans="9:38" ht="15" customHeight="1">
      <c r="I982" s="15"/>
      <c r="AA982" s="13"/>
      <c r="AH982" s="54">
        <f>NETWORKDAYS(M982,R982,Holidays!$B$1:$B$132)</f>
        <v>0</v>
      </c>
      <c r="AI982" s="54" t="e">
        <f>VLOOKUP(K982,'Service standards'!A:B,2,FALSE)</f>
        <v>#N/A</v>
      </c>
      <c r="AJ982" s="55">
        <f>(NETWORKDAYS(N982,R982,Holidays!$B$1:$B$132))-AF982</f>
        <v>0</v>
      </c>
      <c r="AK982" s="54" t="e">
        <f t="shared" si="28"/>
        <v>#N/A</v>
      </c>
      <c r="AL982" s="73" t="e">
        <f>VLOOKUP(K:K,Dashboard!A$3:B$32,2,FALSE)</f>
        <v>#N/A</v>
      </c>
    </row>
    <row r="983" spans="9:38" ht="15" customHeight="1">
      <c r="I983" s="15"/>
      <c r="AA983" s="13"/>
      <c r="AH983" s="54">
        <f>NETWORKDAYS(M983,R983,Holidays!$B$1:$B$132)</f>
        <v>0</v>
      </c>
      <c r="AI983" s="54" t="e">
        <f>VLOOKUP(K983,'Service standards'!A:B,2,FALSE)</f>
        <v>#N/A</v>
      </c>
      <c r="AJ983" s="55">
        <f>(NETWORKDAYS(N983,R983,Holidays!$B$1:$B$132))-AF983</f>
        <v>0</v>
      </c>
      <c r="AK983" s="54" t="e">
        <f t="shared" si="28"/>
        <v>#N/A</v>
      </c>
      <c r="AL983" s="73" t="e">
        <f>VLOOKUP(K:K,Dashboard!A$3:B$32,2,FALSE)</f>
        <v>#N/A</v>
      </c>
    </row>
    <row r="984" spans="9:38" ht="15" customHeight="1">
      <c r="I984" s="15"/>
      <c r="AA984" s="13"/>
      <c r="AH984" s="54">
        <f>NETWORKDAYS(M984,R984,Holidays!$B$1:$B$132)</f>
        <v>0</v>
      </c>
      <c r="AI984" s="54" t="e">
        <f>VLOOKUP(K984,'Service standards'!A:B,2,FALSE)</f>
        <v>#N/A</v>
      </c>
      <c r="AJ984" s="55">
        <f>(NETWORKDAYS(N984,R984,Holidays!$B$1:$B$132))-AF984</f>
        <v>0</v>
      </c>
      <c r="AK984" s="54" t="e">
        <f t="shared" si="28"/>
        <v>#N/A</v>
      </c>
      <c r="AL984" s="73" t="e">
        <f>VLOOKUP(K:K,Dashboard!A$3:B$32,2,FALSE)</f>
        <v>#N/A</v>
      </c>
    </row>
    <row r="985" spans="9:38" ht="15" customHeight="1">
      <c r="I985" s="15"/>
      <c r="AA985" s="13"/>
      <c r="AH985" s="54">
        <f>NETWORKDAYS(M985,R985,Holidays!$B$1:$B$132)</f>
        <v>0</v>
      </c>
      <c r="AI985" s="54" t="e">
        <f>VLOOKUP(K985,'Service standards'!A:B,2,FALSE)</f>
        <v>#N/A</v>
      </c>
      <c r="AJ985" s="55">
        <f>(NETWORKDAYS(N985,R985,Holidays!$B$1:$B$132))-AF985</f>
        <v>0</v>
      </c>
      <c r="AK985" s="54" t="e">
        <f t="shared" si="28"/>
        <v>#N/A</v>
      </c>
      <c r="AL985" s="73" t="e">
        <f>VLOOKUP(K:K,Dashboard!A$3:B$32,2,FALSE)</f>
        <v>#N/A</v>
      </c>
    </row>
    <row r="986" spans="9:38" ht="15" customHeight="1">
      <c r="I986" s="15"/>
      <c r="AA986" s="13"/>
      <c r="AH986" s="54">
        <f>NETWORKDAYS(M986,R986,Holidays!$B$1:$B$132)</f>
        <v>0</v>
      </c>
      <c r="AI986" s="54" t="e">
        <f>VLOOKUP(K986,'Service standards'!A:B,2,FALSE)</f>
        <v>#N/A</v>
      </c>
      <c r="AJ986" s="55">
        <f>(NETWORKDAYS(N986,R986,Holidays!$B$1:$B$132))-AF986</f>
        <v>0</v>
      </c>
      <c r="AK986" s="54" t="e">
        <f t="shared" si="28"/>
        <v>#N/A</v>
      </c>
      <c r="AL986" s="73" t="e">
        <f>VLOOKUP(K:K,Dashboard!A$3:B$32,2,FALSE)</f>
        <v>#N/A</v>
      </c>
    </row>
    <row r="987" spans="9:38" ht="15" customHeight="1">
      <c r="I987" s="15"/>
      <c r="AA987" s="13"/>
      <c r="AH987" s="54">
        <f>NETWORKDAYS(M987,R987,Holidays!$B$1:$B$132)</f>
        <v>0</v>
      </c>
      <c r="AI987" s="54" t="e">
        <f>VLOOKUP(K987,'Service standards'!A:B,2,FALSE)</f>
        <v>#N/A</v>
      </c>
      <c r="AJ987" s="55">
        <f>(NETWORKDAYS(N987,R987,Holidays!$B$1:$B$132))-AF987</f>
        <v>0</v>
      </c>
      <c r="AK987" s="54" t="e">
        <f t="shared" si="28"/>
        <v>#N/A</v>
      </c>
      <c r="AL987" s="73" t="e">
        <f>VLOOKUP(K:K,Dashboard!A$3:B$32,2,FALSE)</f>
        <v>#N/A</v>
      </c>
    </row>
    <row r="988" spans="9:38" ht="15" customHeight="1">
      <c r="I988" s="15"/>
      <c r="AA988" s="13"/>
      <c r="AH988" s="54">
        <f>NETWORKDAYS(M988,R988,Holidays!$B$1:$B$132)</f>
        <v>0</v>
      </c>
      <c r="AI988" s="54" t="e">
        <f>VLOOKUP(K988,'Service standards'!A:B,2,FALSE)</f>
        <v>#N/A</v>
      </c>
      <c r="AJ988" s="55">
        <f>(NETWORKDAYS(N988,R988,Holidays!$B$1:$B$132))-AF988</f>
        <v>0</v>
      </c>
      <c r="AK988" s="54" t="e">
        <f t="shared" si="28"/>
        <v>#N/A</v>
      </c>
      <c r="AL988" s="73" t="e">
        <f>VLOOKUP(K:K,Dashboard!A$3:B$32,2,FALSE)</f>
        <v>#N/A</v>
      </c>
    </row>
    <row r="989" spans="9:38" ht="15" customHeight="1">
      <c r="I989" s="15"/>
      <c r="AA989" s="13"/>
      <c r="AH989" s="54">
        <f>NETWORKDAYS(M989,R989,Holidays!$B$1:$B$132)</f>
        <v>0</v>
      </c>
      <c r="AI989" s="54" t="e">
        <f>VLOOKUP(K989,'Service standards'!A:B,2,FALSE)</f>
        <v>#N/A</v>
      </c>
      <c r="AJ989" s="55">
        <f>(NETWORKDAYS(N989,R989,Holidays!$B$1:$B$132))-AF989</f>
        <v>0</v>
      </c>
      <c r="AK989" s="54" t="e">
        <f t="shared" si="28"/>
        <v>#N/A</v>
      </c>
      <c r="AL989" s="73" t="e">
        <f>VLOOKUP(K:K,Dashboard!A$3:B$32,2,FALSE)</f>
        <v>#N/A</v>
      </c>
    </row>
    <row r="990" spans="9:38" ht="15" customHeight="1">
      <c r="I990" s="15"/>
      <c r="AA990" s="13"/>
      <c r="AH990" s="54">
        <f>NETWORKDAYS(M990,R990,Holidays!$B$1:$B$132)</f>
        <v>0</v>
      </c>
      <c r="AI990" s="54" t="e">
        <f>VLOOKUP(K990,'Service standards'!A:B,2,FALSE)</f>
        <v>#N/A</v>
      </c>
      <c r="AJ990" s="55">
        <f>(NETWORKDAYS(N990,R990,Holidays!$B$1:$B$132))-AF990</f>
        <v>0</v>
      </c>
      <c r="AK990" s="54" t="e">
        <f t="shared" si="28"/>
        <v>#N/A</v>
      </c>
      <c r="AL990" s="73" t="e">
        <f>VLOOKUP(K:K,Dashboard!A$3:B$32,2,FALSE)</f>
        <v>#N/A</v>
      </c>
    </row>
    <row r="991" spans="9:38" ht="15" customHeight="1">
      <c r="I991" s="15"/>
      <c r="AA991" s="13"/>
      <c r="AH991" s="54">
        <f>NETWORKDAYS(M991,R991,Holidays!$B$1:$B$132)</f>
        <v>0</v>
      </c>
      <c r="AI991" s="54" t="e">
        <f>VLOOKUP(K991,'Service standards'!A:B,2,FALSE)</f>
        <v>#N/A</v>
      </c>
      <c r="AJ991" s="55">
        <f>(NETWORKDAYS(N991,R991,Holidays!$B$1:$B$132))-AF991</f>
        <v>0</v>
      </c>
      <c r="AK991" s="54" t="e">
        <f t="shared" si="28"/>
        <v>#N/A</v>
      </c>
      <c r="AL991" s="73" t="e">
        <f>VLOOKUP(K:K,Dashboard!A$3:B$32,2,FALSE)</f>
        <v>#N/A</v>
      </c>
    </row>
    <row r="992" spans="9:38" ht="15" customHeight="1">
      <c r="I992" s="15"/>
      <c r="AA992" s="13"/>
      <c r="AH992" s="54">
        <f>NETWORKDAYS(M992,R992,Holidays!$B$1:$B$132)</f>
        <v>0</v>
      </c>
      <c r="AI992" s="54" t="e">
        <f>VLOOKUP(K992,'Service standards'!A:B,2,FALSE)</f>
        <v>#N/A</v>
      </c>
      <c r="AJ992" s="55">
        <f>(NETWORKDAYS(N992,R992,Holidays!$B$1:$B$132))-AF992</f>
        <v>0</v>
      </c>
      <c r="AK992" s="54" t="e">
        <f t="shared" si="28"/>
        <v>#N/A</v>
      </c>
      <c r="AL992" s="73" t="e">
        <f>VLOOKUP(K:K,Dashboard!A$3:B$32,2,FALSE)</f>
        <v>#N/A</v>
      </c>
    </row>
    <row r="993" spans="9:38" ht="15" customHeight="1">
      <c r="I993" s="15"/>
      <c r="AA993" s="13"/>
      <c r="AH993" s="54">
        <f>NETWORKDAYS(M993,R993,Holidays!$B$1:$B$132)</f>
        <v>0</v>
      </c>
      <c r="AI993" s="54" t="e">
        <f>VLOOKUP(K993,'Service standards'!A:B,2,FALSE)</f>
        <v>#N/A</v>
      </c>
      <c r="AJ993" s="55">
        <f>(NETWORKDAYS(N993,R993,Holidays!$B$1:$B$132))-AF993</f>
        <v>0</v>
      </c>
      <c r="AK993" s="54" t="e">
        <f t="shared" si="28"/>
        <v>#N/A</v>
      </c>
      <c r="AL993" s="73" t="e">
        <f>VLOOKUP(K:K,Dashboard!A$3:B$32,2,FALSE)</f>
        <v>#N/A</v>
      </c>
    </row>
    <row r="994" spans="9:38" ht="15" customHeight="1">
      <c r="I994" s="15"/>
      <c r="AA994" s="13"/>
      <c r="AH994" s="54">
        <f>NETWORKDAYS(M994,R994,Holidays!$B$1:$B$132)</f>
        <v>0</v>
      </c>
      <c r="AI994" s="54" t="e">
        <f>VLOOKUP(K994,'Service standards'!A:B,2,FALSE)</f>
        <v>#N/A</v>
      </c>
      <c r="AJ994" s="55">
        <f>(NETWORKDAYS(N994,R994,Holidays!$B$1:$B$132))-AF994</f>
        <v>0</v>
      </c>
      <c r="AK994" s="54" t="e">
        <f t="shared" si="28"/>
        <v>#N/A</v>
      </c>
      <c r="AL994" s="73" t="e">
        <f>VLOOKUP(K:K,Dashboard!A$3:B$32,2,FALSE)</f>
        <v>#N/A</v>
      </c>
    </row>
    <row r="995" spans="9:38" ht="15" customHeight="1">
      <c r="I995" s="15"/>
      <c r="AA995" s="13"/>
      <c r="AH995" s="54">
        <f>NETWORKDAYS(M995,R995,Holidays!$B$1:$B$132)</f>
        <v>0</v>
      </c>
      <c r="AI995" s="54" t="e">
        <f>VLOOKUP(K995,'Service standards'!A:B,2,FALSE)</f>
        <v>#N/A</v>
      </c>
      <c r="AJ995" s="55">
        <f>(NETWORKDAYS(N995,R995,Holidays!$B$1:$B$132))-AF995</f>
        <v>0</v>
      </c>
      <c r="AK995" s="54" t="e">
        <f t="shared" si="28"/>
        <v>#N/A</v>
      </c>
      <c r="AL995" s="73" t="e">
        <f>VLOOKUP(K:K,Dashboard!A$3:B$32,2,FALSE)</f>
        <v>#N/A</v>
      </c>
    </row>
    <row r="996" spans="9:38" ht="15" customHeight="1">
      <c r="I996" s="15"/>
      <c r="AA996" s="13"/>
      <c r="AH996" s="54">
        <f>NETWORKDAYS(M996,R996,Holidays!$B$1:$B$132)</f>
        <v>0</v>
      </c>
      <c r="AI996" s="54" t="e">
        <f>VLOOKUP(K996,'Service standards'!A:B,2,FALSE)</f>
        <v>#N/A</v>
      </c>
      <c r="AJ996" s="55">
        <f>(NETWORKDAYS(N996,R996,Holidays!$B$1:$B$132))-AF996</f>
        <v>0</v>
      </c>
      <c r="AK996" s="54" t="e">
        <f t="shared" si="28"/>
        <v>#N/A</v>
      </c>
      <c r="AL996" s="73" t="e">
        <f>VLOOKUP(K:K,Dashboard!A$3:B$32,2,FALSE)</f>
        <v>#N/A</v>
      </c>
    </row>
    <row r="997" spans="9:38" ht="15" customHeight="1">
      <c r="I997" s="15"/>
      <c r="AA997" s="13"/>
      <c r="AH997" s="54">
        <f>NETWORKDAYS(M997,R997,Holidays!$B$1:$B$132)</f>
        <v>0</v>
      </c>
      <c r="AI997" s="54" t="e">
        <f>VLOOKUP(K997,'Service standards'!A:B,2,FALSE)</f>
        <v>#N/A</v>
      </c>
      <c r="AJ997" s="55">
        <f>(NETWORKDAYS(N997,R997,Holidays!$B$1:$B$132))-AF997</f>
        <v>0</v>
      </c>
      <c r="AK997" s="54" t="e">
        <f t="shared" si="28"/>
        <v>#N/A</v>
      </c>
      <c r="AL997" s="73" t="e">
        <f>VLOOKUP(K:K,Dashboard!A$3:B$32,2,FALSE)</f>
        <v>#N/A</v>
      </c>
    </row>
    <row r="998" spans="9:38" ht="15" customHeight="1">
      <c r="I998" s="15"/>
      <c r="AA998" s="13"/>
      <c r="AH998" s="54">
        <f>NETWORKDAYS(M998,R998,Holidays!$B$1:$B$132)</f>
        <v>0</v>
      </c>
      <c r="AI998" s="54" t="e">
        <f>VLOOKUP(K998,'Service standards'!A:B,2,FALSE)</f>
        <v>#N/A</v>
      </c>
      <c r="AJ998" s="55">
        <f>(NETWORKDAYS(N998,R998,Holidays!$B$1:$B$132))-AF998</f>
        <v>0</v>
      </c>
      <c r="AK998" s="54" t="e">
        <f t="shared" si="28"/>
        <v>#N/A</v>
      </c>
      <c r="AL998" s="73" t="e">
        <f>VLOOKUP(K:K,Dashboard!A$3:B$32,2,FALSE)</f>
        <v>#N/A</v>
      </c>
    </row>
    <row r="999" spans="9:38" ht="15" customHeight="1">
      <c r="I999" s="15"/>
      <c r="AA999" s="13"/>
      <c r="AH999" s="54">
        <f>NETWORKDAYS(M999,R999,Holidays!$B$1:$B$132)</f>
        <v>0</v>
      </c>
      <c r="AI999" s="54" t="e">
        <f>VLOOKUP(K999,'Service standards'!A:B,2,FALSE)</f>
        <v>#N/A</v>
      </c>
      <c r="AJ999" s="55">
        <f>(NETWORKDAYS(N999,R999,Holidays!$B$1:$B$132))-AF999</f>
        <v>0</v>
      </c>
      <c r="AK999" s="54" t="e">
        <f t="shared" si="28"/>
        <v>#N/A</v>
      </c>
      <c r="AL999" s="73" t="e">
        <f>VLOOKUP(K:K,Dashboard!A$3:B$32,2,FALSE)</f>
        <v>#N/A</v>
      </c>
    </row>
    <row r="1000" spans="9:38" ht="15" customHeight="1">
      <c r="I1000" s="15"/>
      <c r="AA1000" s="13"/>
      <c r="AH1000" s="54">
        <f>NETWORKDAYS(M1000,R1000,Holidays!$B$1:$B$132)</f>
        <v>0</v>
      </c>
      <c r="AI1000" s="54" t="e">
        <f>VLOOKUP(K1000,'Service standards'!A:B,2,FALSE)</f>
        <v>#N/A</v>
      </c>
      <c r="AJ1000" s="55">
        <f>(NETWORKDAYS(N1000,R1000,Holidays!$B$1:$B$132))-AF1000</f>
        <v>0</v>
      </c>
      <c r="AK1000" s="54" t="e">
        <f t="shared" si="28"/>
        <v>#N/A</v>
      </c>
      <c r="AL1000" s="73" t="e">
        <f>VLOOKUP(K:K,Dashboard!A$3:B$32,2,FALSE)</f>
        <v>#N/A</v>
      </c>
    </row>
    <row r="1001" spans="9:38" ht="15" customHeight="1">
      <c r="I1001" s="15"/>
      <c r="AA1001" s="13"/>
      <c r="AH1001" s="54">
        <f>NETWORKDAYS(M1001,R1001,Holidays!$B$1:$B$132)</f>
        <v>0</v>
      </c>
      <c r="AI1001" s="54" t="e">
        <f>VLOOKUP(K1001,'Service standards'!A:B,2,FALSE)</f>
        <v>#N/A</v>
      </c>
      <c r="AJ1001" s="55">
        <f>(NETWORKDAYS(N1001,R1001,Holidays!$B$1:$B$132))-AF1001</f>
        <v>0</v>
      </c>
      <c r="AK1001" s="54" t="e">
        <f t="shared" si="28"/>
        <v>#N/A</v>
      </c>
      <c r="AL1001" s="73" t="e">
        <f>VLOOKUP(K:K,Dashboard!A$3:B$32,2,FALSE)</f>
        <v>#N/A</v>
      </c>
    </row>
    <row r="1002" spans="9:38" ht="15" customHeight="1">
      <c r="I1002" s="15"/>
      <c r="AA1002" s="13"/>
      <c r="AH1002" s="54">
        <f>NETWORKDAYS(M1002,R1002,Holidays!$B$1:$B$132)</f>
        <v>0</v>
      </c>
      <c r="AI1002" s="54" t="e">
        <f>VLOOKUP(K1002,'Service standards'!A:B,2,FALSE)</f>
        <v>#N/A</v>
      </c>
      <c r="AJ1002" s="55">
        <f>(NETWORKDAYS(N1002,R1002,Holidays!$B$1:$B$132))-AF1002</f>
        <v>0</v>
      </c>
      <c r="AK1002" s="54" t="e">
        <f t="shared" si="28"/>
        <v>#N/A</v>
      </c>
      <c r="AL1002" s="73" t="e">
        <f>VLOOKUP(K:K,Dashboard!A$3:B$32,2,FALSE)</f>
        <v>#N/A</v>
      </c>
    </row>
    <row r="1003" spans="9:38" ht="15" customHeight="1">
      <c r="I1003" s="15"/>
      <c r="AA1003" s="13"/>
      <c r="AH1003" s="54">
        <f>NETWORKDAYS(M1003,R1003,Holidays!$B$1:$B$132)</f>
        <v>0</v>
      </c>
      <c r="AI1003" s="54" t="e">
        <f>VLOOKUP(K1003,'Service standards'!A:B,2,FALSE)</f>
        <v>#N/A</v>
      </c>
      <c r="AJ1003" s="55">
        <f>(NETWORKDAYS(N1003,R1003,Holidays!$B$1:$B$132))-AF1003</f>
        <v>0</v>
      </c>
      <c r="AK1003" s="54" t="e">
        <f t="shared" si="28"/>
        <v>#N/A</v>
      </c>
      <c r="AL1003" s="73" t="e">
        <f>VLOOKUP(K:K,Dashboard!A$3:B$32,2,FALSE)</f>
        <v>#N/A</v>
      </c>
    </row>
    <row r="1004" spans="9:38" ht="15" customHeight="1">
      <c r="I1004" s="15"/>
      <c r="AA1004" s="13"/>
      <c r="AH1004" s="54">
        <f>NETWORKDAYS(M1004,R1004,Holidays!$B$1:$B$132)</f>
        <v>0</v>
      </c>
      <c r="AI1004" s="54" t="e">
        <f>VLOOKUP(K1004,'Service standards'!A:B,2,FALSE)</f>
        <v>#N/A</v>
      </c>
      <c r="AJ1004" s="55">
        <f>(NETWORKDAYS(N1004,R1004,Holidays!$B$1:$B$132))-AF1004</f>
        <v>0</v>
      </c>
      <c r="AK1004" s="54" t="e">
        <f t="shared" si="28"/>
        <v>#N/A</v>
      </c>
      <c r="AL1004" s="73" t="e">
        <f>VLOOKUP(K:K,Dashboard!A$3:B$32,2,FALSE)</f>
        <v>#N/A</v>
      </c>
    </row>
    <row r="1005" spans="9:38" ht="15" customHeight="1">
      <c r="I1005" s="15"/>
      <c r="AA1005" s="13"/>
      <c r="AH1005" s="54">
        <f>NETWORKDAYS(M1005,R1005,Holidays!$B$1:$B$132)</f>
        <v>0</v>
      </c>
      <c r="AI1005" s="54" t="e">
        <f>VLOOKUP(K1005,'Service standards'!A:B,2,FALSE)</f>
        <v>#N/A</v>
      </c>
      <c r="AJ1005" s="55">
        <f>(NETWORKDAYS(N1005,R1005,Holidays!$B$1:$B$132))-AF1005</f>
        <v>0</v>
      </c>
      <c r="AK1005" s="54" t="e">
        <f t="shared" si="28"/>
        <v>#N/A</v>
      </c>
      <c r="AL1005" s="73" t="e">
        <f>VLOOKUP(K:K,Dashboard!A$3:B$32,2,FALSE)</f>
        <v>#N/A</v>
      </c>
    </row>
    <row r="1006" spans="9:38" ht="15" customHeight="1">
      <c r="I1006" s="15"/>
      <c r="AA1006" s="13"/>
      <c r="AH1006" s="54">
        <f>NETWORKDAYS(M1006,R1006,Holidays!$B$1:$B$132)</f>
        <v>0</v>
      </c>
      <c r="AI1006" s="54" t="e">
        <f>VLOOKUP(K1006,'Service standards'!A:B,2,FALSE)</f>
        <v>#N/A</v>
      </c>
      <c r="AJ1006" s="55">
        <f>(NETWORKDAYS(N1006,R1006,Holidays!$B$1:$B$132))-AF1006</f>
        <v>0</v>
      </c>
      <c r="AK1006" s="54" t="e">
        <f t="shared" si="28"/>
        <v>#N/A</v>
      </c>
      <c r="AL1006" s="73" t="e">
        <f>VLOOKUP(K:K,Dashboard!A$3:B$32,2,FALSE)</f>
        <v>#N/A</v>
      </c>
    </row>
    <row r="1007" spans="9:38" ht="15" customHeight="1">
      <c r="I1007" s="15"/>
      <c r="AA1007" s="13"/>
      <c r="AH1007" s="54">
        <f>NETWORKDAYS(M1007,R1007,Holidays!$B$1:$B$132)</f>
        <v>0</v>
      </c>
      <c r="AI1007" s="54" t="e">
        <f>VLOOKUP(K1007,'Service standards'!A:B,2,FALSE)</f>
        <v>#N/A</v>
      </c>
      <c r="AJ1007" s="55">
        <f>(NETWORKDAYS(N1007,R1007,Holidays!$B$1:$B$132))-AF1007</f>
        <v>0</v>
      </c>
      <c r="AK1007" s="54" t="e">
        <f t="shared" si="28"/>
        <v>#N/A</v>
      </c>
      <c r="AL1007" s="73" t="e">
        <f>VLOOKUP(K:K,Dashboard!A$3:B$32,2,FALSE)</f>
        <v>#N/A</v>
      </c>
    </row>
    <row r="1008" spans="9:38" ht="15" customHeight="1">
      <c r="I1008" s="15"/>
      <c r="AA1008" s="13"/>
      <c r="AH1008" s="54">
        <f>NETWORKDAYS(M1008,R1008,Holidays!$B$1:$B$132)</f>
        <v>0</v>
      </c>
      <c r="AI1008" s="54" t="e">
        <f>VLOOKUP(K1008,'Service standards'!A:B,2,FALSE)</f>
        <v>#N/A</v>
      </c>
      <c r="AJ1008" s="55">
        <f>(NETWORKDAYS(N1008,R1008,Holidays!$B$1:$B$132))-AF1008</f>
        <v>0</v>
      </c>
      <c r="AK1008" s="54" t="e">
        <f t="shared" si="28"/>
        <v>#N/A</v>
      </c>
      <c r="AL1008" s="73" t="e">
        <f>VLOOKUP(K:K,Dashboard!A$3:B$32,2,FALSE)</f>
        <v>#N/A</v>
      </c>
    </row>
    <row r="1009" spans="9:38" ht="15" customHeight="1">
      <c r="I1009" s="15"/>
      <c r="AA1009" s="13"/>
      <c r="AH1009" s="54">
        <f>NETWORKDAYS(M1009,R1009,Holidays!$B$1:$B$132)</f>
        <v>0</v>
      </c>
      <c r="AI1009" s="54" t="e">
        <f>VLOOKUP(K1009,'Service standards'!A:B,2,FALSE)</f>
        <v>#N/A</v>
      </c>
      <c r="AJ1009" s="55">
        <f>(NETWORKDAYS(N1009,R1009,Holidays!$B$1:$B$132))-AF1009</f>
        <v>0</v>
      </c>
      <c r="AK1009" s="54" t="e">
        <f t="shared" si="28"/>
        <v>#N/A</v>
      </c>
      <c r="AL1009" s="73" t="e">
        <f>VLOOKUP(K:K,Dashboard!A$3:B$32,2,FALSE)</f>
        <v>#N/A</v>
      </c>
    </row>
    <row r="1010" spans="9:38" ht="15" customHeight="1">
      <c r="I1010" s="15"/>
      <c r="AA1010" s="13"/>
      <c r="AH1010" s="54">
        <f>NETWORKDAYS(M1010,R1010,Holidays!$B$1:$B$132)</f>
        <v>0</v>
      </c>
      <c r="AI1010" s="54" t="e">
        <f>VLOOKUP(K1010,'Service standards'!A:B,2,FALSE)</f>
        <v>#N/A</v>
      </c>
      <c r="AJ1010" s="55">
        <f>(NETWORKDAYS(N1010,R1010,Holidays!$B$1:$B$132))-AF1010</f>
        <v>0</v>
      </c>
      <c r="AK1010" s="54" t="e">
        <f t="shared" si="28"/>
        <v>#N/A</v>
      </c>
      <c r="AL1010" s="73" t="e">
        <f>VLOOKUP(K:K,Dashboard!A$3:B$32,2,FALSE)</f>
        <v>#N/A</v>
      </c>
    </row>
    <row r="1011" spans="9:38" ht="15" customHeight="1">
      <c r="I1011" s="15"/>
      <c r="AA1011" s="13"/>
      <c r="AH1011" s="54">
        <f>NETWORKDAYS(M1011,R1011,Holidays!$B$1:$B$132)</f>
        <v>0</v>
      </c>
      <c r="AI1011" s="54" t="e">
        <f>VLOOKUP(K1011,'Service standards'!A:B,2,FALSE)</f>
        <v>#N/A</v>
      </c>
      <c r="AJ1011" s="55">
        <f>(NETWORKDAYS(N1011,R1011,Holidays!$B$1:$B$132))-AF1011</f>
        <v>0</v>
      </c>
      <c r="AK1011" s="54" t="e">
        <f t="shared" si="28"/>
        <v>#N/A</v>
      </c>
      <c r="AL1011" s="73" t="e">
        <f>VLOOKUP(K:K,Dashboard!A$3:B$32,2,FALSE)</f>
        <v>#N/A</v>
      </c>
    </row>
    <row r="1012" spans="9:38" ht="15" customHeight="1">
      <c r="I1012" s="15"/>
      <c r="AA1012" s="13"/>
      <c r="AH1012" s="54">
        <f>NETWORKDAYS(M1012,R1012,Holidays!$B$1:$B$132)</f>
        <v>0</v>
      </c>
      <c r="AI1012" s="54" t="e">
        <f>VLOOKUP(K1012,'Service standards'!A:B,2,FALSE)</f>
        <v>#N/A</v>
      </c>
      <c r="AJ1012" s="55">
        <f>(NETWORKDAYS(N1012,R1012,Holidays!$B$1:$B$132))-AF1012</f>
        <v>0</v>
      </c>
      <c r="AK1012" s="54" t="e">
        <f t="shared" si="28"/>
        <v>#N/A</v>
      </c>
      <c r="AL1012" s="73" t="e">
        <f>VLOOKUP(K:K,Dashboard!A$3:B$32,2,FALSE)</f>
        <v>#N/A</v>
      </c>
    </row>
    <row r="1013" spans="9:38" ht="15" customHeight="1">
      <c r="I1013" s="15"/>
      <c r="AA1013" s="13"/>
      <c r="AH1013" s="54">
        <f>NETWORKDAYS(M1013,R1013,Holidays!$B$1:$B$132)</f>
        <v>0</v>
      </c>
      <c r="AI1013" s="54" t="e">
        <f>VLOOKUP(K1013,'Service standards'!A:B,2,FALSE)</f>
        <v>#N/A</v>
      </c>
      <c r="AJ1013" s="55">
        <f>(NETWORKDAYS(N1013,R1013,Holidays!$B$1:$B$132))-AF1013</f>
        <v>0</v>
      </c>
      <c r="AK1013" s="54" t="e">
        <f t="shared" si="28"/>
        <v>#N/A</v>
      </c>
      <c r="AL1013" s="73" t="e">
        <f>VLOOKUP(K:K,Dashboard!A$3:B$32,2,FALSE)</f>
        <v>#N/A</v>
      </c>
    </row>
    <row r="1014" spans="9:38" ht="15" customHeight="1">
      <c r="I1014" s="15"/>
      <c r="AA1014" s="13"/>
      <c r="AH1014" s="54">
        <f>NETWORKDAYS(M1014,R1014,Holidays!$B$1:$B$132)</f>
        <v>0</v>
      </c>
      <c r="AI1014" s="54" t="e">
        <f>VLOOKUP(K1014,'Service standards'!A:B,2,FALSE)</f>
        <v>#N/A</v>
      </c>
      <c r="AJ1014" s="55">
        <f>(NETWORKDAYS(N1014,R1014,Holidays!$B$1:$B$132))-AF1014</f>
        <v>0</v>
      </c>
      <c r="AK1014" s="54" t="e">
        <f t="shared" si="28"/>
        <v>#N/A</v>
      </c>
      <c r="AL1014" s="73" t="e">
        <f>VLOOKUP(K:K,Dashboard!A$3:B$32,2,FALSE)</f>
        <v>#N/A</v>
      </c>
    </row>
    <row r="1015" spans="9:38" ht="15" customHeight="1">
      <c r="I1015" s="15"/>
      <c r="AA1015" s="13"/>
      <c r="AH1015" s="54">
        <f>NETWORKDAYS(M1015,R1015,Holidays!$B$1:$B$132)</f>
        <v>0</v>
      </c>
      <c r="AI1015" s="54" t="e">
        <f>VLOOKUP(K1015,'Service standards'!A:B,2,FALSE)</f>
        <v>#N/A</v>
      </c>
      <c r="AJ1015" s="55">
        <f>(NETWORKDAYS(N1015,R1015,Holidays!$B$1:$B$132))-AF1015</f>
        <v>0</v>
      </c>
      <c r="AK1015" s="54" t="e">
        <f t="shared" si="28"/>
        <v>#N/A</v>
      </c>
      <c r="AL1015" s="73" t="e">
        <f>VLOOKUP(K:K,Dashboard!A$3:B$32,2,FALSE)</f>
        <v>#N/A</v>
      </c>
    </row>
    <row r="1016" spans="9:38" ht="15" customHeight="1">
      <c r="I1016" s="15"/>
      <c r="AA1016" s="13"/>
      <c r="AH1016" s="54">
        <f>NETWORKDAYS(M1016,R1016,Holidays!$B$1:$B$132)</f>
        <v>0</v>
      </c>
      <c r="AI1016" s="54" t="e">
        <f>VLOOKUP(K1016,'Service standards'!A:B,2,FALSE)</f>
        <v>#N/A</v>
      </c>
      <c r="AJ1016" s="55">
        <f>(NETWORKDAYS(N1016,R1016,Holidays!$B$1:$B$132))-AF1016</f>
        <v>0</v>
      </c>
      <c r="AK1016" s="54" t="e">
        <f t="shared" si="28"/>
        <v>#N/A</v>
      </c>
      <c r="AL1016" s="73" t="e">
        <f>VLOOKUP(K:K,Dashboard!A$3:B$32,2,FALSE)</f>
        <v>#N/A</v>
      </c>
    </row>
    <row r="1017" spans="9:38" ht="15" customHeight="1">
      <c r="I1017" s="15"/>
      <c r="AA1017" s="13"/>
      <c r="AH1017" s="54">
        <f>NETWORKDAYS(M1017,R1017,Holidays!$B$1:$B$132)</f>
        <v>0</v>
      </c>
      <c r="AI1017" s="54" t="e">
        <f>VLOOKUP(K1017,'Service standards'!A:B,2,FALSE)</f>
        <v>#N/A</v>
      </c>
      <c r="AJ1017" s="55">
        <f>(NETWORKDAYS(N1017,R1017,Holidays!$B$1:$B$132))-AF1017</f>
        <v>0</v>
      </c>
      <c r="AK1017" s="54" t="e">
        <f t="shared" si="28"/>
        <v>#N/A</v>
      </c>
      <c r="AL1017" s="73" t="e">
        <f>VLOOKUP(K:K,Dashboard!A$3:B$32,2,FALSE)</f>
        <v>#N/A</v>
      </c>
    </row>
    <row r="1018" spans="9:38" ht="15" customHeight="1">
      <c r="I1018" s="15"/>
      <c r="AA1018" s="13"/>
      <c r="AH1018" s="54">
        <f>NETWORKDAYS(M1018,R1018,Holidays!$B$1:$B$132)</f>
        <v>0</v>
      </c>
      <c r="AI1018" s="54" t="e">
        <f>VLOOKUP(K1018,'Service standards'!A:B,2,FALSE)</f>
        <v>#N/A</v>
      </c>
      <c r="AJ1018" s="55">
        <f>(NETWORKDAYS(N1018,R1018,Holidays!$B$1:$B$132))-AF1018</f>
        <v>0</v>
      </c>
      <c r="AK1018" s="54" t="e">
        <f t="shared" si="28"/>
        <v>#N/A</v>
      </c>
      <c r="AL1018" s="73" t="e">
        <f>VLOOKUP(K:K,Dashboard!A$3:B$32,2,FALSE)</f>
        <v>#N/A</v>
      </c>
    </row>
    <row r="1019" spans="9:38" ht="15" customHeight="1">
      <c r="I1019" s="15"/>
      <c r="AA1019" s="13"/>
      <c r="AH1019" s="54">
        <f>NETWORKDAYS(M1019,R1019,Holidays!$B$1:$B$132)</f>
        <v>0</v>
      </c>
      <c r="AI1019" s="54" t="e">
        <f>VLOOKUP(K1019,'Service standards'!A:B,2,FALSE)</f>
        <v>#N/A</v>
      </c>
      <c r="AJ1019" s="55">
        <f>(NETWORKDAYS(N1019,R1019,Holidays!$B$1:$B$132))-AF1019</f>
        <v>0</v>
      </c>
      <c r="AK1019" s="54" t="e">
        <f t="shared" si="28"/>
        <v>#N/A</v>
      </c>
      <c r="AL1019" s="73" t="e">
        <f>VLOOKUP(K:K,Dashboard!A$3:B$32,2,FALSE)</f>
        <v>#N/A</v>
      </c>
    </row>
    <row r="1020" spans="9:38" ht="15" customHeight="1">
      <c r="I1020" s="15"/>
      <c r="AA1020" s="13"/>
      <c r="AH1020" s="54">
        <f>NETWORKDAYS(M1020,R1020,Holidays!$B$1:$B$132)</f>
        <v>0</v>
      </c>
      <c r="AI1020" s="54" t="e">
        <f>VLOOKUP(K1020,'Service standards'!A:B,2,FALSE)</f>
        <v>#N/A</v>
      </c>
      <c r="AJ1020" s="55">
        <f>(NETWORKDAYS(N1020,R1020,Holidays!$B$1:$B$132))-AF1020</f>
        <v>0</v>
      </c>
      <c r="AK1020" s="54" t="e">
        <f t="shared" si="28"/>
        <v>#N/A</v>
      </c>
      <c r="AL1020" s="73" t="e">
        <f>VLOOKUP(K:K,Dashboard!A$3:B$32,2,FALSE)</f>
        <v>#N/A</v>
      </c>
    </row>
    <row r="1021" spans="9:38" ht="15" customHeight="1">
      <c r="I1021" s="15"/>
      <c r="AA1021" s="13"/>
      <c r="AH1021" s="54">
        <f>NETWORKDAYS(M1021,R1021,Holidays!$B$1:$B$132)</f>
        <v>0</v>
      </c>
      <c r="AI1021" s="54" t="e">
        <f>VLOOKUP(K1021,'Service standards'!A:B,2,FALSE)</f>
        <v>#N/A</v>
      </c>
      <c r="AJ1021" s="55">
        <f>(NETWORKDAYS(N1021,R1021,Holidays!$B$1:$B$132))-AF1021</f>
        <v>0</v>
      </c>
      <c r="AK1021" s="54" t="e">
        <f t="shared" si="28"/>
        <v>#N/A</v>
      </c>
      <c r="AL1021" s="73" t="e">
        <f>VLOOKUP(K:K,Dashboard!A$3:B$32,2,FALSE)</f>
        <v>#N/A</v>
      </c>
    </row>
    <row r="1022" spans="9:38" ht="15" customHeight="1">
      <c r="I1022" s="15"/>
      <c r="AA1022" s="13"/>
      <c r="AH1022" s="54">
        <f>NETWORKDAYS(M1022,R1022,Holidays!$B$1:$B$132)</f>
        <v>0</v>
      </c>
      <c r="AI1022" s="54" t="e">
        <f>VLOOKUP(K1022,'Service standards'!A:B,2,FALSE)</f>
        <v>#N/A</v>
      </c>
      <c r="AJ1022" s="55">
        <f>(NETWORKDAYS(N1022,R1022,Holidays!$B$1:$B$132))-AF1022</f>
        <v>0</v>
      </c>
      <c r="AK1022" s="54" t="e">
        <f t="shared" si="28"/>
        <v>#N/A</v>
      </c>
      <c r="AL1022" s="73" t="e">
        <f>VLOOKUP(K:K,Dashboard!A$3:B$32,2,FALSE)</f>
        <v>#N/A</v>
      </c>
    </row>
    <row r="1023" spans="9:38" ht="15" customHeight="1">
      <c r="I1023" s="15"/>
      <c r="AA1023" s="13"/>
      <c r="AH1023" s="54">
        <f>NETWORKDAYS(M1023,R1023,Holidays!$B$1:$B$132)</f>
        <v>0</v>
      </c>
      <c r="AI1023" s="54" t="e">
        <f>VLOOKUP(K1023,'Service standards'!A:B,2,FALSE)</f>
        <v>#N/A</v>
      </c>
      <c r="AJ1023" s="55">
        <f>(NETWORKDAYS(N1023,R1023,Holidays!$B$1:$B$132))-AF1023</f>
        <v>0</v>
      </c>
      <c r="AK1023" s="54" t="e">
        <f t="shared" si="28"/>
        <v>#N/A</v>
      </c>
      <c r="AL1023" s="73" t="e">
        <f>VLOOKUP(K:K,Dashboard!A$3:B$32,2,FALSE)</f>
        <v>#N/A</v>
      </c>
    </row>
    <row r="1024" spans="9:38" ht="15" customHeight="1">
      <c r="I1024" s="15"/>
      <c r="AA1024" s="13"/>
      <c r="AH1024" s="54">
        <f>NETWORKDAYS(M1024,R1024,Holidays!$B$1:$B$132)</f>
        <v>0</v>
      </c>
      <c r="AI1024" s="54" t="e">
        <f>VLOOKUP(K1024,'Service standards'!A:B,2,FALSE)</f>
        <v>#N/A</v>
      </c>
      <c r="AJ1024" s="55">
        <f>(NETWORKDAYS(N1024,R1024,Holidays!$B$1:$B$132))-AF1024</f>
        <v>0</v>
      </c>
      <c r="AK1024" s="54" t="e">
        <f t="shared" si="28"/>
        <v>#N/A</v>
      </c>
      <c r="AL1024" s="73" t="e">
        <f>VLOOKUP(K:K,Dashboard!A$3:B$32,2,FALSE)</f>
        <v>#N/A</v>
      </c>
    </row>
    <row r="1025" spans="9:38" ht="15" customHeight="1">
      <c r="I1025" s="15"/>
      <c r="AA1025" s="13"/>
      <c r="AH1025" s="54">
        <f>NETWORKDAYS(M1025,R1025,Holidays!$B$1:$B$132)</f>
        <v>0</v>
      </c>
      <c r="AI1025" s="54" t="e">
        <f>VLOOKUP(K1025,'Service standards'!A:B,2,FALSE)</f>
        <v>#N/A</v>
      </c>
      <c r="AJ1025" s="55">
        <f>(NETWORKDAYS(N1025,R1025,Holidays!$B$1:$B$132))-AF1025</f>
        <v>0</v>
      </c>
      <c r="AK1025" s="54" t="e">
        <f t="shared" si="28"/>
        <v>#N/A</v>
      </c>
      <c r="AL1025" s="73" t="e">
        <f>VLOOKUP(K:K,Dashboard!A$3:B$32,2,FALSE)</f>
        <v>#N/A</v>
      </c>
    </row>
    <row r="1026" spans="9:38" ht="15" customHeight="1">
      <c r="I1026" s="15"/>
      <c r="AA1026" s="13"/>
      <c r="AH1026" s="54">
        <f>NETWORKDAYS(M1026,R1026,Holidays!$B$1:$B$132)</f>
        <v>0</v>
      </c>
      <c r="AI1026" s="54" t="e">
        <f>VLOOKUP(K1026,'Service standards'!A:B,2,FALSE)</f>
        <v>#N/A</v>
      </c>
      <c r="AJ1026" s="55">
        <f>(NETWORKDAYS(N1026,R1026,Holidays!$B$1:$B$132))-AF1026</f>
        <v>0</v>
      </c>
      <c r="AK1026" s="54" t="e">
        <f t="shared" si="28"/>
        <v>#N/A</v>
      </c>
      <c r="AL1026" s="73" t="e">
        <f>VLOOKUP(K:K,Dashboard!A$3:B$32,2,FALSE)</f>
        <v>#N/A</v>
      </c>
    </row>
    <row r="1027" spans="9:38" ht="15" customHeight="1">
      <c r="I1027" s="15"/>
      <c r="AA1027" s="13"/>
      <c r="AH1027" s="54">
        <f>NETWORKDAYS(M1027,R1027,Holidays!$B$1:$B$132)</f>
        <v>0</v>
      </c>
      <c r="AI1027" s="54" t="e">
        <f>VLOOKUP(K1027,'Service standards'!A:B,2,FALSE)</f>
        <v>#N/A</v>
      </c>
      <c r="AJ1027" s="55">
        <f>(NETWORKDAYS(N1027,R1027,Holidays!$B$1:$B$132))-AF1027</f>
        <v>0</v>
      </c>
      <c r="AK1027" s="54" t="e">
        <f t="shared" si="28"/>
        <v>#N/A</v>
      </c>
      <c r="AL1027" s="73" t="e">
        <f>VLOOKUP(K:K,Dashboard!A$3:B$32,2,FALSE)</f>
        <v>#N/A</v>
      </c>
    </row>
    <row r="1028" spans="9:38" ht="15" customHeight="1">
      <c r="I1028" s="15"/>
      <c r="AA1028" s="13"/>
      <c r="AH1028" s="54">
        <f>NETWORKDAYS(M1028,R1028,Holidays!$B$1:$B$132)</f>
        <v>0</v>
      </c>
      <c r="AI1028" s="54" t="e">
        <f>VLOOKUP(K1028,'Service standards'!A:B,2,FALSE)</f>
        <v>#N/A</v>
      </c>
      <c r="AJ1028" s="55">
        <f>(NETWORKDAYS(N1028,R1028,Holidays!$B$1:$B$132))-AF1028</f>
        <v>0</v>
      </c>
      <c r="AK1028" s="54" t="e">
        <f t="shared" si="28"/>
        <v>#N/A</v>
      </c>
      <c r="AL1028" s="73" t="e">
        <f>VLOOKUP(K:K,Dashboard!A$3:B$32,2,FALSE)</f>
        <v>#N/A</v>
      </c>
    </row>
    <row r="1029" spans="9:38" ht="15" customHeight="1">
      <c r="I1029" s="15"/>
      <c r="AA1029" s="13"/>
      <c r="AH1029" s="54">
        <f>NETWORKDAYS(M1029,R1029,Holidays!$B$1:$B$132)</f>
        <v>0</v>
      </c>
      <c r="AI1029" s="54" t="e">
        <f>VLOOKUP(K1029,'Service standards'!A:B,2,FALSE)</f>
        <v>#N/A</v>
      </c>
      <c r="AJ1029" s="55">
        <f>(NETWORKDAYS(N1029,R1029,Holidays!$B$1:$B$132))-AF1029</f>
        <v>0</v>
      </c>
      <c r="AK1029" s="54" t="e">
        <f t="shared" si="28"/>
        <v>#N/A</v>
      </c>
      <c r="AL1029" s="73" t="e">
        <f>VLOOKUP(K:K,Dashboard!A$3:B$32,2,FALSE)</f>
        <v>#N/A</v>
      </c>
    </row>
    <row r="1030" spans="9:38" ht="15" customHeight="1">
      <c r="I1030" s="15"/>
      <c r="AA1030" s="13"/>
      <c r="AH1030" s="54">
        <f>NETWORKDAYS(M1030,R1030,Holidays!$B$1:$B$132)</f>
        <v>0</v>
      </c>
      <c r="AI1030" s="54" t="e">
        <f>VLOOKUP(K1030,'Service standards'!A:B,2,FALSE)</f>
        <v>#N/A</v>
      </c>
      <c r="AJ1030" s="55">
        <f>(NETWORKDAYS(N1030,R1030,Holidays!$B$1:$B$132))-AF1030</f>
        <v>0</v>
      </c>
      <c r="AK1030" s="54" t="e">
        <f t="shared" si="28"/>
        <v>#N/A</v>
      </c>
      <c r="AL1030" s="73" t="e">
        <f>VLOOKUP(K:K,Dashboard!A$3:B$32,2,FALSE)</f>
        <v>#N/A</v>
      </c>
    </row>
    <row r="1031" spans="9:38" ht="15" customHeight="1">
      <c r="I1031" s="15"/>
      <c r="AA1031" s="13"/>
      <c r="AH1031" s="54">
        <f>NETWORKDAYS(M1031,R1031,Holidays!$B$1:$B$132)</f>
        <v>0</v>
      </c>
      <c r="AI1031" s="54" t="e">
        <f>VLOOKUP(K1031,'Service standards'!A:B,2,FALSE)</f>
        <v>#N/A</v>
      </c>
      <c r="AJ1031" s="55">
        <f>(NETWORKDAYS(N1031,R1031,Holidays!$B$1:$B$132))-AF1031</f>
        <v>0</v>
      </c>
      <c r="AK1031" s="54" t="e">
        <f t="shared" si="28"/>
        <v>#N/A</v>
      </c>
      <c r="AL1031" s="73" t="e">
        <f>VLOOKUP(K:K,Dashboard!A$3:B$32,2,FALSE)</f>
        <v>#N/A</v>
      </c>
    </row>
    <row r="1032" spans="9:38" ht="15" customHeight="1">
      <c r="I1032" s="15"/>
      <c r="AA1032" s="13"/>
      <c r="AH1032" s="54">
        <f>NETWORKDAYS(M1032,R1032,Holidays!$B$1:$B$132)</f>
        <v>0</v>
      </c>
      <c r="AI1032" s="54" t="e">
        <f>VLOOKUP(K1032,'Service standards'!A:B,2,FALSE)</f>
        <v>#N/A</v>
      </c>
      <c r="AJ1032" s="55">
        <f>(NETWORKDAYS(N1032,R1032,Holidays!$B$1:$B$132))-AF1032</f>
        <v>0</v>
      </c>
      <c r="AK1032" s="54" t="e">
        <f t="shared" si="28"/>
        <v>#N/A</v>
      </c>
      <c r="AL1032" s="73" t="e">
        <f>VLOOKUP(K:K,Dashboard!A$3:B$32,2,FALSE)</f>
        <v>#N/A</v>
      </c>
    </row>
    <row r="1033" spans="9:38" ht="15" customHeight="1">
      <c r="I1033" s="15"/>
      <c r="AA1033" s="13"/>
      <c r="AH1033" s="54">
        <f>NETWORKDAYS(M1033,R1033,Holidays!$B$1:$B$132)</f>
        <v>0</v>
      </c>
      <c r="AI1033" s="54" t="e">
        <f>VLOOKUP(K1033,'Service standards'!A:B,2,FALSE)</f>
        <v>#N/A</v>
      </c>
      <c r="AJ1033" s="55">
        <f>(NETWORKDAYS(N1033,R1033,Holidays!$B$1:$B$132))-AF1033</f>
        <v>0</v>
      </c>
      <c r="AK1033" s="54" t="e">
        <f t="shared" si="28"/>
        <v>#N/A</v>
      </c>
      <c r="AL1033" s="73" t="e">
        <f>VLOOKUP(K:K,Dashboard!A$3:B$32,2,FALSE)</f>
        <v>#N/A</v>
      </c>
    </row>
    <row r="1034" spans="9:38" ht="15" customHeight="1">
      <c r="I1034" s="15"/>
      <c r="AA1034" s="13"/>
      <c r="AH1034" s="54">
        <f>NETWORKDAYS(M1034,R1034,Holidays!$B$1:$B$132)</f>
        <v>0</v>
      </c>
      <c r="AI1034" s="54" t="e">
        <f>VLOOKUP(K1034,'Service standards'!A:B,2,FALSE)</f>
        <v>#N/A</v>
      </c>
      <c r="AJ1034" s="55">
        <f>(NETWORKDAYS(N1034,R1034,Holidays!$B$1:$B$132))-AF1034</f>
        <v>0</v>
      </c>
      <c r="AK1034" s="54" t="e">
        <f t="shared" si="28"/>
        <v>#N/A</v>
      </c>
      <c r="AL1034" s="73" t="e">
        <f>VLOOKUP(K:K,Dashboard!A$3:B$32,2,FALSE)</f>
        <v>#N/A</v>
      </c>
    </row>
    <row r="1035" spans="9:38" ht="15" customHeight="1">
      <c r="I1035" s="15"/>
      <c r="AA1035" s="13"/>
      <c r="AH1035" s="54">
        <f>NETWORKDAYS(M1035,R1035,Holidays!$B$1:$B$132)</f>
        <v>0</v>
      </c>
      <c r="AI1035" s="54" t="e">
        <f>VLOOKUP(K1035,'Service standards'!A:B,2,FALSE)</f>
        <v>#N/A</v>
      </c>
      <c r="AJ1035" s="55">
        <f>(NETWORKDAYS(N1035,R1035,Holidays!$B$1:$B$132))-AF1035</f>
        <v>0</v>
      </c>
      <c r="AK1035" s="54" t="e">
        <f t="shared" si="28"/>
        <v>#N/A</v>
      </c>
      <c r="AL1035" s="73" t="e">
        <f>VLOOKUP(K:K,Dashboard!A$3:B$32,2,FALSE)</f>
        <v>#N/A</v>
      </c>
    </row>
    <row r="1036" spans="9:38" ht="15" customHeight="1">
      <c r="I1036" s="15"/>
      <c r="AA1036" s="13"/>
      <c r="AH1036" s="54">
        <f>NETWORKDAYS(M1036,R1036,Holidays!$B$1:$B$132)</f>
        <v>0</v>
      </c>
      <c r="AI1036" s="54" t="e">
        <f>VLOOKUP(K1036,'Service standards'!A:B,2,FALSE)</f>
        <v>#N/A</v>
      </c>
      <c r="AJ1036" s="55">
        <f>(NETWORKDAYS(N1036,R1036,Holidays!$B$1:$B$132))-AF1036</f>
        <v>0</v>
      </c>
      <c r="AK1036" s="54" t="e">
        <f t="shared" si="28"/>
        <v>#N/A</v>
      </c>
      <c r="AL1036" s="73" t="e">
        <f>VLOOKUP(K:K,Dashboard!A$3:B$32,2,FALSE)</f>
        <v>#N/A</v>
      </c>
    </row>
    <row r="1037" spans="9:38" ht="15" customHeight="1">
      <c r="I1037" s="15"/>
      <c r="AA1037" s="13"/>
      <c r="AH1037" s="54">
        <f>NETWORKDAYS(M1037,R1037,Holidays!$B$1:$B$132)</f>
        <v>0</v>
      </c>
      <c r="AI1037" s="54" t="e">
        <f>VLOOKUP(K1037,'Service standards'!A:B,2,FALSE)</f>
        <v>#N/A</v>
      </c>
      <c r="AJ1037" s="55">
        <f>(NETWORKDAYS(N1037,R1037,Holidays!$B$1:$B$132))-AF1037</f>
        <v>0</v>
      </c>
      <c r="AK1037" s="54" t="e">
        <f t="shared" si="28"/>
        <v>#N/A</v>
      </c>
      <c r="AL1037" s="73" t="e">
        <f>VLOOKUP(K:K,Dashboard!A$3:B$32,2,FALSE)</f>
        <v>#N/A</v>
      </c>
    </row>
    <row r="1038" spans="9:38">
      <c r="L1038" s="96"/>
      <c r="AG1038" s="95"/>
    </row>
    <row r="1039" spans="9:38">
      <c r="L1039" s="96"/>
      <c r="M1039" s="94"/>
      <c r="AG1039" s="95"/>
    </row>
    <row r="1040" spans="9:38">
      <c r="L1040" s="96"/>
      <c r="AG1040" s="95"/>
    </row>
    <row r="1041" spans="25:25">
      <c r="Y1041" s="96"/>
    </row>
    <row r="1042" spans="25:25">
      <c r="Y1042" s="96"/>
    </row>
    <row r="1043" spans="25:25">
      <c r="Y1043" s="96"/>
    </row>
  </sheetData>
  <sheetProtection selectLockedCells="1" sort="0" autoFilter="0"/>
  <autoFilter ref="A1:AL1037"/>
  <dataConsolidate/>
  <conditionalFormatting sqref="O2:O1048576">
    <cfRule type="expression" priority="360" stopIfTrue="1">
      <formula>ISBLANK($O2)=FALSE</formula>
    </cfRule>
    <cfRule type="expression" dxfId="1053" priority="361">
      <formula>ISBLANK($M2)=FALSE</formula>
    </cfRule>
  </conditionalFormatting>
  <conditionalFormatting sqref="Q143:Q217 Q2:Q141 Q219:Q1048576">
    <cfRule type="expression" priority="358" stopIfTrue="1">
      <formula>ISBLANK($Q2)=FALSE</formula>
    </cfRule>
    <cfRule type="expression" dxfId="1052" priority="359">
      <formula>ISBLANK($O2)=FALSE</formula>
    </cfRule>
  </conditionalFormatting>
  <conditionalFormatting sqref="R2:R217 R219:R1048576">
    <cfRule type="expression" priority="356" stopIfTrue="1">
      <formula>ISBLANK($R2)=FALSE</formula>
    </cfRule>
    <cfRule type="expression" dxfId="1051" priority="357">
      <formula>ISBLANK($M2)=FALSE</formula>
    </cfRule>
  </conditionalFormatting>
  <conditionalFormatting sqref="U2:U1048576">
    <cfRule type="expression" dxfId="1050" priority="348" stopIfTrue="1">
      <formula>ISBLANK($U2)=FALSE</formula>
    </cfRule>
  </conditionalFormatting>
  <conditionalFormatting sqref="V2:V1048576">
    <cfRule type="expression" priority="347" stopIfTrue="1">
      <formula>ISBLANK($V2)=FALSE</formula>
    </cfRule>
  </conditionalFormatting>
  <conditionalFormatting sqref="W2:W1048576">
    <cfRule type="expression" priority="346" stopIfTrue="1">
      <formula>ISBLANK($W2)=FALSE</formula>
    </cfRule>
  </conditionalFormatting>
  <conditionalFormatting sqref="X2:X1048576">
    <cfRule type="expression" priority="345" stopIfTrue="1">
      <formula>ISBLANK($X2)=FALSE</formula>
    </cfRule>
  </conditionalFormatting>
  <conditionalFormatting sqref="Y2:Y82 Y84:Y1048576">
    <cfRule type="expression" priority="344" stopIfTrue="1">
      <formula>ISBLANK($Y2)=FALSE</formula>
    </cfRule>
  </conditionalFormatting>
  <conditionalFormatting sqref="Z2:Z1048576">
    <cfRule type="expression" priority="336" stopIfTrue="1">
      <formula>ISBLANK($Z2)=FALSE</formula>
    </cfRule>
  </conditionalFormatting>
  <conditionalFormatting sqref="AA2:AA1048576">
    <cfRule type="expression" priority="319" stopIfTrue="1">
      <formula>ISBLANK($AA2)=FALSE</formula>
    </cfRule>
  </conditionalFormatting>
  <conditionalFormatting sqref="O143:O217 O261:Q261 O2:O141 P2:Q1048576 O219:O1048576">
    <cfRule type="expression" dxfId="1049" priority="340" stopIfTrue="1">
      <formula>$C2="ELS_DE"</formula>
    </cfRule>
  </conditionalFormatting>
  <conditionalFormatting sqref="AK2:AK1048576">
    <cfRule type="expression" dxfId="1048" priority="341">
      <formula>$AK2="Met/Rencontre"</formula>
    </cfRule>
    <cfRule type="expression" dxfId="1047" priority="342">
      <formula>$AK2="DNM/NRP"</formula>
    </cfRule>
  </conditionalFormatting>
  <conditionalFormatting sqref="P143:P217 P2:P141 P219:P1048576">
    <cfRule type="expression" dxfId="1046" priority="339" stopIfTrue="1">
      <formula>ISBLANK($P2)=FALSE</formula>
    </cfRule>
    <cfRule type="expression" dxfId="1045" priority="343">
      <formula>ISBLANK($O2)=FALSE</formula>
    </cfRule>
  </conditionalFormatting>
  <conditionalFormatting sqref="N2:N12 O81 N110:N141 N15:N108 N143:N1048576">
    <cfRule type="expression" priority="337" stopIfTrue="1">
      <formula>ISBLANK($N2)=FALSE</formula>
    </cfRule>
    <cfRule type="expression" dxfId="1044" priority="338">
      <formula>ISBLANK($M2)=FALSE</formula>
    </cfRule>
  </conditionalFormatting>
  <conditionalFormatting sqref="S261:AA261 Y1:Y82 Y84:Y1048576 S1:X1048576 Z1:AA1048576">
    <cfRule type="expression" dxfId="1043" priority="350">
      <formula>$AB1="Cancelled / Annulé"</formula>
    </cfRule>
  </conditionalFormatting>
  <conditionalFormatting sqref="D1:E1048576">
    <cfRule type="expression" dxfId="1042" priority="335">
      <formula>ISBLANK($C1)=FALSE</formula>
    </cfRule>
  </conditionalFormatting>
  <conditionalFormatting sqref="D1:D1048576">
    <cfRule type="expression" priority="331" stopIfTrue="1">
      <formula>ISBLANK($D1)=FALSE</formula>
    </cfRule>
  </conditionalFormatting>
  <conditionalFormatting sqref="E1:E1048576">
    <cfRule type="expression" priority="330" stopIfTrue="1">
      <formula>ISBLANK($E1)=FALSE</formula>
    </cfRule>
  </conditionalFormatting>
  <conditionalFormatting sqref="G1:G1048576">
    <cfRule type="expression" priority="326" stopIfTrue="1">
      <formula>ISBLANK($G1)=FALSE</formula>
    </cfRule>
    <cfRule type="expression" dxfId="1041" priority="327">
      <formula>ISBLANK($K1)=FALSE</formula>
    </cfRule>
  </conditionalFormatting>
  <conditionalFormatting sqref="H1:H1048576">
    <cfRule type="expression" priority="322" stopIfTrue="1">
      <formula>ISBLANK($H1)=FALSE</formula>
    </cfRule>
    <cfRule type="expression" dxfId="1040" priority="325">
      <formula>ISBLANK($K1)=FALSE</formula>
    </cfRule>
  </conditionalFormatting>
  <conditionalFormatting sqref="I1:I120 I122:I1048576">
    <cfRule type="expression" dxfId="1039" priority="305" stopIfTrue="1">
      <formula>$K1="STU_RP"</formula>
    </cfRule>
    <cfRule type="expression" dxfId="1038" priority="306" stopIfTrue="1">
      <formula>$K1="STU_IN"</formula>
    </cfRule>
    <cfRule type="expression" priority="321" stopIfTrue="1">
      <formula>ISBLANK($I1)=FALSE</formula>
    </cfRule>
    <cfRule type="expression" dxfId="1037" priority="324">
      <formula>ISBLANK($K1)=FALSE</formula>
    </cfRule>
  </conditionalFormatting>
  <conditionalFormatting sqref="J1:J1048576">
    <cfRule type="expression" priority="320" stopIfTrue="1">
      <formula>ISBLANK($J1)=FALSE</formula>
    </cfRule>
    <cfRule type="expression" dxfId="1036" priority="323">
      <formula>ISBLANK($K1)=FALSE</formula>
    </cfRule>
  </conditionalFormatting>
  <conditionalFormatting sqref="S261:AA261 Y2:Y82 Y84:Y1048576 S2:X1048576 Z2:AA1048576">
    <cfRule type="expression" dxfId="1035" priority="351">
      <formula>$AB2="Completed - Pool Created/ Complété - Bassin crée"</formula>
    </cfRule>
    <cfRule type="expression" dxfId="1034" priority="353">
      <formula>$AB2="Completed – Inventory available / Complété - Inventaire disponible"</formula>
    </cfRule>
  </conditionalFormatting>
  <conditionalFormatting sqref="U261:AA261 Y1:Y82 Y84:Y1048576 U1:X1048576 Z1:AA1048576">
    <cfRule type="expression" dxfId="1033" priority="354">
      <formula>ISBLANK($U1)=FALSE</formula>
    </cfRule>
  </conditionalFormatting>
  <conditionalFormatting sqref="P1:Q1048576">
    <cfRule type="expression" dxfId="1032" priority="315" stopIfTrue="1">
      <formula>$K1="AEP"</formula>
    </cfRule>
    <cfRule type="expression" dxfId="1031" priority="316" stopIfTrue="1">
      <formula>$K1="INA_ACIN"</formula>
    </cfRule>
  </conditionalFormatting>
  <conditionalFormatting sqref="O143:O217 O261:P261 O1:O141 P1:P1048576 O219:O1048576">
    <cfRule type="expression" dxfId="1030" priority="307" stopIfTrue="1">
      <formula>$K1="STU_RP"</formula>
    </cfRule>
    <cfRule type="expression" dxfId="1029" priority="308" stopIfTrue="1">
      <formula>$K1="STU_IN"</formula>
    </cfRule>
    <cfRule type="expression" dxfId="1028" priority="309" stopIfTrue="1">
      <formula>$K1="DM_ID"</formula>
    </cfRule>
    <cfRule type="expression" dxfId="1027" priority="312" stopIfTrue="1">
      <formula>$K1="CS_TPD"</formula>
    </cfRule>
    <cfRule type="expression" dxfId="1026" priority="313" stopIfTrue="1">
      <formula>$K1="CMC_APT"</formula>
    </cfRule>
    <cfRule type="expression" dxfId="1025" priority="314" stopIfTrue="1">
      <formula>$K1="CMC_REV"</formula>
    </cfRule>
  </conditionalFormatting>
  <conditionalFormatting sqref="Y89">
    <cfRule type="expression" priority="70" stopIfTrue="1">
      <formula>ISBLANK($Z89)=FALSE</formula>
    </cfRule>
  </conditionalFormatting>
  <conditionalFormatting sqref="O206">
    <cfRule type="expression" priority="49" stopIfTrue="1">
      <formula>ISBLANK($N206)=FALSE</formula>
    </cfRule>
    <cfRule type="expression" dxfId="1024" priority="50">
      <formula>ISBLANK($M206)=FALSE</formula>
    </cfRule>
  </conditionalFormatting>
  <conditionalFormatting sqref="Q142">
    <cfRule type="expression" priority="364" stopIfTrue="1">
      <formula>ISBLANK($Q142)=FALSE</formula>
    </cfRule>
    <cfRule type="expression" dxfId="1023" priority="365">
      <formula>ISBLANK(#REF!)=FALSE</formula>
    </cfRule>
  </conditionalFormatting>
  <conditionalFormatting sqref="P142">
    <cfRule type="expression" dxfId="1022" priority="370" stopIfTrue="1">
      <formula>ISBLANK($P142)=FALSE</formula>
    </cfRule>
    <cfRule type="expression" dxfId="1021" priority="371">
      <formula>ISBLANK(#REF!)=FALSE</formula>
    </cfRule>
  </conditionalFormatting>
  <conditionalFormatting sqref="Q218">
    <cfRule type="expression" priority="374" stopIfTrue="1">
      <formula>ISBLANK($Q218)=FALSE</formula>
    </cfRule>
    <cfRule type="expression" dxfId="1020" priority="375">
      <formula>ISBLANK(#REF!)=FALSE</formula>
    </cfRule>
  </conditionalFormatting>
  <conditionalFormatting sqref="P218">
    <cfRule type="expression" dxfId="1019" priority="382" stopIfTrue="1">
      <formula>ISBLANK($P218)=FALSE</formula>
    </cfRule>
    <cfRule type="expression" dxfId="1018" priority="383">
      <formula>ISBLANK(#REF!)=FALSE</formula>
    </cfRule>
  </conditionalFormatting>
  <conditionalFormatting sqref="O264:O269">
    <cfRule type="expression" priority="47" stopIfTrue="1">
      <formula>ISBLANK($O264)=FALSE</formula>
    </cfRule>
    <cfRule type="expression" dxfId="1017" priority="48">
      <formula>ISBLANK($M264)=FALSE</formula>
    </cfRule>
  </conditionalFormatting>
  <conditionalFormatting sqref="Q264:Q269">
    <cfRule type="expression" priority="45" stopIfTrue="1">
      <formula>ISBLANK($Q264)=FALSE</formula>
    </cfRule>
    <cfRule type="expression" dxfId="1016" priority="46">
      <formula>ISBLANK($O264)=FALSE</formula>
    </cfRule>
  </conditionalFormatting>
  <conditionalFormatting sqref="R264:R269">
    <cfRule type="expression" priority="43" stopIfTrue="1">
      <formula>ISBLANK($R264)=FALSE</formula>
    </cfRule>
    <cfRule type="expression" dxfId="1015" priority="44">
      <formula>ISBLANK($M264)=FALSE</formula>
    </cfRule>
  </conditionalFormatting>
  <conditionalFormatting sqref="U264:U269">
    <cfRule type="expression" dxfId="1014" priority="42" stopIfTrue="1">
      <formula>ISBLANK($U264)=FALSE</formula>
    </cfRule>
  </conditionalFormatting>
  <conditionalFormatting sqref="V264:V269">
    <cfRule type="expression" priority="41" stopIfTrue="1">
      <formula>ISBLANK($V264)=FALSE</formula>
    </cfRule>
  </conditionalFormatting>
  <conditionalFormatting sqref="W264:W269">
    <cfRule type="expression" priority="40" stopIfTrue="1">
      <formula>ISBLANK($W264)=FALSE</formula>
    </cfRule>
  </conditionalFormatting>
  <conditionalFormatting sqref="X264:X269">
    <cfRule type="expression" priority="39" stopIfTrue="1">
      <formula>ISBLANK($X264)=FALSE</formula>
    </cfRule>
  </conditionalFormatting>
  <conditionalFormatting sqref="Y264:Y269">
    <cfRule type="expression" priority="38" stopIfTrue="1">
      <formula>ISBLANK($Y264)=FALSE</formula>
    </cfRule>
  </conditionalFormatting>
  <conditionalFormatting sqref="Z264:Z269">
    <cfRule type="expression" priority="37" stopIfTrue="1">
      <formula>ISBLANK($Z264)=FALSE</formula>
    </cfRule>
  </conditionalFormatting>
  <conditionalFormatting sqref="AA264:AA269">
    <cfRule type="expression" priority="36" stopIfTrue="1">
      <formula>ISBLANK($AA264)=FALSE</formula>
    </cfRule>
  </conditionalFormatting>
  <conditionalFormatting sqref="O264:Q269">
    <cfRule type="expression" dxfId="1013" priority="35" stopIfTrue="1">
      <formula>$C264="ELS_DE"</formula>
    </cfRule>
  </conditionalFormatting>
  <conditionalFormatting sqref="AK264:AK269">
    <cfRule type="expression" dxfId="1012" priority="33">
      <formula>$AK264="Met/Rencontre"</formula>
    </cfRule>
    <cfRule type="expression" dxfId="1011" priority="34">
      <formula>$AK264="DNM/NRP"</formula>
    </cfRule>
  </conditionalFormatting>
  <conditionalFormatting sqref="P264:P269">
    <cfRule type="expression" dxfId="1010" priority="31" stopIfTrue="1">
      <formula>ISBLANK($P264)=FALSE</formula>
    </cfRule>
    <cfRule type="expression" dxfId="1009" priority="32">
      <formula>ISBLANK($O264)=FALSE</formula>
    </cfRule>
  </conditionalFormatting>
  <conditionalFormatting sqref="N264:N269">
    <cfRule type="expression" priority="29" stopIfTrue="1">
      <formula>ISBLANK($N264)=FALSE</formula>
    </cfRule>
    <cfRule type="expression" dxfId="1008" priority="30">
      <formula>ISBLANK($M264)=FALSE</formula>
    </cfRule>
  </conditionalFormatting>
  <conditionalFormatting sqref="S264:AA269">
    <cfRule type="expression" dxfId="1007" priority="28">
      <formula>$AB264="Cancelled / Annulé"</formula>
    </cfRule>
  </conditionalFormatting>
  <conditionalFormatting sqref="D264:D269">
    <cfRule type="expression" priority="23" stopIfTrue="1">
      <formula>ISBLANK($D264)=FALSE</formula>
    </cfRule>
  </conditionalFormatting>
  <conditionalFormatting sqref="E264:E269">
    <cfRule type="expression" priority="22" stopIfTrue="1">
      <formula>ISBLANK($E264)=FALSE</formula>
    </cfRule>
  </conditionalFormatting>
  <conditionalFormatting sqref="G264:G269">
    <cfRule type="expression" priority="20" stopIfTrue="1">
      <formula>ISBLANK($G264)=FALSE</formula>
    </cfRule>
    <cfRule type="expression" dxfId="1006" priority="21">
      <formula>ISBLANK($K264)=FALSE</formula>
    </cfRule>
  </conditionalFormatting>
  <conditionalFormatting sqref="H264:H269">
    <cfRule type="expression" priority="18" stopIfTrue="1">
      <formula>ISBLANK($H264)=FALSE</formula>
    </cfRule>
    <cfRule type="expression" dxfId="1005" priority="19">
      <formula>ISBLANK($K264)=FALSE</formula>
    </cfRule>
  </conditionalFormatting>
  <conditionalFormatting sqref="I264:I269">
    <cfRule type="expression" dxfId="1004" priority="14" stopIfTrue="1">
      <formula>$K264="STU_RP"</formula>
    </cfRule>
    <cfRule type="expression" dxfId="1003" priority="15" stopIfTrue="1">
      <formula>$K264="STU_IN"</formula>
    </cfRule>
    <cfRule type="expression" priority="16" stopIfTrue="1">
      <formula>ISBLANK($I264)=FALSE</formula>
    </cfRule>
    <cfRule type="expression" dxfId="1002" priority="17">
      <formula>ISBLANK($K264)=FALSE</formula>
    </cfRule>
  </conditionalFormatting>
  <conditionalFormatting sqref="J264:J269">
    <cfRule type="expression" priority="12" stopIfTrue="1">
      <formula>ISBLANK($J264)=FALSE</formula>
    </cfRule>
    <cfRule type="expression" dxfId="1001" priority="13">
      <formula>ISBLANK($K264)=FALSE</formula>
    </cfRule>
  </conditionalFormatting>
  <conditionalFormatting sqref="S264:AA269">
    <cfRule type="expression" dxfId="1000" priority="10">
      <formula>$AB264="Completed - Pool Created/ Complété - Bassin crée"</formula>
    </cfRule>
    <cfRule type="expression" dxfId="999" priority="11">
      <formula>$AB264="Completed – Inventory available / Complété - Inventaire disponible"</formula>
    </cfRule>
  </conditionalFormatting>
  <conditionalFormatting sqref="U264:AA269">
    <cfRule type="expression" dxfId="998" priority="9">
      <formula>ISBLANK($U264)=FALSE</formula>
    </cfRule>
  </conditionalFormatting>
  <conditionalFormatting sqref="P264:Q269">
    <cfRule type="expression" dxfId="997" priority="7" stopIfTrue="1">
      <formula>$K264="AEP"</formula>
    </cfRule>
    <cfRule type="expression" dxfId="996" priority="8" stopIfTrue="1">
      <formula>$K264="INA_ACIN"</formula>
    </cfRule>
  </conditionalFormatting>
  <conditionalFormatting sqref="O264:P269">
    <cfRule type="expression" dxfId="995" priority="1" stopIfTrue="1">
      <formula>$K264="STU_RP"</formula>
    </cfRule>
    <cfRule type="expression" dxfId="994" priority="2" stopIfTrue="1">
      <formula>$K264="STU_IN"</formula>
    </cfRule>
    <cfRule type="expression" dxfId="993" priority="3" stopIfTrue="1">
      <formula>$K264="DM_ID"</formula>
    </cfRule>
    <cfRule type="expression" dxfId="992" priority="4" stopIfTrue="1">
      <formula>$K264="CS_TPD"</formula>
    </cfRule>
    <cfRule type="expression" dxfId="991" priority="5" stopIfTrue="1">
      <formula>$K264="CMC_APT"</formula>
    </cfRule>
    <cfRule type="expression" dxfId="990" priority="6" stopIfTrue="1">
      <formula>$K264="CMC_REV"</formula>
    </cfRule>
  </conditionalFormatting>
  <dataValidations count="17">
    <dataValidation type="list" allowBlank="1" showInputMessage="1" showErrorMessage="1" sqref="AC172:AD263 AB264:AD1048576 AB2:AB263">
      <formula1>Status</formula1>
    </dataValidation>
    <dataValidation type="list" allowBlank="1" showInputMessage="1" sqref="W1">
      <formula1>INDIRECT(SUBSTITUTE($V1," ","_"))</formula1>
    </dataValidation>
    <dataValidation type="list" allowBlank="1" showInputMessage="1" showErrorMessage="1" sqref="X2:X1048576">
      <formula1>EE</formula1>
    </dataValidation>
    <dataValidation type="list" allowBlank="1" showInputMessage="1" showErrorMessage="1" sqref="C1:C1048576">
      <formula1>Unit</formula1>
    </dataValidation>
    <dataValidation type="list" allowBlank="1" showInputMessage="1" showErrorMessage="1" sqref="D2:D1048576">
      <formula1>Sector</formula1>
    </dataValidation>
    <dataValidation type="list" allowBlank="1" showInputMessage="1" showErrorMessage="1" sqref="J2:J1048576">
      <formula1>Location</formula1>
    </dataValidation>
    <dataValidation type="list" allowBlank="1" showInputMessage="1" showErrorMessage="1" sqref="U1:U1048576">
      <formula1>TenDD</formula1>
    </dataValidation>
    <dataValidation type="list" allowBlank="1" showInputMessage="1" showErrorMessage="1" sqref="G1:G1048576">
      <formula1>Groupe</formula1>
    </dataValidation>
    <dataValidation type="list" allowBlank="1" showInputMessage="1" showErrorMessage="1" sqref="P1:P1048576">
      <formula1>Clearance</formula1>
    </dataValidation>
    <dataValidation type="list" allowBlank="1" showInputMessage="1" showErrorMessage="1" sqref="AE2:AE1048576">
      <formula1>Delay</formula1>
    </dataValidation>
    <dataValidation type="list" allowBlank="1" showInputMessage="1" showErrorMessage="1" sqref="W2:W1048576">
      <formula1>INDIRECT(SUBSTITUTE($V2," ","_"))</formula1>
    </dataValidation>
    <dataValidation type="list" allowBlank="1" showInputMessage="1" showErrorMessage="1" sqref="Q1:Q1048576">
      <formula1>INDIRECT(SUBSTITUTE($P1," ","_"))</formula1>
    </dataValidation>
    <dataValidation type="list" allowBlank="1" showInputMessage="1" showErrorMessage="1" sqref="E1:E1048576">
      <formula1>INDIRECT(SUBSTITUTE($D1," ","_"))</formula1>
    </dataValidation>
    <dataValidation type="list" allowBlank="1" showInputMessage="1" showErrorMessage="1" sqref="F2:F1048576">
      <formula1>INDIRECT(SUBSTITUTE($E2," ","_"))</formula1>
    </dataValidation>
    <dataValidation type="list" allowBlank="1" showInputMessage="1" showErrorMessage="1" sqref="V1:V1048576">
      <formula1>INDIRECT(SUBSTITUTE($U1," ","_"))</formula1>
    </dataValidation>
    <dataValidation type="list" allowBlank="1" showInputMessage="1" showErrorMessage="1" sqref="H1:H1048576">
      <formula1>INDIRECT(SUBSTITUTE($G1," ","_"))</formula1>
    </dataValidation>
    <dataValidation type="list" allowBlank="1" showInputMessage="1" showErrorMessage="1" sqref="K1:K1048576">
      <formula1>INDIRECT(SUBSTITUTE($C1," ","_"))</formula1>
    </dataValidation>
  </dataValidations>
  <pageMargins left="0" right="0" top="0.74803149606299213" bottom="0.74803149606299213" header="0.31496062992125984" footer="0.31496062992125984"/>
  <pageSetup paperSize="5" scale="48" fitToWidth="2" fitToHeight="7" pageOrder="overThenDown" orientation="landscape"/>
  <legacy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enableFormatConditionsCalculation="0">
    <tabColor rgb="FF7030A0"/>
  </sheetPr>
  <dimension ref="A1:C7"/>
  <sheetViews>
    <sheetView workbookViewId="0">
      <selection activeCell="A3" sqref="A3"/>
    </sheetView>
  </sheetViews>
  <sheetFormatPr baseColWidth="10" defaultColWidth="9.1640625" defaultRowHeight="14" x14ac:dyDescent="0"/>
  <cols>
    <col min="1" max="1" width="34.33203125" bestFit="1" customWidth="1"/>
    <col min="2" max="2" width="15.5" bestFit="1" customWidth="1"/>
    <col min="3" max="3" width="10.6640625" bestFit="1" customWidth="1"/>
  </cols>
  <sheetData>
    <row r="1" spans="1:3">
      <c r="A1" s="16" t="s">
        <v>71</v>
      </c>
      <c r="B1" t="s">
        <v>248</v>
      </c>
    </row>
    <row r="3" spans="1:3">
      <c r="B3" s="16" t="s">
        <v>185</v>
      </c>
    </row>
    <row r="4" spans="1:3">
      <c r="A4" s="16" t="s">
        <v>181</v>
      </c>
      <c r="B4" t="s">
        <v>182</v>
      </c>
      <c r="C4" t="s">
        <v>183</v>
      </c>
    </row>
    <row r="5" spans="1:3">
      <c r="A5" s="3" t="s">
        <v>182</v>
      </c>
    </row>
    <row r="6" spans="1:3">
      <c r="A6" s="22" t="s">
        <v>182</v>
      </c>
    </row>
    <row r="7" spans="1:3">
      <c r="A7" s="3" t="s">
        <v>183</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enableFormatConditionsCalculation="0">
    <tabColor rgb="FF7030A0"/>
  </sheetPr>
  <dimension ref="A1:C7"/>
  <sheetViews>
    <sheetView workbookViewId="0">
      <selection activeCell="B6" sqref="B6"/>
    </sheetView>
  </sheetViews>
  <sheetFormatPr baseColWidth="10" defaultColWidth="9.1640625" defaultRowHeight="14" x14ac:dyDescent="0"/>
  <cols>
    <col min="1" max="1" width="34.33203125" bestFit="1" customWidth="1"/>
    <col min="2" max="2" width="15.5" bestFit="1" customWidth="1"/>
    <col min="3" max="4" width="10.6640625" bestFit="1" customWidth="1"/>
  </cols>
  <sheetData>
    <row r="1" spans="1:3">
      <c r="A1" s="16" t="s">
        <v>71</v>
      </c>
      <c r="B1" t="s">
        <v>248</v>
      </c>
    </row>
    <row r="3" spans="1:3">
      <c r="A3" s="16" t="s">
        <v>184</v>
      </c>
      <c r="B3" s="16" t="s">
        <v>185</v>
      </c>
    </row>
    <row r="4" spans="1:3">
      <c r="A4" s="16" t="s">
        <v>181</v>
      </c>
      <c r="B4" t="s">
        <v>182</v>
      </c>
      <c r="C4" t="s">
        <v>183</v>
      </c>
    </row>
    <row r="5" spans="1:3">
      <c r="A5" s="3" t="s">
        <v>182</v>
      </c>
      <c r="B5" s="17"/>
      <c r="C5" s="17"/>
    </row>
    <row r="6" spans="1:3">
      <c r="A6" s="22" t="s">
        <v>182</v>
      </c>
      <c r="B6" s="17"/>
      <c r="C6" s="17"/>
    </row>
    <row r="7" spans="1:3">
      <c r="A7" s="3" t="s">
        <v>183</v>
      </c>
      <c r="B7" s="17"/>
      <c r="C7" s="17"/>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enableFormatConditionsCalculation="0">
    <tabColor rgb="FF7030A0"/>
  </sheetPr>
  <dimension ref="A1:C6"/>
  <sheetViews>
    <sheetView workbookViewId="0">
      <selection activeCell="J43" sqref="J43"/>
    </sheetView>
  </sheetViews>
  <sheetFormatPr baseColWidth="10" defaultColWidth="9.1640625" defaultRowHeight="14" x14ac:dyDescent="0"/>
  <cols>
    <col min="1" max="1" width="34.33203125" bestFit="1" customWidth="1"/>
    <col min="2" max="2" width="15.5" bestFit="1" customWidth="1"/>
    <col min="3" max="3" width="10.6640625" bestFit="1" customWidth="1"/>
  </cols>
  <sheetData>
    <row r="1" spans="1:3">
      <c r="A1" s="16" t="s">
        <v>71</v>
      </c>
      <c r="B1" t="s">
        <v>248</v>
      </c>
    </row>
    <row r="3" spans="1:3">
      <c r="A3" s="16" t="s">
        <v>184</v>
      </c>
      <c r="B3" s="16" t="s">
        <v>185</v>
      </c>
    </row>
    <row r="4" spans="1:3">
      <c r="A4" s="16" t="s">
        <v>181</v>
      </c>
      <c r="B4" t="s">
        <v>182</v>
      </c>
      <c r="C4" t="s">
        <v>183</v>
      </c>
    </row>
    <row r="5" spans="1:3">
      <c r="A5" s="3" t="s">
        <v>182</v>
      </c>
      <c r="B5" s="17"/>
      <c r="C5" s="17"/>
    </row>
    <row r="6" spans="1:3">
      <c r="A6" s="3" t="s">
        <v>183</v>
      </c>
      <c r="B6" s="17"/>
      <c r="C6" s="17"/>
    </row>
  </sheetData>
  <sheetProtection sheet="1" objects="1" scenarios="1"/>
  <pageMargins left="0.7" right="0.7" top="0.75" bottom="0.75" header="0.3" footer="0.3"/>
  <pageSetup paperSize="5" orientation="landscape"/>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enableFormatConditionsCalculation="0"/>
  <dimension ref="A1:H44"/>
  <sheetViews>
    <sheetView zoomScale="70" zoomScaleNormal="70" zoomScalePageLayoutView="70" workbookViewId="0">
      <selection activeCell="D24" sqref="D24"/>
    </sheetView>
  </sheetViews>
  <sheetFormatPr baseColWidth="10" defaultColWidth="8.6640625" defaultRowHeight="14" x14ac:dyDescent="0"/>
  <cols>
    <col min="1" max="2" width="8.6640625" style="18"/>
    <col min="3" max="3" width="21.6640625" style="18" customWidth="1"/>
    <col min="4" max="4" width="26" style="18" customWidth="1"/>
    <col min="5" max="5" width="19.33203125" style="18" customWidth="1"/>
    <col min="6" max="6" width="15.6640625" style="18" customWidth="1"/>
    <col min="7" max="7" width="19.6640625" style="18" customWidth="1"/>
    <col min="8" max="8" width="74.5" style="18" customWidth="1"/>
    <col min="9" max="16384" width="8.6640625" style="18"/>
  </cols>
  <sheetData>
    <row r="1" spans="1:8" s="49" customFormat="1" ht="70">
      <c r="A1" s="5" t="s">
        <v>130</v>
      </c>
      <c r="B1" s="5" t="s">
        <v>186</v>
      </c>
      <c r="C1" s="5" t="s">
        <v>63</v>
      </c>
      <c r="D1" s="5" t="s">
        <v>64</v>
      </c>
      <c r="E1" s="6" t="s">
        <v>69</v>
      </c>
      <c r="F1" s="7" t="s">
        <v>217</v>
      </c>
      <c r="G1" s="8" t="s">
        <v>71</v>
      </c>
      <c r="H1" s="8" t="s">
        <v>17</v>
      </c>
    </row>
    <row r="2" spans="1:8" ht="36">
      <c r="A2" s="74" t="s">
        <v>131</v>
      </c>
      <c r="B2" s="74" t="s">
        <v>351</v>
      </c>
      <c r="C2" s="75" t="s">
        <v>458</v>
      </c>
      <c r="D2" s="75" t="s">
        <v>320</v>
      </c>
      <c r="E2" s="76" t="s">
        <v>43</v>
      </c>
      <c r="F2" s="75" t="s">
        <v>161</v>
      </c>
      <c r="G2" s="75" t="s">
        <v>168</v>
      </c>
      <c r="H2" s="75" t="s">
        <v>344</v>
      </c>
    </row>
    <row r="3" spans="1:8" ht="72">
      <c r="A3" s="74" t="s">
        <v>132</v>
      </c>
      <c r="B3" s="74" t="s">
        <v>352</v>
      </c>
      <c r="C3" s="75" t="s">
        <v>296</v>
      </c>
      <c r="D3" s="75" t="s">
        <v>459</v>
      </c>
      <c r="E3" s="76" t="s">
        <v>44</v>
      </c>
      <c r="F3" s="75" t="s">
        <v>162</v>
      </c>
      <c r="G3" s="75" t="s">
        <v>166</v>
      </c>
      <c r="H3" s="75" t="s">
        <v>347</v>
      </c>
    </row>
    <row r="4" spans="1:8" ht="108">
      <c r="A4" s="74" t="s">
        <v>133</v>
      </c>
      <c r="B4" s="74" t="s">
        <v>353</v>
      </c>
      <c r="C4" s="75" t="s">
        <v>501</v>
      </c>
      <c r="D4" s="75" t="s">
        <v>360</v>
      </c>
      <c r="E4" s="76" t="s">
        <v>45</v>
      </c>
      <c r="F4" s="75" t="s">
        <v>163</v>
      </c>
      <c r="G4" s="75" t="s">
        <v>167</v>
      </c>
      <c r="H4" s="75" t="s">
        <v>57</v>
      </c>
    </row>
    <row r="5" spans="1:8" ht="90">
      <c r="A5" s="74" t="s">
        <v>134</v>
      </c>
      <c r="B5" s="74" t="s">
        <v>354</v>
      </c>
      <c r="C5" s="75" t="s">
        <v>357</v>
      </c>
      <c r="D5" s="75" t="s">
        <v>324</v>
      </c>
      <c r="E5" s="75" t="s">
        <v>126</v>
      </c>
      <c r="F5" s="75" t="s">
        <v>164</v>
      </c>
      <c r="G5" s="75" t="s">
        <v>356</v>
      </c>
      <c r="H5" s="75" t="s">
        <v>175</v>
      </c>
    </row>
    <row r="6" spans="1:8" ht="90">
      <c r="A6" s="74" t="s">
        <v>135</v>
      </c>
      <c r="B6" s="74"/>
      <c r="C6" s="75" t="s">
        <v>358</v>
      </c>
      <c r="D6" s="75" t="s">
        <v>305</v>
      </c>
      <c r="E6" s="76" t="s">
        <v>46</v>
      </c>
      <c r="F6" s="75" t="s">
        <v>165</v>
      </c>
      <c r="G6" s="75" t="s">
        <v>409</v>
      </c>
      <c r="H6" s="75" t="s">
        <v>174</v>
      </c>
    </row>
    <row r="7" spans="1:8" ht="54">
      <c r="A7" s="74" t="s">
        <v>136</v>
      </c>
      <c r="B7" s="74"/>
      <c r="C7" s="75" t="s">
        <v>285</v>
      </c>
      <c r="D7" s="75" t="s">
        <v>461</v>
      </c>
      <c r="E7" s="76" t="s">
        <v>129</v>
      </c>
      <c r="F7" s="75"/>
      <c r="G7" s="75" t="s">
        <v>355</v>
      </c>
      <c r="H7" s="75" t="s">
        <v>173</v>
      </c>
    </row>
    <row r="8" spans="1:8" ht="36">
      <c r="A8" s="74" t="s">
        <v>137</v>
      </c>
      <c r="B8" s="74"/>
      <c r="C8" s="75" t="s">
        <v>286</v>
      </c>
      <c r="D8" s="75" t="s">
        <v>322</v>
      </c>
      <c r="E8" s="76" t="s">
        <v>36</v>
      </c>
      <c r="F8" s="75"/>
      <c r="G8" s="75"/>
      <c r="H8" s="75" t="s">
        <v>328</v>
      </c>
    </row>
    <row r="9" spans="1:8" ht="18">
      <c r="A9" s="74" t="s">
        <v>138</v>
      </c>
      <c r="B9" s="74"/>
      <c r="C9" s="75" t="s">
        <v>520</v>
      </c>
      <c r="D9" s="75" t="s">
        <v>318</v>
      </c>
      <c r="E9" s="76" t="s">
        <v>47</v>
      </c>
      <c r="F9" s="75"/>
      <c r="G9" s="75"/>
      <c r="H9" s="75" t="s">
        <v>177</v>
      </c>
    </row>
    <row r="10" spans="1:8" ht="36">
      <c r="A10" s="74" t="s">
        <v>139</v>
      </c>
      <c r="B10" s="74"/>
      <c r="C10" s="75" t="s">
        <v>276</v>
      </c>
      <c r="D10" s="75" t="s">
        <v>304</v>
      </c>
      <c r="E10" s="75" t="s">
        <v>125</v>
      </c>
      <c r="F10" s="75"/>
      <c r="G10" s="75"/>
      <c r="H10" s="75" t="s">
        <v>329</v>
      </c>
    </row>
    <row r="11" spans="1:8" ht="18">
      <c r="A11" s="74" t="s">
        <v>140</v>
      </c>
      <c r="B11" s="74"/>
      <c r="C11" s="75" t="s">
        <v>277</v>
      </c>
      <c r="D11" s="75" t="s">
        <v>323</v>
      </c>
      <c r="E11" s="75" t="s">
        <v>127</v>
      </c>
      <c r="F11" s="75"/>
      <c r="G11" s="75"/>
      <c r="H11" s="75" t="s">
        <v>203</v>
      </c>
    </row>
    <row r="12" spans="1:8" ht="36">
      <c r="A12" s="74" t="s">
        <v>141</v>
      </c>
      <c r="B12" s="74"/>
      <c r="C12" s="75" t="s">
        <v>306</v>
      </c>
      <c r="D12" s="75" t="s">
        <v>325</v>
      </c>
      <c r="E12" s="76" t="s">
        <v>41</v>
      </c>
      <c r="F12" s="75"/>
      <c r="G12" s="75"/>
      <c r="H12" s="75" t="s">
        <v>176</v>
      </c>
    </row>
    <row r="13" spans="1:8" ht="54">
      <c r="A13" s="74" t="s">
        <v>142</v>
      </c>
      <c r="B13" s="74"/>
      <c r="C13" s="75" t="s">
        <v>298</v>
      </c>
      <c r="D13" s="75" t="s">
        <v>361</v>
      </c>
      <c r="E13" s="76" t="s">
        <v>123</v>
      </c>
      <c r="F13" s="75"/>
      <c r="G13" s="75"/>
      <c r="H13" s="75" t="s">
        <v>55</v>
      </c>
    </row>
    <row r="14" spans="1:8" ht="18">
      <c r="A14" s="74"/>
      <c r="B14" s="74"/>
      <c r="C14" s="75" t="s">
        <v>278</v>
      </c>
      <c r="D14" s="75" t="s">
        <v>319</v>
      </c>
      <c r="E14" s="75" t="s">
        <v>48</v>
      </c>
      <c r="F14" s="75"/>
      <c r="G14" s="75"/>
      <c r="H14" s="75" t="s">
        <v>171</v>
      </c>
    </row>
    <row r="15" spans="1:8" ht="18">
      <c r="A15" s="74"/>
      <c r="B15" s="74"/>
      <c r="C15" s="75" t="s">
        <v>300</v>
      </c>
      <c r="D15" s="75" t="s">
        <v>317</v>
      </c>
      <c r="E15" s="76" t="s">
        <v>37</v>
      </c>
      <c r="F15" s="75"/>
      <c r="G15" s="75"/>
      <c r="H15" s="75" t="s">
        <v>170</v>
      </c>
    </row>
    <row r="16" spans="1:8" ht="18">
      <c r="A16" s="74"/>
      <c r="B16" s="74"/>
      <c r="C16" s="75" t="s">
        <v>301</v>
      </c>
      <c r="D16" s="75" t="s">
        <v>306</v>
      </c>
      <c r="E16" s="76" t="s">
        <v>49</v>
      </c>
      <c r="F16" s="75"/>
      <c r="G16" s="75"/>
      <c r="H16" s="75" t="s">
        <v>172</v>
      </c>
    </row>
    <row r="17" spans="1:8" ht="18">
      <c r="A17" s="74"/>
      <c r="B17" s="74"/>
      <c r="C17" s="75" t="s">
        <v>297</v>
      </c>
      <c r="D17" s="75" t="s">
        <v>309</v>
      </c>
      <c r="E17" s="75" t="s">
        <v>50</v>
      </c>
      <c r="F17" s="75"/>
      <c r="G17" s="75"/>
      <c r="H17" s="75"/>
    </row>
    <row r="18" spans="1:8" ht="18">
      <c r="A18" s="74"/>
      <c r="B18" s="74"/>
      <c r="C18" s="75" t="s">
        <v>279</v>
      </c>
      <c r="D18" s="75" t="s">
        <v>321</v>
      </c>
      <c r="E18" s="76" t="s">
        <v>124</v>
      </c>
      <c r="F18" s="75"/>
      <c r="G18" s="75"/>
      <c r="H18" s="75"/>
    </row>
    <row r="19" spans="1:8" ht="18">
      <c r="A19" s="74"/>
      <c r="B19" s="74"/>
      <c r="C19" s="75" t="s">
        <v>280</v>
      </c>
      <c r="D19" s="75" t="s">
        <v>310</v>
      </c>
      <c r="E19" s="76" t="s">
        <v>51</v>
      </c>
      <c r="F19" s="75"/>
      <c r="G19" s="75"/>
      <c r="H19" s="75"/>
    </row>
    <row r="20" spans="1:8" ht="18">
      <c r="A20" s="74"/>
      <c r="B20" s="74"/>
      <c r="C20" s="75" t="s">
        <v>292</v>
      </c>
      <c r="D20" s="75" t="s">
        <v>522</v>
      </c>
      <c r="E20" s="76" t="s">
        <v>40</v>
      </c>
      <c r="F20" s="75"/>
      <c r="G20" s="75"/>
      <c r="H20" s="75"/>
    </row>
    <row r="21" spans="1:8" ht="18">
      <c r="A21" s="74"/>
      <c r="B21" s="74"/>
      <c r="C21" s="75" t="s">
        <v>530</v>
      </c>
      <c r="D21" s="75" t="s">
        <v>362</v>
      </c>
      <c r="E21" s="75" t="s">
        <v>38</v>
      </c>
      <c r="F21" s="75"/>
      <c r="G21" s="75"/>
      <c r="H21" s="75"/>
    </row>
    <row r="22" spans="1:8" ht="18">
      <c r="A22" s="74"/>
      <c r="B22" s="74"/>
      <c r="C22" s="75" t="s">
        <v>359</v>
      </c>
      <c r="D22" s="75" t="s">
        <v>278</v>
      </c>
      <c r="E22" s="76" t="s">
        <v>39</v>
      </c>
      <c r="F22" s="75"/>
      <c r="G22" s="75"/>
      <c r="H22" s="75"/>
    </row>
    <row r="23" spans="1:8" ht="18">
      <c r="A23" s="74"/>
      <c r="B23" s="74"/>
      <c r="C23" s="75" t="s">
        <v>287</v>
      </c>
      <c r="D23" s="75" t="s">
        <v>311</v>
      </c>
      <c r="E23" s="76" t="s">
        <v>260</v>
      </c>
      <c r="F23" s="75"/>
      <c r="G23" s="75"/>
      <c r="H23" s="75"/>
    </row>
    <row r="24" spans="1:8" ht="18">
      <c r="A24" s="74"/>
      <c r="B24" s="74"/>
      <c r="C24" s="75" t="s">
        <v>288</v>
      </c>
      <c r="D24" s="75" t="s">
        <v>312</v>
      </c>
      <c r="E24" s="76" t="s">
        <v>42</v>
      </c>
      <c r="F24" s="75"/>
      <c r="G24" s="75"/>
      <c r="H24" s="75"/>
    </row>
    <row r="25" spans="1:8" ht="18">
      <c r="A25" s="74"/>
      <c r="B25" s="74"/>
      <c r="C25" s="75" t="s">
        <v>302</v>
      </c>
      <c r="D25" s="75" t="s">
        <v>313</v>
      </c>
      <c r="E25" s="76" t="s">
        <v>128</v>
      </c>
      <c r="F25" s="75"/>
      <c r="G25" s="75"/>
      <c r="H25" s="75"/>
    </row>
    <row r="26" spans="1:8" ht="36">
      <c r="A26" s="74"/>
      <c r="B26" s="74"/>
      <c r="C26" s="75" t="s">
        <v>299</v>
      </c>
      <c r="D26" s="75" t="s">
        <v>314</v>
      </c>
      <c r="E26" s="75" t="s">
        <v>52</v>
      </c>
      <c r="F26" s="75"/>
      <c r="G26" s="75"/>
      <c r="H26" s="75"/>
    </row>
    <row r="27" spans="1:8" ht="18">
      <c r="A27" s="74"/>
      <c r="B27" s="74"/>
      <c r="C27" s="75" t="s">
        <v>293</v>
      </c>
      <c r="D27" s="75" t="s">
        <v>326</v>
      </c>
      <c r="E27" s="76" t="s">
        <v>53</v>
      </c>
      <c r="F27" s="75"/>
      <c r="G27" s="75"/>
      <c r="H27" s="75"/>
    </row>
    <row r="28" spans="1:8" ht="18">
      <c r="A28" s="74"/>
      <c r="B28" s="74"/>
      <c r="C28" s="75" t="s">
        <v>281</v>
      </c>
      <c r="D28" s="75" t="s">
        <v>363</v>
      </c>
      <c r="E28" s="76" t="s">
        <v>54</v>
      </c>
      <c r="F28" s="75"/>
      <c r="G28" s="75"/>
      <c r="H28" s="75"/>
    </row>
    <row r="29" spans="1:8" ht="18">
      <c r="A29" s="74"/>
      <c r="B29" s="74"/>
      <c r="C29" s="75" t="s">
        <v>303</v>
      </c>
      <c r="D29" s="75" t="s">
        <v>315</v>
      </c>
      <c r="E29" s="75"/>
      <c r="F29" s="75"/>
      <c r="G29" s="75"/>
      <c r="H29" s="75"/>
    </row>
    <row r="30" spans="1:8" ht="18">
      <c r="A30" s="74"/>
      <c r="B30" s="74"/>
      <c r="C30" s="75" t="s">
        <v>282</v>
      </c>
      <c r="D30" s="75" t="s">
        <v>521</v>
      </c>
      <c r="E30" s="76"/>
      <c r="F30" s="75"/>
      <c r="G30" s="75"/>
      <c r="H30" s="75"/>
    </row>
    <row r="31" spans="1:8" ht="18">
      <c r="A31" s="74"/>
      <c r="B31" s="74"/>
      <c r="C31" s="75" t="s">
        <v>294</v>
      </c>
      <c r="D31" s="75" t="s">
        <v>364</v>
      </c>
      <c r="E31" s="76"/>
      <c r="F31" s="75"/>
      <c r="G31" s="75"/>
      <c r="H31" s="75"/>
    </row>
    <row r="32" spans="1:8" ht="18">
      <c r="A32" s="74"/>
      <c r="B32" s="74"/>
      <c r="C32" s="75" t="s">
        <v>495</v>
      </c>
      <c r="D32" s="75" t="s">
        <v>281</v>
      </c>
      <c r="E32" s="76"/>
      <c r="F32" s="75"/>
      <c r="G32" s="75"/>
      <c r="H32" s="75"/>
    </row>
    <row r="33" spans="1:8" ht="18">
      <c r="A33" s="74"/>
      <c r="B33" s="74"/>
      <c r="C33" s="75" t="s">
        <v>289</v>
      </c>
      <c r="D33" s="75" t="s">
        <v>303</v>
      </c>
      <c r="E33" s="76"/>
      <c r="F33" s="75"/>
      <c r="G33" s="75"/>
      <c r="H33" s="75"/>
    </row>
    <row r="34" spans="1:8" ht="18">
      <c r="A34" s="74"/>
      <c r="B34" s="74"/>
      <c r="C34" s="75" t="s">
        <v>295</v>
      </c>
      <c r="D34" s="75" t="s">
        <v>365</v>
      </c>
      <c r="E34" s="76"/>
      <c r="F34" s="75"/>
      <c r="G34" s="75"/>
      <c r="H34" s="75"/>
    </row>
    <row r="35" spans="1:8" ht="18">
      <c r="A35" s="74"/>
      <c r="B35" s="74"/>
      <c r="C35" s="75" t="s">
        <v>284</v>
      </c>
      <c r="D35" s="75" t="s">
        <v>307</v>
      </c>
      <c r="E35" s="76"/>
      <c r="F35" s="75"/>
      <c r="G35" s="75"/>
      <c r="H35" s="75"/>
    </row>
    <row r="36" spans="1:8" ht="18">
      <c r="A36" s="74"/>
      <c r="B36" s="74"/>
      <c r="C36" s="75" t="s">
        <v>283</v>
      </c>
      <c r="D36" s="75" t="s">
        <v>327</v>
      </c>
      <c r="E36" s="76"/>
      <c r="F36" s="75"/>
      <c r="G36" s="75"/>
      <c r="H36" s="75"/>
    </row>
    <row r="37" spans="1:8" ht="18">
      <c r="A37" s="74"/>
      <c r="B37" s="74"/>
      <c r="C37" s="75" t="s">
        <v>290</v>
      </c>
      <c r="D37" s="75" t="s">
        <v>366</v>
      </c>
      <c r="E37" s="76"/>
      <c r="F37" s="75"/>
      <c r="G37" s="75"/>
      <c r="H37" s="75"/>
    </row>
    <row r="38" spans="1:8" ht="18">
      <c r="A38" s="74"/>
      <c r="B38" s="74"/>
      <c r="C38" s="75" t="s">
        <v>460</v>
      </c>
      <c r="D38" s="75" t="s">
        <v>316</v>
      </c>
      <c r="E38" s="76"/>
      <c r="F38" s="75"/>
      <c r="G38" s="75"/>
      <c r="H38" s="75"/>
    </row>
    <row r="39" spans="1:8" ht="18">
      <c r="A39" s="74"/>
      <c r="B39" s="74"/>
      <c r="C39" s="75"/>
      <c r="D39" s="75" t="s">
        <v>308</v>
      </c>
      <c r="E39" s="76"/>
      <c r="F39" s="75"/>
      <c r="G39" s="75"/>
      <c r="H39" s="75"/>
    </row>
    <row r="40" spans="1:8" ht="18">
      <c r="A40" s="74"/>
      <c r="B40" s="74"/>
      <c r="C40" s="75"/>
      <c r="D40" s="75"/>
      <c r="E40" s="76"/>
      <c r="F40" s="75"/>
      <c r="G40" s="75"/>
      <c r="H40" s="75"/>
    </row>
    <row r="41" spans="1:8" ht="18">
      <c r="A41" s="74"/>
      <c r="B41" s="74"/>
      <c r="C41" s="75"/>
      <c r="E41" s="74"/>
      <c r="F41" s="74"/>
      <c r="G41" s="74"/>
      <c r="H41" s="74"/>
    </row>
    <row r="42" spans="1:8" ht="18">
      <c r="C42" s="75"/>
    </row>
    <row r="43" spans="1:8" ht="18">
      <c r="C43" s="75"/>
    </row>
    <row r="44" spans="1:8" ht="15">
      <c r="C44" s="74"/>
    </row>
  </sheetData>
  <sortState ref="G2:G16">
    <sortCondition ref="G16"/>
  </sortState>
  <pageMargins left="0.7" right="0.7" top="0.75" bottom="0.75" header="0.3" footer="0.3"/>
  <pageSetup orientation="portrait"/>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enableFormatConditionsCalculation="0"/>
  <dimension ref="A1:L18"/>
  <sheetViews>
    <sheetView topLeftCell="C4" zoomScale="70" zoomScaleNormal="70" zoomScalePageLayoutView="70" workbookViewId="0">
      <selection activeCell="E11" sqref="E11"/>
    </sheetView>
  </sheetViews>
  <sheetFormatPr baseColWidth="10" defaultColWidth="8.6640625" defaultRowHeight="14" x14ac:dyDescent="0"/>
  <cols>
    <col min="1" max="6" width="20.6640625" style="50" customWidth="1"/>
    <col min="7" max="7" width="8.6640625" style="50"/>
    <col min="8" max="11" width="15.6640625" style="50" customWidth="1"/>
    <col min="12" max="16384" width="8.6640625" style="50"/>
  </cols>
  <sheetData>
    <row r="1" spans="1:12" ht="75">
      <c r="A1" s="9" t="s">
        <v>72</v>
      </c>
      <c r="B1" s="10" t="s">
        <v>73</v>
      </c>
      <c r="C1" s="10" t="s">
        <v>74</v>
      </c>
      <c r="D1" s="10" t="s">
        <v>75</v>
      </c>
      <c r="E1" s="10" t="s">
        <v>76</v>
      </c>
      <c r="F1" s="10" t="s">
        <v>77</v>
      </c>
      <c r="H1" s="56" t="s">
        <v>187</v>
      </c>
      <c r="I1" s="56" t="s">
        <v>188</v>
      </c>
      <c r="J1" s="56" t="s">
        <v>190</v>
      </c>
      <c r="K1" s="56" t="s">
        <v>191</v>
      </c>
      <c r="L1" s="11"/>
    </row>
    <row r="2" spans="1:12" ht="72">
      <c r="A2" s="10" t="s">
        <v>78</v>
      </c>
      <c r="B2" s="11" t="s">
        <v>79</v>
      </c>
      <c r="C2" s="77" t="s">
        <v>80</v>
      </c>
      <c r="D2" s="77" t="s">
        <v>103</v>
      </c>
      <c r="E2" s="77" t="s">
        <v>81</v>
      </c>
      <c r="F2" s="77" t="s">
        <v>107</v>
      </c>
      <c r="G2" s="78"/>
      <c r="H2" s="79" t="s">
        <v>193</v>
      </c>
      <c r="I2" s="79" t="s">
        <v>206</v>
      </c>
      <c r="J2" s="79" t="s">
        <v>212</v>
      </c>
      <c r="K2" s="79" t="s">
        <v>210</v>
      </c>
    </row>
    <row r="3" spans="1:12" ht="54">
      <c r="A3" s="10" t="s">
        <v>82</v>
      </c>
      <c r="B3" s="11" t="s">
        <v>83</v>
      </c>
      <c r="C3" s="77" t="s">
        <v>101</v>
      </c>
      <c r="D3" s="77" t="s">
        <v>104</v>
      </c>
      <c r="E3" s="77" t="s">
        <v>113</v>
      </c>
      <c r="F3" s="77" t="s">
        <v>84</v>
      </c>
      <c r="G3" s="78"/>
      <c r="H3" s="79" t="s">
        <v>41</v>
      </c>
      <c r="I3" s="79" t="s">
        <v>110</v>
      </c>
      <c r="J3" s="79" t="s">
        <v>197</v>
      </c>
      <c r="K3" s="79" t="s">
        <v>207</v>
      </c>
    </row>
    <row r="4" spans="1:12" ht="72">
      <c r="A4" s="10" t="s">
        <v>85</v>
      </c>
      <c r="B4" s="11" t="s">
        <v>97</v>
      </c>
      <c r="C4" s="77" t="s">
        <v>102</v>
      </c>
      <c r="D4" s="77" t="s">
        <v>86</v>
      </c>
      <c r="E4" s="77" t="s">
        <v>187</v>
      </c>
      <c r="F4" s="77" t="s">
        <v>108</v>
      </c>
      <c r="G4" s="78"/>
      <c r="H4" s="79" t="s">
        <v>37</v>
      </c>
      <c r="I4" s="79" t="s">
        <v>194</v>
      </c>
      <c r="J4" s="79" t="s">
        <v>196</v>
      </c>
      <c r="K4" s="79" t="s">
        <v>208</v>
      </c>
    </row>
    <row r="5" spans="1:12" ht="90">
      <c r="A5" s="10" t="s">
        <v>87</v>
      </c>
      <c r="B5" s="11" t="s">
        <v>100</v>
      </c>
      <c r="C5" s="77"/>
      <c r="D5" s="77" t="s">
        <v>105</v>
      </c>
      <c r="E5" s="77" t="s">
        <v>188</v>
      </c>
      <c r="F5" s="77" t="s">
        <v>88</v>
      </c>
      <c r="G5" s="78"/>
      <c r="H5" s="79" t="s">
        <v>209</v>
      </c>
      <c r="I5" s="79" t="s">
        <v>209</v>
      </c>
      <c r="J5" s="79" t="s">
        <v>195</v>
      </c>
      <c r="K5" s="79" t="s">
        <v>110</v>
      </c>
    </row>
    <row r="6" spans="1:12" ht="72">
      <c r="A6" s="10" t="s">
        <v>89</v>
      </c>
      <c r="B6" s="11" t="s">
        <v>90</v>
      </c>
      <c r="C6" s="77"/>
      <c r="D6" s="77" t="s">
        <v>106</v>
      </c>
      <c r="E6" s="77" t="s">
        <v>114</v>
      </c>
      <c r="F6" s="77" t="s">
        <v>92</v>
      </c>
      <c r="G6" s="78"/>
      <c r="H6" s="79" t="s">
        <v>40</v>
      </c>
      <c r="I6" s="78"/>
      <c r="J6" s="79" t="s">
        <v>110</v>
      </c>
      <c r="K6" s="79" t="s">
        <v>194</v>
      </c>
    </row>
    <row r="7" spans="1:12" ht="72">
      <c r="A7" s="11"/>
      <c r="B7" s="11" t="s">
        <v>98</v>
      </c>
      <c r="C7" s="77"/>
      <c r="D7" s="77" t="s">
        <v>93</v>
      </c>
      <c r="E7" s="77" t="s">
        <v>189</v>
      </c>
      <c r="F7" s="77" t="s">
        <v>109</v>
      </c>
      <c r="G7" s="78"/>
      <c r="H7" s="79" t="s">
        <v>192</v>
      </c>
      <c r="I7" s="78"/>
      <c r="J7" s="79" t="s">
        <v>194</v>
      </c>
      <c r="K7" s="79" t="s">
        <v>211</v>
      </c>
    </row>
    <row r="8" spans="1:12" ht="36">
      <c r="A8" s="11"/>
      <c r="B8" s="11" t="s">
        <v>99</v>
      </c>
      <c r="C8" s="77"/>
      <c r="D8" s="77"/>
      <c r="E8" s="77" t="s">
        <v>91</v>
      </c>
      <c r="F8" s="77" t="s">
        <v>110</v>
      </c>
      <c r="G8" s="78"/>
      <c r="H8" s="78"/>
      <c r="I8" s="78"/>
      <c r="J8" s="79" t="s">
        <v>209</v>
      </c>
      <c r="K8" s="79" t="s">
        <v>209</v>
      </c>
    </row>
    <row r="9" spans="1:12" ht="18">
      <c r="A9" s="11"/>
      <c r="B9" s="11"/>
      <c r="C9" s="77"/>
      <c r="D9" s="77"/>
      <c r="E9" s="77" t="s">
        <v>94</v>
      </c>
      <c r="F9" s="77" t="s">
        <v>95</v>
      </c>
      <c r="G9" s="78"/>
      <c r="H9" s="78"/>
      <c r="I9" s="78"/>
      <c r="J9" s="78"/>
      <c r="K9" s="78"/>
    </row>
    <row r="10" spans="1:12" ht="36">
      <c r="A10" s="11"/>
      <c r="B10" s="11"/>
      <c r="C10" s="77"/>
      <c r="D10" s="77"/>
      <c r="E10" s="77" t="s">
        <v>503</v>
      </c>
      <c r="F10" s="77" t="s">
        <v>111</v>
      </c>
      <c r="G10" s="78"/>
      <c r="H10" s="78"/>
      <c r="I10" s="78"/>
      <c r="J10" s="78"/>
      <c r="K10" s="78"/>
    </row>
    <row r="11" spans="1:12" ht="18">
      <c r="A11" s="11"/>
      <c r="B11" s="11"/>
      <c r="C11" s="77"/>
      <c r="D11" s="77"/>
      <c r="E11" s="77" t="s">
        <v>190</v>
      </c>
      <c r="F11" s="77" t="s">
        <v>96</v>
      </c>
      <c r="G11" s="78"/>
      <c r="H11" s="78"/>
      <c r="I11" s="78"/>
      <c r="J11" s="78"/>
      <c r="K11" s="78"/>
    </row>
    <row r="12" spans="1:12" ht="54">
      <c r="A12" s="11"/>
      <c r="B12" s="11"/>
      <c r="C12" s="77"/>
      <c r="D12" s="77"/>
      <c r="E12" s="80" t="s">
        <v>455</v>
      </c>
      <c r="F12" s="77"/>
      <c r="G12" s="78"/>
      <c r="H12" s="78"/>
      <c r="I12" s="78"/>
      <c r="J12" s="78"/>
      <c r="K12" s="78"/>
    </row>
    <row r="13" spans="1:12" ht="72">
      <c r="C13" s="78"/>
      <c r="D13" s="77"/>
      <c r="E13" s="80" t="s">
        <v>112</v>
      </c>
      <c r="F13" s="77"/>
      <c r="G13" s="78"/>
      <c r="H13" s="78"/>
      <c r="I13" s="78"/>
      <c r="J13" s="78"/>
      <c r="K13" s="78"/>
    </row>
    <row r="14" spans="1:12" ht="108">
      <c r="C14" s="78"/>
      <c r="D14" s="77"/>
      <c r="E14" s="80" t="s">
        <v>456</v>
      </c>
      <c r="F14" s="77"/>
      <c r="G14" s="78"/>
      <c r="H14" s="78"/>
      <c r="I14" s="78"/>
      <c r="J14" s="78"/>
      <c r="K14" s="78"/>
    </row>
    <row r="15" spans="1:12" ht="54">
      <c r="C15" s="78"/>
      <c r="D15" s="77"/>
      <c r="E15" s="80" t="s">
        <v>457</v>
      </c>
      <c r="F15" s="77"/>
      <c r="G15" s="78"/>
      <c r="H15" s="78"/>
      <c r="I15" s="78"/>
      <c r="J15" s="78"/>
      <c r="K15" s="78"/>
    </row>
    <row r="16" spans="1:12" ht="18">
      <c r="C16" s="78"/>
      <c r="D16" s="77"/>
      <c r="E16" s="80" t="s">
        <v>191</v>
      </c>
      <c r="F16" s="77"/>
      <c r="G16" s="78"/>
      <c r="H16" s="78"/>
      <c r="I16" s="78"/>
      <c r="J16" s="78"/>
      <c r="K16" s="78"/>
    </row>
    <row r="17" spans="3:11" ht="18">
      <c r="C17" s="78"/>
      <c r="D17" s="77"/>
      <c r="E17" s="77"/>
      <c r="F17" s="77"/>
      <c r="G17" s="78"/>
      <c r="H17" s="78"/>
      <c r="I17" s="78"/>
      <c r="J17" s="78"/>
      <c r="K17" s="78"/>
    </row>
    <row r="18" spans="3:11" ht="15">
      <c r="D18" s="11"/>
      <c r="E18" s="11"/>
      <c r="F18" s="11"/>
    </row>
  </sheetData>
  <sheetProtection sheet="1" objects="1" scenarios="1"/>
  <sortState ref="K2:K8">
    <sortCondition ref="K2"/>
  </sortState>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enableFormatConditionsCalculation="0"/>
  <dimension ref="A1:B30"/>
  <sheetViews>
    <sheetView workbookViewId="0">
      <selection sqref="A1:A30"/>
    </sheetView>
  </sheetViews>
  <sheetFormatPr baseColWidth="10" defaultColWidth="9.1640625" defaultRowHeight="14" x14ac:dyDescent="0"/>
  <cols>
    <col min="1" max="1" width="21.33203125" style="4" customWidth="1"/>
  </cols>
  <sheetData>
    <row r="1" spans="1:2">
      <c r="A1" s="68" t="s">
        <v>410</v>
      </c>
      <c r="B1" s="53">
        <v>4</v>
      </c>
    </row>
    <row r="2" spans="1:2">
      <c r="A2" s="67" t="s">
        <v>149</v>
      </c>
      <c r="B2" s="53">
        <v>10</v>
      </c>
    </row>
    <row r="3" spans="1:2">
      <c r="A3" s="68" t="s">
        <v>411</v>
      </c>
      <c r="B3" s="53">
        <v>4</v>
      </c>
    </row>
    <row r="4" spans="1:2">
      <c r="A4" s="67" t="s">
        <v>412</v>
      </c>
      <c r="B4" s="53" t="s">
        <v>221</v>
      </c>
    </row>
    <row r="5" spans="1:2">
      <c r="A5" s="67" t="s">
        <v>413</v>
      </c>
      <c r="B5" s="53" t="s">
        <v>221</v>
      </c>
    </row>
    <row r="6" spans="1:2">
      <c r="A6" s="67" t="s">
        <v>159</v>
      </c>
      <c r="B6" s="53">
        <v>10</v>
      </c>
    </row>
    <row r="7" spans="1:2">
      <c r="A7" s="68" t="s">
        <v>421</v>
      </c>
      <c r="B7" s="53">
        <v>4</v>
      </c>
    </row>
    <row r="8" spans="1:2">
      <c r="A8" s="68" t="s">
        <v>422</v>
      </c>
      <c r="B8" s="53">
        <v>4</v>
      </c>
    </row>
    <row r="9" spans="1:2">
      <c r="A9" s="67" t="s">
        <v>426</v>
      </c>
      <c r="B9" s="53">
        <v>10</v>
      </c>
    </row>
    <row r="10" spans="1:2">
      <c r="A10" s="67" t="s">
        <v>427</v>
      </c>
      <c r="B10" s="53">
        <v>105</v>
      </c>
    </row>
    <row r="11" spans="1:2">
      <c r="A11" s="67" t="s">
        <v>428</v>
      </c>
      <c r="B11" s="53">
        <v>140</v>
      </c>
    </row>
    <row r="12" spans="1:2">
      <c r="A12" s="69" t="s">
        <v>429</v>
      </c>
      <c r="B12" s="53">
        <v>140</v>
      </c>
    </row>
    <row r="13" spans="1:2">
      <c r="A13" s="69" t="s">
        <v>430</v>
      </c>
      <c r="B13" s="53">
        <v>20</v>
      </c>
    </row>
    <row r="14" spans="1:2">
      <c r="A14" s="67" t="s">
        <v>431</v>
      </c>
      <c r="B14" s="53">
        <v>105</v>
      </c>
    </row>
    <row r="15" spans="1:2">
      <c r="A15" s="69" t="s">
        <v>432</v>
      </c>
      <c r="B15" s="53">
        <v>105</v>
      </c>
    </row>
    <row r="16" spans="1:2">
      <c r="A16" s="69" t="s">
        <v>433</v>
      </c>
      <c r="B16" s="53">
        <v>20</v>
      </c>
    </row>
    <row r="17" spans="1:2">
      <c r="A17" s="67" t="s">
        <v>434</v>
      </c>
      <c r="B17" s="53">
        <v>105</v>
      </c>
    </row>
    <row r="18" spans="1:2">
      <c r="A18" s="67" t="s">
        <v>11</v>
      </c>
      <c r="B18" s="53">
        <v>30</v>
      </c>
    </row>
    <row r="19" spans="1:2">
      <c r="A19" s="67" t="s">
        <v>435</v>
      </c>
      <c r="B19" s="53">
        <v>140</v>
      </c>
    </row>
    <row r="20" spans="1:2">
      <c r="A20" s="69" t="s">
        <v>436</v>
      </c>
      <c r="B20" s="53">
        <v>20</v>
      </c>
    </row>
    <row r="21" spans="1:2">
      <c r="A21" s="67" t="s">
        <v>437</v>
      </c>
      <c r="B21" s="53">
        <v>110</v>
      </c>
    </row>
    <row r="22" spans="1:2">
      <c r="A22" s="69" t="s">
        <v>438</v>
      </c>
      <c r="B22" s="53">
        <v>20</v>
      </c>
    </row>
    <row r="23" spans="1:2">
      <c r="A23" s="67" t="s">
        <v>14</v>
      </c>
      <c r="B23" s="53">
        <v>30</v>
      </c>
    </row>
    <row r="24" spans="1:2">
      <c r="A24" s="67" t="s">
        <v>439</v>
      </c>
      <c r="B24" s="53">
        <v>10</v>
      </c>
    </row>
    <row r="25" spans="1:2">
      <c r="A25" s="67" t="s">
        <v>15</v>
      </c>
      <c r="B25" s="53">
        <v>30</v>
      </c>
    </row>
    <row r="26" spans="1:2">
      <c r="A26" s="68" t="s">
        <v>423</v>
      </c>
      <c r="B26" s="53">
        <v>4</v>
      </c>
    </row>
    <row r="27" spans="1:2">
      <c r="A27" s="68" t="s">
        <v>424</v>
      </c>
      <c r="B27" s="51">
        <v>4</v>
      </c>
    </row>
    <row r="28" spans="1:2">
      <c r="A28" s="69" t="s">
        <v>440</v>
      </c>
      <c r="B28" s="51">
        <v>20</v>
      </c>
    </row>
    <row r="29" spans="1:2">
      <c r="A29" s="69" t="s">
        <v>441</v>
      </c>
      <c r="B29" s="51">
        <v>20</v>
      </c>
    </row>
    <row r="30" spans="1:2">
      <c r="A30" s="68" t="s">
        <v>442</v>
      </c>
      <c r="B30" s="51">
        <v>4</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enableFormatConditionsCalculation="0"/>
  <dimension ref="A1:P11"/>
  <sheetViews>
    <sheetView zoomScale="70" zoomScaleNormal="70" zoomScalePageLayoutView="70" workbookViewId="0">
      <selection activeCell="F3" sqref="F3"/>
    </sheetView>
  </sheetViews>
  <sheetFormatPr baseColWidth="10" defaultColWidth="9.1640625" defaultRowHeight="14" x14ac:dyDescent="0"/>
  <cols>
    <col min="3" max="3" width="10.5" customWidth="1"/>
  </cols>
  <sheetData>
    <row r="1" spans="1:16" ht="84">
      <c r="A1" s="61" t="s">
        <v>373</v>
      </c>
      <c r="B1" s="49" t="s">
        <v>371</v>
      </c>
      <c r="C1" s="49" t="s">
        <v>372</v>
      </c>
      <c r="F1" s="2" t="s">
        <v>504</v>
      </c>
      <c r="G1" s="2" t="s">
        <v>395</v>
      </c>
      <c r="H1" s="2" t="s">
        <v>396</v>
      </c>
      <c r="I1" s="2" t="s">
        <v>397</v>
      </c>
      <c r="J1" s="2" t="s">
        <v>374</v>
      </c>
      <c r="K1" s="2" t="s">
        <v>394</v>
      </c>
      <c r="L1" s="2" t="s">
        <v>398</v>
      </c>
      <c r="M1" s="2" t="s">
        <v>402</v>
      </c>
      <c r="N1" s="2" t="s">
        <v>399</v>
      </c>
      <c r="O1" s="2" t="s">
        <v>400</v>
      </c>
      <c r="P1" s="2" t="s">
        <v>401</v>
      </c>
    </row>
    <row r="2" spans="1:16" ht="56">
      <c r="A2" s="49" t="s">
        <v>371</v>
      </c>
      <c r="B2" s="2" t="s">
        <v>394</v>
      </c>
      <c r="C2" s="2" t="s">
        <v>395</v>
      </c>
      <c r="F2" s="2" t="s">
        <v>221</v>
      </c>
      <c r="G2" s="18" t="s">
        <v>261</v>
      </c>
      <c r="H2" s="18" t="s">
        <v>261</v>
      </c>
      <c r="I2" s="2" t="s">
        <v>407</v>
      </c>
      <c r="J2" s="18" t="s">
        <v>261</v>
      </c>
      <c r="K2" s="65" t="s">
        <v>221</v>
      </c>
      <c r="L2" s="18" t="s">
        <v>261</v>
      </c>
      <c r="M2" s="18" t="s">
        <v>261</v>
      </c>
      <c r="N2" s="18" t="s">
        <v>261</v>
      </c>
      <c r="O2" s="18" t="s">
        <v>261</v>
      </c>
      <c r="P2" s="18" t="s">
        <v>261</v>
      </c>
    </row>
    <row r="3" spans="1:16" ht="84">
      <c r="A3" s="49" t="s">
        <v>372</v>
      </c>
      <c r="B3" s="2" t="s">
        <v>504</v>
      </c>
      <c r="C3" s="2" t="s">
        <v>396</v>
      </c>
      <c r="F3" s="18"/>
      <c r="G3" s="18" t="s">
        <v>262</v>
      </c>
      <c r="H3" s="18" t="s">
        <v>262</v>
      </c>
      <c r="I3" s="2" t="s">
        <v>408</v>
      </c>
      <c r="J3" s="18" t="s">
        <v>262</v>
      </c>
      <c r="K3" s="18" t="s">
        <v>261</v>
      </c>
      <c r="L3" s="18" t="s">
        <v>262</v>
      </c>
      <c r="M3" s="18" t="s">
        <v>262</v>
      </c>
      <c r="N3" s="18" t="s">
        <v>262</v>
      </c>
      <c r="O3" s="18" t="s">
        <v>262</v>
      </c>
      <c r="P3" s="18" t="s">
        <v>262</v>
      </c>
    </row>
    <row r="4" spans="1:16" ht="56">
      <c r="C4" s="2" t="s">
        <v>397</v>
      </c>
      <c r="F4" s="18"/>
      <c r="G4" s="18" t="s">
        <v>263</v>
      </c>
      <c r="H4" s="18" t="s">
        <v>263</v>
      </c>
      <c r="I4" s="18"/>
      <c r="J4" s="18" t="s">
        <v>263</v>
      </c>
      <c r="K4" s="18" t="s">
        <v>262</v>
      </c>
      <c r="L4" s="18" t="s">
        <v>263</v>
      </c>
      <c r="M4" s="18" t="s">
        <v>263</v>
      </c>
      <c r="N4" s="18" t="s">
        <v>263</v>
      </c>
      <c r="O4" s="18" t="s">
        <v>263</v>
      </c>
      <c r="P4" s="18" t="s">
        <v>263</v>
      </c>
    </row>
    <row r="5" spans="1:16" ht="28">
      <c r="C5" s="2" t="s">
        <v>374</v>
      </c>
      <c r="F5" s="18"/>
      <c r="G5" s="18" t="s">
        <v>264</v>
      </c>
      <c r="H5" s="18" t="s">
        <v>264</v>
      </c>
      <c r="I5" s="18"/>
      <c r="J5" s="18" t="s">
        <v>264</v>
      </c>
      <c r="K5" s="18" t="s">
        <v>263</v>
      </c>
      <c r="L5" s="18" t="s">
        <v>264</v>
      </c>
      <c r="M5" s="18" t="s">
        <v>264</v>
      </c>
      <c r="N5" s="18" t="s">
        <v>264</v>
      </c>
      <c r="O5" s="18" t="s">
        <v>264</v>
      </c>
      <c r="P5" s="18" t="s">
        <v>264</v>
      </c>
    </row>
    <row r="6" spans="1:16" ht="28">
      <c r="C6" s="2" t="s">
        <v>394</v>
      </c>
      <c r="F6" s="18"/>
      <c r="G6" s="18" t="s">
        <v>265</v>
      </c>
      <c r="H6" s="18" t="s">
        <v>265</v>
      </c>
      <c r="I6" s="18"/>
      <c r="J6" s="18" t="s">
        <v>265</v>
      </c>
      <c r="K6" s="18" t="s">
        <v>264</v>
      </c>
      <c r="L6" s="18" t="s">
        <v>265</v>
      </c>
      <c r="M6" s="18" t="s">
        <v>265</v>
      </c>
      <c r="N6" s="18" t="s">
        <v>265</v>
      </c>
      <c r="O6" s="18" t="s">
        <v>265</v>
      </c>
      <c r="P6" s="18" t="s">
        <v>265</v>
      </c>
    </row>
    <row r="7" spans="1:16" ht="28">
      <c r="C7" s="2" t="s">
        <v>398</v>
      </c>
      <c r="F7" s="18"/>
      <c r="G7" s="18" t="s">
        <v>266</v>
      </c>
      <c r="H7" s="18" t="s">
        <v>266</v>
      </c>
      <c r="I7" s="18"/>
      <c r="J7" s="18" t="s">
        <v>266</v>
      </c>
      <c r="K7" s="18" t="s">
        <v>265</v>
      </c>
      <c r="L7" s="18" t="s">
        <v>266</v>
      </c>
      <c r="M7" s="18" t="s">
        <v>266</v>
      </c>
      <c r="N7" s="18" t="s">
        <v>266</v>
      </c>
      <c r="O7" s="18" t="s">
        <v>266</v>
      </c>
      <c r="P7" s="18" t="s">
        <v>266</v>
      </c>
    </row>
    <row r="8" spans="1:16" ht="70">
      <c r="C8" s="2" t="s">
        <v>402</v>
      </c>
      <c r="K8" s="18" t="s">
        <v>266</v>
      </c>
    </row>
    <row r="9" spans="1:16">
      <c r="C9" s="2" t="s">
        <v>399</v>
      </c>
    </row>
    <row r="10" spans="1:16" ht="42">
      <c r="C10" s="2" t="s">
        <v>400</v>
      </c>
    </row>
    <row r="11" spans="1:16" ht="70">
      <c r="C11" s="2" t="s">
        <v>401</v>
      </c>
    </row>
  </sheetData>
  <dataConsolidate/>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enableFormatConditionsCalculation="0"/>
  <dimension ref="A1:Q16"/>
  <sheetViews>
    <sheetView workbookViewId="0">
      <selection activeCell="B8" sqref="B8"/>
    </sheetView>
  </sheetViews>
  <sheetFormatPr baseColWidth="10" defaultColWidth="9.1640625" defaultRowHeight="14" x14ac:dyDescent="0"/>
  <sheetData>
    <row r="1" spans="1:17" ht="28">
      <c r="A1" s="6" t="s">
        <v>2</v>
      </c>
      <c r="C1" s="18" t="s">
        <v>20</v>
      </c>
      <c r="D1" s="18" t="s">
        <v>1</v>
      </c>
      <c r="E1" s="18" t="s">
        <v>5</v>
      </c>
      <c r="F1" s="18" t="s">
        <v>6</v>
      </c>
      <c r="G1" s="18" t="s">
        <v>7</v>
      </c>
      <c r="H1" s="18" t="s">
        <v>8</v>
      </c>
      <c r="I1" s="2" t="s">
        <v>376</v>
      </c>
      <c r="J1" s="18" t="s">
        <v>9</v>
      </c>
      <c r="K1" s="18" t="s">
        <v>10</v>
      </c>
      <c r="L1" s="2" t="s">
        <v>377</v>
      </c>
      <c r="M1" s="2" t="s">
        <v>378</v>
      </c>
      <c r="N1" s="18" t="s">
        <v>12</v>
      </c>
      <c r="O1" s="18" t="s">
        <v>13</v>
      </c>
      <c r="P1" s="2" t="s">
        <v>0</v>
      </c>
      <c r="Q1" s="2" t="s">
        <v>375</v>
      </c>
    </row>
    <row r="2" spans="1:17">
      <c r="A2" s="18" t="s">
        <v>20</v>
      </c>
      <c r="C2" s="52" t="s">
        <v>115</v>
      </c>
      <c r="D2" s="52" t="s">
        <v>116</v>
      </c>
      <c r="E2" s="52" t="s">
        <v>115</v>
      </c>
      <c r="F2" s="52" t="s">
        <v>115</v>
      </c>
      <c r="G2" s="52" t="s">
        <v>115</v>
      </c>
      <c r="H2" s="52" t="s">
        <v>115</v>
      </c>
      <c r="I2" s="62" t="s">
        <v>115</v>
      </c>
      <c r="J2" s="52" t="s">
        <v>116</v>
      </c>
      <c r="K2" s="52" t="s">
        <v>115</v>
      </c>
      <c r="L2" s="52" t="s">
        <v>116</v>
      </c>
      <c r="M2" s="52" t="s">
        <v>115</v>
      </c>
      <c r="N2" s="52" t="s">
        <v>115</v>
      </c>
      <c r="O2" s="52" t="s">
        <v>115</v>
      </c>
      <c r="P2" s="52" t="s">
        <v>115</v>
      </c>
      <c r="Q2" s="62" t="s">
        <v>221</v>
      </c>
    </row>
    <row r="3" spans="1:17">
      <c r="A3" s="18" t="s">
        <v>1</v>
      </c>
      <c r="C3" s="52" t="s">
        <v>116</v>
      </c>
      <c r="D3" s="52" t="s">
        <v>117</v>
      </c>
      <c r="E3" s="52" t="s">
        <v>116</v>
      </c>
      <c r="F3" s="52" t="s">
        <v>116</v>
      </c>
      <c r="G3" s="52" t="s">
        <v>116</v>
      </c>
      <c r="H3" s="52" t="s">
        <v>116</v>
      </c>
      <c r="I3" s="62" t="s">
        <v>116</v>
      </c>
      <c r="J3" s="52" t="s">
        <v>117</v>
      </c>
      <c r="K3" s="52" t="s">
        <v>116</v>
      </c>
      <c r="L3" s="52" t="s">
        <v>117</v>
      </c>
      <c r="M3" s="52" t="s">
        <v>116</v>
      </c>
      <c r="N3" s="52" t="s">
        <v>116</v>
      </c>
      <c r="O3" s="52" t="s">
        <v>116</v>
      </c>
      <c r="P3" s="52" t="s">
        <v>116</v>
      </c>
      <c r="Q3" s="52"/>
    </row>
    <row r="4" spans="1:17">
      <c r="A4" s="18" t="s">
        <v>5</v>
      </c>
      <c r="C4" s="52" t="s">
        <v>117</v>
      </c>
      <c r="D4" s="52" t="s">
        <v>118</v>
      </c>
      <c r="E4" s="52" t="s">
        <v>117</v>
      </c>
      <c r="F4" s="52" t="s">
        <v>117</v>
      </c>
      <c r="G4" s="52" t="s">
        <v>117</v>
      </c>
      <c r="H4" s="52" t="s">
        <v>117</v>
      </c>
      <c r="I4" s="62" t="s">
        <v>117</v>
      </c>
      <c r="J4" s="52" t="s">
        <v>118</v>
      </c>
      <c r="K4" s="52" t="s">
        <v>117</v>
      </c>
      <c r="L4" s="52" t="s">
        <v>118</v>
      </c>
      <c r="M4" s="52"/>
      <c r="N4" s="52" t="s">
        <v>117</v>
      </c>
      <c r="O4" s="52" t="s">
        <v>117</v>
      </c>
      <c r="P4" s="52" t="s">
        <v>117</v>
      </c>
      <c r="Q4" s="52"/>
    </row>
    <row r="5" spans="1:17">
      <c r="A5" s="18" t="s">
        <v>6</v>
      </c>
      <c r="C5" s="52" t="s">
        <v>118</v>
      </c>
      <c r="D5" s="52" t="s">
        <v>119</v>
      </c>
      <c r="E5" s="52" t="s">
        <v>118</v>
      </c>
      <c r="F5" s="52" t="s">
        <v>118</v>
      </c>
      <c r="G5" s="52" t="s">
        <v>118</v>
      </c>
      <c r="H5" s="52" t="s">
        <v>118</v>
      </c>
      <c r="I5" s="62" t="s">
        <v>118</v>
      </c>
      <c r="J5" s="52" t="s">
        <v>119</v>
      </c>
      <c r="K5" s="52" t="s">
        <v>118</v>
      </c>
      <c r="L5" s="52" t="s">
        <v>119</v>
      </c>
      <c r="M5" s="52"/>
      <c r="N5" s="52" t="s">
        <v>118</v>
      </c>
      <c r="O5" s="52" t="s">
        <v>118</v>
      </c>
      <c r="P5" s="52" t="s">
        <v>118</v>
      </c>
      <c r="Q5" s="52"/>
    </row>
    <row r="6" spans="1:17">
      <c r="A6" s="18" t="s">
        <v>7</v>
      </c>
      <c r="C6" s="52" t="s">
        <v>119</v>
      </c>
      <c r="D6" s="52"/>
      <c r="E6" s="52" t="s">
        <v>119</v>
      </c>
      <c r="F6" s="52" t="s">
        <v>119</v>
      </c>
      <c r="G6" s="52"/>
      <c r="H6" s="52"/>
      <c r="I6" s="52"/>
      <c r="J6" s="52" t="s">
        <v>120</v>
      </c>
      <c r="K6" s="52" t="s">
        <v>119</v>
      </c>
      <c r="L6" s="52"/>
      <c r="M6" s="52"/>
      <c r="N6" s="52" t="s">
        <v>119</v>
      </c>
      <c r="O6" s="52" t="s">
        <v>119</v>
      </c>
      <c r="P6" s="52" t="s">
        <v>119</v>
      </c>
      <c r="Q6" s="52"/>
    </row>
    <row r="7" spans="1:17">
      <c r="A7" s="18" t="s">
        <v>8</v>
      </c>
      <c r="C7" s="52" t="s">
        <v>120</v>
      </c>
      <c r="D7" s="52"/>
      <c r="E7" s="52"/>
      <c r="F7" s="52" t="s">
        <v>120</v>
      </c>
      <c r="G7" s="52"/>
      <c r="H7" s="52"/>
      <c r="I7" s="52"/>
      <c r="J7" s="52"/>
      <c r="K7" s="52" t="s">
        <v>120</v>
      </c>
      <c r="L7" s="52"/>
      <c r="M7" s="52"/>
      <c r="N7" s="52" t="s">
        <v>120</v>
      </c>
      <c r="O7" s="52" t="s">
        <v>120</v>
      </c>
      <c r="P7" s="52" t="s">
        <v>120</v>
      </c>
      <c r="Q7" s="52"/>
    </row>
    <row r="8" spans="1:17">
      <c r="A8" s="2" t="s">
        <v>376</v>
      </c>
      <c r="C8" s="52" t="s">
        <v>121</v>
      </c>
      <c r="D8" s="52"/>
      <c r="E8" s="52"/>
      <c r="F8" s="52" t="s">
        <v>121</v>
      </c>
      <c r="G8" s="52"/>
      <c r="H8" s="52"/>
      <c r="I8" s="52"/>
      <c r="J8" s="52"/>
      <c r="K8" s="52"/>
      <c r="L8" s="52"/>
      <c r="M8" s="52"/>
      <c r="N8" s="52"/>
      <c r="O8" s="52"/>
      <c r="P8" s="52"/>
      <c r="Q8" s="52"/>
    </row>
    <row r="9" spans="1:17">
      <c r="A9" s="18" t="s">
        <v>9</v>
      </c>
      <c r="C9" s="52"/>
      <c r="D9" s="50"/>
      <c r="E9" s="52"/>
      <c r="F9" s="52" t="s">
        <v>122</v>
      </c>
      <c r="G9" s="52"/>
      <c r="H9" s="52"/>
      <c r="I9" s="52"/>
      <c r="K9" s="52"/>
      <c r="M9" s="52"/>
      <c r="N9" s="52"/>
      <c r="O9" s="52"/>
      <c r="P9" s="52"/>
      <c r="Q9" s="52"/>
    </row>
    <row r="10" spans="1:17">
      <c r="A10" s="18" t="s">
        <v>10</v>
      </c>
    </row>
    <row r="11" spans="1:17">
      <c r="A11" s="2" t="s">
        <v>377</v>
      </c>
    </row>
    <row r="12" spans="1:17">
      <c r="A12" s="2" t="s">
        <v>378</v>
      </c>
    </row>
    <row r="13" spans="1:17">
      <c r="A13" s="18" t="s">
        <v>12</v>
      </c>
    </row>
    <row r="14" spans="1:17">
      <c r="A14" s="18" t="s">
        <v>13</v>
      </c>
    </row>
    <row r="15" spans="1:17">
      <c r="A15" s="2" t="s">
        <v>0</v>
      </c>
    </row>
    <row r="16" spans="1:17">
      <c r="A16" s="2" t="s">
        <v>375</v>
      </c>
    </row>
  </sheetData>
  <sheetProtection sheet="1" objects="1" scenarios="1"/>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enableFormatConditionsCalculation="0"/>
  <dimension ref="A1:G24"/>
  <sheetViews>
    <sheetView workbookViewId="0">
      <selection activeCell="Q28" sqref="Q28"/>
    </sheetView>
  </sheetViews>
  <sheetFormatPr baseColWidth="10" defaultColWidth="9.1640625" defaultRowHeight="14" x14ac:dyDescent="0"/>
  <sheetData>
    <row r="1" spans="1:7" ht="28">
      <c r="A1" s="5" t="s">
        <v>62</v>
      </c>
      <c r="C1" s="2" t="s">
        <v>414</v>
      </c>
      <c r="D1" s="18" t="s">
        <v>169</v>
      </c>
      <c r="E1" s="2" t="s">
        <v>415</v>
      </c>
      <c r="F1" s="2" t="s">
        <v>416</v>
      </c>
      <c r="G1" s="2" t="s">
        <v>417</v>
      </c>
    </row>
    <row r="2" spans="1:7">
      <c r="A2" s="2" t="s">
        <v>414</v>
      </c>
      <c r="C2" s="69" t="s">
        <v>410</v>
      </c>
      <c r="D2" s="67" t="s">
        <v>149</v>
      </c>
      <c r="E2" s="67" t="s">
        <v>149</v>
      </c>
      <c r="F2" s="67" t="s">
        <v>149</v>
      </c>
      <c r="G2" s="67" t="s">
        <v>149</v>
      </c>
    </row>
    <row r="3" spans="1:7">
      <c r="A3" s="18" t="s">
        <v>169</v>
      </c>
      <c r="C3" s="69" t="s">
        <v>411</v>
      </c>
      <c r="D3" s="67" t="s">
        <v>412</v>
      </c>
      <c r="E3" s="67" t="s">
        <v>412</v>
      </c>
      <c r="F3" s="67" t="s">
        <v>412</v>
      </c>
      <c r="G3" s="67" t="s">
        <v>412</v>
      </c>
    </row>
    <row r="4" spans="1:7" ht="28">
      <c r="A4" s="2" t="s">
        <v>415</v>
      </c>
      <c r="C4" s="69" t="s">
        <v>421</v>
      </c>
      <c r="D4" s="67" t="s">
        <v>413</v>
      </c>
      <c r="E4" s="67" t="s">
        <v>413</v>
      </c>
      <c r="F4" s="67" t="s">
        <v>413</v>
      </c>
      <c r="G4" s="67" t="s">
        <v>413</v>
      </c>
    </row>
    <row r="5" spans="1:7" ht="28">
      <c r="A5" s="2" t="s">
        <v>416</v>
      </c>
      <c r="C5" s="71" t="s">
        <v>422</v>
      </c>
      <c r="D5" s="67" t="s">
        <v>425</v>
      </c>
      <c r="E5" s="67" t="s">
        <v>425</v>
      </c>
      <c r="F5" s="67" t="s">
        <v>425</v>
      </c>
      <c r="G5" s="67" t="s">
        <v>425</v>
      </c>
    </row>
    <row r="6" spans="1:7" ht="28">
      <c r="A6" s="2" t="s">
        <v>417</v>
      </c>
      <c r="C6" s="69" t="s">
        <v>423</v>
      </c>
      <c r="D6" s="68" t="s">
        <v>426</v>
      </c>
      <c r="E6" s="68" t="s">
        <v>426</v>
      </c>
      <c r="F6" s="68" t="s">
        <v>426</v>
      </c>
      <c r="G6" s="68" t="s">
        <v>426</v>
      </c>
    </row>
    <row r="7" spans="1:7">
      <c r="C7" s="69" t="s">
        <v>424</v>
      </c>
      <c r="D7" s="67" t="s">
        <v>427</v>
      </c>
      <c r="E7" s="67" t="s">
        <v>427</v>
      </c>
      <c r="F7" s="67" t="s">
        <v>427</v>
      </c>
      <c r="G7" s="67" t="s">
        <v>427</v>
      </c>
    </row>
    <row r="8" spans="1:7">
      <c r="C8" s="69" t="s">
        <v>442</v>
      </c>
      <c r="D8" s="67" t="s">
        <v>428</v>
      </c>
      <c r="E8" s="67" t="s">
        <v>428</v>
      </c>
      <c r="F8" s="67" t="s">
        <v>428</v>
      </c>
      <c r="G8" s="67" t="s">
        <v>428</v>
      </c>
    </row>
    <row r="9" spans="1:7" ht="28">
      <c r="D9" s="69" t="s">
        <v>429</v>
      </c>
      <c r="E9" s="69" t="s">
        <v>429</v>
      </c>
      <c r="F9" s="69" t="s">
        <v>429</v>
      </c>
      <c r="G9" s="69" t="s">
        <v>429</v>
      </c>
    </row>
    <row r="10" spans="1:7" ht="28">
      <c r="D10" s="69" t="s">
        <v>430</v>
      </c>
      <c r="E10" s="69" t="s">
        <v>430</v>
      </c>
      <c r="F10" s="69" t="s">
        <v>430</v>
      </c>
      <c r="G10" s="69" t="s">
        <v>430</v>
      </c>
    </row>
    <row r="11" spans="1:7">
      <c r="D11" s="67" t="s">
        <v>431</v>
      </c>
      <c r="E11" s="67" t="s">
        <v>431</v>
      </c>
      <c r="F11" s="67" t="s">
        <v>431</v>
      </c>
      <c r="G11" s="67" t="s">
        <v>431</v>
      </c>
    </row>
    <row r="12" spans="1:7" ht="28">
      <c r="D12" s="69" t="s">
        <v>432</v>
      </c>
      <c r="E12" s="69" t="s">
        <v>432</v>
      </c>
      <c r="F12" s="69" t="s">
        <v>432</v>
      </c>
      <c r="G12" s="69" t="s">
        <v>432</v>
      </c>
    </row>
    <row r="13" spans="1:7" ht="28">
      <c r="D13" s="69" t="s">
        <v>433</v>
      </c>
      <c r="E13" s="69" t="s">
        <v>433</v>
      </c>
      <c r="F13" s="69" t="s">
        <v>433</v>
      </c>
      <c r="G13" s="69" t="s">
        <v>433</v>
      </c>
    </row>
    <row r="14" spans="1:7">
      <c r="D14" s="67" t="s">
        <v>434</v>
      </c>
      <c r="E14" s="67" t="s">
        <v>434</v>
      </c>
      <c r="F14" s="67" t="s">
        <v>434</v>
      </c>
      <c r="G14" s="67" t="s">
        <v>434</v>
      </c>
    </row>
    <row r="15" spans="1:7">
      <c r="D15" s="67" t="s">
        <v>11</v>
      </c>
      <c r="E15" s="67" t="s">
        <v>11</v>
      </c>
      <c r="F15" s="67" t="s">
        <v>11</v>
      </c>
      <c r="G15" s="67" t="s">
        <v>11</v>
      </c>
    </row>
    <row r="16" spans="1:7">
      <c r="D16" s="67" t="s">
        <v>435</v>
      </c>
      <c r="E16" s="67" t="s">
        <v>435</v>
      </c>
      <c r="F16" s="67" t="s">
        <v>435</v>
      </c>
      <c r="G16" s="67" t="s">
        <v>435</v>
      </c>
    </row>
    <row r="17" spans="4:7" ht="28">
      <c r="D17" s="69" t="s">
        <v>436</v>
      </c>
      <c r="E17" s="69" t="s">
        <v>436</v>
      </c>
      <c r="F17" s="69" t="s">
        <v>436</v>
      </c>
      <c r="G17" s="69" t="s">
        <v>436</v>
      </c>
    </row>
    <row r="18" spans="4:7">
      <c r="D18" s="67" t="s">
        <v>437</v>
      </c>
      <c r="E18" s="67" t="s">
        <v>437</v>
      </c>
      <c r="F18" s="67" t="s">
        <v>437</v>
      </c>
      <c r="G18" s="67" t="s">
        <v>437</v>
      </c>
    </row>
    <row r="19" spans="4:7" ht="28">
      <c r="D19" s="69" t="s">
        <v>438</v>
      </c>
      <c r="E19" s="69" t="s">
        <v>438</v>
      </c>
      <c r="F19" s="69" t="s">
        <v>438</v>
      </c>
      <c r="G19" s="69" t="s">
        <v>438</v>
      </c>
    </row>
    <row r="20" spans="4:7">
      <c r="D20" s="67" t="s">
        <v>14</v>
      </c>
      <c r="E20" s="67" t="s">
        <v>14</v>
      </c>
      <c r="F20" s="67" t="s">
        <v>14</v>
      </c>
      <c r="G20" s="67" t="s">
        <v>14</v>
      </c>
    </row>
    <row r="21" spans="4:7">
      <c r="D21" s="67" t="s">
        <v>439</v>
      </c>
      <c r="E21" s="67" t="s">
        <v>439</v>
      </c>
      <c r="F21" s="67" t="s">
        <v>439</v>
      </c>
      <c r="G21" s="67" t="s">
        <v>439</v>
      </c>
    </row>
    <row r="22" spans="4:7">
      <c r="D22" s="67" t="s">
        <v>15</v>
      </c>
      <c r="E22" s="67" t="s">
        <v>15</v>
      </c>
      <c r="F22" s="67" t="s">
        <v>15</v>
      </c>
      <c r="G22" s="67" t="s">
        <v>15</v>
      </c>
    </row>
    <row r="23" spans="4:7">
      <c r="D23" s="69" t="s">
        <v>440</v>
      </c>
      <c r="E23" s="69" t="s">
        <v>440</v>
      </c>
      <c r="F23" s="69" t="s">
        <v>440</v>
      </c>
      <c r="G23" s="69" t="s">
        <v>440</v>
      </c>
    </row>
    <row r="24" spans="4:7">
      <c r="D24" s="69" t="s">
        <v>441</v>
      </c>
      <c r="E24" s="69" t="s">
        <v>441</v>
      </c>
      <c r="F24" s="69" t="s">
        <v>441</v>
      </c>
      <c r="G24" s="69" t="s">
        <v>441</v>
      </c>
    </row>
  </sheetData>
  <sortState ref="C2:C8">
    <sortCondition ref="C2"/>
  </sortState>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6" enableFormatConditionsCalculation="0"/>
  <dimension ref="A1:F4"/>
  <sheetViews>
    <sheetView workbookViewId="0">
      <selection activeCell="D4" sqref="D4"/>
    </sheetView>
  </sheetViews>
  <sheetFormatPr baseColWidth="10" defaultColWidth="22.6640625" defaultRowHeight="14" x14ac:dyDescent="0"/>
  <sheetData>
    <row r="1" spans="1:6" ht="70">
      <c r="A1" s="12" t="s">
        <v>350</v>
      </c>
      <c r="D1" s="2" t="s">
        <v>199</v>
      </c>
      <c r="E1" s="2" t="s">
        <v>418</v>
      </c>
      <c r="F1" s="2" t="s">
        <v>200</v>
      </c>
    </row>
    <row r="2" spans="1:6" ht="28">
      <c r="A2" s="2" t="s">
        <v>199</v>
      </c>
      <c r="D2" t="s">
        <v>221</v>
      </c>
      <c r="E2" t="s">
        <v>221</v>
      </c>
      <c r="F2" s="2" t="s">
        <v>201</v>
      </c>
    </row>
    <row r="3" spans="1:6" ht="28">
      <c r="A3" s="2" t="s">
        <v>418</v>
      </c>
      <c r="F3" s="2" t="s">
        <v>204</v>
      </c>
    </row>
    <row r="4" spans="1:6" ht="84">
      <c r="A4" s="2" t="s">
        <v>200</v>
      </c>
      <c r="F4" s="2" t="s">
        <v>55</v>
      </c>
    </row>
  </sheetData>
  <sheetProtection sheet="1" objects="1" scenarios="1"/>
  <pageMargins left="0.7" right="0.7" top="0.75" bottom="0.75" header="0.3" footer="0.3"/>
  <legacyDrawing r:id="rId1"/>
  <extLst>
    <ext xmlns:mx="http://schemas.microsoft.com/office/mac/excel/2008/main" uri="{64002731-A6B0-56B0-2670-7721B7C09600}">
      <mx:PLV Mode="0" OnePage="0" WScale="0"/>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enableFormatConditionsCalculation="0"/>
  <dimension ref="A1:B30"/>
  <sheetViews>
    <sheetView workbookViewId="0">
      <selection activeCell="B13" sqref="B13"/>
    </sheetView>
  </sheetViews>
  <sheetFormatPr baseColWidth="10" defaultColWidth="9.1640625" defaultRowHeight="14" x14ac:dyDescent="0"/>
  <cols>
    <col min="1" max="1" width="12.5" customWidth="1"/>
    <col min="2" max="2" width="29.5" customWidth="1"/>
  </cols>
  <sheetData>
    <row r="1" spans="1:2">
      <c r="A1" s="69" t="s">
        <v>410</v>
      </c>
      <c r="B1" s="72" t="s">
        <v>443</v>
      </c>
    </row>
    <row r="2" spans="1:2">
      <c r="A2" s="71" t="s">
        <v>149</v>
      </c>
      <c r="B2" s="72" t="s">
        <v>444</v>
      </c>
    </row>
    <row r="3" spans="1:2">
      <c r="A3" s="69" t="s">
        <v>411</v>
      </c>
      <c r="B3" s="72" t="s">
        <v>443</v>
      </c>
    </row>
    <row r="4" spans="1:2">
      <c r="A4" s="71" t="s">
        <v>412</v>
      </c>
      <c r="B4" s="72" t="s">
        <v>444</v>
      </c>
    </row>
    <row r="5" spans="1:2">
      <c r="A5" s="71" t="s">
        <v>413</v>
      </c>
      <c r="B5" s="72" t="s">
        <v>444</v>
      </c>
    </row>
    <row r="6" spans="1:2">
      <c r="A6" s="71" t="s">
        <v>425</v>
      </c>
      <c r="B6" s="72" t="s">
        <v>444</v>
      </c>
    </row>
    <row r="7" spans="1:2">
      <c r="A7" s="69" t="s">
        <v>421</v>
      </c>
      <c r="B7" s="72" t="s">
        <v>443</v>
      </c>
    </row>
    <row r="8" spans="1:2">
      <c r="A8" s="71" t="s">
        <v>422</v>
      </c>
      <c r="B8" s="72" t="s">
        <v>443</v>
      </c>
    </row>
    <row r="9" spans="1:2">
      <c r="A9" s="69" t="s">
        <v>426</v>
      </c>
      <c r="B9" s="72" t="s">
        <v>447</v>
      </c>
    </row>
    <row r="10" spans="1:2">
      <c r="A10" s="71" t="s">
        <v>427</v>
      </c>
      <c r="B10" s="72" t="s">
        <v>226</v>
      </c>
    </row>
    <row r="11" spans="1:2">
      <c r="A11" s="71" t="s">
        <v>428</v>
      </c>
      <c r="B11" s="72" t="s">
        <v>445</v>
      </c>
    </row>
    <row r="12" spans="1:2">
      <c r="A12" s="69" t="s">
        <v>429</v>
      </c>
      <c r="B12" s="72" t="s">
        <v>445</v>
      </c>
    </row>
    <row r="13" spans="1:2">
      <c r="A13" s="69" t="s">
        <v>430</v>
      </c>
      <c r="B13" s="72" t="s">
        <v>446</v>
      </c>
    </row>
    <row r="14" spans="1:2">
      <c r="A14" s="71" t="s">
        <v>431</v>
      </c>
      <c r="B14" s="72" t="s">
        <v>445</v>
      </c>
    </row>
    <row r="15" spans="1:2">
      <c r="A15" s="69" t="s">
        <v>432</v>
      </c>
      <c r="B15" s="72" t="s">
        <v>445</v>
      </c>
    </row>
    <row r="16" spans="1:2">
      <c r="A16" s="69" t="s">
        <v>433</v>
      </c>
      <c r="B16" s="72" t="s">
        <v>446</v>
      </c>
    </row>
    <row r="17" spans="1:2">
      <c r="A17" s="71" t="s">
        <v>434</v>
      </c>
      <c r="B17" s="72" t="s">
        <v>445</v>
      </c>
    </row>
    <row r="18" spans="1:2">
      <c r="A18" s="71" t="s">
        <v>11</v>
      </c>
      <c r="B18" s="72" t="s">
        <v>448</v>
      </c>
    </row>
    <row r="19" spans="1:2">
      <c r="A19" s="71" t="s">
        <v>435</v>
      </c>
      <c r="B19" s="72" t="s">
        <v>449</v>
      </c>
    </row>
    <row r="20" spans="1:2">
      <c r="A20" s="69" t="s">
        <v>436</v>
      </c>
      <c r="B20" s="72" t="s">
        <v>446</v>
      </c>
    </row>
    <row r="21" spans="1:2">
      <c r="A21" s="71" t="s">
        <v>437</v>
      </c>
      <c r="B21" s="72" t="s">
        <v>449</v>
      </c>
    </row>
    <row r="22" spans="1:2">
      <c r="A22" s="69" t="s">
        <v>438</v>
      </c>
      <c r="B22" s="72" t="s">
        <v>446</v>
      </c>
    </row>
    <row r="23" spans="1:2">
      <c r="A23" s="71" t="s">
        <v>14</v>
      </c>
      <c r="B23" s="72" t="s">
        <v>450</v>
      </c>
    </row>
    <row r="24" spans="1:2">
      <c r="A24" s="71" t="s">
        <v>439</v>
      </c>
      <c r="B24" s="72" t="s">
        <v>451</v>
      </c>
    </row>
    <row r="25" spans="1:2">
      <c r="A25" s="71" t="s">
        <v>15</v>
      </c>
      <c r="B25" s="72" t="s">
        <v>452</v>
      </c>
    </row>
    <row r="26" spans="1:2">
      <c r="A26" s="69" t="s">
        <v>423</v>
      </c>
      <c r="B26" s="72" t="s">
        <v>443</v>
      </c>
    </row>
    <row r="27" spans="1:2">
      <c r="A27" s="69" t="s">
        <v>424</v>
      </c>
      <c r="B27" s="72" t="s">
        <v>443</v>
      </c>
    </row>
    <row r="28" spans="1:2">
      <c r="A28" s="69" t="s">
        <v>440</v>
      </c>
      <c r="B28" s="72" t="s">
        <v>453</v>
      </c>
    </row>
    <row r="29" spans="1:2">
      <c r="A29" s="69" t="s">
        <v>441</v>
      </c>
      <c r="B29" s="72" t="s">
        <v>453</v>
      </c>
    </row>
    <row r="30" spans="1:2">
      <c r="A30" s="69" t="s">
        <v>442</v>
      </c>
      <c r="B30" s="72" t="s">
        <v>443</v>
      </c>
    </row>
  </sheetData>
  <sheetProtection sheet="1" objects="1" scenarios="1"/>
  <sortState ref="A1:A30">
    <sortCondition ref="A1"/>
  </sortState>
  <pageMargins left="0.7" right="0.7" top="0.75" bottom="0.75" header="0.3" footer="0.3"/>
  <extLst>
    <ext xmlns:mx="http://schemas.microsoft.com/office/mac/excel/2008/main" uri="{64002731-A6B0-56B0-2670-7721B7C09600}">
      <mx:PLV Mode="0" OnePage="0" WScale="0"/>
    </ext>
  </extLs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8" enableFormatConditionsCalculation="0"/>
  <dimension ref="A1:AL100"/>
  <sheetViews>
    <sheetView topLeftCell="S1" workbookViewId="0">
      <selection activeCell="Z10" sqref="Z10"/>
    </sheetView>
  </sheetViews>
  <sheetFormatPr baseColWidth="10" defaultColWidth="9.1640625" defaultRowHeight="14" x14ac:dyDescent="0"/>
  <cols>
    <col min="1" max="1" width="13.6640625" customWidth="1"/>
    <col min="2" max="2" width="13.1640625" customWidth="1"/>
    <col min="3" max="3" width="12.33203125" customWidth="1"/>
    <col min="4" max="4" width="11.5" customWidth="1"/>
    <col min="5" max="5" width="14.1640625" customWidth="1"/>
    <col min="6" max="7" width="11.1640625" customWidth="1"/>
    <col min="9" max="9" width="12.5" customWidth="1"/>
    <col min="10" max="10" width="10.5" customWidth="1"/>
    <col min="11" max="11" width="12.1640625" customWidth="1"/>
    <col min="12" max="12" width="14.5" customWidth="1"/>
    <col min="13" max="14" width="13.5" customWidth="1"/>
    <col min="15" max="15" width="12.5" customWidth="1"/>
    <col min="16" max="16" width="12.6640625" customWidth="1"/>
    <col min="17" max="17" width="12.33203125" customWidth="1"/>
    <col min="18" max="18" width="17.1640625" customWidth="1"/>
    <col min="19" max="19" width="15.5" customWidth="1"/>
    <col min="20" max="20" width="12.83203125" customWidth="1"/>
    <col min="21" max="21" width="13.6640625" customWidth="1"/>
    <col min="22" max="22" width="12.5" customWidth="1"/>
    <col min="23" max="23" width="14.5" customWidth="1"/>
    <col min="24" max="24" width="12.83203125" customWidth="1"/>
    <col min="25" max="25" width="12.5" customWidth="1"/>
    <col min="26" max="27" width="12.6640625" customWidth="1"/>
    <col min="28" max="29" width="12.83203125" customWidth="1"/>
    <col min="30" max="30" width="15.33203125" customWidth="1"/>
    <col min="31" max="31" width="16.83203125" customWidth="1"/>
    <col min="32" max="32" width="14" customWidth="1"/>
    <col min="33" max="33" width="15" customWidth="1"/>
    <col min="34" max="34" width="17.5" customWidth="1"/>
    <col min="35" max="35" width="15.33203125" customWidth="1"/>
  </cols>
  <sheetData>
    <row r="1" spans="1:38" ht="135.75" customHeight="1">
      <c r="A1" s="117" t="s">
        <v>571</v>
      </c>
      <c r="B1" s="118" t="s">
        <v>64</v>
      </c>
      <c r="C1" s="119" t="s">
        <v>65</v>
      </c>
      <c r="D1" s="118" t="s">
        <v>66</v>
      </c>
      <c r="E1" s="120" t="s">
        <v>67</v>
      </c>
      <c r="F1" s="120" t="s">
        <v>259</v>
      </c>
      <c r="G1" s="121" t="s">
        <v>2</v>
      </c>
      <c r="H1" s="121" t="s">
        <v>3</v>
      </c>
      <c r="I1" s="122" t="s">
        <v>68</v>
      </c>
      <c r="J1" s="121" t="s">
        <v>69</v>
      </c>
      <c r="K1" s="123" t="s">
        <v>19</v>
      </c>
      <c r="L1" s="124" t="s">
        <v>21</v>
      </c>
      <c r="M1" s="125" t="s">
        <v>343</v>
      </c>
      <c r="N1" s="125" t="s">
        <v>35</v>
      </c>
      <c r="O1" s="125" t="s">
        <v>419</v>
      </c>
      <c r="P1" s="125" t="s">
        <v>350</v>
      </c>
      <c r="Q1" s="125" t="s">
        <v>198</v>
      </c>
      <c r="R1" s="125" t="s">
        <v>454</v>
      </c>
      <c r="S1" s="125" t="s">
        <v>268</v>
      </c>
      <c r="T1" s="125" t="s">
        <v>269</v>
      </c>
      <c r="U1" s="118" t="s">
        <v>70</v>
      </c>
      <c r="V1" s="126" t="s">
        <v>222</v>
      </c>
      <c r="W1" s="126" t="s">
        <v>593</v>
      </c>
      <c r="X1" s="126" t="s">
        <v>217</v>
      </c>
      <c r="Y1" s="127" t="s">
        <v>218</v>
      </c>
      <c r="Z1" s="128" t="s">
        <v>16</v>
      </c>
      <c r="AA1" s="129" t="s">
        <v>160</v>
      </c>
      <c r="AB1" s="130" t="s">
        <v>71</v>
      </c>
      <c r="AC1" s="131" t="s">
        <v>369</v>
      </c>
      <c r="AD1" s="131" t="s">
        <v>370</v>
      </c>
      <c r="AE1" s="130" t="s">
        <v>202</v>
      </c>
      <c r="AF1" s="130" t="s">
        <v>267</v>
      </c>
      <c r="AG1" s="130" t="s">
        <v>56</v>
      </c>
      <c r="AH1" s="132" t="s">
        <v>349</v>
      </c>
      <c r="AI1" s="132" t="s">
        <v>346</v>
      </c>
      <c r="AJ1" s="132" t="s">
        <v>345</v>
      </c>
      <c r="AK1" s="132" t="s">
        <v>368</v>
      </c>
      <c r="AL1" s="132" t="s">
        <v>420</v>
      </c>
    </row>
    <row r="2" spans="1:38">
      <c r="A2" s="92"/>
      <c r="B2" s="92"/>
      <c r="C2" s="95"/>
      <c r="D2" s="95"/>
      <c r="E2" s="95"/>
      <c r="F2" s="96"/>
      <c r="G2" s="95"/>
      <c r="H2" s="95"/>
      <c r="I2" s="95"/>
      <c r="J2" s="95"/>
      <c r="K2" s="95"/>
      <c r="L2" s="93"/>
      <c r="M2" s="95"/>
      <c r="N2" s="95"/>
      <c r="O2" s="96"/>
      <c r="P2" s="94"/>
      <c r="Q2" s="94"/>
      <c r="R2" s="94"/>
      <c r="S2" s="94"/>
      <c r="T2" s="94"/>
      <c r="U2" s="94"/>
      <c r="V2" s="94"/>
      <c r="W2" s="94"/>
      <c r="X2" s="95"/>
      <c r="Y2" s="95"/>
      <c r="Z2" s="95"/>
      <c r="AA2" s="95"/>
      <c r="AB2" s="96"/>
      <c r="AC2" s="94"/>
      <c r="AD2" s="94"/>
      <c r="AE2" s="95"/>
      <c r="AF2" s="92"/>
      <c r="AG2" s="92"/>
      <c r="AH2" s="95"/>
      <c r="AI2" s="95"/>
      <c r="AJ2" s="95"/>
      <c r="AK2" s="54"/>
      <c r="AL2" s="54"/>
    </row>
    <row r="3" spans="1:38">
      <c r="A3" s="92"/>
      <c r="B3" s="92"/>
      <c r="C3" s="95"/>
      <c r="D3" s="95"/>
      <c r="E3" s="95"/>
      <c r="F3" s="96"/>
      <c r="G3" s="95"/>
      <c r="H3" s="95"/>
      <c r="I3" s="95"/>
      <c r="J3" s="95"/>
      <c r="K3" s="95"/>
      <c r="L3" s="93"/>
      <c r="M3" s="95"/>
      <c r="N3" s="95"/>
      <c r="O3" s="96"/>
      <c r="P3" s="94"/>
      <c r="Q3" s="94"/>
      <c r="R3" s="94"/>
      <c r="S3" s="94"/>
      <c r="T3" s="94"/>
      <c r="U3" s="94"/>
      <c r="V3" s="94"/>
      <c r="W3" s="94"/>
      <c r="X3" s="95"/>
      <c r="Y3" s="95"/>
      <c r="Z3" s="95"/>
      <c r="AA3" s="95"/>
      <c r="AB3" s="96"/>
      <c r="AC3" s="94"/>
      <c r="AD3" s="94"/>
      <c r="AE3" s="95"/>
      <c r="AF3" s="92"/>
      <c r="AG3" s="92"/>
      <c r="AH3" s="95"/>
      <c r="AI3" s="95"/>
      <c r="AJ3" s="95"/>
      <c r="AK3" s="54"/>
      <c r="AL3" s="54"/>
    </row>
    <row r="4" spans="1:38">
      <c r="A4" s="92"/>
      <c r="B4" s="92"/>
      <c r="C4" s="95"/>
      <c r="D4" s="95"/>
      <c r="E4" s="95"/>
      <c r="F4" s="96"/>
      <c r="G4" s="95"/>
      <c r="H4" s="95"/>
      <c r="I4" s="95"/>
      <c r="J4" s="95"/>
      <c r="K4" s="95"/>
      <c r="L4" s="93"/>
      <c r="M4" s="95"/>
      <c r="N4" s="95"/>
      <c r="O4" s="96"/>
      <c r="P4" s="94"/>
      <c r="Q4" s="94"/>
      <c r="R4" s="94"/>
      <c r="S4" s="94"/>
      <c r="T4" s="94"/>
      <c r="U4" s="94"/>
      <c r="V4" s="94"/>
      <c r="W4" s="94"/>
      <c r="X4" s="95"/>
      <c r="Y4" s="95"/>
      <c r="Z4" s="95"/>
      <c r="AA4" s="95"/>
      <c r="AB4" s="96"/>
      <c r="AC4" s="94"/>
      <c r="AD4" s="94"/>
      <c r="AE4" s="95"/>
      <c r="AF4" s="92"/>
      <c r="AG4" s="92"/>
      <c r="AH4" s="95"/>
      <c r="AI4" s="95"/>
      <c r="AJ4" s="95"/>
      <c r="AK4" s="54"/>
      <c r="AL4" s="54"/>
    </row>
    <row r="5" spans="1:38">
      <c r="A5" s="92"/>
      <c r="B5" s="92"/>
      <c r="C5" s="95"/>
      <c r="D5" s="95"/>
      <c r="E5" s="95"/>
      <c r="F5" s="96"/>
      <c r="G5" s="95"/>
      <c r="H5" s="95"/>
      <c r="I5" s="95"/>
      <c r="J5" s="95"/>
      <c r="K5" s="95"/>
      <c r="L5" s="93"/>
      <c r="M5" s="95"/>
      <c r="N5" s="95"/>
      <c r="O5" s="96"/>
      <c r="P5" s="94"/>
      <c r="Q5" s="94"/>
      <c r="R5" s="94"/>
      <c r="S5" s="94"/>
      <c r="T5" s="94"/>
      <c r="U5" s="94"/>
      <c r="V5" s="94"/>
      <c r="W5" s="94"/>
      <c r="X5" s="95"/>
      <c r="Y5" s="95"/>
      <c r="Z5" s="95"/>
      <c r="AA5" s="95"/>
      <c r="AB5" s="96"/>
      <c r="AC5" s="94"/>
      <c r="AD5" s="94"/>
      <c r="AE5" s="95"/>
      <c r="AF5" s="92"/>
      <c r="AG5" s="92"/>
      <c r="AH5" s="95"/>
      <c r="AI5" s="95"/>
      <c r="AJ5" s="95"/>
      <c r="AK5" s="54"/>
      <c r="AL5" s="54"/>
    </row>
    <row r="6" spans="1:38">
      <c r="A6" s="92"/>
      <c r="B6" s="92"/>
      <c r="C6" s="95"/>
      <c r="D6" s="95"/>
      <c r="E6" s="95"/>
      <c r="F6" s="96"/>
      <c r="G6" s="95"/>
      <c r="H6" s="95"/>
      <c r="I6" s="95"/>
      <c r="J6" s="95"/>
      <c r="K6" s="95"/>
      <c r="L6" s="93"/>
      <c r="M6" s="95"/>
      <c r="N6" s="95"/>
      <c r="O6" s="96"/>
      <c r="P6" s="94"/>
      <c r="Q6" s="94"/>
      <c r="R6" s="94"/>
      <c r="S6" s="94"/>
      <c r="T6" s="94"/>
      <c r="U6" s="94"/>
      <c r="V6" s="94"/>
      <c r="W6" s="94"/>
      <c r="X6" s="95"/>
      <c r="Y6" s="95"/>
      <c r="Z6" s="95"/>
      <c r="AA6" s="95"/>
      <c r="AB6" s="96"/>
      <c r="AC6" s="94"/>
      <c r="AD6" s="94"/>
      <c r="AE6" s="95"/>
      <c r="AF6" s="92"/>
      <c r="AG6" s="92"/>
      <c r="AH6" s="95"/>
      <c r="AI6" s="95"/>
      <c r="AJ6" s="95"/>
      <c r="AK6" s="54"/>
      <c r="AL6" s="54"/>
    </row>
    <row r="7" spans="1:38">
      <c r="A7" s="92"/>
      <c r="B7" s="92"/>
      <c r="C7" s="95"/>
      <c r="D7" s="95"/>
      <c r="E7" s="95"/>
      <c r="F7" s="96"/>
      <c r="G7" s="95"/>
      <c r="H7" s="95"/>
      <c r="I7" s="95"/>
      <c r="J7" s="95"/>
      <c r="K7" s="95"/>
      <c r="L7" s="108"/>
      <c r="M7" s="95"/>
      <c r="N7" s="95"/>
      <c r="O7" s="96"/>
      <c r="P7" s="94"/>
      <c r="Q7" s="94"/>
      <c r="R7" s="94"/>
      <c r="S7" s="94"/>
      <c r="T7" s="94"/>
      <c r="U7" s="94"/>
      <c r="V7" s="94"/>
      <c r="W7" s="94"/>
      <c r="X7" s="95"/>
      <c r="Y7" s="95"/>
      <c r="Z7" s="95"/>
      <c r="AA7" s="95"/>
      <c r="AB7" s="96"/>
      <c r="AC7" s="106"/>
      <c r="AD7" s="106"/>
      <c r="AE7" s="95"/>
      <c r="AF7" s="92"/>
      <c r="AG7" s="92"/>
      <c r="AH7" s="95"/>
      <c r="AI7" s="95"/>
      <c r="AJ7" s="95"/>
      <c r="AK7" s="54"/>
      <c r="AL7" s="54"/>
    </row>
    <row r="8" spans="1:38">
      <c r="A8" s="92"/>
      <c r="B8" s="92"/>
      <c r="C8" s="95"/>
      <c r="D8" s="95"/>
      <c r="E8" s="95"/>
      <c r="F8" s="96"/>
      <c r="G8" s="95"/>
      <c r="H8" s="95"/>
      <c r="I8" s="95"/>
      <c r="J8" s="95"/>
      <c r="K8" s="95"/>
      <c r="L8" s="93"/>
      <c r="M8" s="95"/>
      <c r="N8" s="95"/>
      <c r="O8" s="96"/>
      <c r="P8" s="94"/>
      <c r="Q8" s="94"/>
      <c r="R8" s="94"/>
      <c r="S8" s="94"/>
      <c r="T8" s="94"/>
      <c r="U8" s="94"/>
      <c r="V8" s="94"/>
      <c r="W8" s="94"/>
      <c r="X8" s="95"/>
      <c r="Y8" s="95"/>
      <c r="Z8" s="95"/>
      <c r="AA8" s="95"/>
      <c r="AB8" s="96"/>
      <c r="AC8" s="94"/>
      <c r="AD8" s="94"/>
      <c r="AE8" s="95"/>
      <c r="AF8" s="92"/>
      <c r="AG8" s="92"/>
      <c r="AH8" s="95"/>
      <c r="AI8" s="95"/>
      <c r="AJ8" s="95"/>
      <c r="AK8" s="54"/>
      <c r="AL8" s="54"/>
    </row>
    <row r="9" spans="1:38">
      <c r="A9" s="92"/>
      <c r="B9" s="92"/>
      <c r="C9" s="95"/>
      <c r="D9" s="95"/>
      <c r="E9" s="95"/>
      <c r="F9" s="96"/>
      <c r="G9" s="95"/>
      <c r="H9" s="95"/>
      <c r="I9" s="95"/>
      <c r="J9" s="95"/>
      <c r="K9" s="98"/>
      <c r="L9" s="108"/>
      <c r="M9" s="98"/>
      <c r="N9" s="95"/>
      <c r="O9" s="96"/>
      <c r="P9" s="94"/>
      <c r="Q9" s="94"/>
      <c r="R9" s="94"/>
      <c r="S9" s="94"/>
      <c r="T9" s="94"/>
      <c r="U9" s="94"/>
      <c r="V9" s="94"/>
      <c r="W9" s="94"/>
      <c r="X9" s="95"/>
      <c r="Y9" s="95"/>
      <c r="Z9" s="95"/>
      <c r="AA9" s="95"/>
      <c r="AB9" s="96"/>
      <c r="AC9" s="106"/>
      <c r="AD9" s="109"/>
      <c r="AE9" s="95"/>
      <c r="AF9" s="92"/>
      <c r="AG9" s="92"/>
      <c r="AH9" s="95"/>
      <c r="AI9" s="95"/>
      <c r="AJ9" s="95"/>
      <c r="AK9" s="54"/>
      <c r="AL9" s="54"/>
    </row>
    <row r="10" spans="1:38">
      <c r="A10" s="92"/>
      <c r="B10" s="92"/>
      <c r="C10" s="95"/>
      <c r="D10" s="95"/>
      <c r="E10" s="95"/>
      <c r="F10" s="96"/>
      <c r="G10" s="95"/>
      <c r="H10" s="95"/>
      <c r="I10" s="95"/>
      <c r="J10" s="95"/>
      <c r="K10" s="98"/>
      <c r="L10" s="97"/>
      <c r="M10" s="98"/>
      <c r="N10" s="95"/>
      <c r="O10" s="96"/>
      <c r="P10" s="94"/>
      <c r="Q10" s="94"/>
      <c r="R10" s="94"/>
      <c r="S10" s="94"/>
      <c r="T10" s="94"/>
      <c r="U10" s="94"/>
      <c r="V10" s="94"/>
      <c r="W10" s="94"/>
      <c r="X10" s="95"/>
      <c r="Y10" s="95"/>
      <c r="Z10" s="95"/>
      <c r="AA10" s="95"/>
      <c r="AB10" s="96"/>
      <c r="AC10" s="94"/>
      <c r="AD10" s="94"/>
      <c r="AE10" s="95"/>
      <c r="AF10" s="92"/>
      <c r="AG10" s="92"/>
      <c r="AH10" s="95"/>
      <c r="AI10" s="95"/>
      <c r="AJ10" s="95"/>
      <c r="AK10" s="54"/>
      <c r="AL10" s="54"/>
    </row>
    <row r="11" spans="1:38">
      <c r="A11" s="92"/>
      <c r="B11" s="92"/>
      <c r="C11" s="95"/>
      <c r="D11" s="95"/>
      <c r="E11" s="95"/>
      <c r="F11" s="96"/>
      <c r="G11" s="95"/>
      <c r="H11" s="95"/>
      <c r="I11" s="95"/>
      <c r="J11" s="95"/>
      <c r="K11" s="98"/>
      <c r="L11" s="108"/>
      <c r="M11" s="98"/>
      <c r="N11" s="95"/>
      <c r="O11" s="96"/>
      <c r="P11" s="94"/>
      <c r="Q11" s="94"/>
      <c r="R11" s="94"/>
      <c r="S11" s="94"/>
      <c r="T11" s="94"/>
      <c r="U11" s="100"/>
      <c r="V11" s="100"/>
      <c r="W11" s="100"/>
      <c r="X11" s="95"/>
      <c r="Y11" s="95"/>
      <c r="Z11" s="95"/>
      <c r="AA11" s="95"/>
      <c r="AB11" s="86"/>
      <c r="AC11" s="94"/>
      <c r="AD11" s="109"/>
      <c r="AE11" s="105"/>
      <c r="AF11" s="92"/>
      <c r="AG11" s="92"/>
      <c r="AH11" s="95"/>
      <c r="AI11" s="95"/>
      <c r="AJ11" s="95"/>
      <c r="AK11" s="54"/>
      <c r="AL11" s="54"/>
    </row>
    <row r="12" spans="1:38">
      <c r="A12" s="92"/>
      <c r="B12" s="92"/>
      <c r="C12" s="95"/>
      <c r="D12" s="95"/>
      <c r="E12" s="95"/>
      <c r="F12" s="96"/>
      <c r="G12" s="95"/>
      <c r="H12" s="95"/>
      <c r="I12" s="95"/>
      <c r="J12" s="95"/>
      <c r="K12" s="98"/>
      <c r="L12" s="97"/>
      <c r="M12" s="98"/>
      <c r="N12" s="95"/>
      <c r="O12" s="96"/>
      <c r="P12" s="94"/>
      <c r="Q12" s="94"/>
      <c r="R12" s="94"/>
      <c r="S12" s="94"/>
      <c r="T12" s="94"/>
      <c r="U12" s="94"/>
      <c r="V12" s="94"/>
      <c r="W12" s="94"/>
      <c r="X12" s="95"/>
      <c r="Y12" s="95"/>
      <c r="Z12" s="95"/>
      <c r="AA12" s="95"/>
      <c r="AB12" s="96"/>
      <c r="AC12" s="94"/>
      <c r="AD12" s="94"/>
      <c r="AE12" s="95"/>
      <c r="AF12" s="92"/>
      <c r="AG12" s="92"/>
      <c r="AH12" s="95"/>
      <c r="AI12" s="95"/>
      <c r="AJ12" s="95"/>
      <c r="AK12" s="54"/>
      <c r="AL12" s="54"/>
    </row>
    <row r="13" spans="1:38">
      <c r="A13" s="92"/>
      <c r="B13" s="92"/>
      <c r="C13" s="95"/>
      <c r="D13" s="95"/>
      <c r="E13" s="95"/>
      <c r="F13" s="96"/>
      <c r="G13" s="95"/>
      <c r="H13" s="95"/>
      <c r="I13" s="95"/>
      <c r="J13" s="95"/>
      <c r="K13" s="98"/>
      <c r="L13" s="108"/>
      <c r="M13" s="98"/>
      <c r="N13" s="95"/>
      <c r="O13" s="96"/>
      <c r="P13" s="94"/>
      <c r="Q13" s="94"/>
      <c r="R13" s="94"/>
      <c r="S13" s="94"/>
      <c r="T13" s="94"/>
      <c r="U13" s="94"/>
      <c r="V13" s="94"/>
      <c r="W13" s="94"/>
      <c r="X13" s="95"/>
      <c r="Y13" s="95"/>
      <c r="Z13" s="95"/>
      <c r="AA13" s="95"/>
      <c r="AB13" s="96"/>
      <c r="AC13" s="94"/>
      <c r="AD13" s="109"/>
      <c r="AE13" s="95"/>
      <c r="AF13" s="92"/>
      <c r="AG13" s="92"/>
      <c r="AH13" s="105"/>
      <c r="AI13" s="95"/>
      <c r="AJ13" s="95"/>
      <c r="AK13" s="54"/>
      <c r="AL13" s="54"/>
    </row>
    <row r="14" spans="1:38">
      <c r="A14" s="92"/>
      <c r="B14" s="92"/>
      <c r="C14" s="95"/>
      <c r="D14" s="95"/>
      <c r="E14" s="95"/>
      <c r="F14" s="96"/>
      <c r="G14" s="95"/>
      <c r="H14" s="95"/>
      <c r="I14" s="95"/>
      <c r="J14" s="95"/>
      <c r="K14" s="98"/>
      <c r="L14" s="108"/>
      <c r="M14" s="98"/>
      <c r="N14" s="95"/>
      <c r="O14" s="96"/>
      <c r="P14" s="94"/>
      <c r="Q14" s="94"/>
      <c r="R14" s="94"/>
      <c r="S14" s="94"/>
      <c r="T14" s="94"/>
      <c r="U14" s="94"/>
      <c r="V14" s="94"/>
      <c r="W14" s="94"/>
      <c r="X14" s="95"/>
      <c r="Y14" s="95"/>
      <c r="Z14" s="95"/>
      <c r="AA14" s="95"/>
      <c r="AB14" s="96"/>
      <c r="AC14" s="94"/>
      <c r="AD14" s="109"/>
      <c r="AE14" s="95"/>
      <c r="AF14" s="92"/>
      <c r="AG14" s="92"/>
      <c r="AH14" s="105"/>
      <c r="AI14" s="95"/>
      <c r="AJ14" s="95"/>
      <c r="AK14" s="54"/>
      <c r="AL14" s="54"/>
    </row>
    <row r="15" spans="1:38">
      <c r="A15" s="92"/>
      <c r="B15" s="92"/>
      <c r="C15" s="95"/>
      <c r="D15" s="95"/>
      <c r="E15" s="95"/>
      <c r="F15" s="96"/>
      <c r="G15" s="95"/>
      <c r="H15" s="95"/>
      <c r="I15" s="95"/>
      <c r="J15" s="95"/>
      <c r="K15" s="98"/>
      <c r="L15" s="97"/>
      <c r="M15" s="98"/>
      <c r="N15" s="95"/>
      <c r="O15" s="96"/>
      <c r="P15" s="94"/>
      <c r="Q15" s="94"/>
      <c r="R15" s="94"/>
      <c r="S15" s="94"/>
      <c r="T15" s="94"/>
      <c r="U15" s="94"/>
      <c r="V15" s="94"/>
      <c r="W15" s="94"/>
      <c r="X15" s="95"/>
      <c r="Y15" s="95"/>
      <c r="Z15" s="95"/>
      <c r="AA15" s="95"/>
      <c r="AB15" s="96"/>
      <c r="AC15" s="94"/>
      <c r="AD15" s="94"/>
      <c r="AE15" s="95"/>
      <c r="AF15" s="92"/>
      <c r="AG15" s="92"/>
      <c r="AH15" s="95"/>
      <c r="AI15" s="95"/>
      <c r="AJ15" s="95"/>
      <c r="AK15" s="54"/>
      <c r="AL15" s="54"/>
    </row>
    <row r="16" spans="1:38">
      <c r="A16" s="92"/>
      <c r="B16" s="92"/>
      <c r="C16" s="95"/>
      <c r="D16" s="95"/>
      <c r="E16" s="95"/>
      <c r="F16" s="96"/>
      <c r="G16" s="95"/>
      <c r="H16" s="95"/>
      <c r="I16" s="95"/>
      <c r="J16" s="95"/>
      <c r="K16" s="98"/>
      <c r="L16" s="97"/>
      <c r="M16" s="98"/>
      <c r="N16" s="95"/>
      <c r="O16" s="96"/>
      <c r="P16" s="94"/>
      <c r="Q16" s="94"/>
      <c r="R16" s="94"/>
      <c r="S16" s="94"/>
      <c r="T16" s="94"/>
      <c r="U16" s="94"/>
      <c r="V16" s="94"/>
      <c r="W16" s="94"/>
      <c r="X16" s="95"/>
      <c r="Y16" s="95"/>
      <c r="Z16" s="95"/>
      <c r="AA16" s="95"/>
      <c r="AB16" s="96"/>
      <c r="AC16" s="94"/>
      <c r="AD16" s="94"/>
      <c r="AE16" s="95"/>
      <c r="AF16" s="92"/>
      <c r="AG16" s="92"/>
      <c r="AH16" s="95"/>
      <c r="AI16" s="95"/>
      <c r="AJ16" s="95"/>
      <c r="AK16" s="54"/>
      <c r="AL16" s="54"/>
    </row>
    <row r="17" spans="1:38">
      <c r="A17" s="92"/>
      <c r="B17" s="92"/>
      <c r="C17" s="95"/>
      <c r="D17" s="95"/>
      <c r="E17" s="95"/>
      <c r="F17" s="96"/>
      <c r="G17" s="95"/>
      <c r="H17" s="95"/>
      <c r="I17" s="95"/>
      <c r="J17" s="95"/>
      <c r="K17" s="98"/>
      <c r="L17" s="97"/>
      <c r="M17" s="98"/>
      <c r="N17" s="95"/>
      <c r="O17" s="96"/>
      <c r="P17" s="94"/>
      <c r="Q17" s="94"/>
      <c r="R17" s="94"/>
      <c r="S17" s="94"/>
      <c r="T17" s="94"/>
      <c r="U17" s="94"/>
      <c r="V17" s="94"/>
      <c r="W17" s="94"/>
      <c r="X17" s="95"/>
      <c r="Y17" s="95"/>
      <c r="Z17" s="95"/>
      <c r="AA17" s="95"/>
      <c r="AB17" s="96"/>
      <c r="AC17" s="94"/>
      <c r="AD17" s="94"/>
      <c r="AE17" s="95"/>
      <c r="AF17" s="92"/>
      <c r="AG17" s="92"/>
      <c r="AH17" s="95"/>
      <c r="AI17" s="95"/>
      <c r="AJ17" s="95"/>
      <c r="AK17" s="54"/>
      <c r="AL17" s="54"/>
    </row>
    <row r="18" spans="1:38">
      <c r="A18" s="92"/>
      <c r="B18" s="92"/>
      <c r="C18" s="95"/>
      <c r="D18" s="95"/>
      <c r="E18" s="95"/>
      <c r="F18" s="96"/>
      <c r="G18" s="95"/>
      <c r="H18" s="95"/>
      <c r="I18" s="95"/>
      <c r="J18" s="95"/>
      <c r="K18" s="98"/>
      <c r="L18" s="97"/>
      <c r="M18" s="98"/>
      <c r="N18" s="95"/>
      <c r="O18" s="96"/>
      <c r="P18" s="94"/>
      <c r="Q18" s="94"/>
      <c r="R18" s="94"/>
      <c r="S18" s="94"/>
      <c r="T18" s="94"/>
      <c r="U18" s="94"/>
      <c r="V18" s="94"/>
      <c r="W18" s="94"/>
      <c r="X18" s="95"/>
      <c r="Y18" s="95"/>
      <c r="Z18" s="95"/>
      <c r="AA18" s="95"/>
      <c r="AB18" s="96"/>
      <c r="AC18" s="94"/>
      <c r="AD18" s="94"/>
      <c r="AE18" s="95"/>
      <c r="AF18" s="92"/>
      <c r="AG18" s="92"/>
      <c r="AH18" s="95"/>
      <c r="AI18" s="95"/>
      <c r="AJ18" s="95"/>
      <c r="AK18" s="54"/>
      <c r="AL18" s="54"/>
    </row>
    <row r="19" spans="1:38">
      <c r="A19" s="92"/>
      <c r="B19" s="92"/>
      <c r="C19" s="95"/>
      <c r="D19" s="95"/>
      <c r="E19" s="95"/>
      <c r="F19" s="96"/>
      <c r="G19" s="95"/>
      <c r="H19" s="95"/>
      <c r="I19" s="95"/>
      <c r="J19" s="95"/>
      <c r="K19" s="98"/>
      <c r="L19" s="97"/>
      <c r="M19" s="98"/>
      <c r="N19" s="95"/>
      <c r="O19" s="96"/>
      <c r="P19" s="94"/>
      <c r="Q19" s="94"/>
      <c r="R19" s="94"/>
      <c r="S19" s="94"/>
      <c r="T19" s="94"/>
      <c r="U19" s="94"/>
      <c r="V19" s="94"/>
      <c r="W19" s="94"/>
      <c r="X19" s="95"/>
      <c r="Y19" s="95"/>
      <c r="Z19" s="95"/>
      <c r="AA19" s="95"/>
      <c r="AB19" s="96"/>
      <c r="AC19" s="94"/>
      <c r="AD19" s="94"/>
      <c r="AE19" s="95"/>
      <c r="AF19" s="92"/>
      <c r="AG19" s="92"/>
      <c r="AH19" s="95"/>
      <c r="AI19" s="95"/>
      <c r="AJ19" s="95"/>
      <c r="AK19" s="54"/>
      <c r="AL19" s="54"/>
    </row>
    <row r="20" spans="1:38">
      <c r="A20" s="92"/>
      <c r="B20" s="92"/>
      <c r="C20" s="95"/>
      <c r="D20" s="95"/>
      <c r="E20" s="95"/>
      <c r="F20" s="96"/>
      <c r="G20" s="95"/>
      <c r="H20" s="95"/>
      <c r="I20" s="95"/>
      <c r="J20" s="95"/>
      <c r="K20" s="95"/>
      <c r="L20" s="93"/>
      <c r="M20" s="95"/>
      <c r="N20" s="95"/>
      <c r="O20" s="96"/>
      <c r="P20" s="94"/>
      <c r="Q20" s="94"/>
      <c r="R20" s="94"/>
      <c r="S20" s="94"/>
      <c r="T20" s="94"/>
      <c r="U20" s="94"/>
      <c r="V20" s="94"/>
      <c r="W20" s="94"/>
      <c r="X20" s="95"/>
      <c r="Y20" s="95"/>
      <c r="Z20" s="95"/>
      <c r="AA20" s="95"/>
      <c r="AB20" s="96"/>
      <c r="AC20" s="94"/>
      <c r="AD20" s="94"/>
      <c r="AE20" s="95"/>
      <c r="AF20" s="92"/>
      <c r="AG20" s="92"/>
      <c r="AH20" s="95"/>
      <c r="AI20" s="95"/>
      <c r="AJ20" s="95"/>
      <c r="AK20" s="54"/>
      <c r="AL20" s="54"/>
    </row>
    <row r="21" spans="1:38">
      <c r="A21" s="92"/>
      <c r="B21" s="92"/>
      <c r="C21" s="95"/>
      <c r="D21" s="95"/>
      <c r="E21" s="95"/>
      <c r="F21" s="96"/>
      <c r="G21" s="95"/>
      <c r="H21" s="95"/>
      <c r="I21" s="95"/>
      <c r="J21" s="95"/>
      <c r="K21" s="98"/>
      <c r="L21" s="97"/>
      <c r="M21" s="98"/>
      <c r="N21" s="95"/>
      <c r="O21" s="96"/>
      <c r="P21" s="94"/>
      <c r="Q21" s="94"/>
      <c r="R21" s="94"/>
      <c r="S21" s="94"/>
      <c r="T21" s="94"/>
      <c r="U21" s="94"/>
      <c r="V21" s="94"/>
      <c r="W21" s="94"/>
      <c r="X21" s="95"/>
      <c r="Y21" s="95"/>
      <c r="Z21" s="95"/>
      <c r="AA21" s="95"/>
      <c r="AB21" s="96"/>
      <c r="AC21" s="94"/>
      <c r="AD21" s="94"/>
      <c r="AE21" s="95"/>
      <c r="AF21" s="92"/>
      <c r="AG21" s="92"/>
      <c r="AH21" s="95"/>
      <c r="AI21" s="95"/>
      <c r="AJ21" s="95"/>
      <c r="AK21" s="54"/>
      <c r="AL21" s="54"/>
    </row>
    <row r="22" spans="1:38">
      <c r="A22" s="92"/>
      <c r="B22" s="92"/>
      <c r="C22" s="95"/>
      <c r="D22" s="95"/>
      <c r="E22" s="95"/>
      <c r="F22" s="96"/>
      <c r="G22" s="95"/>
      <c r="H22" s="95"/>
      <c r="I22" s="95"/>
      <c r="J22" s="95"/>
      <c r="K22" s="98"/>
      <c r="L22" s="97"/>
      <c r="M22" s="98"/>
      <c r="N22" s="95"/>
      <c r="O22" s="96"/>
      <c r="P22" s="94"/>
      <c r="Q22" s="94"/>
      <c r="R22" s="94"/>
      <c r="S22" s="94"/>
      <c r="T22" s="94"/>
      <c r="U22" s="94"/>
      <c r="V22" s="94"/>
      <c r="W22" s="94"/>
      <c r="X22" s="95"/>
      <c r="Y22" s="95"/>
      <c r="Z22" s="95"/>
      <c r="AA22" s="95"/>
      <c r="AB22" s="96"/>
      <c r="AC22" s="94"/>
      <c r="AD22" s="94"/>
      <c r="AE22" s="95"/>
      <c r="AF22" s="92"/>
      <c r="AG22" s="92"/>
      <c r="AH22" s="95"/>
      <c r="AI22" s="95"/>
      <c r="AJ22" s="95"/>
      <c r="AK22" s="54"/>
      <c r="AL22" s="54"/>
    </row>
    <row r="23" spans="1:38">
      <c r="A23" s="92"/>
      <c r="B23" s="92"/>
      <c r="C23" s="95"/>
      <c r="D23" s="95"/>
      <c r="E23" s="95"/>
      <c r="F23" s="96"/>
      <c r="G23" s="95"/>
      <c r="H23" s="95"/>
      <c r="I23" s="95"/>
      <c r="J23" s="95"/>
      <c r="K23" s="98"/>
      <c r="L23" s="97"/>
      <c r="M23" s="98"/>
      <c r="N23" s="95"/>
      <c r="O23" s="96"/>
      <c r="P23" s="94"/>
      <c r="Q23" s="94"/>
      <c r="R23" s="94"/>
      <c r="S23" s="94"/>
      <c r="T23" s="94"/>
      <c r="U23" s="94"/>
      <c r="V23" s="94"/>
      <c r="W23" s="94"/>
      <c r="X23" s="95"/>
      <c r="Y23" s="95"/>
      <c r="Z23" s="95"/>
      <c r="AA23" s="95"/>
      <c r="AB23" s="96"/>
      <c r="AC23" s="94"/>
      <c r="AD23" s="94"/>
      <c r="AE23" s="95"/>
      <c r="AF23" s="92"/>
      <c r="AG23" s="92"/>
      <c r="AH23" s="95"/>
      <c r="AI23" s="95"/>
      <c r="AJ23" s="95"/>
      <c r="AK23" s="54"/>
      <c r="AL23" s="54"/>
    </row>
    <row r="24" spans="1:38">
      <c r="A24" s="92"/>
      <c r="B24" s="92"/>
      <c r="C24" s="95"/>
      <c r="D24" s="95"/>
      <c r="E24" s="95"/>
      <c r="F24" s="96"/>
      <c r="G24" s="95"/>
      <c r="H24" s="95"/>
      <c r="I24" s="95"/>
      <c r="J24" s="95"/>
      <c r="K24" s="98"/>
      <c r="L24" s="97"/>
      <c r="M24" s="98"/>
      <c r="N24" s="95"/>
      <c r="O24" s="96"/>
      <c r="P24" s="94"/>
      <c r="Q24" s="94"/>
      <c r="R24" s="94"/>
      <c r="S24" s="94"/>
      <c r="T24" s="94"/>
      <c r="U24" s="94"/>
      <c r="V24" s="94"/>
      <c r="W24" s="94"/>
      <c r="X24" s="95"/>
      <c r="Y24" s="95"/>
      <c r="Z24" s="95"/>
      <c r="AA24" s="95"/>
      <c r="AB24" s="96"/>
      <c r="AC24" s="94"/>
      <c r="AD24" s="94"/>
      <c r="AE24" s="95"/>
      <c r="AF24" s="92"/>
      <c r="AG24" s="92"/>
      <c r="AH24" s="95"/>
      <c r="AI24" s="95"/>
      <c r="AJ24" s="95"/>
      <c r="AK24" s="54"/>
      <c r="AL24" s="54"/>
    </row>
    <row r="25" spans="1:38">
      <c r="A25" s="92"/>
      <c r="B25" s="92"/>
      <c r="C25" s="95"/>
      <c r="D25" s="95"/>
      <c r="E25" s="95"/>
      <c r="F25" s="96"/>
      <c r="G25" s="95"/>
      <c r="H25" s="95"/>
      <c r="I25" s="95"/>
      <c r="J25" s="95"/>
      <c r="K25" s="98"/>
      <c r="L25" s="97"/>
      <c r="M25" s="98"/>
      <c r="N25" s="95"/>
      <c r="O25" s="96"/>
      <c r="P25" s="94"/>
      <c r="Q25" s="94"/>
      <c r="R25" s="94"/>
      <c r="S25" s="94"/>
      <c r="T25" s="94"/>
      <c r="U25" s="94"/>
      <c r="V25" s="94"/>
      <c r="W25" s="94"/>
      <c r="X25" s="95"/>
      <c r="Y25" s="95"/>
      <c r="Z25" s="95"/>
      <c r="AA25" s="95"/>
      <c r="AB25" s="96"/>
      <c r="AC25" s="94"/>
      <c r="AD25" s="94"/>
      <c r="AE25" s="95"/>
      <c r="AF25" s="92"/>
      <c r="AG25" s="92"/>
      <c r="AH25" s="95"/>
      <c r="AI25" s="95"/>
      <c r="AJ25" s="95"/>
      <c r="AK25" s="54"/>
      <c r="AL25" s="54"/>
    </row>
    <row r="26" spans="1:38">
      <c r="A26" s="92"/>
      <c r="B26" s="92"/>
      <c r="C26" s="95"/>
      <c r="D26" s="95"/>
      <c r="E26" s="95"/>
      <c r="F26" s="96"/>
      <c r="G26" s="95"/>
      <c r="H26" s="95"/>
      <c r="I26" s="95"/>
      <c r="J26" s="95"/>
      <c r="K26" s="98"/>
      <c r="L26" s="97"/>
      <c r="M26" s="98"/>
      <c r="N26" s="95"/>
      <c r="O26" s="96"/>
      <c r="P26" s="94"/>
      <c r="Q26" s="94"/>
      <c r="R26" s="94"/>
      <c r="S26" s="94"/>
      <c r="T26" s="94"/>
      <c r="U26" s="94"/>
      <c r="V26" s="94"/>
      <c r="W26" s="94"/>
      <c r="X26" s="95"/>
      <c r="Y26" s="95"/>
      <c r="Z26" s="95"/>
      <c r="AA26" s="95"/>
      <c r="AB26" s="96"/>
      <c r="AC26" s="94"/>
      <c r="AD26" s="94"/>
      <c r="AE26" s="95"/>
      <c r="AF26" s="92"/>
      <c r="AG26" s="92"/>
      <c r="AH26" s="95"/>
      <c r="AI26" s="95"/>
      <c r="AJ26" s="95"/>
      <c r="AK26" s="54"/>
      <c r="AL26" s="54"/>
    </row>
    <row r="27" spans="1:38">
      <c r="A27" s="92"/>
      <c r="B27" s="92"/>
      <c r="C27" s="95"/>
      <c r="D27" s="95"/>
      <c r="E27" s="95"/>
      <c r="F27" s="96"/>
      <c r="G27" s="95"/>
      <c r="H27" s="95"/>
      <c r="I27" s="95"/>
      <c r="J27" s="95"/>
      <c r="K27" s="98"/>
      <c r="L27" s="97"/>
      <c r="M27" s="98"/>
      <c r="N27" s="95"/>
      <c r="O27" s="96"/>
      <c r="P27" s="94"/>
      <c r="Q27" s="94"/>
      <c r="R27" s="94"/>
      <c r="S27" s="94"/>
      <c r="T27" s="94"/>
      <c r="U27" s="94"/>
      <c r="V27" s="94"/>
      <c r="W27" s="94"/>
      <c r="X27" s="95"/>
      <c r="Y27" s="95"/>
      <c r="Z27" s="95"/>
      <c r="AA27" s="95"/>
      <c r="AB27" s="96"/>
      <c r="AC27" s="94"/>
      <c r="AD27" s="94"/>
      <c r="AE27" s="95"/>
      <c r="AF27" s="92"/>
      <c r="AG27" s="92"/>
      <c r="AH27" s="95"/>
      <c r="AI27" s="95"/>
      <c r="AJ27" s="95"/>
      <c r="AK27" s="54"/>
      <c r="AL27" s="54"/>
    </row>
    <row r="28" spans="1:38">
      <c r="A28" s="92"/>
      <c r="B28" s="92"/>
      <c r="C28" s="95"/>
      <c r="D28" s="95"/>
      <c r="E28" s="95"/>
      <c r="F28" s="96"/>
      <c r="G28" s="95"/>
      <c r="H28" s="95"/>
      <c r="I28" s="95"/>
      <c r="J28" s="95"/>
      <c r="K28" s="98"/>
      <c r="L28" s="97"/>
      <c r="M28" s="98"/>
      <c r="N28" s="95"/>
      <c r="O28" s="96"/>
      <c r="P28" s="94"/>
      <c r="Q28" s="94"/>
      <c r="R28" s="94"/>
      <c r="S28" s="94"/>
      <c r="T28" s="94"/>
      <c r="U28" s="94"/>
      <c r="V28" s="94"/>
      <c r="W28" s="94"/>
      <c r="X28" s="95"/>
      <c r="Y28" s="95"/>
      <c r="Z28" s="95"/>
      <c r="AA28" s="95"/>
      <c r="AB28" s="96"/>
      <c r="AC28" s="94"/>
      <c r="AD28" s="94"/>
      <c r="AE28" s="95"/>
      <c r="AF28" s="92"/>
      <c r="AG28" s="92"/>
      <c r="AH28" s="95"/>
      <c r="AI28" s="95"/>
      <c r="AJ28" s="95"/>
      <c r="AK28" s="54"/>
      <c r="AL28" s="54"/>
    </row>
    <row r="29" spans="1:38">
      <c r="A29" s="92"/>
      <c r="B29" s="92"/>
      <c r="C29" s="95"/>
      <c r="D29" s="95"/>
      <c r="E29" s="95"/>
      <c r="F29" s="96"/>
      <c r="G29" s="95"/>
      <c r="H29" s="95"/>
      <c r="I29" s="95"/>
      <c r="J29" s="95"/>
      <c r="K29" s="98"/>
      <c r="L29" s="97"/>
      <c r="M29" s="98"/>
      <c r="N29" s="95"/>
      <c r="O29" s="96"/>
      <c r="P29" s="94"/>
      <c r="Q29" s="94"/>
      <c r="R29" s="94"/>
      <c r="S29" s="94"/>
      <c r="T29" s="94"/>
      <c r="U29" s="94"/>
      <c r="V29" s="94"/>
      <c r="W29" s="94"/>
      <c r="X29" s="95"/>
      <c r="Y29" s="95"/>
      <c r="Z29" s="95"/>
      <c r="AA29" s="95"/>
      <c r="AB29" s="96"/>
      <c r="AC29" s="94"/>
      <c r="AD29" s="94"/>
      <c r="AE29" s="95"/>
      <c r="AF29" s="92"/>
      <c r="AG29" s="92"/>
      <c r="AH29" s="95"/>
      <c r="AI29" s="95"/>
      <c r="AJ29" s="95"/>
      <c r="AK29" s="54"/>
      <c r="AL29" s="54"/>
    </row>
    <row r="30" spans="1:38">
      <c r="A30" s="92"/>
      <c r="B30" s="92"/>
      <c r="C30" s="95"/>
      <c r="D30" s="95"/>
      <c r="E30" s="95"/>
      <c r="F30" s="96"/>
      <c r="G30" s="95"/>
      <c r="H30" s="95"/>
      <c r="I30" s="95"/>
      <c r="J30" s="95"/>
      <c r="K30" s="98"/>
      <c r="L30" s="97"/>
      <c r="M30" s="98"/>
      <c r="N30" s="95"/>
      <c r="O30" s="96"/>
      <c r="P30" s="94"/>
      <c r="Q30" s="94"/>
      <c r="R30" s="94"/>
      <c r="S30" s="94"/>
      <c r="T30" s="94"/>
      <c r="U30" s="94"/>
      <c r="V30" s="94"/>
      <c r="W30" s="94"/>
      <c r="X30" s="95"/>
      <c r="Y30" s="95"/>
      <c r="Z30" s="95"/>
      <c r="AA30" s="95"/>
      <c r="AB30" s="96"/>
      <c r="AC30" s="94"/>
      <c r="AD30" s="94"/>
      <c r="AE30" s="95"/>
      <c r="AF30" s="92"/>
      <c r="AG30" s="92"/>
      <c r="AH30" s="95"/>
      <c r="AI30" s="95"/>
      <c r="AJ30" s="95"/>
      <c r="AK30" s="54"/>
      <c r="AL30" s="54"/>
    </row>
    <row r="31" spans="1:38">
      <c r="A31" s="92"/>
      <c r="B31" s="92"/>
      <c r="C31" s="95"/>
      <c r="D31" s="95"/>
      <c r="E31" s="95"/>
      <c r="F31" s="96"/>
      <c r="G31" s="95"/>
      <c r="H31" s="95"/>
      <c r="I31" s="95"/>
      <c r="J31" s="95"/>
      <c r="K31" s="98"/>
      <c r="L31" s="97"/>
      <c r="M31" s="98"/>
      <c r="N31" s="95"/>
      <c r="O31" s="96"/>
      <c r="P31" s="94"/>
      <c r="Q31" s="94"/>
      <c r="R31" s="94"/>
      <c r="S31" s="94"/>
      <c r="T31" s="94"/>
      <c r="U31" s="94"/>
      <c r="V31" s="94"/>
      <c r="W31" s="94"/>
      <c r="X31" s="95"/>
      <c r="Y31" s="95"/>
      <c r="Z31" s="95"/>
      <c r="AA31" s="95"/>
      <c r="AB31" s="96"/>
      <c r="AC31" s="94"/>
      <c r="AD31" s="94"/>
      <c r="AE31" s="95"/>
      <c r="AF31" s="92"/>
      <c r="AG31" s="92"/>
      <c r="AH31" s="95"/>
      <c r="AI31" s="95"/>
      <c r="AJ31" s="95"/>
      <c r="AK31" s="54"/>
      <c r="AL31" s="54"/>
    </row>
    <row r="32" spans="1:38">
      <c r="A32" s="92"/>
      <c r="B32" s="92"/>
      <c r="C32" s="95"/>
      <c r="D32" s="95"/>
      <c r="E32" s="95"/>
      <c r="F32" s="96"/>
      <c r="G32" s="95"/>
      <c r="H32" s="95"/>
      <c r="I32" s="95"/>
      <c r="J32" s="95"/>
      <c r="K32" s="98"/>
      <c r="L32" s="97"/>
      <c r="M32" s="98"/>
      <c r="N32" s="95"/>
      <c r="O32" s="96"/>
      <c r="P32" s="94"/>
      <c r="Q32" s="94"/>
      <c r="R32" s="94"/>
      <c r="S32" s="94"/>
      <c r="T32" s="94"/>
      <c r="U32" s="94"/>
      <c r="V32" s="94"/>
      <c r="W32" s="94"/>
      <c r="X32" s="95"/>
      <c r="Y32" s="95"/>
      <c r="Z32" s="95"/>
      <c r="AA32" s="95"/>
      <c r="AB32" s="96"/>
      <c r="AC32" s="94"/>
      <c r="AD32" s="94"/>
      <c r="AE32" s="95"/>
      <c r="AF32" s="92"/>
      <c r="AG32" s="92"/>
      <c r="AH32" s="95"/>
      <c r="AI32" s="95"/>
      <c r="AJ32" s="95"/>
      <c r="AK32" s="54"/>
      <c r="AL32" s="54"/>
    </row>
    <row r="33" spans="1:38">
      <c r="A33" s="92"/>
      <c r="B33" s="92"/>
      <c r="C33" s="95"/>
      <c r="D33" s="95"/>
      <c r="E33" s="95"/>
      <c r="F33" s="96"/>
      <c r="G33" s="95"/>
      <c r="H33" s="95"/>
      <c r="I33" s="95"/>
      <c r="J33" s="95"/>
      <c r="K33" s="98"/>
      <c r="L33" s="108"/>
      <c r="M33" s="98"/>
      <c r="N33" s="95"/>
      <c r="O33" s="96"/>
      <c r="P33" s="94"/>
      <c r="Q33" s="94"/>
      <c r="R33" s="94"/>
      <c r="S33" s="94"/>
      <c r="T33" s="94"/>
      <c r="U33" s="94"/>
      <c r="V33" s="94"/>
      <c r="W33" s="94"/>
      <c r="X33" s="95"/>
      <c r="Y33" s="95"/>
      <c r="Z33" s="95"/>
      <c r="AA33" s="95"/>
      <c r="AB33" s="96"/>
      <c r="AC33" s="106"/>
      <c r="AD33" s="109"/>
      <c r="AE33" s="95"/>
      <c r="AF33" s="92"/>
      <c r="AG33" s="92"/>
      <c r="AH33" s="95"/>
      <c r="AI33" s="95"/>
      <c r="AJ33" s="95"/>
      <c r="AK33" s="54"/>
      <c r="AL33" s="54"/>
    </row>
    <row r="34" spans="1:38">
      <c r="A34" s="92"/>
      <c r="B34" s="92"/>
      <c r="C34" s="95"/>
      <c r="D34" s="95"/>
      <c r="E34" s="95"/>
      <c r="F34" s="96"/>
      <c r="G34" s="95"/>
      <c r="H34" s="95"/>
      <c r="I34" s="95"/>
      <c r="J34" s="95"/>
      <c r="K34" s="98"/>
      <c r="L34" s="108"/>
      <c r="M34" s="98"/>
      <c r="N34" s="95"/>
      <c r="O34" s="96"/>
      <c r="P34" s="94"/>
      <c r="Q34" s="94"/>
      <c r="R34" s="94"/>
      <c r="S34" s="94"/>
      <c r="T34" s="94"/>
      <c r="U34" s="94"/>
      <c r="V34" s="94"/>
      <c r="W34" s="94"/>
      <c r="X34" s="95"/>
      <c r="Y34" s="95"/>
      <c r="Z34" s="95"/>
      <c r="AA34" s="95"/>
      <c r="AB34" s="96"/>
      <c r="AC34" s="106"/>
      <c r="AD34" s="109"/>
      <c r="AE34" s="95"/>
      <c r="AF34" s="92"/>
      <c r="AG34" s="92"/>
      <c r="AH34" s="95"/>
      <c r="AI34" s="95"/>
      <c r="AJ34" s="95"/>
      <c r="AK34" s="54"/>
      <c r="AL34" s="54"/>
    </row>
    <row r="35" spans="1:38">
      <c r="A35" s="92"/>
      <c r="B35" s="92"/>
      <c r="C35" s="95"/>
      <c r="D35" s="95"/>
      <c r="E35" s="95"/>
      <c r="F35" s="96"/>
      <c r="G35" s="95"/>
      <c r="H35" s="95"/>
      <c r="I35" s="95"/>
      <c r="J35" s="95"/>
      <c r="K35" s="98"/>
      <c r="L35" s="97"/>
      <c r="M35" s="98"/>
      <c r="N35" s="95"/>
      <c r="O35" s="96"/>
      <c r="P35" s="94"/>
      <c r="Q35" s="94"/>
      <c r="R35" s="94"/>
      <c r="S35" s="94"/>
      <c r="T35" s="94"/>
      <c r="U35" s="94"/>
      <c r="V35" s="94"/>
      <c r="W35" s="94"/>
      <c r="X35" s="95"/>
      <c r="Y35" s="95"/>
      <c r="Z35" s="95"/>
      <c r="AA35" s="95"/>
      <c r="AB35" s="96"/>
      <c r="AC35" s="94"/>
      <c r="AD35" s="94"/>
      <c r="AE35" s="95"/>
      <c r="AF35" s="92"/>
      <c r="AG35" s="92"/>
      <c r="AH35" s="95"/>
      <c r="AI35" s="95"/>
      <c r="AJ35" s="95"/>
      <c r="AK35" s="54"/>
      <c r="AL35" s="54"/>
    </row>
    <row r="36" spans="1:38">
      <c r="A36" s="92"/>
      <c r="B36" s="92"/>
      <c r="C36" s="95"/>
      <c r="D36" s="95"/>
      <c r="E36" s="95"/>
      <c r="F36" s="96"/>
      <c r="G36" s="95"/>
      <c r="H36" s="95"/>
      <c r="I36" s="95"/>
      <c r="J36" s="95"/>
      <c r="K36" s="98"/>
      <c r="L36" s="97"/>
      <c r="M36" s="98"/>
      <c r="N36" s="95"/>
      <c r="O36" s="96"/>
      <c r="P36" s="94"/>
      <c r="Q36" s="94"/>
      <c r="R36" s="94"/>
      <c r="S36" s="94"/>
      <c r="T36" s="94"/>
      <c r="U36" s="94"/>
      <c r="V36" s="94"/>
      <c r="W36" s="94"/>
      <c r="X36" s="95"/>
      <c r="Y36" s="95"/>
      <c r="Z36" s="95"/>
      <c r="AA36" s="95"/>
      <c r="AB36" s="96"/>
      <c r="AC36" s="94"/>
      <c r="AD36" s="94"/>
      <c r="AE36" s="95"/>
      <c r="AF36" s="92"/>
      <c r="AG36" s="92"/>
      <c r="AH36" s="95"/>
      <c r="AI36" s="95"/>
      <c r="AJ36" s="95"/>
      <c r="AK36" s="54"/>
      <c r="AL36" s="54"/>
    </row>
    <row r="37" spans="1:38">
      <c r="A37" s="92"/>
      <c r="B37" s="92"/>
      <c r="C37" s="95"/>
      <c r="D37" s="95"/>
      <c r="E37" s="95"/>
      <c r="F37" s="96"/>
      <c r="G37" s="95"/>
      <c r="H37" s="95"/>
      <c r="I37" s="95"/>
      <c r="J37" s="95"/>
      <c r="K37" s="98"/>
      <c r="L37" s="97"/>
      <c r="M37" s="98"/>
      <c r="N37" s="95"/>
      <c r="O37" s="96"/>
      <c r="P37" s="94"/>
      <c r="Q37" s="94"/>
      <c r="R37" s="94"/>
      <c r="S37" s="94"/>
      <c r="T37" s="94"/>
      <c r="U37" s="94"/>
      <c r="V37" s="84"/>
      <c r="W37" s="84"/>
      <c r="X37" s="95"/>
      <c r="Y37" s="95"/>
      <c r="Z37" s="95"/>
      <c r="AA37" s="95"/>
      <c r="AB37" s="2"/>
      <c r="AC37" s="96"/>
      <c r="AD37" s="94"/>
      <c r="AE37" s="102"/>
      <c r="AF37" s="92"/>
      <c r="AG37" s="92"/>
      <c r="AH37" s="95"/>
      <c r="AI37" s="95"/>
      <c r="AJ37" s="95"/>
      <c r="AK37" s="54"/>
      <c r="AL37" s="54"/>
    </row>
    <row r="38" spans="1:38">
      <c r="A38" s="92"/>
      <c r="B38" s="92"/>
      <c r="C38" s="95"/>
      <c r="D38" s="95"/>
      <c r="E38" s="95"/>
      <c r="F38" s="96"/>
      <c r="G38" s="95"/>
      <c r="H38" s="95"/>
      <c r="I38" s="95"/>
      <c r="J38" s="95"/>
      <c r="K38" s="98"/>
      <c r="L38" s="108"/>
      <c r="M38" s="98"/>
      <c r="N38" s="95"/>
      <c r="O38" s="96"/>
      <c r="P38" s="94"/>
      <c r="Q38" s="94"/>
      <c r="R38" s="94"/>
      <c r="S38" s="94"/>
      <c r="T38" s="94"/>
      <c r="U38" s="94"/>
      <c r="V38" s="94"/>
      <c r="W38" s="94"/>
      <c r="X38" s="95"/>
      <c r="Y38" s="95"/>
      <c r="Z38" s="95"/>
      <c r="AA38" s="95"/>
      <c r="AB38" s="96"/>
      <c r="AC38" s="94"/>
      <c r="AD38" s="109"/>
      <c r="AE38" s="95"/>
      <c r="AF38" s="92"/>
      <c r="AG38" s="92"/>
      <c r="AH38" s="101"/>
      <c r="AI38" s="95"/>
      <c r="AJ38" s="95"/>
      <c r="AK38" s="54"/>
      <c r="AL38" s="54"/>
    </row>
    <row r="39" spans="1:38">
      <c r="A39" s="92"/>
      <c r="B39" s="92"/>
      <c r="C39" s="95"/>
      <c r="D39" s="95"/>
      <c r="E39" s="95"/>
      <c r="F39" s="96"/>
      <c r="G39" s="95"/>
      <c r="H39" s="95"/>
      <c r="I39" s="95"/>
      <c r="J39" s="95"/>
      <c r="K39" s="98"/>
      <c r="L39" s="97"/>
      <c r="M39" s="98"/>
      <c r="N39" s="95"/>
      <c r="O39" s="96"/>
      <c r="P39" s="94"/>
      <c r="Q39" s="94"/>
      <c r="R39" s="94"/>
      <c r="S39" s="94"/>
      <c r="T39" s="94"/>
      <c r="U39" s="94"/>
      <c r="V39" s="94"/>
      <c r="W39" s="94"/>
      <c r="X39" s="95"/>
      <c r="Y39" s="95"/>
      <c r="Z39" s="95"/>
      <c r="AA39" s="95"/>
      <c r="AB39" s="96"/>
      <c r="AC39" s="94"/>
      <c r="AD39" s="94"/>
      <c r="AE39" s="95"/>
      <c r="AF39" s="92"/>
      <c r="AG39" s="92"/>
      <c r="AH39" s="95"/>
      <c r="AI39" s="95"/>
      <c r="AJ39" s="95"/>
      <c r="AK39" s="54"/>
      <c r="AL39" s="54"/>
    </row>
    <row r="40" spans="1:38">
      <c r="A40" s="92"/>
      <c r="B40" s="92"/>
      <c r="C40" s="95"/>
      <c r="D40" s="95"/>
      <c r="E40" s="95"/>
      <c r="F40" s="96"/>
      <c r="G40" s="95"/>
      <c r="H40" s="95"/>
      <c r="I40" s="95"/>
      <c r="J40" s="95"/>
      <c r="K40" s="98"/>
      <c r="L40" s="97"/>
      <c r="M40" s="98"/>
      <c r="N40" s="95"/>
      <c r="O40" s="96"/>
      <c r="P40" s="94"/>
      <c r="Q40" s="94"/>
      <c r="R40" s="94"/>
      <c r="S40" s="94"/>
      <c r="T40" s="94"/>
      <c r="U40" s="94"/>
      <c r="V40" s="94"/>
      <c r="W40" s="94"/>
      <c r="X40" s="95"/>
      <c r="Y40" s="95"/>
      <c r="Z40" s="95"/>
      <c r="AA40" s="95"/>
      <c r="AB40" s="96"/>
      <c r="AC40" s="94"/>
      <c r="AD40" s="94"/>
      <c r="AE40" s="95"/>
      <c r="AF40" s="92"/>
      <c r="AG40" s="92"/>
      <c r="AH40" s="95"/>
      <c r="AI40" s="95"/>
      <c r="AJ40" s="95"/>
      <c r="AK40" s="54"/>
      <c r="AL40" s="54"/>
    </row>
    <row r="41" spans="1:38">
      <c r="A41" s="92"/>
      <c r="B41" s="92"/>
      <c r="C41" s="95"/>
      <c r="D41" s="95"/>
      <c r="E41" s="95"/>
      <c r="F41" s="96"/>
      <c r="G41" s="95"/>
      <c r="H41" s="95"/>
      <c r="I41" s="95"/>
      <c r="J41" s="95"/>
      <c r="K41" s="98"/>
      <c r="L41" s="97"/>
      <c r="M41" s="98"/>
      <c r="N41" s="95"/>
      <c r="O41" s="96"/>
      <c r="P41" s="94"/>
      <c r="Q41" s="94"/>
      <c r="R41" s="94"/>
      <c r="S41" s="94"/>
      <c r="T41" s="94"/>
      <c r="U41" s="94"/>
      <c r="V41" s="94"/>
      <c r="W41" s="94"/>
      <c r="X41" s="95"/>
      <c r="Y41" s="95"/>
      <c r="Z41" s="95"/>
      <c r="AA41" s="95"/>
      <c r="AB41" s="96"/>
      <c r="AC41" s="94"/>
      <c r="AD41" s="94"/>
      <c r="AE41" s="95"/>
      <c r="AF41" s="92"/>
      <c r="AG41" s="92"/>
      <c r="AH41" s="95"/>
      <c r="AI41" s="95"/>
      <c r="AJ41" s="95"/>
      <c r="AK41" s="54"/>
      <c r="AL41" s="54"/>
    </row>
    <row r="42" spans="1:38">
      <c r="A42" s="92"/>
      <c r="B42" s="92"/>
      <c r="C42" s="95"/>
      <c r="D42" s="95"/>
      <c r="E42" s="95"/>
      <c r="F42" s="96"/>
      <c r="G42" s="95"/>
      <c r="H42" s="95"/>
      <c r="I42" s="95"/>
      <c r="J42" s="95"/>
      <c r="K42" s="98"/>
      <c r="L42" s="97"/>
      <c r="M42" s="98"/>
      <c r="N42" s="95"/>
      <c r="O42" s="96"/>
      <c r="P42" s="94"/>
      <c r="Q42" s="94"/>
      <c r="R42" s="94"/>
      <c r="S42" s="94"/>
      <c r="T42" s="94"/>
      <c r="U42" s="94"/>
      <c r="V42" s="94"/>
      <c r="W42" s="94"/>
      <c r="X42" s="95"/>
      <c r="Y42" s="95"/>
      <c r="Z42" s="95"/>
      <c r="AA42" s="95"/>
      <c r="AB42" s="96"/>
      <c r="AC42" s="94"/>
      <c r="AD42" s="94"/>
      <c r="AE42" s="95"/>
      <c r="AF42" s="92"/>
      <c r="AG42" s="92"/>
      <c r="AH42" s="95"/>
      <c r="AI42" s="95"/>
      <c r="AJ42" s="95"/>
      <c r="AK42" s="54"/>
      <c r="AL42" s="54"/>
    </row>
    <row r="43" spans="1:38">
      <c r="A43" s="36"/>
      <c r="B43" s="36"/>
      <c r="C43" s="36"/>
      <c r="D43" s="36"/>
      <c r="E43" s="36"/>
      <c r="F43" s="36"/>
      <c r="G43" s="36"/>
      <c r="H43" s="36"/>
      <c r="I43" s="36"/>
      <c r="J43" s="36"/>
      <c r="K43" s="36"/>
      <c r="L43" s="36"/>
      <c r="M43" s="36"/>
      <c r="N43" s="36"/>
      <c r="O43" s="36"/>
      <c r="P43" s="36"/>
      <c r="Q43" s="36"/>
      <c r="R43" s="36"/>
      <c r="S43" s="36"/>
      <c r="T43" s="36"/>
      <c r="U43" s="36"/>
      <c r="V43" s="36"/>
      <c r="W43" s="36"/>
      <c r="X43" s="36"/>
      <c r="Y43" s="36"/>
      <c r="Z43" s="36"/>
      <c r="AA43" s="36"/>
      <c r="AB43" s="36"/>
      <c r="AC43" s="36"/>
      <c r="AD43" s="36"/>
      <c r="AE43" s="36"/>
      <c r="AF43" s="36"/>
      <c r="AG43" s="36"/>
      <c r="AH43" s="36"/>
      <c r="AI43" s="36"/>
      <c r="AJ43" s="36"/>
      <c r="AK43" s="36"/>
      <c r="AL43" s="36"/>
    </row>
    <row r="44" spans="1:38">
      <c r="A44" s="92"/>
      <c r="B44" s="92"/>
      <c r="C44" s="95"/>
      <c r="D44" s="95"/>
      <c r="E44" s="95"/>
      <c r="F44" s="96"/>
      <c r="G44" s="95"/>
      <c r="H44" s="95"/>
      <c r="I44" s="95"/>
      <c r="J44" s="95"/>
      <c r="K44" s="98"/>
      <c r="L44" s="97"/>
      <c r="M44" s="98"/>
      <c r="N44" s="95"/>
      <c r="O44" s="96"/>
      <c r="P44" s="94"/>
      <c r="Q44" s="94"/>
      <c r="R44" s="94"/>
      <c r="S44" s="94"/>
      <c r="T44" s="94"/>
      <c r="U44" s="94"/>
      <c r="V44" s="94"/>
      <c r="W44" s="94"/>
      <c r="X44" s="95"/>
      <c r="Y44" s="95"/>
      <c r="Z44" s="95"/>
      <c r="AA44" s="95"/>
      <c r="AB44" s="96"/>
      <c r="AC44" s="94"/>
      <c r="AD44" s="94"/>
      <c r="AE44" s="95"/>
      <c r="AF44" s="92"/>
      <c r="AG44" s="92"/>
      <c r="AH44" s="95"/>
      <c r="AI44" s="95"/>
      <c r="AJ44" s="95"/>
      <c r="AK44" s="54"/>
      <c r="AL44" s="54"/>
    </row>
    <row r="45" spans="1:38">
      <c r="A45" s="92"/>
      <c r="B45" s="92"/>
      <c r="C45" s="95"/>
      <c r="D45" s="95"/>
      <c r="E45" s="95"/>
      <c r="F45" s="96"/>
      <c r="G45" s="95"/>
      <c r="H45" s="95"/>
      <c r="I45" s="95"/>
      <c r="J45" s="95"/>
      <c r="K45" s="98"/>
      <c r="L45" s="97"/>
      <c r="M45" s="98"/>
      <c r="N45" s="95"/>
      <c r="O45" s="96"/>
      <c r="P45" s="94"/>
      <c r="Q45" s="94"/>
      <c r="R45" s="94"/>
      <c r="S45" s="94"/>
      <c r="T45" s="94"/>
      <c r="U45" s="94"/>
      <c r="V45" s="94"/>
      <c r="W45" s="94"/>
      <c r="X45" s="95"/>
      <c r="Y45" s="95"/>
      <c r="Z45" s="95"/>
      <c r="AA45" s="95"/>
      <c r="AB45" s="96"/>
      <c r="AC45" s="94"/>
      <c r="AD45" s="94"/>
      <c r="AE45" s="95"/>
      <c r="AF45" s="92"/>
      <c r="AG45" s="92"/>
      <c r="AH45" s="95"/>
      <c r="AI45" s="95"/>
      <c r="AJ45" s="95"/>
      <c r="AK45" s="54"/>
      <c r="AL45" s="54"/>
    </row>
    <row r="46" spans="1:38">
      <c r="A46" s="92"/>
      <c r="B46" s="92"/>
      <c r="C46" s="95"/>
      <c r="D46" s="95"/>
      <c r="E46" s="95"/>
      <c r="F46" s="96"/>
      <c r="G46" s="95"/>
      <c r="H46" s="95"/>
      <c r="I46" s="95"/>
      <c r="J46" s="95"/>
      <c r="K46" s="98"/>
      <c r="L46" s="97"/>
      <c r="M46" s="98"/>
      <c r="N46" s="95"/>
      <c r="O46" s="96"/>
      <c r="P46" s="94"/>
      <c r="Q46" s="94"/>
      <c r="R46" s="94"/>
      <c r="S46" s="94"/>
      <c r="T46" s="94"/>
      <c r="U46" s="94"/>
      <c r="V46" s="94"/>
      <c r="W46" s="94"/>
      <c r="X46" s="95"/>
      <c r="Y46" s="95"/>
      <c r="Z46" s="95"/>
      <c r="AA46" s="95"/>
      <c r="AB46" s="96"/>
      <c r="AC46" s="94"/>
      <c r="AD46" s="94"/>
      <c r="AE46" s="95"/>
      <c r="AF46" s="92"/>
      <c r="AG46" s="92"/>
      <c r="AH46" s="95"/>
      <c r="AI46" s="95"/>
      <c r="AJ46" s="95"/>
      <c r="AK46" s="54"/>
      <c r="AL46" s="54"/>
    </row>
    <row r="47" spans="1:38">
      <c r="A47" s="92"/>
      <c r="B47" s="92"/>
      <c r="C47" s="95"/>
      <c r="D47" s="95"/>
      <c r="E47" s="95"/>
      <c r="F47" s="96"/>
      <c r="G47" s="95"/>
      <c r="H47" s="95"/>
      <c r="I47" s="95"/>
      <c r="J47" s="95"/>
      <c r="K47" s="98"/>
      <c r="L47" s="97"/>
      <c r="M47" s="98"/>
      <c r="N47" s="95"/>
      <c r="O47" s="96"/>
      <c r="P47" s="94"/>
      <c r="Q47" s="94"/>
      <c r="R47" s="94"/>
      <c r="S47" s="94"/>
      <c r="T47" s="94"/>
      <c r="U47" s="94"/>
      <c r="V47" s="84"/>
      <c r="W47" s="84"/>
      <c r="X47" s="95"/>
      <c r="Y47" s="95"/>
      <c r="Z47" s="95"/>
      <c r="AA47" s="95"/>
      <c r="AB47" s="96"/>
      <c r="AC47" s="84"/>
      <c r="AD47" s="94"/>
      <c r="AE47" s="102"/>
      <c r="AF47" s="92"/>
      <c r="AG47" s="92"/>
      <c r="AH47" s="95"/>
      <c r="AI47" s="95"/>
      <c r="AJ47" s="95"/>
      <c r="AK47" s="54"/>
      <c r="AL47" s="54"/>
    </row>
    <row r="48" spans="1:38">
      <c r="A48" s="92"/>
      <c r="B48" s="92"/>
      <c r="C48" s="95"/>
      <c r="D48" s="95"/>
      <c r="E48" s="95"/>
      <c r="F48" s="96"/>
      <c r="G48" s="95"/>
      <c r="H48" s="95"/>
      <c r="I48" s="95"/>
      <c r="J48" s="95"/>
      <c r="K48" s="98"/>
      <c r="L48" s="97"/>
      <c r="M48" s="98"/>
      <c r="N48" s="95"/>
      <c r="O48" s="96"/>
      <c r="P48" s="94"/>
      <c r="Q48" s="94"/>
      <c r="R48" s="94"/>
      <c r="S48" s="94"/>
      <c r="T48" s="94"/>
      <c r="U48" s="94"/>
      <c r="V48" s="84"/>
      <c r="W48" s="84"/>
      <c r="X48" s="95"/>
      <c r="Y48" s="95"/>
      <c r="Z48" s="95"/>
      <c r="AA48" s="95"/>
      <c r="AB48" s="96"/>
      <c r="AC48" s="84"/>
      <c r="AD48" s="94"/>
      <c r="AE48" s="102"/>
      <c r="AF48" s="92"/>
      <c r="AG48" s="92"/>
      <c r="AH48" s="95"/>
      <c r="AI48" s="95"/>
      <c r="AJ48" s="95"/>
      <c r="AK48" s="54"/>
      <c r="AL48" s="54"/>
    </row>
    <row r="49" spans="1:38">
      <c r="A49" s="92"/>
      <c r="B49" s="92"/>
      <c r="C49" s="95"/>
      <c r="D49" s="95"/>
      <c r="E49" s="95"/>
      <c r="F49" s="96"/>
      <c r="G49" s="95"/>
      <c r="H49" s="95"/>
      <c r="I49" s="95"/>
      <c r="J49" s="95"/>
      <c r="K49" s="98"/>
      <c r="L49" s="97"/>
      <c r="M49" s="98"/>
      <c r="N49" s="95"/>
      <c r="O49" s="96"/>
      <c r="P49" s="94"/>
      <c r="Q49" s="94"/>
      <c r="R49" s="94"/>
      <c r="S49" s="94"/>
      <c r="T49" s="94"/>
      <c r="U49" s="94"/>
      <c r="V49" s="84"/>
      <c r="W49" s="84"/>
      <c r="X49" s="95"/>
      <c r="Y49" s="95"/>
      <c r="Z49" s="95"/>
      <c r="AA49" s="95"/>
      <c r="AB49" s="96"/>
      <c r="AC49" s="84"/>
      <c r="AD49" s="94"/>
      <c r="AE49" s="102"/>
      <c r="AF49" s="92"/>
      <c r="AG49" s="92"/>
      <c r="AH49" s="95"/>
      <c r="AI49" s="95"/>
      <c r="AJ49" s="95"/>
      <c r="AK49" s="54"/>
      <c r="AL49" s="54"/>
    </row>
    <row r="50" spans="1:38">
      <c r="A50" s="92"/>
      <c r="B50" s="92"/>
      <c r="C50" s="95"/>
      <c r="D50" s="95"/>
      <c r="E50" s="95"/>
      <c r="F50" s="96"/>
      <c r="G50" s="95"/>
      <c r="H50" s="95"/>
      <c r="I50" s="95"/>
      <c r="J50" s="95"/>
      <c r="K50" s="95"/>
      <c r="L50" s="108"/>
      <c r="M50" s="95"/>
      <c r="N50" s="95"/>
      <c r="O50" s="96"/>
      <c r="P50" s="94"/>
      <c r="Q50" s="94"/>
      <c r="R50" s="94"/>
      <c r="S50" s="94"/>
      <c r="T50" s="94"/>
      <c r="U50" s="94"/>
      <c r="V50" s="84"/>
      <c r="W50" s="84"/>
      <c r="X50" s="95"/>
      <c r="Y50" s="95"/>
      <c r="Z50" s="95"/>
      <c r="AA50" s="95"/>
      <c r="AB50" s="96"/>
      <c r="AC50" s="106"/>
      <c r="AD50" s="109"/>
      <c r="AE50" s="102"/>
      <c r="AF50" s="92"/>
      <c r="AG50" s="92"/>
      <c r="AH50" s="95"/>
      <c r="AI50" s="95"/>
      <c r="AJ50" s="95"/>
      <c r="AK50" s="54"/>
      <c r="AL50" s="54"/>
    </row>
    <row r="51" spans="1:38">
      <c r="A51" s="92"/>
      <c r="B51" s="92"/>
      <c r="C51" s="95"/>
      <c r="D51" s="95"/>
      <c r="E51" s="95"/>
      <c r="F51" s="96"/>
      <c r="G51" s="95"/>
      <c r="H51" s="95"/>
      <c r="I51" s="95"/>
      <c r="J51" s="95"/>
      <c r="K51" s="95"/>
      <c r="L51" s="93"/>
      <c r="M51" s="95"/>
      <c r="N51" s="95"/>
      <c r="O51" s="96"/>
      <c r="P51" s="94"/>
      <c r="Q51" s="94"/>
      <c r="R51" s="94"/>
      <c r="S51" s="94"/>
      <c r="T51" s="94"/>
      <c r="U51" s="94"/>
      <c r="V51" s="84"/>
      <c r="W51" s="84"/>
      <c r="X51" s="95"/>
      <c r="Y51" s="95"/>
      <c r="Z51" s="95"/>
      <c r="AA51" s="95"/>
      <c r="AB51" s="96"/>
      <c r="AC51" s="94"/>
      <c r="AD51" s="94"/>
      <c r="AE51" s="102"/>
      <c r="AF51" s="92"/>
      <c r="AG51" s="92"/>
      <c r="AH51" s="95"/>
      <c r="AI51" s="95"/>
      <c r="AJ51" s="95"/>
      <c r="AK51" s="54"/>
      <c r="AL51" s="54"/>
    </row>
    <row r="52" spans="1:38">
      <c r="A52" s="92"/>
      <c r="B52" s="92"/>
      <c r="C52" s="95"/>
      <c r="D52" s="95"/>
      <c r="E52" s="95"/>
      <c r="F52" s="96"/>
      <c r="G52" s="95"/>
      <c r="H52" s="95"/>
      <c r="I52" s="95"/>
      <c r="J52" s="95"/>
      <c r="K52" s="95"/>
      <c r="L52" s="93"/>
      <c r="M52" s="95"/>
      <c r="N52" s="95"/>
      <c r="O52" s="96"/>
      <c r="P52" s="94"/>
      <c r="Q52" s="94"/>
      <c r="R52" s="94"/>
      <c r="S52" s="94"/>
      <c r="T52" s="94"/>
      <c r="U52" s="94"/>
      <c r="V52" s="84"/>
      <c r="W52" s="84"/>
      <c r="X52" s="95"/>
      <c r="Y52" s="95"/>
      <c r="Z52" s="95"/>
      <c r="AA52" s="95"/>
      <c r="AB52" s="96"/>
      <c r="AC52" s="94"/>
      <c r="AD52" s="94"/>
      <c r="AE52" s="102"/>
      <c r="AF52" s="92"/>
      <c r="AG52" s="92"/>
      <c r="AH52" s="95"/>
      <c r="AI52" s="95"/>
      <c r="AJ52" s="95"/>
      <c r="AK52" s="54"/>
      <c r="AL52" s="54"/>
    </row>
    <row r="53" spans="1:38">
      <c r="A53" s="92"/>
      <c r="B53" s="92"/>
      <c r="C53" s="95"/>
      <c r="D53" s="95"/>
      <c r="E53" s="95"/>
      <c r="F53" s="96"/>
      <c r="G53" s="95"/>
      <c r="H53" s="95"/>
      <c r="I53" s="95"/>
      <c r="J53" s="95"/>
      <c r="K53" s="98"/>
      <c r="L53" s="97"/>
      <c r="M53" s="98"/>
      <c r="N53" s="95"/>
      <c r="O53" s="96"/>
      <c r="P53" s="94"/>
      <c r="Q53" s="94"/>
      <c r="R53" s="94"/>
      <c r="S53" s="94"/>
      <c r="T53" s="94"/>
      <c r="U53" s="90"/>
      <c r="V53" s="94"/>
      <c r="W53" s="94"/>
      <c r="X53" s="95"/>
      <c r="Y53" s="95"/>
      <c r="Z53" s="95"/>
      <c r="AA53" s="95"/>
      <c r="AB53" s="96"/>
      <c r="AC53" s="94"/>
      <c r="AD53" s="94"/>
      <c r="AE53" s="89"/>
      <c r="AF53" s="92"/>
      <c r="AG53" s="92"/>
      <c r="AH53" s="95"/>
      <c r="AI53" s="95"/>
      <c r="AJ53" s="95"/>
      <c r="AK53" s="54"/>
      <c r="AL53" s="54"/>
    </row>
    <row r="54" spans="1:38">
      <c r="A54" s="92"/>
      <c r="B54" s="92"/>
      <c r="C54" s="95"/>
      <c r="D54" s="95"/>
      <c r="E54" s="95"/>
      <c r="F54" s="96"/>
      <c r="G54" s="95"/>
      <c r="H54" s="95"/>
      <c r="I54" s="95"/>
      <c r="J54" s="95"/>
      <c r="K54" s="98"/>
      <c r="L54" s="97"/>
      <c r="M54" s="98"/>
      <c r="N54" s="95"/>
      <c r="O54" s="96"/>
      <c r="P54" s="94"/>
      <c r="Q54" s="94"/>
      <c r="R54" s="94"/>
      <c r="S54" s="94"/>
      <c r="T54" s="94"/>
      <c r="U54" s="94"/>
      <c r="V54" s="94"/>
      <c r="W54" s="94"/>
      <c r="X54" s="95"/>
      <c r="Y54" s="95"/>
      <c r="Z54" s="95"/>
      <c r="AA54" s="95"/>
      <c r="AB54" s="96"/>
      <c r="AC54" s="94"/>
      <c r="AD54" s="94"/>
      <c r="AE54" s="95"/>
      <c r="AF54" s="92"/>
      <c r="AG54" s="92"/>
      <c r="AH54" s="95"/>
      <c r="AI54" s="95"/>
      <c r="AJ54" s="95"/>
      <c r="AK54" s="54"/>
      <c r="AL54" s="54"/>
    </row>
    <row r="55" spans="1:38">
      <c r="A55" s="92"/>
      <c r="B55" s="92"/>
      <c r="C55" s="95"/>
      <c r="D55" s="95"/>
      <c r="E55" s="95"/>
      <c r="F55" s="96"/>
      <c r="G55" s="95"/>
      <c r="H55" s="95"/>
      <c r="I55" s="95"/>
      <c r="J55" s="95"/>
      <c r="K55" s="98"/>
      <c r="L55" s="97"/>
      <c r="M55" s="98"/>
      <c r="N55" s="95"/>
      <c r="O55" s="96"/>
      <c r="P55" s="94"/>
      <c r="Q55" s="94"/>
      <c r="R55" s="94"/>
      <c r="S55" s="94"/>
      <c r="T55" s="94"/>
      <c r="U55" s="94"/>
      <c r="V55" s="94"/>
      <c r="W55" s="94"/>
      <c r="X55" s="95"/>
      <c r="Y55" s="95"/>
      <c r="Z55" s="95"/>
      <c r="AA55" s="95"/>
      <c r="AB55" s="96"/>
      <c r="AC55" s="94"/>
      <c r="AD55" s="94"/>
      <c r="AE55" s="95"/>
      <c r="AF55" s="92"/>
      <c r="AG55" s="92"/>
      <c r="AH55" s="95"/>
      <c r="AI55" s="95"/>
      <c r="AJ55" s="95"/>
      <c r="AK55" s="54"/>
      <c r="AL55" s="54"/>
    </row>
    <row r="56" spans="1:38">
      <c r="A56" s="92"/>
      <c r="B56" s="92"/>
      <c r="C56" s="95"/>
      <c r="D56" s="95"/>
      <c r="E56" s="95"/>
      <c r="F56" s="96"/>
      <c r="G56" s="95"/>
      <c r="H56" s="95"/>
      <c r="I56" s="95"/>
      <c r="J56" s="95"/>
      <c r="K56" s="98"/>
      <c r="L56" s="97"/>
      <c r="M56" s="98"/>
      <c r="N56" s="95"/>
      <c r="O56" s="96"/>
      <c r="P56" s="94"/>
      <c r="Q56" s="94"/>
      <c r="R56" s="94"/>
      <c r="S56" s="94"/>
      <c r="T56" s="94"/>
      <c r="U56" s="94"/>
      <c r="V56" s="94"/>
      <c r="W56" s="94"/>
      <c r="X56" s="95"/>
      <c r="Y56" s="95"/>
      <c r="Z56" s="95"/>
      <c r="AA56" s="95"/>
      <c r="AB56" s="96"/>
      <c r="AC56" s="94"/>
      <c r="AD56" s="94"/>
      <c r="AE56" s="95"/>
      <c r="AF56" s="92"/>
      <c r="AG56" s="92"/>
      <c r="AH56" s="95"/>
      <c r="AI56" s="95"/>
      <c r="AJ56" s="95"/>
      <c r="AK56" s="54"/>
      <c r="AL56" s="54"/>
    </row>
    <row r="57" spans="1:38">
      <c r="A57" s="92"/>
      <c r="B57" s="92"/>
      <c r="C57" s="95"/>
      <c r="D57" s="95"/>
      <c r="E57" s="95"/>
      <c r="F57" s="96"/>
      <c r="G57" s="95"/>
      <c r="H57" s="95"/>
      <c r="I57" s="95"/>
      <c r="J57" s="95"/>
      <c r="K57" s="98"/>
      <c r="L57" s="97"/>
      <c r="M57" s="98"/>
      <c r="N57" s="95"/>
      <c r="O57" s="96"/>
      <c r="P57" s="94"/>
      <c r="Q57" s="94"/>
      <c r="R57" s="94"/>
      <c r="S57" s="94"/>
      <c r="T57" s="94"/>
      <c r="U57" s="94"/>
      <c r="V57" s="94"/>
      <c r="W57" s="94"/>
      <c r="X57" s="95"/>
      <c r="Y57" s="95"/>
      <c r="Z57" s="95"/>
      <c r="AA57" s="95"/>
      <c r="AB57" s="96"/>
      <c r="AC57" s="94"/>
      <c r="AD57" s="94"/>
      <c r="AE57" s="95"/>
      <c r="AF57" s="92"/>
      <c r="AG57" s="92"/>
      <c r="AH57" s="95"/>
      <c r="AI57" s="95"/>
      <c r="AJ57" s="95"/>
      <c r="AK57" s="54"/>
      <c r="AL57" s="54"/>
    </row>
    <row r="58" spans="1:38">
      <c r="A58" s="92"/>
      <c r="B58" s="92"/>
      <c r="C58" s="95"/>
      <c r="D58" s="95"/>
      <c r="E58" s="95"/>
      <c r="F58" s="96"/>
      <c r="G58" s="95"/>
      <c r="H58" s="95"/>
      <c r="I58" s="95"/>
      <c r="J58" s="95"/>
      <c r="K58" s="98"/>
      <c r="L58" s="97"/>
      <c r="M58" s="98"/>
      <c r="N58" s="95"/>
      <c r="O58" s="96"/>
      <c r="P58" s="94"/>
      <c r="Q58" s="94"/>
      <c r="R58" s="94"/>
      <c r="S58" s="94"/>
      <c r="T58" s="94"/>
      <c r="U58" s="94"/>
      <c r="V58" s="94"/>
      <c r="W58" s="94"/>
      <c r="X58" s="95"/>
      <c r="Y58" s="95"/>
      <c r="Z58" s="95"/>
      <c r="AA58" s="95"/>
      <c r="AB58" s="96"/>
      <c r="AC58" s="94"/>
      <c r="AD58" s="94"/>
      <c r="AE58" s="95"/>
      <c r="AF58" s="92"/>
      <c r="AG58" s="92"/>
      <c r="AH58" s="95"/>
      <c r="AI58" s="95"/>
      <c r="AJ58" s="95"/>
      <c r="AK58" s="54"/>
      <c r="AL58" s="54"/>
    </row>
    <row r="59" spans="1:38">
      <c r="A59" s="92"/>
      <c r="B59" s="92"/>
      <c r="C59" s="95"/>
      <c r="D59" s="95"/>
      <c r="E59" s="95"/>
      <c r="F59" s="96"/>
      <c r="G59" s="95"/>
      <c r="H59" s="95"/>
      <c r="I59" s="95"/>
      <c r="J59" s="95"/>
      <c r="K59" s="98"/>
      <c r="L59" s="97"/>
      <c r="M59" s="98"/>
      <c r="N59" s="95"/>
      <c r="O59" s="96"/>
      <c r="P59" s="94"/>
      <c r="Q59" s="94"/>
      <c r="R59" s="94"/>
      <c r="S59" s="94"/>
      <c r="T59" s="94"/>
      <c r="U59" s="94"/>
      <c r="V59" s="94"/>
      <c r="W59" s="94"/>
      <c r="X59" s="95"/>
      <c r="Y59" s="95"/>
      <c r="Z59" s="95"/>
      <c r="AA59" s="95"/>
      <c r="AB59" s="96"/>
      <c r="AC59" s="94"/>
      <c r="AD59" s="94"/>
      <c r="AE59" s="95"/>
      <c r="AF59" s="92"/>
      <c r="AG59" s="92"/>
      <c r="AH59" s="95"/>
      <c r="AI59" s="95"/>
      <c r="AJ59" s="95"/>
      <c r="AK59" s="54"/>
      <c r="AL59" s="54"/>
    </row>
    <row r="60" spans="1:38">
      <c r="A60" s="92"/>
      <c r="B60" s="92"/>
      <c r="C60" s="95"/>
      <c r="D60" s="95"/>
      <c r="E60" s="95"/>
      <c r="F60" s="96"/>
      <c r="G60" s="95"/>
      <c r="H60" s="95"/>
      <c r="I60" s="95"/>
      <c r="J60" s="95"/>
      <c r="K60" s="98"/>
      <c r="L60" s="97"/>
      <c r="M60" s="98"/>
      <c r="N60" s="95"/>
      <c r="O60" s="96"/>
      <c r="P60" s="94"/>
      <c r="Q60" s="94"/>
      <c r="R60" s="94"/>
      <c r="S60" s="94"/>
      <c r="T60" s="94"/>
      <c r="U60" s="94"/>
      <c r="V60" s="94"/>
      <c r="W60" s="94"/>
      <c r="X60" s="95"/>
      <c r="Y60" s="95"/>
      <c r="Z60" s="95"/>
      <c r="AA60" s="95"/>
      <c r="AB60" s="96"/>
      <c r="AC60" s="94"/>
      <c r="AD60" s="94"/>
      <c r="AE60" s="95"/>
      <c r="AF60" s="92"/>
      <c r="AG60" s="92"/>
      <c r="AH60" s="95"/>
      <c r="AI60" s="95"/>
      <c r="AJ60" s="95"/>
      <c r="AK60" s="54"/>
      <c r="AL60" s="54"/>
    </row>
    <row r="61" spans="1:38">
      <c r="A61" s="92"/>
      <c r="B61" s="92"/>
      <c r="C61" s="95"/>
      <c r="D61" s="95"/>
      <c r="E61" s="95"/>
      <c r="F61" s="96"/>
      <c r="G61" s="95"/>
      <c r="H61" s="95"/>
      <c r="I61" s="95"/>
      <c r="J61" s="95"/>
      <c r="K61" s="98"/>
      <c r="L61" s="97"/>
      <c r="M61" s="98"/>
      <c r="N61" s="95"/>
      <c r="O61" s="96"/>
      <c r="P61" s="94"/>
      <c r="Q61" s="94"/>
      <c r="R61" s="94"/>
      <c r="S61" s="94"/>
      <c r="T61" s="94"/>
      <c r="U61" s="94"/>
      <c r="V61" s="94"/>
      <c r="W61" s="94"/>
      <c r="X61" s="95"/>
      <c r="Y61" s="95"/>
      <c r="Z61" s="95"/>
      <c r="AA61" s="95"/>
      <c r="AB61" s="96"/>
      <c r="AC61" s="94"/>
      <c r="AD61" s="94"/>
      <c r="AE61" s="95"/>
      <c r="AF61" s="92"/>
      <c r="AG61" s="92"/>
      <c r="AH61" s="95"/>
      <c r="AI61" s="95"/>
      <c r="AJ61" s="95"/>
      <c r="AK61" s="54"/>
      <c r="AL61" s="54"/>
    </row>
    <row r="62" spans="1:38">
      <c r="A62" s="92"/>
      <c r="B62" s="92"/>
      <c r="C62" s="95"/>
      <c r="D62" s="95"/>
      <c r="E62" s="95"/>
      <c r="F62" s="96"/>
      <c r="G62" s="95"/>
      <c r="H62" s="95"/>
      <c r="I62" s="95"/>
      <c r="J62" s="95"/>
      <c r="K62" s="98"/>
      <c r="L62" s="97"/>
      <c r="M62" s="98"/>
      <c r="N62" s="95"/>
      <c r="O62" s="96"/>
      <c r="P62" s="94"/>
      <c r="Q62" s="94"/>
      <c r="R62" s="94"/>
      <c r="S62" s="94"/>
      <c r="T62" s="94"/>
      <c r="U62" s="94"/>
      <c r="V62" s="94"/>
      <c r="W62" s="94"/>
      <c r="X62" s="95"/>
      <c r="Y62" s="95"/>
      <c r="Z62" s="95"/>
      <c r="AA62" s="95"/>
      <c r="AB62" s="96"/>
      <c r="AC62" s="94"/>
      <c r="AD62" s="94"/>
      <c r="AE62" s="95"/>
      <c r="AF62" s="92"/>
      <c r="AG62" s="92"/>
      <c r="AH62" s="95"/>
      <c r="AI62" s="95"/>
      <c r="AJ62" s="95"/>
      <c r="AK62" s="54"/>
      <c r="AL62" s="54"/>
    </row>
    <row r="63" spans="1:38">
      <c r="A63" s="92"/>
      <c r="B63" s="92"/>
      <c r="C63" s="95"/>
      <c r="D63" s="95"/>
      <c r="E63" s="95"/>
      <c r="F63" s="96"/>
      <c r="G63" s="95"/>
      <c r="H63" s="95"/>
      <c r="I63" s="95"/>
      <c r="J63" s="95"/>
      <c r="K63" s="98"/>
      <c r="L63" s="97"/>
      <c r="M63" s="98"/>
      <c r="N63" s="95"/>
      <c r="O63" s="96"/>
      <c r="P63" s="94"/>
      <c r="Q63" s="94"/>
      <c r="R63" s="94"/>
      <c r="S63" s="94"/>
      <c r="T63" s="94"/>
      <c r="U63" s="94"/>
      <c r="V63" s="94"/>
      <c r="W63" s="94"/>
      <c r="X63" s="95"/>
      <c r="Y63" s="95"/>
      <c r="Z63" s="95"/>
      <c r="AA63" s="95"/>
      <c r="AB63" s="96"/>
      <c r="AC63" s="94"/>
      <c r="AD63" s="94"/>
      <c r="AE63" s="95"/>
      <c r="AF63" s="92"/>
      <c r="AG63" s="92"/>
      <c r="AH63" s="95"/>
      <c r="AI63" s="95"/>
      <c r="AJ63" s="95"/>
      <c r="AK63" s="54"/>
      <c r="AL63" s="54"/>
    </row>
    <row r="64" spans="1:38">
      <c r="A64" s="92"/>
      <c r="B64" s="92"/>
      <c r="C64" s="95"/>
      <c r="D64" s="95"/>
      <c r="E64" s="95"/>
      <c r="F64" s="96"/>
      <c r="G64" s="95"/>
      <c r="H64" s="95"/>
      <c r="I64" s="95"/>
      <c r="J64" s="95"/>
      <c r="K64" s="95"/>
      <c r="L64" s="93"/>
      <c r="M64" s="95"/>
      <c r="N64" s="95"/>
      <c r="O64" s="86"/>
      <c r="P64" s="94"/>
      <c r="Q64" s="94"/>
      <c r="R64" s="94"/>
      <c r="S64" s="94"/>
      <c r="T64" s="94"/>
      <c r="U64" s="94"/>
      <c r="V64" s="94"/>
      <c r="W64" s="94"/>
      <c r="X64" s="95"/>
      <c r="Y64" s="95"/>
      <c r="Z64" s="95"/>
      <c r="AA64" s="95"/>
      <c r="AB64" s="96"/>
      <c r="AC64" s="94"/>
      <c r="AD64" s="94"/>
      <c r="AE64" s="95"/>
      <c r="AF64" s="92"/>
      <c r="AG64" s="92"/>
      <c r="AH64" s="95"/>
      <c r="AI64" s="95"/>
      <c r="AJ64" s="95"/>
      <c r="AK64" s="54"/>
      <c r="AL64" s="54"/>
    </row>
    <row r="65" spans="1:38">
      <c r="A65" s="92"/>
      <c r="B65" s="92"/>
      <c r="C65" s="95"/>
      <c r="D65" s="95"/>
      <c r="E65" s="95"/>
      <c r="F65" s="96"/>
      <c r="G65" s="95"/>
      <c r="H65" s="95"/>
      <c r="I65" s="95"/>
      <c r="J65" s="95"/>
      <c r="K65" s="95"/>
      <c r="L65" s="97"/>
      <c r="M65" s="95"/>
      <c r="N65" s="95"/>
      <c r="O65" s="96"/>
      <c r="P65" s="94"/>
      <c r="Q65" s="94"/>
      <c r="R65" s="94"/>
      <c r="S65" s="94"/>
      <c r="T65" s="94"/>
      <c r="U65" s="94"/>
      <c r="V65" s="94"/>
      <c r="W65" s="94"/>
      <c r="X65" s="95"/>
      <c r="Y65" s="95"/>
      <c r="Z65" s="95"/>
      <c r="AA65" s="95"/>
      <c r="AB65" s="96"/>
      <c r="AC65" s="94"/>
      <c r="AD65" s="94"/>
      <c r="AE65" s="95"/>
      <c r="AF65" s="92"/>
      <c r="AG65" s="92"/>
      <c r="AH65" s="95"/>
      <c r="AI65" s="95"/>
      <c r="AJ65" s="95"/>
      <c r="AK65" s="54"/>
      <c r="AL65" s="54"/>
    </row>
    <row r="66" spans="1:38">
      <c r="A66" s="92"/>
      <c r="B66" s="92"/>
      <c r="C66" s="95"/>
      <c r="D66" s="95"/>
      <c r="E66" s="95"/>
      <c r="F66" s="96"/>
      <c r="G66" s="95"/>
      <c r="H66" s="95"/>
      <c r="I66" s="95"/>
      <c r="J66" s="95"/>
      <c r="K66" s="95"/>
      <c r="L66" s="108"/>
      <c r="M66" s="95"/>
      <c r="N66" s="95"/>
      <c r="O66" s="96"/>
      <c r="P66" s="94"/>
      <c r="Q66" s="94"/>
      <c r="R66" s="94"/>
      <c r="S66" s="94"/>
      <c r="T66" s="94"/>
      <c r="U66" s="94"/>
      <c r="V66" s="94"/>
      <c r="W66" s="94"/>
      <c r="X66" s="95"/>
      <c r="Y66" s="95"/>
      <c r="Z66" s="95"/>
      <c r="AA66" s="95"/>
      <c r="AB66" s="96"/>
      <c r="AC66" s="94"/>
      <c r="AD66" s="109"/>
      <c r="AE66" s="95"/>
      <c r="AF66" s="92"/>
      <c r="AG66" s="92"/>
      <c r="AH66" s="95"/>
      <c r="AI66" s="95"/>
      <c r="AJ66" s="95"/>
      <c r="AK66" s="54"/>
      <c r="AL66" s="54"/>
    </row>
    <row r="67" spans="1:38">
      <c r="A67" s="92"/>
      <c r="B67" s="92"/>
      <c r="C67" s="95"/>
      <c r="D67" s="95"/>
      <c r="E67" s="95"/>
      <c r="F67" s="96"/>
      <c r="G67" s="95"/>
      <c r="H67" s="95"/>
      <c r="I67" s="95"/>
      <c r="J67" s="95"/>
      <c r="K67" s="95"/>
      <c r="L67" s="93"/>
      <c r="M67" s="95"/>
      <c r="N67" s="95"/>
      <c r="O67" s="96"/>
      <c r="P67" s="94"/>
      <c r="Q67" s="94"/>
      <c r="R67" s="94"/>
      <c r="S67" s="94"/>
      <c r="T67" s="94"/>
      <c r="U67" s="94"/>
      <c r="V67" s="94"/>
      <c r="W67" s="94"/>
      <c r="X67" s="95"/>
      <c r="Y67" s="95"/>
      <c r="Z67" s="95"/>
      <c r="AA67" s="95"/>
      <c r="AB67" s="96"/>
      <c r="AC67" s="94"/>
      <c r="AD67" s="94"/>
      <c r="AE67" s="95"/>
      <c r="AF67" s="92"/>
      <c r="AG67" s="92"/>
      <c r="AH67" s="95"/>
      <c r="AI67" s="95"/>
      <c r="AJ67" s="95"/>
      <c r="AK67" s="54"/>
      <c r="AL67" s="54"/>
    </row>
    <row r="68" spans="1:38">
      <c r="A68" s="92"/>
      <c r="B68" s="92"/>
      <c r="C68" s="95"/>
      <c r="D68" s="95"/>
      <c r="E68" s="95"/>
      <c r="F68" s="96"/>
      <c r="G68" s="95"/>
      <c r="H68" s="95"/>
      <c r="I68" s="95"/>
      <c r="J68" s="95"/>
      <c r="K68" s="95"/>
      <c r="L68" s="93"/>
      <c r="M68" s="95"/>
      <c r="N68" s="95"/>
      <c r="O68" s="96"/>
      <c r="P68" s="94"/>
      <c r="Q68" s="94"/>
      <c r="R68" s="94"/>
      <c r="S68" s="94"/>
      <c r="T68" s="94"/>
      <c r="U68" s="94"/>
      <c r="V68" s="94"/>
      <c r="W68" s="94"/>
      <c r="X68" s="95"/>
      <c r="Y68" s="95"/>
      <c r="Z68" s="95"/>
      <c r="AA68" s="95"/>
      <c r="AB68" s="96"/>
      <c r="AC68" s="94"/>
      <c r="AD68" s="94"/>
      <c r="AE68" s="95"/>
      <c r="AF68" s="92"/>
      <c r="AG68" s="92"/>
      <c r="AH68" s="95"/>
      <c r="AI68" s="95"/>
      <c r="AJ68" s="95"/>
      <c r="AK68" s="54"/>
      <c r="AL68" s="54"/>
    </row>
    <row r="69" spans="1:38">
      <c r="A69" s="92"/>
      <c r="B69" s="92"/>
      <c r="C69" s="95"/>
      <c r="D69" s="95"/>
      <c r="E69" s="95"/>
      <c r="F69" s="96"/>
      <c r="G69" s="95"/>
      <c r="H69" s="95"/>
      <c r="I69" s="95"/>
      <c r="J69" s="95"/>
      <c r="K69" s="95"/>
      <c r="L69" s="93"/>
      <c r="M69" s="95"/>
      <c r="N69" s="95"/>
      <c r="O69" s="96"/>
      <c r="P69" s="94"/>
      <c r="Q69" s="94"/>
      <c r="R69" s="94"/>
      <c r="S69" s="94"/>
      <c r="T69" s="94"/>
      <c r="U69" s="94"/>
      <c r="V69" s="94"/>
      <c r="W69" s="94"/>
      <c r="X69" s="95"/>
      <c r="Y69" s="95"/>
      <c r="Z69" s="95"/>
      <c r="AA69" s="95"/>
      <c r="AB69" s="96"/>
      <c r="AC69" s="94"/>
      <c r="AD69" s="94"/>
      <c r="AE69" s="95"/>
      <c r="AF69" s="92"/>
      <c r="AG69" s="92"/>
      <c r="AH69" s="95"/>
      <c r="AI69" s="95"/>
      <c r="AJ69" s="95"/>
      <c r="AK69" s="54"/>
      <c r="AL69" s="54"/>
    </row>
    <row r="70" spans="1:38">
      <c r="A70" s="92"/>
      <c r="B70" s="92"/>
      <c r="C70" s="95"/>
      <c r="D70" s="95"/>
      <c r="E70" s="95"/>
      <c r="F70" s="96"/>
      <c r="G70" s="95"/>
      <c r="H70" s="95"/>
      <c r="I70" s="95"/>
      <c r="J70" s="95"/>
      <c r="K70" s="95"/>
      <c r="L70" s="93"/>
      <c r="M70" s="95"/>
      <c r="N70" s="95"/>
      <c r="O70" s="96"/>
      <c r="P70" s="94"/>
      <c r="Q70" s="94"/>
      <c r="R70" s="94"/>
      <c r="S70" s="94"/>
      <c r="T70" s="94"/>
      <c r="U70" s="94"/>
      <c r="V70" s="94"/>
      <c r="W70" s="94"/>
      <c r="X70" s="95"/>
      <c r="Y70" s="95"/>
      <c r="Z70" s="95"/>
      <c r="AA70" s="95"/>
      <c r="AB70" s="96"/>
      <c r="AC70" s="94"/>
      <c r="AD70" s="94"/>
      <c r="AE70" s="95"/>
      <c r="AF70" s="92"/>
      <c r="AG70" s="92"/>
      <c r="AH70" s="95"/>
      <c r="AI70" s="95"/>
      <c r="AJ70" s="95"/>
      <c r="AK70" s="54"/>
      <c r="AL70" s="54"/>
    </row>
    <row r="71" spans="1:38">
      <c r="A71" s="92"/>
      <c r="B71" s="92"/>
      <c r="C71" s="95"/>
      <c r="D71" s="95"/>
      <c r="E71" s="95"/>
      <c r="F71" s="96"/>
      <c r="G71" s="95"/>
      <c r="H71" s="95"/>
      <c r="I71" s="95"/>
      <c r="J71" s="95"/>
      <c r="K71" s="95"/>
      <c r="L71" s="93"/>
      <c r="M71" s="95"/>
      <c r="N71" s="95"/>
      <c r="O71" s="96"/>
      <c r="P71" s="94"/>
      <c r="Q71" s="94"/>
      <c r="R71" s="94"/>
      <c r="S71" s="94"/>
      <c r="T71" s="94"/>
      <c r="U71" s="94"/>
      <c r="V71" s="94"/>
      <c r="W71" s="94"/>
      <c r="X71" s="95"/>
      <c r="Y71" s="95"/>
      <c r="Z71" s="95"/>
      <c r="AA71" s="95"/>
      <c r="AB71" s="96"/>
      <c r="AC71" s="94"/>
      <c r="AD71" s="94"/>
      <c r="AE71" s="95"/>
      <c r="AF71" s="92"/>
      <c r="AG71" s="92"/>
      <c r="AH71" s="95"/>
      <c r="AI71" s="95"/>
      <c r="AJ71" s="95"/>
      <c r="AK71" s="54"/>
      <c r="AL71" s="54"/>
    </row>
    <row r="72" spans="1:38">
      <c r="A72" s="92"/>
      <c r="B72" s="92"/>
      <c r="C72" s="95"/>
      <c r="D72" s="95"/>
      <c r="E72" s="95"/>
      <c r="F72" s="96"/>
      <c r="G72" s="95"/>
      <c r="H72" s="95"/>
      <c r="I72" s="95"/>
      <c r="J72" s="95"/>
      <c r="K72" s="95"/>
      <c r="L72" s="93"/>
      <c r="M72" s="95"/>
      <c r="N72" s="95"/>
      <c r="O72" s="96"/>
      <c r="P72" s="94"/>
      <c r="Q72" s="94"/>
      <c r="R72" s="94"/>
      <c r="S72" s="94"/>
      <c r="T72" s="94"/>
      <c r="U72" s="94"/>
      <c r="V72" s="94"/>
      <c r="W72" s="94"/>
      <c r="X72" s="95"/>
      <c r="Y72" s="95"/>
      <c r="Z72" s="95"/>
      <c r="AA72" s="95"/>
      <c r="AB72" s="96"/>
      <c r="AC72" s="94"/>
      <c r="AD72" s="94"/>
      <c r="AE72" s="95"/>
      <c r="AF72" s="92"/>
      <c r="AG72" s="92"/>
      <c r="AH72" s="95"/>
      <c r="AI72" s="95"/>
      <c r="AJ72" s="95"/>
      <c r="AK72" s="54"/>
      <c r="AL72" s="54"/>
    </row>
    <row r="73" spans="1:38">
      <c r="A73" s="92"/>
      <c r="B73" s="92"/>
      <c r="C73" s="95"/>
      <c r="D73" s="95"/>
      <c r="E73" s="95"/>
      <c r="F73" s="96"/>
      <c r="G73" s="95"/>
      <c r="H73" s="95"/>
      <c r="I73" s="95"/>
      <c r="J73" s="95"/>
      <c r="K73" s="95"/>
      <c r="L73" s="93"/>
      <c r="M73" s="95"/>
      <c r="N73" s="95"/>
      <c r="O73" s="96"/>
      <c r="P73" s="94"/>
      <c r="Q73" s="94"/>
      <c r="R73" s="94"/>
      <c r="S73" s="94"/>
      <c r="T73" s="94"/>
      <c r="U73" s="94"/>
      <c r="V73" s="94"/>
      <c r="W73" s="94"/>
      <c r="X73" s="95"/>
      <c r="Y73" s="95"/>
      <c r="Z73" s="95"/>
      <c r="AA73" s="95"/>
      <c r="AB73" s="96"/>
      <c r="AC73" s="94"/>
      <c r="AD73" s="94"/>
      <c r="AE73" s="95"/>
      <c r="AF73" s="92"/>
      <c r="AG73" s="92"/>
      <c r="AH73" s="95"/>
      <c r="AI73" s="95"/>
      <c r="AJ73" s="95"/>
      <c r="AK73" s="54"/>
      <c r="AL73" s="54"/>
    </row>
    <row r="74" spans="1:38">
      <c r="A74" s="92"/>
      <c r="B74" s="92"/>
      <c r="C74" s="95"/>
      <c r="D74" s="95"/>
      <c r="E74" s="95"/>
      <c r="F74" s="96"/>
      <c r="G74" s="95"/>
      <c r="H74" s="95"/>
      <c r="I74" s="95"/>
      <c r="J74" s="95"/>
      <c r="K74" s="95"/>
      <c r="L74" s="93"/>
      <c r="M74" s="95"/>
      <c r="N74" s="95"/>
      <c r="O74" s="96"/>
      <c r="P74" s="94"/>
      <c r="Q74" s="94"/>
      <c r="R74" s="94"/>
      <c r="S74" s="94"/>
      <c r="T74" s="94"/>
      <c r="U74" s="94"/>
      <c r="V74" s="94"/>
      <c r="W74" s="94"/>
      <c r="X74" s="95"/>
      <c r="Y74" s="95"/>
      <c r="Z74" s="95"/>
      <c r="AA74" s="95"/>
      <c r="AB74" s="96"/>
      <c r="AC74" s="94"/>
      <c r="AD74" s="94"/>
      <c r="AE74" s="95"/>
      <c r="AF74" s="92"/>
      <c r="AG74" s="92"/>
      <c r="AH74" s="95"/>
      <c r="AI74" s="95"/>
      <c r="AJ74" s="95"/>
      <c r="AK74" s="54"/>
      <c r="AL74" s="54"/>
    </row>
    <row r="75" spans="1:38">
      <c r="A75" s="92"/>
      <c r="B75" s="92"/>
      <c r="C75" s="95"/>
      <c r="D75" s="95"/>
      <c r="E75" s="95"/>
      <c r="F75" s="96"/>
      <c r="G75" s="95"/>
      <c r="H75" s="95"/>
      <c r="I75" s="95"/>
      <c r="J75" s="95"/>
      <c r="K75" s="95"/>
      <c r="L75" s="108"/>
      <c r="M75" s="95"/>
      <c r="N75" s="95"/>
      <c r="O75" s="96"/>
      <c r="P75" s="94"/>
      <c r="Q75" s="94"/>
      <c r="R75" s="94"/>
      <c r="S75" s="94"/>
      <c r="T75" s="94"/>
      <c r="U75" s="94"/>
      <c r="V75" s="94"/>
      <c r="W75" s="94"/>
      <c r="X75" s="95"/>
      <c r="Y75" s="95"/>
      <c r="Z75" s="95"/>
      <c r="AA75" s="95"/>
      <c r="AB75" s="96"/>
      <c r="AC75" s="94"/>
      <c r="AD75" s="109"/>
      <c r="AE75" s="101"/>
      <c r="AF75" s="92"/>
      <c r="AG75" s="92"/>
      <c r="AH75" s="101"/>
      <c r="AI75" s="95"/>
      <c r="AJ75" s="95"/>
      <c r="AK75" s="54"/>
      <c r="AL75" s="54"/>
    </row>
    <row r="76" spans="1:38">
      <c r="A76" s="92"/>
      <c r="B76" s="92"/>
      <c r="C76" s="95"/>
      <c r="D76" s="95"/>
      <c r="E76" s="95"/>
      <c r="F76" s="96"/>
      <c r="G76" s="95"/>
      <c r="H76" s="95"/>
      <c r="I76" s="95"/>
      <c r="J76" s="95"/>
      <c r="K76" s="95"/>
      <c r="L76" s="93"/>
      <c r="M76" s="95"/>
      <c r="N76" s="95"/>
      <c r="O76" s="96"/>
      <c r="P76" s="94"/>
      <c r="Q76" s="94"/>
      <c r="R76" s="94"/>
      <c r="S76" s="94"/>
      <c r="T76" s="94"/>
      <c r="U76" s="94"/>
      <c r="V76" s="94"/>
      <c r="W76" s="94"/>
      <c r="X76" s="95"/>
      <c r="Y76" s="95"/>
      <c r="Z76" s="95"/>
      <c r="AA76" s="95"/>
      <c r="AB76" s="96"/>
      <c r="AC76" s="94"/>
      <c r="AD76" s="94"/>
      <c r="AE76" s="95"/>
      <c r="AF76" s="92"/>
      <c r="AG76" s="92"/>
      <c r="AH76" s="95"/>
      <c r="AI76" s="95"/>
      <c r="AJ76" s="95"/>
      <c r="AK76" s="54"/>
      <c r="AL76" s="54"/>
    </row>
    <row r="77" spans="1:38">
      <c r="A77" s="92"/>
      <c r="B77" s="92"/>
      <c r="C77" s="95"/>
      <c r="D77" s="95"/>
      <c r="E77" s="95"/>
      <c r="F77" s="96"/>
      <c r="G77" s="95"/>
      <c r="H77" s="95"/>
      <c r="I77" s="95"/>
      <c r="J77" s="95"/>
      <c r="K77" s="95"/>
      <c r="L77" s="93"/>
      <c r="M77" s="95"/>
      <c r="N77" s="95"/>
      <c r="O77" s="96"/>
      <c r="P77" s="94"/>
      <c r="Q77" s="94"/>
      <c r="R77" s="94"/>
      <c r="S77" s="94"/>
      <c r="T77" s="94"/>
      <c r="U77" s="94"/>
      <c r="V77" s="94"/>
      <c r="W77" s="94"/>
      <c r="X77" s="95"/>
      <c r="Y77" s="95"/>
      <c r="Z77" s="95"/>
      <c r="AA77" s="95"/>
      <c r="AB77" s="96"/>
      <c r="AC77" s="94"/>
      <c r="AD77" s="94"/>
      <c r="AE77" s="95"/>
      <c r="AF77" s="92"/>
      <c r="AG77" s="92"/>
      <c r="AH77" s="95"/>
      <c r="AI77" s="95"/>
      <c r="AJ77" s="95"/>
      <c r="AK77" s="54"/>
      <c r="AL77" s="54"/>
    </row>
    <row r="78" spans="1:38">
      <c r="A78" s="92"/>
      <c r="B78" s="92"/>
      <c r="C78" s="95"/>
      <c r="D78" s="95"/>
      <c r="E78" s="95"/>
      <c r="F78" s="96"/>
      <c r="G78" s="95"/>
      <c r="H78" s="95"/>
      <c r="I78" s="95"/>
      <c r="J78" s="95"/>
      <c r="K78" s="95"/>
      <c r="L78" s="93"/>
      <c r="M78" s="95"/>
      <c r="N78" s="95"/>
      <c r="O78" s="96"/>
      <c r="P78" s="94"/>
      <c r="Q78" s="94"/>
      <c r="R78" s="94"/>
      <c r="S78" s="94"/>
      <c r="T78" s="94"/>
      <c r="U78" s="94"/>
      <c r="V78" s="94"/>
      <c r="W78" s="94"/>
      <c r="X78" s="95"/>
      <c r="Y78" s="95"/>
      <c r="Z78" s="95"/>
      <c r="AA78" s="95"/>
      <c r="AB78" s="96"/>
      <c r="AC78" s="94"/>
      <c r="AD78" s="94"/>
      <c r="AE78" s="95"/>
      <c r="AF78" s="92"/>
      <c r="AG78" s="92"/>
      <c r="AH78" s="95"/>
      <c r="AI78" s="95"/>
      <c r="AJ78" s="95"/>
      <c r="AK78" s="54"/>
      <c r="AL78" s="54"/>
    </row>
    <row r="79" spans="1:38">
      <c r="A79" s="92"/>
      <c r="B79" s="92"/>
      <c r="C79" s="95"/>
      <c r="D79" s="95"/>
      <c r="E79" s="95"/>
      <c r="F79" s="96"/>
      <c r="G79" s="95"/>
      <c r="H79" s="95"/>
      <c r="I79" s="95"/>
      <c r="J79" s="95"/>
      <c r="K79" s="95"/>
      <c r="L79" s="93"/>
      <c r="M79" s="95"/>
      <c r="N79" s="95"/>
      <c r="O79" s="96"/>
      <c r="P79" s="94"/>
      <c r="Q79" s="94"/>
      <c r="R79" s="94"/>
      <c r="S79" s="94"/>
      <c r="T79" s="94"/>
      <c r="U79" s="94"/>
      <c r="V79" s="94"/>
      <c r="W79" s="94"/>
      <c r="X79" s="95"/>
      <c r="Y79" s="95"/>
      <c r="Z79" s="95"/>
      <c r="AA79" s="95"/>
      <c r="AB79" s="96"/>
      <c r="AC79" s="94"/>
      <c r="AD79" s="94"/>
      <c r="AE79" s="95"/>
      <c r="AF79" s="92"/>
      <c r="AG79" s="92"/>
      <c r="AH79" s="95"/>
      <c r="AI79" s="95"/>
      <c r="AJ79" s="95"/>
      <c r="AK79" s="54"/>
      <c r="AL79" s="54"/>
    </row>
    <row r="80" spans="1:38">
      <c r="A80" s="92"/>
      <c r="B80" s="92"/>
      <c r="C80" s="95"/>
      <c r="D80" s="95"/>
      <c r="E80" s="95"/>
      <c r="F80" s="96"/>
      <c r="G80" s="95"/>
      <c r="H80" s="95"/>
      <c r="I80" s="95"/>
      <c r="J80" s="95"/>
      <c r="K80" s="95"/>
      <c r="L80" s="93"/>
      <c r="M80" s="95"/>
      <c r="N80" s="95"/>
      <c r="O80" s="96"/>
      <c r="P80" s="94"/>
      <c r="Q80" s="94"/>
      <c r="R80" s="94"/>
      <c r="S80" s="94"/>
      <c r="T80" s="94"/>
      <c r="U80" s="94"/>
      <c r="V80" s="94"/>
      <c r="W80" s="94"/>
      <c r="X80" s="95"/>
      <c r="Y80" s="95"/>
      <c r="Z80" s="95"/>
      <c r="AA80" s="95"/>
      <c r="AB80" s="96"/>
      <c r="AC80" s="94"/>
      <c r="AD80" s="94"/>
      <c r="AE80" s="95"/>
      <c r="AF80" s="92"/>
      <c r="AG80" s="92"/>
      <c r="AH80" s="95"/>
      <c r="AI80" s="95"/>
      <c r="AJ80" s="95"/>
      <c r="AK80" s="54"/>
      <c r="AL80" s="54"/>
    </row>
    <row r="81" spans="1:38">
      <c r="A81" s="92"/>
      <c r="B81" s="92"/>
      <c r="C81" s="95"/>
      <c r="D81" s="95"/>
      <c r="E81" s="95"/>
      <c r="F81" s="96"/>
      <c r="G81" s="95"/>
      <c r="H81" s="95"/>
      <c r="I81" s="95"/>
      <c r="J81" s="95"/>
      <c r="K81" s="95"/>
      <c r="L81" s="93"/>
      <c r="M81" s="95"/>
      <c r="N81" s="95"/>
      <c r="O81" s="96"/>
      <c r="P81" s="94"/>
      <c r="Q81" s="94"/>
      <c r="R81" s="94"/>
      <c r="S81" s="94"/>
      <c r="T81" s="94"/>
      <c r="U81" s="94"/>
      <c r="V81" s="94"/>
      <c r="W81" s="94"/>
      <c r="X81" s="95"/>
      <c r="Y81" s="95"/>
      <c r="Z81" s="95"/>
      <c r="AA81" s="95"/>
      <c r="AB81" s="96"/>
      <c r="AC81" s="94"/>
      <c r="AD81" s="94"/>
      <c r="AE81" s="95"/>
      <c r="AF81" s="92"/>
      <c r="AG81" s="92"/>
      <c r="AH81" s="95"/>
      <c r="AI81" s="95"/>
      <c r="AJ81" s="95"/>
      <c r="AK81" s="54"/>
      <c r="AL81" s="54"/>
    </row>
    <row r="82" spans="1:38">
      <c r="A82" s="92"/>
      <c r="B82" s="92"/>
      <c r="C82" s="95"/>
      <c r="D82" s="95"/>
      <c r="E82" s="95"/>
      <c r="F82" s="96"/>
      <c r="G82" s="95"/>
      <c r="H82" s="95"/>
      <c r="I82" s="95"/>
      <c r="J82" s="95"/>
      <c r="K82" s="95"/>
      <c r="L82" s="93"/>
      <c r="M82" s="95"/>
      <c r="N82" s="95"/>
      <c r="O82" s="96"/>
      <c r="P82" s="94"/>
      <c r="Q82" s="94"/>
      <c r="R82" s="94"/>
      <c r="S82" s="94"/>
      <c r="T82" s="94"/>
      <c r="U82" s="94"/>
      <c r="V82" s="94"/>
      <c r="W82" s="94"/>
      <c r="X82" s="95"/>
      <c r="Y82" s="95"/>
      <c r="Z82" s="95"/>
      <c r="AA82" s="95"/>
      <c r="AB82" s="96"/>
      <c r="AC82" s="94"/>
      <c r="AD82" s="94"/>
      <c r="AE82" s="95"/>
      <c r="AF82" s="92"/>
      <c r="AG82" s="92"/>
      <c r="AH82" s="95"/>
      <c r="AI82" s="95"/>
      <c r="AJ82" s="95"/>
      <c r="AK82" s="54"/>
      <c r="AL82" s="54"/>
    </row>
    <row r="83" spans="1:38">
      <c r="A83" s="92"/>
      <c r="B83" s="92"/>
      <c r="C83" s="95"/>
      <c r="D83" s="95"/>
      <c r="E83" s="95"/>
      <c r="F83" s="96"/>
      <c r="G83" s="95"/>
      <c r="H83" s="95"/>
      <c r="I83" s="95"/>
      <c r="J83" s="95"/>
      <c r="K83" s="95"/>
      <c r="L83" s="93"/>
      <c r="M83" s="95"/>
      <c r="N83" s="95"/>
      <c r="O83" s="96"/>
      <c r="P83" s="94"/>
      <c r="Q83" s="94"/>
      <c r="R83" s="94"/>
      <c r="S83" s="94"/>
      <c r="T83" s="94"/>
      <c r="U83" s="94"/>
      <c r="V83" s="85"/>
      <c r="W83" s="85"/>
      <c r="X83" s="95"/>
      <c r="Y83" s="95"/>
      <c r="Z83" s="95"/>
      <c r="AA83" s="95"/>
      <c r="AB83" s="96"/>
      <c r="AC83" s="94"/>
      <c r="AD83" s="94"/>
      <c r="AE83" s="101"/>
      <c r="AF83" s="92"/>
      <c r="AG83" s="92"/>
      <c r="AH83" s="95"/>
      <c r="AI83" s="95"/>
      <c r="AJ83" s="95"/>
      <c r="AK83" s="54"/>
      <c r="AL83" s="54"/>
    </row>
    <row r="84" spans="1:38">
      <c r="A84" s="92"/>
      <c r="B84" s="92"/>
      <c r="C84" s="95"/>
      <c r="D84" s="95"/>
      <c r="E84" s="95"/>
      <c r="F84" s="96"/>
      <c r="G84" s="95"/>
      <c r="H84" s="95"/>
      <c r="I84" s="95"/>
      <c r="J84" s="95"/>
      <c r="K84" s="95"/>
      <c r="L84" s="93"/>
      <c r="M84" s="95"/>
      <c r="N84" s="95"/>
      <c r="O84" s="96"/>
      <c r="P84" s="94"/>
      <c r="Q84" s="94"/>
      <c r="R84" s="94"/>
      <c r="S84" s="94"/>
      <c r="T84" s="94"/>
      <c r="U84" s="94"/>
      <c r="V84" s="94"/>
      <c r="W84" s="94"/>
      <c r="X84" s="95"/>
      <c r="Y84" s="95"/>
      <c r="Z84" s="95"/>
      <c r="AA84" s="95"/>
      <c r="AB84" s="96"/>
      <c r="AC84" s="94"/>
      <c r="AD84" s="94"/>
      <c r="AE84" s="95"/>
      <c r="AF84" s="92"/>
      <c r="AG84" s="92"/>
      <c r="AH84" s="95"/>
      <c r="AI84" s="95"/>
      <c r="AJ84" s="95"/>
      <c r="AK84" s="54"/>
      <c r="AL84" s="54"/>
    </row>
    <row r="85" spans="1:38">
      <c r="A85" s="92"/>
      <c r="B85" s="92"/>
      <c r="C85" s="95"/>
      <c r="D85" s="95"/>
      <c r="E85" s="95"/>
      <c r="F85" s="96"/>
      <c r="G85" s="95"/>
      <c r="H85" s="95"/>
      <c r="I85" s="95"/>
      <c r="J85" s="95"/>
      <c r="K85" s="95"/>
      <c r="L85" s="93"/>
      <c r="M85" s="95"/>
      <c r="N85" s="95"/>
      <c r="O85" s="96"/>
      <c r="P85" s="94"/>
      <c r="Q85" s="94"/>
      <c r="R85" s="94"/>
      <c r="S85" s="94"/>
      <c r="T85" s="94"/>
      <c r="U85" s="94"/>
      <c r="V85" s="94"/>
      <c r="W85" s="94"/>
      <c r="X85" s="95"/>
      <c r="Y85" s="95"/>
      <c r="Z85" s="95"/>
      <c r="AA85" s="95"/>
      <c r="AB85" s="96"/>
      <c r="AC85" s="94"/>
      <c r="AD85" s="94"/>
      <c r="AE85" s="95"/>
      <c r="AF85" s="92"/>
      <c r="AG85" s="92"/>
      <c r="AH85" s="95"/>
      <c r="AI85" s="95"/>
      <c r="AJ85" s="95"/>
      <c r="AK85" s="54"/>
      <c r="AL85" s="54"/>
    </row>
    <row r="86" spans="1:38">
      <c r="A86" s="92"/>
      <c r="B86" s="92"/>
      <c r="C86" s="95"/>
      <c r="D86" s="95"/>
      <c r="E86" s="95"/>
      <c r="F86" s="96"/>
      <c r="G86" s="95"/>
      <c r="H86" s="95"/>
      <c r="I86" s="95"/>
      <c r="J86" s="95"/>
      <c r="K86" s="95"/>
      <c r="L86" s="93"/>
      <c r="M86" s="95"/>
      <c r="N86" s="95"/>
      <c r="O86" s="96"/>
      <c r="P86" s="94"/>
      <c r="Q86" s="94"/>
      <c r="R86" s="94"/>
      <c r="S86" s="94"/>
      <c r="T86" s="94"/>
      <c r="U86" s="94"/>
      <c r="V86" s="94"/>
      <c r="W86" s="94"/>
      <c r="X86" s="95"/>
      <c r="Y86" s="95"/>
      <c r="Z86" s="95"/>
      <c r="AA86" s="95"/>
      <c r="AB86" s="96"/>
      <c r="AC86" s="94"/>
      <c r="AD86" s="94"/>
      <c r="AE86" s="95"/>
      <c r="AF86" s="92"/>
      <c r="AG86" s="92"/>
      <c r="AH86" s="95"/>
      <c r="AI86" s="95"/>
      <c r="AJ86" s="95"/>
      <c r="AK86" s="54"/>
      <c r="AL86" s="54"/>
    </row>
    <row r="87" spans="1:38">
      <c r="A87" s="92"/>
      <c r="B87" s="92"/>
      <c r="C87" s="95"/>
      <c r="D87" s="95"/>
      <c r="E87" s="95"/>
      <c r="F87" s="96"/>
      <c r="G87" s="95"/>
      <c r="H87" s="95"/>
      <c r="I87" s="95"/>
      <c r="J87" s="95"/>
      <c r="K87" s="95"/>
      <c r="L87" s="93"/>
      <c r="M87" s="95"/>
      <c r="N87" s="95"/>
      <c r="O87" s="96"/>
      <c r="P87" s="94"/>
      <c r="Q87" s="94"/>
      <c r="R87" s="94"/>
      <c r="S87" s="94"/>
      <c r="T87" s="94"/>
      <c r="U87" s="94"/>
      <c r="V87" s="94"/>
      <c r="W87" s="94"/>
      <c r="X87" s="95"/>
      <c r="Y87" s="95"/>
      <c r="Z87" s="95"/>
      <c r="AA87" s="95"/>
      <c r="AB87" s="96"/>
      <c r="AC87" s="94"/>
      <c r="AD87" s="94"/>
      <c r="AE87" s="95"/>
      <c r="AF87" s="92"/>
      <c r="AG87" s="92"/>
      <c r="AH87" s="95"/>
      <c r="AI87" s="95"/>
      <c r="AJ87" s="95"/>
      <c r="AK87" s="54"/>
      <c r="AL87" s="54"/>
    </row>
    <row r="88" spans="1:38">
      <c r="A88" s="92"/>
      <c r="B88" s="92"/>
      <c r="C88" s="95"/>
      <c r="D88" s="95"/>
      <c r="E88" s="95"/>
      <c r="F88" s="96"/>
      <c r="G88" s="95"/>
      <c r="H88" s="95"/>
      <c r="I88" s="95"/>
      <c r="J88" s="95"/>
      <c r="K88" s="95"/>
      <c r="L88" s="93"/>
      <c r="M88" s="95"/>
      <c r="N88" s="95"/>
      <c r="O88" s="96"/>
      <c r="P88" s="94"/>
      <c r="Q88" s="94"/>
      <c r="R88" s="94"/>
      <c r="S88" s="94"/>
      <c r="T88" s="94"/>
      <c r="U88" s="94"/>
      <c r="V88" s="100"/>
      <c r="W88" s="100"/>
      <c r="X88" s="95"/>
      <c r="Y88" s="95"/>
      <c r="Z88" s="95"/>
      <c r="AA88" s="95"/>
      <c r="AB88" s="96"/>
      <c r="AC88" s="94"/>
      <c r="AD88" s="94"/>
      <c r="AE88" s="105"/>
      <c r="AF88" s="92"/>
      <c r="AG88" s="92"/>
      <c r="AH88" s="95"/>
      <c r="AI88" s="95"/>
      <c r="AJ88" s="95"/>
      <c r="AK88" s="54"/>
      <c r="AL88" s="54"/>
    </row>
    <row r="89" spans="1:38">
      <c r="A89" s="92"/>
      <c r="B89" s="92"/>
      <c r="C89" s="95"/>
      <c r="D89" s="95"/>
      <c r="E89" s="95"/>
      <c r="F89" s="96"/>
      <c r="G89" s="95"/>
      <c r="H89" s="95"/>
      <c r="I89" s="95"/>
      <c r="J89" s="95"/>
      <c r="K89" s="95"/>
      <c r="L89" s="108"/>
      <c r="M89" s="95"/>
      <c r="N89" s="95"/>
      <c r="O89" s="96"/>
      <c r="P89" s="94"/>
      <c r="Q89" s="94"/>
      <c r="R89" s="94"/>
      <c r="S89" s="94"/>
      <c r="T89" s="94"/>
      <c r="U89" s="94"/>
      <c r="V89" s="94"/>
      <c r="W89" s="94"/>
      <c r="X89" s="95"/>
      <c r="Y89" s="95"/>
      <c r="Z89" s="95"/>
      <c r="AA89" s="95"/>
      <c r="AB89" s="96"/>
      <c r="AC89" s="94"/>
      <c r="AD89" s="109"/>
      <c r="AE89" s="95"/>
      <c r="AF89" s="92"/>
      <c r="AG89" s="92"/>
      <c r="AH89" s="95"/>
      <c r="AI89" s="95"/>
      <c r="AJ89" s="95"/>
      <c r="AK89" s="54"/>
      <c r="AL89" s="54"/>
    </row>
    <row r="90" spans="1:38">
      <c r="A90" s="92"/>
      <c r="B90" s="92"/>
      <c r="C90" s="95"/>
      <c r="D90" s="95"/>
      <c r="E90" s="95"/>
      <c r="F90" s="96"/>
      <c r="G90" s="95"/>
      <c r="H90" s="95"/>
      <c r="I90" s="95"/>
      <c r="J90" s="95"/>
      <c r="K90" s="95"/>
      <c r="L90" s="93"/>
      <c r="M90" s="95"/>
      <c r="N90" s="95"/>
      <c r="O90" s="96"/>
      <c r="P90" s="94"/>
      <c r="Q90" s="94"/>
      <c r="R90" s="94"/>
      <c r="S90" s="94"/>
      <c r="T90" s="94"/>
      <c r="U90" s="94"/>
      <c r="V90" s="94"/>
      <c r="W90" s="94"/>
      <c r="X90" s="95"/>
      <c r="Y90" s="95"/>
      <c r="Z90" s="95"/>
      <c r="AA90" s="95"/>
      <c r="AB90" s="96"/>
      <c r="AC90" s="94"/>
      <c r="AD90" s="94"/>
      <c r="AE90" s="95"/>
      <c r="AF90" s="92"/>
      <c r="AG90" s="92"/>
      <c r="AH90" s="95"/>
      <c r="AI90" s="95"/>
      <c r="AJ90" s="95"/>
      <c r="AK90" s="54"/>
      <c r="AL90" s="54"/>
    </row>
    <row r="91" spans="1:38">
      <c r="A91" s="92"/>
      <c r="B91" s="92"/>
      <c r="C91" s="95"/>
      <c r="D91" s="95"/>
      <c r="E91" s="95"/>
      <c r="F91" s="96"/>
      <c r="G91" s="95"/>
      <c r="H91" s="95"/>
      <c r="I91" s="95"/>
      <c r="J91" s="95"/>
      <c r="K91" s="95"/>
      <c r="L91" s="108"/>
      <c r="M91" s="95"/>
      <c r="N91" s="95"/>
      <c r="O91" s="96"/>
      <c r="P91" s="94"/>
      <c r="Q91" s="94"/>
      <c r="R91" s="94"/>
      <c r="S91" s="94"/>
      <c r="T91" s="94"/>
      <c r="U91" s="94"/>
      <c r="V91" s="94"/>
      <c r="W91" s="94"/>
      <c r="X91" s="95"/>
      <c r="Y91" s="95"/>
      <c r="Z91" s="95"/>
      <c r="AA91" s="95"/>
      <c r="AB91" s="96"/>
      <c r="AC91" s="106"/>
      <c r="AD91" s="109"/>
      <c r="AE91" s="95"/>
      <c r="AF91" s="92"/>
      <c r="AG91" s="92"/>
      <c r="AH91" s="95"/>
      <c r="AI91" s="95"/>
      <c r="AJ91" s="95"/>
      <c r="AK91" s="54"/>
      <c r="AL91" s="54"/>
    </row>
    <row r="92" spans="1:38">
      <c r="A92" s="92"/>
      <c r="B92" s="92"/>
      <c r="C92" s="95"/>
      <c r="D92" s="95"/>
      <c r="E92" s="95"/>
      <c r="F92" s="96"/>
      <c r="G92" s="95"/>
      <c r="H92" s="95"/>
      <c r="I92" s="95"/>
      <c r="J92" s="95"/>
      <c r="K92" s="95"/>
      <c r="L92" s="93"/>
      <c r="M92" s="95"/>
      <c r="N92" s="95"/>
      <c r="O92" s="96"/>
      <c r="P92" s="94"/>
      <c r="Q92" s="94"/>
      <c r="R92" s="94"/>
      <c r="S92" s="94"/>
      <c r="T92" s="94"/>
      <c r="U92" s="94"/>
      <c r="V92" s="94"/>
      <c r="W92" s="94"/>
      <c r="X92" s="95"/>
      <c r="Y92" s="95"/>
      <c r="Z92" s="95"/>
      <c r="AA92" s="95"/>
      <c r="AB92" s="96"/>
      <c r="AC92" s="94"/>
      <c r="AD92" s="94"/>
      <c r="AE92" s="95"/>
      <c r="AF92" s="92"/>
      <c r="AG92" s="92"/>
      <c r="AH92" s="95"/>
      <c r="AI92" s="95"/>
      <c r="AJ92" s="95"/>
      <c r="AK92" s="54"/>
      <c r="AL92" s="54"/>
    </row>
    <row r="93" spans="1:38">
      <c r="A93" s="92"/>
      <c r="B93" s="92"/>
      <c r="C93" s="95"/>
      <c r="D93" s="95"/>
      <c r="E93" s="95"/>
      <c r="F93" s="96"/>
      <c r="G93" s="95"/>
      <c r="H93" s="95"/>
      <c r="I93" s="95"/>
      <c r="J93" s="95"/>
      <c r="K93" s="95"/>
      <c r="L93" s="93"/>
      <c r="M93" s="95"/>
      <c r="N93" s="95"/>
      <c r="O93" s="96"/>
      <c r="P93" s="94"/>
      <c r="Q93" s="94"/>
      <c r="R93" s="94"/>
      <c r="S93" s="94"/>
      <c r="T93" s="94"/>
      <c r="U93" s="94"/>
      <c r="V93" s="84"/>
      <c r="W93" s="84"/>
      <c r="X93" s="95"/>
      <c r="Y93" s="95"/>
      <c r="Z93" s="95"/>
      <c r="AA93" s="95"/>
      <c r="AB93" s="96"/>
      <c r="AC93" s="94"/>
      <c r="AD93" s="94"/>
      <c r="AE93" s="102"/>
      <c r="AF93" s="92"/>
      <c r="AG93" s="92"/>
      <c r="AH93" s="95"/>
      <c r="AI93" s="95"/>
      <c r="AJ93" s="95"/>
      <c r="AK93" s="54"/>
      <c r="AL93" s="54"/>
    </row>
    <row r="94" spans="1:38">
      <c r="A94" s="92"/>
      <c r="B94" s="92"/>
      <c r="C94" s="95"/>
      <c r="D94" s="95"/>
      <c r="E94" s="95"/>
      <c r="F94" s="96"/>
      <c r="G94" s="95"/>
      <c r="H94" s="95"/>
      <c r="I94" s="95"/>
      <c r="J94" s="95"/>
      <c r="K94" s="95"/>
      <c r="L94" s="108"/>
      <c r="M94" s="95"/>
      <c r="N94" s="95"/>
      <c r="O94" s="96"/>
      <c r="P94" s="94"/>
      <c r="Q94" s="94"/>
      <c r="R94" s="94"/>
      <c r="S94" s="94"/>
      <c r="T94" s="94"/>
      <c r="U94" s="94"/>
      <c r="V94" s="94"/>
      <c r="W94" s="94"/>
      <c r="X94" s="95"/>
      <c r="Y94" s="95"/>
      <c r="Z94" s="95"/>
      <c r="AA94" s="95"/>
      <c r="AB94" s="96"/>
      <c r="AC94" s="106"/>
      <c r="AD94" s="109"/>
      <c r="AE94" s="95"/>
      <c r="AF94" s="92"/>
      <c r="AG94" s="92"/>
      <c r="AH94" s="95"/>
      <c r="AI94" s="95"/>
      <c r="AJ94" s="95"/>
      <c r="AK94" s="54"/>
      <c r="AL94" s="54"/>
    </row>
    <row r="95" spans="1:38">
      <c r="A95" s="92"/>
      <c r="B95" s="92"/>
      <c r="C95" s="95"/>
      <c r="D95" s="95"/>
      <c r="E95" s="95"/>
      <c r="F95" s="96"/>
      <c r="G95" s="95"/>
      <c r="H95" s="95"/>
      <c r="I95" s="95"/>
      <c r="J95" s="95"/>
      <c r="K95" s="95"/>
      <c r="L95" s="93"/>
      <c r="M95" s="95"/>
      <c r="N95" s="95"/>
      <c r="O95" s="96"/>
      <c r="P95" s="94"/>
      <c r="Q95" s="94"/>
      <c r="R95" s="94"/>
      <c r="S95" s="94"/>
      <c r="T95" s="94"/>
      <c r="U95" s="94"/>
      <c r="V95" s="94"/>
      <c r="W95" s="94"/>
      <c r="X95" s="95"/>
      <c r="Y95" s="95"/>
      <c r="Z95" s="95"/>
      <c r="AA95" s="95"/>
      <c r="AB95" s="96"/>
      <c r="AC95" s="94"/>
      <c r="AD95" s="94"/>
      <c r="AE95" s="95"/>
      <c r="AF95" s="92"/>
      <c r="AG95" s="92"/>
      <c r="AH95" s="95"/>
      <c r="AI95" s="95"/>
      <c r="AJ95" s="95"/>
      <c r="AK95" s="54"/>
      <c r="AL95" s="54"/>
    </row>
    <row r="96" spans="1:38">
      <c r="A96" s="92"/>
      <c r="B96" s="92"/>
      <c r="C96" s="95"/>
      <c r="D96" s="95"/>
      <c r="E96" s="95"/>
      <c r="F96" s="96"/>
      <c r="G96" s="95"/>
      <c r="H96" s="95"/>
      <c r="I96" s="95"/>
      <c r="J96" s="95"/>
      <c r="K96" s="95"/>
      <c r="L96" s="93"/>
      <c r="M96" s="95"/>
      <c r="N96" s="95"/>
      <c r="O96" s="96"/>
      <c r="P96" s="94"/>
      <c r="Q96" s="94"/>
      <c r="R96" s="94"/>
      <c r="S96" s="94"/>
      <c r="T96" s="94"/>
      <c r="U96" s="94"/>
      <c r="V96" s="94"/>
      <c r="W96" s="94"/>
      <c r="X96" s="95"/>
      <c r="Y96" s="95"/>
      <c r="Z96" s="95"/>
      <c r="AA96" s="95"/>
      <c r="AB96" s="96"/>
      <c r="AC96" s="94"/>
      <c r="AD96" s="94"/>
      <c r="AE96" s="95"/>
      <c r="AF96" s="92"/>
      <c r="AG96" s="92"/>
      <c r="AH96" s="95"/>
      <c r="AI96" s="95"/>
      <c r="AJ96" s="95"/>
      <c r="AK96" s="54"/>
      <c r="AL96" s="54"/>
    </row>
    <row r="97" spans="1:38">
      <c r="A97" s="92"/>
      <c r="B97" s="92"/>
      <c r="C97" s="95"/>
      <c r="D97" s="95"/>
      <c r="E97" s="95"/>
      <c r="F97" s="96"/>
      <c r="G97" s="95"/>
      <c r="H97" s="95"/>
      <c r="I97" s="95"/>
      <c r="J97" s="95"/>
      <c r="K97" s="95"/>
      <c r="L97" s="108"/>
      <c r="M97" s="95"/>
      <c r="N97" s="95"/>
      <c r="O97" s="96"/>
      <c r="P97" s="94"/>
      <c r="Q97" s="94"/>
      <c r="R97" s="94"/>
      <c r="S97" s="94"/>
      <c r="T97" s="94"/>
      <c r="U97" s="94"/>
      <c r="V97" s="94"/>
      <c r="W97" s="94"/>
      <c r="X97" s="95"/>
      <c r="Y97" s="95"/>
      <c r="Z97" s="95"/>
      <c r="AA97" s="95"/>
      <c r="AB97" s="96"/>
      <c r="AC97" s="106"/>
      <c r="AD97" s="109"/>
      <c r="AE97" s="95"/>
      <c r="AF97" s="92"/>
      <c r="AG97" s="92"/>
      <c r="AH97" s="95"/>
      <c r="AI97" s="95"/>
      <c r="AJ97" s="95"/>
      <c r="AK97" s="54"/>
      <c r="AL97" s="54"/>
    </row>
    <row r="98" spans="1:38">
      <c r="A98" s="92"/>
      <c r="B98" s="92"/>
      <c r="C98" s="95"/>
      <c r="D98" s="95"/>
      <c r="E98" s="95"/>
      <c r="F98" s="96"/>
      <c r="G98" s="95"/>
      <c r="H98" s="95"/>
      <c r="I98" s="95"/>
      <c r="J98" s="95"/>
      <c r="K98" s="95"/>
      <c r="L98" s="108"/>
      <c r="M98" s="95"/>
      <c r="N98" s="95"/>
      <c r="O98" s="96"/>
      <c r="P98" s="94"/>
      <c r="Q98" s="100"/>
      <c r="R98" s="94"/>
      <c r="S98" s="94"/>
      <c r="T98" s="94"/>
      <c r="U98" s="94"/>
      <c r="V98" s="100"/>
      <c r="W98" s="100"/>
      <c r="X98" s="95"/>
      <c r="Y98" s="95"/>
      <c r="Z98" s="95"/>
      <c r="AA98" s="95"/>
      <c r="AB98" s="96"/>
      <c r="AC98" s="106"/>
      <c r="AD98" s="109"/>
      <c r="AE98" s="105"/>
      <c r="AF98" s="92"/>
      <c r="AG98" s="92"/>
      <c r="AH98" s="95"/>
      <c r="AI98" s="95"/>
      <c r="AJ98" s="95"/>
      <c r="AK98" s="54"/>
      <c r="AL98" s="54"/>
    </row>
    <row r="99" spans="1:38">
      <c r="A99" s="92"/>
      <c r="B99" s="92"/>
      <c r="C99" s="95"/>
      <c r="D99" s="95"/>
      <c r="E99" s="95"/>
      <c r="F99" s="96"/>
      <c r="G99" s="95"/>
      <c r="H99" s="95"/>
      <c r="I99" s="95"/>
      <c r="J99" s="95"/>
      <c r="K99" s="95"/>
      <c r="L99" s="93"/>
      <c r="M99" s="95"/>
      <c r="N99" s="95"/>
      <c r="O99" s="96"/>
      <c r="P99" s="94"/>
      <c r="Q99" s="94"/>
      <c r="R99" s="94"/>
      <c r="S99" s="94"/>
      <c r="T99" s="94"/>
      <c r="U99" s="94"/>
      <c r="V99" s="94"/>
      <c r="W99" s="94"/>
      <c r="X99" s="95"/>
      <c r="Y99" s="95"/>
      <c r="Z99" s="95"/>
      <c r="AA99" s="95"/>
      <c r="AB99" s="99"/>
      <c r="AC99" s="94"/>
      <c r="AD99" s="94"/>
      <c r="AE99" s="102"/>
      <c r="AF99" s="92"/>
      <c r="AG99" s="92"/>
      <c r="AH99" s="95"/>
      <c r="AI99" s="95"/>
      <c r="AJ99" s="95"/>
      <c r="AK99" s="54"/>
      <c r="AL99" s="54"/>
    </row>
    <row r="100" spans="1:38">
      <c r="A100" s="92"/>
      <c r="B100" s="92"/>
      <c r="C100" s="95"/>
      <c r="D100" s="95"/>
      <c r="E100" s="95"/>
      <c r="F100" s="96"/>
      <c r="G100" s="95"/>
      <c r="H100" s="95"/>
      <c r="I100" s="95"/>
      <c r="J100" s="95"/>
      <c r="K100" s="95"/>
      <c r="L100" s="93"/>
      <c r="M100" s="95"/>
      <c r="N100" s="95"/>
      <c r="O100" s="96"/>
      <c r="P100" s="94"/>
      <c r="Q100" s="94"/>
      <c r="R100" s="94"/>
      <c r="S100" s="94"/>
      <c r="T100" s="94"/>
      <c r="U100" s="94"/>
      <c r="V100" s="94"/>
      <c r="W100" s="94"/>
      <c r="X100" s="95"/>
      <c r="Y100" s="95"/>
      <c r="Z100" s="95"/>
      <c r="AA100" s="95"/>
      <c r="AB100" s="96"/>
      <c r="AC100" s="94"/>
      <c r="AD100" s="94"/>
      <c r="AE100" s="102"/>
      <c r="AF100" s="92"/>
      <c r="AG100" s="92"/>
      <c r="AH100" s="95"/>
      <c r="AI100" s="95"/>
      <c r="AJ100" s="95"/>
      <c r="AK100" s="54"/>
      <c r="AL100" s="54"/>
    </row>
  </sheetData>
  <conditionalFormatting sqref="S1:AA1">
    <cfRule type="expression" dxfId="989" priority="1686">
      <formula>$AE1="Cancelled / Annulé"</formula>
    </cfRule>
  </conditionalFormatting>
  <conditionalFormatting sqref="B1:E1">
    <cfRule type="expression" dxfId="988" priority="1685">
      <formula>ISBLANK($C1)=FALSE</formula>
    </cfRule>
  </conditionalFormatting>
  <conditionalFormatting sqref="B1">
    <cfRule type="expression" priority="1683" stopIfTrue="1">
      <formula>ISBLANK($E1)=FALSE</formula>
    </cfRule>
  </conditionalFormatting>
  <conditionalFormatting sqref="C1">
    <cfRule type="expression" priority="1682" stopIfTrue="1">
      <formula>ISBLANK($F1)=FALSE</formula>
    </cfRule>
  </conditionalFormatting>
  <conditionalFormatting sqref="D1">
    <cfRule type="expression" priority="1681" stopIfTrue="1">
      <formula>ISBLANK($G1)=FALSE</formula>
    </cfRule>
  </conditionalFormatting>
  <conditionalFormatting sqref="E1">
    <cfRule type="expression" priority="1680" stopIfTrue="1">
      <formula>ISBLANK($H1)=FALSE</formula>
    </cfRule>
  </conditionalFormatting>
  <conditionalFormatting sqref="G1">
    <cfRule type="expression" priority="1678" stopIfTrue="1">
      <formula>ISBLANK($J1)=FALSE</formula>
    </cfRule>
    <cfRule type="expression" dxfId="987" priority="1679">
      <formula>ISBLANK($N1)=FALSE</formula>
    </cfRule>
  </conditionalFormatting>
  <conditionalFormatting sqref="H1">
    <cfRule type="expression" priority="1676" stopIfTrue="1">
      <formula>ISBLANK($K1)=FALSE</formula>
    </cfRule>
    <cfRule type="expression" dxfId="986" priority="1677">
      <formula>ISBLANK($N1)=FALSE</formula>
    </cfRule>
  </conditionalFormatting>
  <conditionalFormatting sqref="I1">
    <cfRule type="expression" dxfId="985" priority="1672" stopIfTrue="1">
      <formula>$N1="STU_RP"</formula>
    </cfRule>
    <cfRule type="expression" dxfId="984" priority="1673" stopIfTrue="1">
      <formula>$N1="STU_IN"</formula>
    </cfRule>
    <cfRule type="expression" priority="1674" stopIfTrue="1">
      <formula>ISBLANK($L1)=FALSE</formula>
    </cfRule>
    <cfRule type="expression" dxfId="983" priority="1675">
      <formula>ISBLANK($N1)=FALSE</formula>
    </cfRule>
  </conditionalFormatting>
  <conditionalFormatting sqref="J1">
    <cfRule type="expression" priority="1670" stopIfTrue="1">
      <formula>ISBLANK($M1)=FALSE</formula>
    </cfRule>
    <cfRule type="expression" dxfId="982" priority="1671">
      <formula>ISBLANK($N1)=FALSE</formula>
    </cfRule>
  </conditionalFormatting>
  <conditionalFormatting sqref="U1:AA1">
    <cfRule type="expression" dxfId="981" priority="1669">
      <formula>ISBLANK($X1)=FALSE</formula>
    </cfRule>
  </conditionalFormatting>
  <conditionalFormatting sqref="P1:Q1">
    <cfRule type="expression" dxfId="980" priority="1667" stopIfTrue="1">
      <formula>$N1="AEP"</formula>
    </cfRule>
    <cfRule type="expression" dxfId="979" priority="1668" stopIfTrue="1">
      <formula>$N1="INA_ACIN"</formula>
    </cfRule>
  </conditionalFormatting>
  <conditionalFormatting sqref="O1:P1">
    <cfRule type="expression" dxfId="978" priority="1661" stopIfTrue="1">
      <formula>$N1="STU_RP"</formula>
    </cfRule>
    <cfRule type="expression" dxfId="977" priority="1662" stopIfTrue="1">
      <formula>$N1="STU_IN"</formula>
    </cfRule>
    <cfRule type="expression" dxfId="976" priority="1663" stopIfTrue="1">
      <formula>$N1="DM_ID"</formula>
    </cfRule>
    <cfRule type="expression" dxfId="975" priority="1664" stopIfTrue="1">
      <formula>$N1="CS_TPD"</formula>
    </cfRule>
    <cfRule type="expression" dxfId="974" priority="1665" stopIfTrue="1">
      <formula>$N1="CMC_APT"</formula>
    </cfRule>
    <cfRule type="expression" dxfId="973" priority="1666" stopIfTrue="1">
      <formula>$N1="CMC_REV"</formula>
    </cfRule>
  </conditionalFormatting>
  <conditionalFormatting sqref="D1">
    <cfRule type="expression" priority="1660" stopIfTrue="1">
      <formula>ISBLANK($E1)=FALSE</formula>
    </cfRule>
  </conditionalFormatting>
  <conditionalFormatting sqref="U1">
    <cfRule type="expression" dxfId="972" priority="1659">
      <formula>ISBLANK($C1)=FALSE</formula>
    </cfRule>
  </conditionalFormatting>
  <conditionalFormatting sqref="U1">
    <cfRule type="expression" priority="1658" stopIfTrue="1">
      <formula>ISBLANK($G1)=FALSE</formula>
    </cfRule>
  </conditionalFormatting>
  <conditionalFormatting sqref="U1">
    <cfRule type="expression" priority="1657" stopIfTrue="1">
      <formula>ISBLANK($E1)=FALSE</formula>
    </cfRule>
  </conditionalFormatting>
  <conditionalFormatting sqref="R2:R100">
    <cfRule type="expression" priority="1655" stopIfTrue="1">
      <formula>ISBLANK($R2)=FALSE</formula>
    </cfRule>
    <cfRule type="expression" dxfId="971" priority="1656">
      <formula>ISBLANK($P2)=FALSE</formula>
    </cfRule>
  </conditionalFormatting>
  <conditionalFormatting sqref="T2:T100">
    <cfRule type="expression" priority="1653" stopIfTrue="1">
      <formula>ISBLANK($T2)=FALSE</formula>
    </cfRule>
    <cfRule type="expression" dxfId="970" priority="1654">
      <formula>ISBLANK($R2)=FALSE</formula>
    </cfRule>
  </conditionalFormatting>
  <conditionalFormatting sqref="U2:U100">
    <cfRule type="expression" priority="1651" stopIfTrue="1">
      <formula>ISBLANK($U2)=FALSE</formula>
    </cfRule>
    <cfRule type="expression" dxfId="969" priority="1652">
      <formula>ISBLANK($P2)=FALSE</formula>
    </cfRule>
  </conditionalFormatting>
  <conditionalFormatting sqref="X2:X100">
    <cfRule type="expression" dxfId="968" priority="1650" stopIfTrue="1">
      <formula>ISBLANK($X2)=FALSE</formula>
    </cfRule>
  </conditionalFormatting>
  <conditionalFormatting sqref="Y2:Y100">
    <cfRule type="expression" priority="1649" stopIfTrue="1">
      <formula>ISBLANK($Y2)=FALSE</formula>
    </cfRule>
  </conditionalFormatting>
  <conditionalFormatting sqref="Z2:Z100">
    <cfRule type="expression" priority="1648" stopIfTrue="1">
      <formula>ISBLANK($Z2)=FALSE</formula>
    </cfRule>
  </conditionalFormatting>
  <conditionalFormatting sqref="AA2:AA100">
    <cfRule type="expression" priority="1647" stopIfTrue="1">
      <formula>ISBLANK($AA2)=FALSE</formula>
    </cfRule>
  </conditionalFormatting>
  <conditionalFormatting sqref="AB2:AB36 AB38:AB100">
    <cfRule type="expression" priority="1646" stopIfTrue="1">
      <formula>ISBLANK($AB2)=FALSE</formula>
    </cfRule>
  </conditionalFormatting>
  <conditionalFormatting sqref="AC2:AC100">
    <cfRule type="expression" priority="1645" stopIfTrue="1">
      <formula>ISBLANK($AC2)=FALSE</formula>
    </cfRule>
  </conditionalFormatting>
  <conditionalFormatting sqref="AD2:AD100">
    <cfRule type="expression" priority="1644" stopIfTrue="1">
      <formula>ISBLANK($AD2)=FALSE</formula>
    </cfRule>
  </conditionalFormatting>
  <conditionalFormatting sqref="R2:T100">
    <cfRule type="expression" dxfId="967" priority="1643" stopIfTrue="1">
      <formula>$C2="ELS_DE"</formula>
    </cfRule>
  </conditionalFormatting>
  <conditionalFormatting sqref="S2:S100">
    <cfRule type="expression" dxfId="966" priority="1641" stopIfTrue="1">
      <formula>ISBLANK($S2)=FALSE</formula>
    </cfRule>
    <cfRule type="expression" dxfId="965" priority="1642">
      <formula>ISBLANK($R2)=FALSE</formula>
    </cfRule>
  </conditionalFormatting>
  <conditionalFormatting sqref="Q2:Q12 Q15:Q100">
    <cfRule type="expression" priority="1639" stopIfTrue="1">
      <formula>ISBLANK($Q2)=FALSE</formula>
    </cfRule>
    <cfRule type="expression" dxfId="964" priority="1640">
      <formula>ISBLANK($P2)=FALSE</formula>
    </cfRule>
  </conditionalFormatting>
  <conditionalFormatting sqref="AB2:AB36 AB38:AB100 V2:AA100 AC2:AD100 A43:U43 AE43:AL43">
    <cfRule type="expression" dxfId="963" priority="1638">
      <formula>$AE2="Cancelled / Annulé"</formula>
    </cfRule>
  </conditionalFormatting>
  <conditionalFormatting sqref="D2:H100">
    <cfRule type="expression" dxfId="962" priority="1637">
      <formula>ISBLANK($C2)=FALSE</formula>
    </cfRule>
  </conditionalFormatting>
  <conditionalFormatting sqref="D2:D100">
    <cfRule type="expression" priority="1636" stopIfTrue="1">
      <formula>ISBLANK($D2)=FALSE</formula>
    </cfRule>
  </conditionalFormatting>
  <conditionalFormatting sqref="E2:E100">
    <cfRule type="expression" priority="1635" stopIfTrue="1">
      <formula>ISBLANK($E2)=FALSE</formula>
    </cfRule>
  </conditionalFormatting>
  <conditionalFormatting sqref="F2:F100">
    <cfRule type="expression" priority="1634" stopIfTrue="1">
      <formula>ISBLANK($F2)=FALSE</formula>
    </cfRule>
  </conditionalFormatting>
  <conditionalFormatting sqref="G2:G100">
    <cfRule type="expression" priority="1633" stopIfTrue="1">
      <formula>ISBLANK($G2)=FALSE</formula>
    </cfRule>
  </conditionalFormatting>
  <conditionalFormatting sqref="H2:H100">
    <cfRule type="expression" priority="1632" stopIfTrue="1">
      <formula>ISBLANK($H2)=FALSE</formula>
    </cfRule>
  </conditionalFormatting>
  <conditionalFormatting sqref="J2:J100">
    <cfRule type="expression" priority="1630" stopIfTrue="1">
      <formula>ISBLANK($J2)=FALSE</formula>
    </cfRule>
    <cfRule type="expression" dxfId="961" priority="1631">
      <formula>ISBLANK($N2)=FALSE</formula>
    </cfRule>
  </conditionalFormatting>
  <conditionalFormatting sqref="K2:K100">
    <cfRule type="expression" priority="1628" stopIfTrue="1">
      <formula>ISBLANK($K2)=FALSE</formula>
    </cfRule>
    <cfRule type="expression" dxfId="960" priority="1629">
      <formula>ISBLANK($N2)=FALSE</formula>
    </cfRule>
  </conditionalFormatting>
  <conditionalFormatting sqref="L2:L100">
    <cfRule type="expression" dxfId="959" priority="1624" stopIfTrue="1">
      <formula>$N2="STU_RP"</formula>
    </cfRule>
    <cfRule type="expression" dxfId="958" priority="1625" stopIfTrue="1">
      <formula>$N2="STU_IN"</formula>
    </cfRule>
    <cfRule type="expression" priority="1626" stopIfTrue="1">
      <formula>ISBLANK($L2)=FALSE</formula>
    </cfRule>
    <cfRule type="expression" dxfId="957" priority="1627">
      <formula>ISBLANK($N2)=FALSE</formula>
    </cfRule>
  </conditionalFormatting>
  <conditionalFormatting sqref="M2:M100">
    <cfRule type="expression" priority="1622" stopIfTrue="1">
      <formula>ISBLANK($M2)=FALSE</formula>
    </cfRule>
    <cfRule type="expression" dxfId="956" priority="1623">
      <formula>ISBLANK($N2)=FALSE</formula>
    </cfRule>
  </conditionalFormatting>
  <conditionalFormatting sqref="AB2:AB36 AB38:AB100 V2:AA100 AC2:AD100">
    <cfRule type="expression" dxfId="955" priority="1620">
      <formula>$AE2="Completed - Pool Created/ Complété - Bassin crée"</formula>
    </cfRule>
    <cfRule type="expression" dxfId="954" priority="1621">
      <formula>$AE2="Completed – Inventory available / Complété - Inventaire disponible"</formula>
    </cfRule>
  </conditionalFormatting>
  <conditionalFormatting sqref="AB2:AB36 AB38:AB100 X2:AA100 AC2:AD100 A43:W43 AE43:AL43">
    <cfRule type="expression" dxfId="953" priority="1619">
      <formula>ISBLANK($X2)=FALSE</formula>
    </cfRule>
  </conditionalFormatting>
  <conditionalFormatting sqref="S2:T100">
    <cfRule type="expression" dxfId="952" priority="1617" stopIfTrue="1">
      <formula>$N2="AEP"</formula>
    </cfRule>
    <cfRule type="expression" dxfId="951" priority="1618" stopIfTrue="1">
      <formula>$N2="INA_ACIN"</formula>
    </cfRule>
  </conditionalFormatting>
  <conditionalFormatting sqref="R2:S100">
    <cfRule type="expression" dxfId="950" priority="1611" stopIfTrue="1">
      <formula>$N2="STU_RP"</formula>
    </cfRule>
    <cfRule type="expression" dxfId="949" priority="1612" stopIfTrue="1">
      <formula>$N2="STU_IN"</formula>
    </cfRule>
    <cfRule type="expression" dxfId="948" priority="1613" stopIfTrue="1">
      <formula>$N2="DM_ID"</formula>
    </cfRule>
    <cfRule type="expression" dxfId="947" priority="1614" stopIfTrue="1">
      <formula>$N2="CS_TPD"</formula>
    </cfRule>
    <cfRule type="expression" dxfId="946" priority="1615" stopIfTrue="1">
      <formula>$N2="CMC_APT"</formula>
    </cfRule>
    <cfRule type="expression" dxfId="945" priority="1616" stopIfTrue="1">
      <formula>$N2="CMC_REV"</formula>
    </cfRule>
  </conditionalFormatting>
  <conditionalFormatting sqref="R2:R100">
    <cfRule type="expression" priority="1609" stopIfTrue="1">
      <formula>ISBLANK($R2)=FALSE</formula>
    </cfRule>
    <cfRule type="expression" dxfId="944" priority="1610">
      <formula>ISBLANK($P2)=FALSE</formula>
    </cfRule>
  </conditionalFormatting>
  <conditionalFormatting sqref="T2:T100">
    <cfRule type="expression" priority="1607" stopIfTrue="1">
      <formula>ISBLANK($T2)=FALSE</formula>
    </cfRule>
    <cfRule type="expression" dxfId="943" priority="1608">
      <formula>ISBLANK($R2)=FALSE</formula>
    </cfRule>
  </conditionalFormatting>
  <conditionalFormatting sqref="U2:U100">
    <cfRule type="expression" priority="1605" stopIfTrue="1">
      <formula>ISBLANK($U2)=FALSE</formula>
    </cfRule>
    <cfRule type="expression" dxfId="942" priority="1606">
      <formula>ISBLANK($P2)=FALSE</formula>
    </cfRule>
  </conditionalFormatting>
  <conditionalFormatting sqref="X2:X100">
    <cfRule type="expression" dxfId="941" priority="1604" stopIfTrue="1">
      <formula>ISBLANK($X2)=FALSE</formula>
    </cfRule>
  </conditionalFormatting>
  <conditionalFormatting sqref="Y2:Y100">
    <cfRule type="expression" priority="1603" stopIfTrue="1">
      <formula>ISBLANK($Y2)=FALSE</formula>
    </cfRule>
  </conditionalFormatting>
  <conditionalFormatting sqref="Z2:Z100">
    <cfRule type="expression" priority="1602" stopIfTrue="1">
      <formula>ISBLANK($Z2)=FALSE</formula>
    </cfRule>
  </conditionalFormatting>
  <conditionalFormatting sqref="AA2:AA100">
    <cfRule type="expression" priority="1601" stopIfTrue="1">
      <formula>ISBLANK($AA2)=FALSE</formula>
    </cfRule>
  </conditionalFormatting>
  <conditionalFormatting sqref="AB2:AB36 AB38:AB100">
    <cfRule type="expression" priority="1600" stopIfTrue="1">
      <formula>ISBLANK($AB2)=FALSE</formula>
    </cfRule>
  </conditionalFormatting>
  <conditionalFormatting sqref="AC2:AC100">
    <cfRule type="expression" priority="1599" stopIfTrue="1">
      <formula>ISBLANK($AC2)=FALSE</formula>
    </cfRule>
  </conditionalFormatting>
  <conditionalFormatting sqref="AD2:AD100">
    <cfRule type="expression" priority="1598" stopIfTrue="1">
      <formula>ISBLANK($AD2)=FALSE</formula>
    </cfRule>
  </conditionalFormatting>
  <conditionalFormatting sqref="R2:T100">
    <cfRule type="expression" dxfId="940" priority="1597" stopIfTrue="1">
      <formula>$C2="ELS_DE"</formula>
    </cfRule>
  </conditionalFormatting>
  <conditionalFormatting sqref="S2:S100">
    <cfRule type="expression" dxfId="939" priority="1595" stopIfTrue="1">
      <formula>ISBLANK($S2)=FALSE</formula>
    </cfRule>
    <cfRule type="expression" dxfId="938" priority="1596">
      <formula>ISBLANK($R2)=FALSE</formula>
    </cfRule>
  </conditionalFormatting>
  <conditionalFormatting sqref="Q2:Q12 Q15:Q100">
    <cfRule type="expression" priority="1593" stopIfTrue="1">
      <formula>ISBLANK($Q2)=FALSE</formula>
    </cfRule>
    <cfRule type="expression" dxfId="937" priority="1594">
      <formula>ISBLANK($P2)=FALSE</formula>
    </cfRule>
  </conditionalFormatting>
  <conditionalFormatting sqref="AB2:AB36 AB38:AB100 V2:AA100 AC2:AD100 A43:U43 AE43:AL43">
    <cfRule type="expression" dxfId="936" priority="1592">
      <formula>$AE2="Cancelled / Annulé"</formula>
    </cfRule>
  </conditionalFormatting>
  <conditionalFormatting sqref="D2:H100">
    <cfRule type="expression" dxfId="935" priority="1591">
      <formula>ISBLANK($C2)=FALSE</formula>
    </cfRule>
  </conditionalFormatting>
  <conditionalFormatting sqref="D2:D100">
    <cfRule type="expression" priority="1590" stopIfTrue="1">
      <formula>ISBLANK($D2)=FALSE</formula>
    </cfRule>
  </conditionalFormatting>
  <conditionalFormatting sqref="E2:E100">
    <cfRule type="expression" priority="1589" stopIfTrue="1">
      <formula>ISBLANK($E2)=FALSE</formula>
    </cfRule>
  </conditionalFormatting>
  <conditionalFormatting sqref="F2:F100">
    <cfRule type="expression" priority="1588" stopIfTrue="1">
      <formula>ISBLANK($F2)=FALSE</formula>
    </cfRule>
  </conditionalFormatting>
  <conditionalFormatting sqref="G2:G100">
    <cfRule type="expression" priority="1587" stopIfTrue="1">
      <formula>ISBLANK($G2)=FALSE</formula>
    </cfRule>
  </conditionalFormatting>
  <conditionalFormatting sqref="H2:H100">
    <cfRule type="expression" priority="1586" stopIfTrue="1">
      <formula>ISBLANK($H2)=FALSE</formula>
    </cfRule>
  </conditionalFormatting>
  <conditionalFormatting sqref="J2:J100">
    <cfRule type="expression" priority="1584" stopIfTrue="1">
      <formula>ISBLANK($J2)=FALSE</formula>
    </cfRule>
    <cfRule type="expression" dxfId="934" priority="1585">
      <formula>ISBLANK($N2)=FALSE</formula>
    </cfRule>
  </conditionalFormatting>
  <conditionalFormatting sqref="K2:K100">
    <cfRule type="expression" priority="1582" stopIfTrue="1">
      <formula>ISBLANK($K2)=FALSE</formula>
    </cfRule>
    <cfRule type="expression" dxfId="933" priority="1583">
      <formula>ISBLANK($N2)=FALSE</formula>
    </cfRule>
  </conditionalFormatting>
  <conditionalFormatting sqref="L2:L100">
    <cfRule type="expression" dxfId="932" priority="1578" stopIfTrue="1">
      <formula>$N2="STU_RP"</formula>
    </cfRule>
    <cfRule type="expression" dxfId="931" priority="1579" stopIfTrue="1">
      <formula>$N2="STU_IN"</formula>
    </cfRule>
    <cfRule type="expression" priority="1580" stopIfTrue="1">
      <formula>ISBLANK($L2)=FALSE</formula>
    </cfRule>
    <cfRule type="expression" dxfId="930" priority="1581">
      <formula>ISBLANK($N2)=FALSE</formula>
    </cfRule>
  </conditionalFormatting>
  <conditionalFormatting sqref="M2:M100">
    <cfRule type="expression" priority="1576" stopIfTrue="1">
      <formula>ISBLANK($M2)=FALSE</formula>
    </cfRule>
    <cfRule type="expression" dxfId="929" priority="1577">
      <formula>ISBLANK($N2)=FALSE</formula>
    </cfRule>
  </conditionalFormatting>
  <conditionalFormatting sqref="AB2:AB36 AB38:AB100 V2:AA100 AC2:AD100">
    <cfRule type="expression" dxfId="928" priority="1574">
      <formula>$AE2="Completed - Pool Created/ Complété - Bassin crée"</formula>
    </cfRule>
    <cfRule type="expression" dxfId="927" priority="1575">
      <formula>$AE2="Completed – Inventory available / Complété - Inventaire disponible"</formula>
    </cfRule>
  </conditionalFormatting>
  <conditionalFormatting sqref="AB2:AB36 AB38:AB100 X2:AA100 AC2:AD100 A43:W43 AE43:AL43">
    <cfRule type="expression" dxfId="926" priority="1573">
      <formula>ISBLANK($X2)=FALSE</formula>
    </cfRule>
  </conditionalFormatting>
  <conditionalFormatting sqref="S2:T100">
    <cfRule type="expression" dxfId="925" priority="1571" stopIfTrue="1">
      <formula>$N2="AEP"</formula>
    </cfRule>
    <cfRule type="expression" dxfId="924" priority="1572" stopIfTrue="1">
      <formula>$N2="INA_ACIN"</formula>
    </cfRule>
  </conditionalFormatting>
  <conditionalFormatting sqref="R2:S100">
    <cfRule type="expression" dxfId="923" priority="1565" stopIfTrue="1">
      <formula>$N2="STU_RP"</formula>
    </cfRule>
    <cfRule type="expression" dxfId="922" priority="1566" stopIfTrue="1">
      <formula>$N2="STU_IN"</formula>
    </cfRule>
    <cfRule type="expression" dxfId="921" priority="1567" stopIfTrue="1">
      <formula>$N2="DM_ID"</formula>
    </cfRule>
    <cfRule type="expression" dxfId="920" priority="1568" stopIfTrue="1">
      <formula>$N2="CS_TPD"</formula>
    </cfRule>
    <cfRule type="expression" dxfId="919" priority="1569" stopIfTrue="1">
      <formula>$N2="CMC_APT"</formula>
    </cfRule>
    <cfRule type="expression" dxfId="918" priority="1570" stopIfTrue="1">
      <formula>$N2="CMC_REV"</formula>
    </cfRule>
  </conditionalFormatting>
  <conditionalFormatting sqref="R2:R100">
    <cfRule type="expression" priority="1563" stopIfTrue="1">
      <formula>ISBLANK($R2)=FALSE</formula>
    </cfRule>
    <cfRule type="expression" dxfId="917" priority="1564">
      <formula>ISBLANK($P2)=FALSE</formula>
    </cfRule>
  </conditionalFormatting>
  <conditionalFormatting sqref="T2:T100">
    <cfRule type="expression" priority="1561" stopIfTrue="1">
      <formula>ISBLANK($T2)=FALSE</formula>
    </cfRule>
    <cfRule type="expression" dxfId="916" priority="1562">
      <formula>ISBLANK($R2)=FALSE</formula>
    </cfRule>
  </conditionalFormatting>
  <conditionalFormatting sqref="U2:U100">
    <cfRule type="expression" priority="1559" stopIfTrue="1">
      <formula>ISBLANK($U2)=FALSE</formula>
    </cfRule>
    <cfRule type="expression" dxfId="915" priority="1560">
      <formula>ISBLANK($P2)=FALSE</formula>
    </cfRule>
  </conditionalFormatting>
  <conditionalFormatting sqref="X2:X100">
    <cfRule type="expression" dxfId="914" priority="1558" stopIfTrue="1">
      <formula>ISBLANK($X2)=FALSE</formula>
    </cfRule>
  </conditionalFormatting>
  <conditionalFormatting sqref="Y2:Y100">
    <cfRule type="expression" priority="1557" stopIfTrue="1">
      <formula>ISBLANK($Y2)=FALSE</formula>
    </cfRule>
  </conditionalFormatting>
  <conditionalFormatting sqref="Z2:Z100">
    <cfRule type="expression" priority="1556" stopIfTrue="1">
      <formula>ISBLANK($Z2)=FALSE</formula>
    </cfRule>
  </conditionalFormatting>
  <conditionalFormatting sqref="AA2:AA100">
    <cfRule type="expression" priority="1555" stopIfTrue="1">
      <formula>ISBLANK($AA2)=FALSE</formula>
    </cfRule>
  </conditionalFormatting>
  <conditionalFormatting sqref="AB2:AB36 AB38:AB100">
    <cfRule type="expression" priority="1554" stopIfTrue="1">
      <formula>ISBLANK($AB2)=FALSE</formula>
    </cfRule>
  </conditionalFormatting>
  <conditionalFormatting sqref="AC2:AC100">
    <cfRule type="expression" priority="1553" stopIfTrue="1">
      <formula>ISBLANK($AC2)=FALSE</formula>
    </cfRule>
  </conditionalFormatting>
  <conditionalFormatting sqref="AD2:AD100">
    <cfRule type="expression" priority="1552" stopIfTrue="1">
      <formula>ISBLANK($AD2)=FALSE</formula>
    </cfRule>
  </conditionalFormatting>
  <conditionalFormatting sqref="R2:T100">
    <cfRule type="expression" dxfId="913" priority="1551" stopIfTrue="1">
      <formula>$C2="ELS_DE"</formula>
    </cfRule>
  </conditionalFormatting>
  <conditionalFormatting sqref="S2:S100">
    <cfRule type="expression" dxfId="912" priority="1549" stopIfTrue="1">
      <formula>ISBLANK($S2)=FALSE</formula>
    </cfRule>
    <cfRule type="expression" dxfId="911" priority="1550">
      <formula>ISBLANK($R2)=FALSE</formula>
    </cfRule>
  </conditionalFormatting>
  <conditionalFormatting sqref="Q2:Q12 Q15:Q100">
    <cfRule type="expression" priority="1547" stopIfTrue="1">
      <formula>ISBLANK($Q2)=FALSE</formula>
    </cfRule>
    <cfRule type="expression" dxfId="910" priority="1548">
      <formula>ISBLANK($P2)=FALSE</formula>
    </cfRule>
  </conditionalFormatting>
  <conditionalFormatting sqref="AB2:AB36 AB38:AB100 V2:AA100 AC2:AD100 A43:U43 AE43:AL43">
    <cfRule type="expression" dxfId="909" priority="1546">
      <formula>$AE2="Cancelled / Annulé"</formula>
    </cfRule>
  </conditionalFormatting>
  <conditionalFormatting sqref="D2:H100">
    <cfRule type="expression" dxfId="908" priority="1545">
      <formula>ISBLANK($C2)=FALSE</formula>
    </cfRule>
  </conditionalFormatting>
  <conditionalFormatting sqref="D2:D100">
    <cfRule type="expression" priority="1544" stopIfTrue="1">
      <formula>ISBLANK($D2)=FALSE</formula>
    </cfRule>
  </conditionalFormatting>
  <conditionalFormatting sqref="E2:E100">
    <cfRule type="expression" priority="1543" stopIfTrue="1">
      <formula>ISBLANK($E2)=FALSE</formula>
    </cfRule>
  </conditionalFormatting>
  <conditionalFormatting sqref="F2:F100">
    <cfRule type="expression" priority="1542" stopIfTrue="1">
      <formula>ISBLANK($F2)=FALSE</formula>
    </cfRule>
  </conditionalFormatting>
  <conditionalFormatting sqref="G2:G100">
    <cfRule type="expression" priority="1541" stopIfTrue="1">
      <formula>ISBLANK($G2)=FALSE</formula>
    </cfRule>
  </conditionalFormatting>
  <conditionalFormatting sqref="H2:H100">
    <cfRule type="expression" priority="1540" stopIfTrue="1">
      <formula>ISBLANK($H2)=FALSE</formula>
    </cfRule>
  </conditionalFormatting>
  <conditionalFormatting sqref="J2:J100">
    <cfRule type="expression" priority="1538" stopIfTrue="1">
      <formula>ISBLANK($J2)=FALSE</formula>
    </cfRule>
    <cfRule type="expression" dxfId="907" priority="1539">
      <formula>ISBLANK($N2)=FALSE</formula>
    </cfRule>
  </conditionalFormatting>
  <conditionalFormatting sqref="K2:K100">
    <cfRule type="expression" priority="1536" stopIfTrue="1">
      <formula>ISBLANK($K2)=FALSE</formula>
    </cfRule>
    <cfRule type="expression" dxfId="906" priority="1537">
      <formula>ISBLANK($N2)=FALSE</formula>
    </cfRule>
  </conditionalFormatting>
  <conditionalFormatting sqref="L2:L100">
    <cfRule type="expression" dxfId="905" priority="1532" stopIfTrue="1">
      <formula>$N2="STU_RP"</formula>
    </cfRule>
    <cfRule type="expression" dxfId="904" priority="1533" stopIfTrue="1">
      <formula>$N2="STU_IN"</formula>
    </cfRule>
    <cfRule type="expression" priority="1534" stopIfTrue="1">
      <formula>ISBLANK($L2)=FALSE</formula>
    </cfRule>
    <cfRule type="expression" dxfId="903" priority="1535">
      <formula>ISBLANK($N2)=FALSE</formula>
    </cfRule>
  </conditionalFormatting>
  <conditionalFormatting sqref="M2:M100">
    <cfRule type="expression" priority="1530" stopIfTrue="1">
      <formula>ISBLANK($M2)=FALSE</formula>
    </cfRule>
    <cfRule type="expression" dxfId="902" priority="1531">
      <formula>ISBLANK($N2)=FALSE</formula>
    </cfRule>
  </conditionalFormatting>
  <conditionalFormatting sqref="AB2:AB36 AB38:AB100 V2:AA100 AC2:AD100">
    <cfRule type="expression" dxfId="901" priority="1528">
      <formula>$AE2="Completed - Pool Created/ Complété - Bassin crée"</formula>
    </cfRule>
    <cfRule type="expression" dxfId="900" priority="1529">
      <formula>$AE2="Completed – Inventory available / Complété - Inventaire disponible"</formula>
    </cfRule>
  </conditionalFormatting>
  <conditionalFormatting sqref="AB2:AB36 AB38:AB100 X2:AA100 AC2:AD100 A43:W43 AE43:AL43">
    <cfRule type="expression" dxfId="899" priority="1527">
      <formula>ISBLANK($X2)=FALSE</formula>
    </cfRule>
  </conditionalFormatting>
  <conditionalFormatting sqref="S2:T100">
    <cfRule type="expression" dxfId="898" priority="1525" stopIfTrue="1">
      <formula>$N2="AEP"</formula>
    </cfRule>
    <cfRule type="expression" dxfId="897" priority="1526" stopIfTrue="1">
      <formula>$N2="INA_ACIN"</formula>
    </cfRule>
  </conditionalFormatting>
  <conditionalFormatting sqref="R2:S100">
    <cfRule type="expression" dxfId="896" priority="1519" stopIfTrue="1">
      <formula>$N2="STU_RP"</formula>
    </cfRule>
    <cfRule type="expression" dxfId="895" priority="1520" stopIfTrue="1">
      <formula>$N2="STU_IN"</formula>
    </cfRule>
    <cfRule type="expression" dxfId="894" priority="1521" stopIfTrue="1">
      <formula>$N2="DM_ID"</formula>
    </cfRule>
    <cfRule type="expression" dxfId="893" priority="1522" stopIfTrue="1">
      <formula>$N2="CS_TPD"</formula>
    </cfRule>
    <cfRule type="expression" dxfId="892" priority="1523" stopIfTrue="1">
      <formula>$N2="CMC_APT"</formula>
    </cfRule>
    <cfRule type="expression" dxfId="891" priority="1524" stopIfTrue="1">
      <formula>$N2="CMC_REV"</formula>
    </cfRule>
  </conditionalFormatting>
  <conditionalFormatting sqref="R2:R100">
    <cfRule type="expression" priority="1517" stopIfTrue="1">
      <formula>ISBLANK($R2)=FALSE</formula>
    </cfRule>
    <cfRule type="expression" dxfId="890" priority="1518">
      <formula>ISBLANK($P2)=FALSE</formula>
    </cfRule>
  </conditionalFormatting>
  <conditionalFormatting sqref="T2:T100">
    <cfRule type="expression" priority="1515" stopIfTrue="1">
      <formula>ISBLANK($T2)=FALSE</formula>
    </cfRule>
    <cfRule type="expression" dxfId="889" priority="1516">
      <formula>ISBLANK($R2)=FALSE</formula>
    </cfRule>
  </conditionalFormatting>
  <conditionalFormatting sqref="U2:U100">
    <cfRule type="expression" priority="1513" stopIfTrue="1">
      <formula>ISBLANK($U2)=FALSE</formula>
    </cfRule>
    <cfRule type="expression" dxfId="888" priority="1514">
      <formula>ISBLANK($P2)=FALSE</formula>
    </cfRule>
  </conditionalFormatting>
  <conditionalFormatting sqref="X2:X100">
    <cfRule type="expression" dxfId="887" priority="1512" stopIfTrue="1">
      <formula>ISBLANK($X2)=FALSE</formula>
    </cfRule>
  </conditionalFormatting>
  <conditionalFormatting sqref="Y2:Y100">
    <cfRule type="expression" priority="1511" stopIfTrue="1">
      <formula>ISBLANK($Y2)=FALSE</formula>
    </cfRule>
  </conditionalFormatting>
  <conditionalFormatting sqref="Z2:Z100">
    <cfRule type="expression" priority="1510" stopIfTrue="1">
      <formula>ISBLANK($Z2)=FALSE</formula>
    </cfRule>
  </conditionalFormatting>
  <conditionalFormatting sqref="AA2:AA100">
    <cfRule type="expression" priority="1509" stopIfTrue="1">
      <formula>ISBLANK($AA2)=FALSE</formula>
    </cfRule>
  </conditionalFormatting>
  <conditionalFormatting sqref="AB2:AB36 AB38:AB100">
    <cfRule type="expression" priority="1508" stopIfTrue="1">
      <formula>ISBLANK($AB2)=FALSE</formula>
    </cfRule>
  </conditionalFormatting>
  <conditionalFormatting sqref="AC2:AC100">
    <cfRule type="expression" priority="1507" stopIfTrue="1">
      <formula>ISBLANK($AC2)=FALSE</formula>
    </cfRule>
  </conditionalFormatting>
  <conditionalFormatting sqref="AD2:AD100">
    <cfRule type="expression" priority="1506" stopIfTrue="1">
      <formula>ISBLANK($AD2)=FALSE</formula>
    </cfRule>
  </conditionalFormatting>
  <conditionalFormatting sqref="R2:T100">
    <cfRule type="expression" dxfId="886" priority="1505" stopIfTrue="1">
      <formula>$C2="ELS_DE"</formula>
    </cfRule>
  </conditionalFormatting>
  <conditionalFormatting sqref="S2:S100">
    <cfRule type="expression" dxfId="885" priority="1503" stopIfTrue="1">
      <formula>ISBLANK($S2)=FALSE</formula>
    </cfRule>
    <cfRule type="expression" dxfId="884" priority="1504">
      <formula>ISBLANK($R2)=FALSE</formula>
    </cfRule>
  </conditionalFormatting>
  <conditionalFormatting sqref="Q2:Q12 Q15:Q100">
    <cfRule type="expression" priority="1501" stopIfTrue="1">
      <formula>ISBLANK($Q2)=FALSE</formula>
    </cfRule>
    <cfRule type="expression" dxfId="883" priority="1502">
      <formula>ISBLANK($P2)=FALSE</formula>
    </cfRule>
  </conditionalFormatting>
  <conditionalFormatting sqref="AB2:AB36 AB38:AB100 V2:AA100 AC2:AD100 A43:U43 AE43:AL43">
    <cfRule type="expression" dxfId="882" priority="1500">
      <formula>$AE2="Cancelled / Annulé"</formula>
    </cfRule>
  </conditionalFormatting>
  <conditionalFormatting sqref="D2:H100">
    <cfRule type="expression" dxfId="881" priority="1499">
      <formula>ISBLANK($C2)=FALSE</formula>
    </cfRule>
  </conditionalFormatting>
  <conditionalFormatting sqref="D2:D100">
    <cfRule type="expression" priority="1498" stopIfTrue="1">
      <formula>ISBLANK($D2)=FALSE</formula>
    </cfRule>
  </conditionalFormatting>
  <conditionalFormatting sqref="E2:E100">
    <cfRule type="expression" priority="1497" stopIfTrue="1">
      <formula>ISBLANK($E2)=FALSE</formula>
    </cfRule>
  </conditionalFormatting>
  <conditionalFormatting sqref="F2:F100">
    <cfRule type="expression" priority="1496" stopIfTrue="1">
      <formula>ISBLANK($F2)=FALSE</formula>
    </cfRule>
  </conditionalFormatting>
  <conditionalFormatting sqref="G2:G100">
    <cfRule type="expression" priority="1495" stopIfTrue="1">
      <formula>ISBLANK($G2)=FALSE</formula>
    </cfRule>
  </conditionalFormatting>
  <conditionalFormatting sqref="H2:H100">
    <cfRule type="expression" priority="1494" stopIfTrue="1">
      <formula>ISBLANK($H2)=FALSE</formula>
    </cfRule>
  </conditionalFormatting>
  <conditionalFormatting sqref="J2:J100">
    <cfRule type="expression" priority="1492" stopIfTrue="1">
      <formula>ISBLANK($J2)=FALSE</formula>
    </cfRule>
    <cfRule type="expression" dxfId="880" priority="1493">
      <formula>ISBLANK($N2)=FALSE</formula>
    </cfRule>
  </conditionalFormatting>
  <conditionalFormatting sqref="K2:K100">
    <cfRule type="expression" priority="1490" stopIfTrue="1">
      <formula>ISBLANK($K2)=FALSE</formula>
    </cfRule>
    <cfRule type="expression" dxfId="879" priority="1491">
      <formula>ISBLANK($N2)=FALSE</formula>
    </cfRule>
  </conditionalFormatting>
  <conditionalFormatting sqref="L2:L100">
    <cfRule type="expression" dxfId="878" priority="1486" stopIfTrue="1">
      <formula>$N2="STU_RP"</formula>
    </cfRule>
    <cfRule type="expression" dxfId="877" priority="1487" stopIfTrue="1">
      <formula>$N2="STU_IN"</formula>
    </cfRule>
    <cfRule type="expression" priority="1488" stopIfTrue="1">
      <formula>ISBLANK($L2)=FALSE</formula>
    </cfRule>
    <cfRule type="expression" dxfId="876" priority="1489">
      <formula>ISBLANK($N2)=FALSE</formula>
    </cfRule>
  </conditionalFormatting>
  <conditionalFormatting sqref="M2:M100">
    <cfRule type="expression" priority="1484" stopIfTrue="1">
      <formula>ISBLANK($M2)=FALSE</formula>
    </cfRule>
    <cfRule type="expression" dxfId="875" priority="1485">
      <formula>ISBLANK($N2)=FALSE</formula>
    </cfRule>
  </conditionalFormatting>
  <conditionalFormatting sqref="AB2:AB36 AB38:AB100 V2:AA100 AC2:AD100">
    <cfRule type="expression" dxfId="874" priority="1482">
      <formula>$AE2="Completed - Pool Created/ Complété - Bassin crée"</formula>
    </cfRule>
    <cfRule type="expression" dxfId="873" priority="1483">
      <formula>$AE2="Completed – Inventory available / Complété - Inventaire disponible"</formula>
    </cfRule>
  </conditionalFormatting>
  <conditionalFormatting sqref="AB2:AB36 AB38:AB100 X2:AA100 AC2:AD100 A43:W43 AE43:AL43">
    <cfRule type="expression" dxfId="872" priority="1481">
      <formula>ISBLANK($X2)=FALSE</formula>
    </cfRule>
  </conditionalFormatting>
  <conditionalFormatting sqref="S2:T100">
    <cfRule type="expression" dxfId="871" priority="1479" stopIfTrue="1">
      <formula>$N2="AEP"</formula>
    </cfRule>
    <cfRule type="expression" dxfId="870" priority="1480" stopIfTrue="1">
      <formula>$N2="INA_ACIN"</formula>
    </cfRule>
  </conditionalFormatting>
  <conditionalFormatting sqref="R2:S100">
    <cfRule type="expression" dxfId="869" priority="1473" stopIfTrue="1">
      <formula>$N2="STU_RP"</formula>
    </cfRule>
    <cfRule type="expression" dxfId="868" priority="1474" stopIfTrue="1">
      <formula>$N2="STU_IN"</formula>
    </cfRule>
    <cfRule type="expression" dxfId="867" priority="1475" stopIfTrue="1">
      <formula>$N2="DM_ID"</formula>
    </cfRule>
    <cfRule type="expression" dxfId="866" priority="1476" stopIfTrue="1">
      <formula>$N2="CS_TPD"</formula>
    </cfRule>
    <cfRule type="expression" dxfId="865" priority="1477" stopIfTrue="1">
      <formula>$N2="CMC_APT"</formula>
    </cfRule>
    <cfRule type="expression" dxfId="864" priority="1478" stopIfTrue="1">
      <formula>$N2="CMC_REV"</formula>
    </cfRule>
  </conditionalFormatting>
  <conditionalFormatting sqref="R2:R100">
    <cfRule type="expression" priority="1471" stopIfTrue="1">
      <formula>ISBLANK($R2)=FALSE</formula>
    </cfRule>
    <cfRule type="expression" dxfId="863" priority="1472">
      <formula>ISBLANK($P2)=FALSE</formula>
    </cfRule>
  </conditionalFormatting>
  <conditionalFormatting sqref="T2:T100">
    <cfRule type="expression" priority="1469" stopIfTrue="1">
      <formula>ISBLANK($T2)=FALSE</formula>
    </cfRule>
    <cfRule type="expression" dxfId="862" priority="1470">
      <formula>ISBLANK($R2)=FALSE</formula>
    </cfRule>
  </conditionalFormatting>
  <conditionalFormatting sqref="U2:U100">
    <cfRule type="expression" priority="1467" stopIfTrue="1">
      <formula>ISBLANK($U2)=FALSE</formula>
    </cfRule>
    <cfRule type="expression" dxfId="861" priority="1468">
      <formula>ISBLANK($P2)=FALSE</formula>
    </cfRule>
  </conditionalFormatting>
  <conditionalFormatting sqref="X2:X100">
    <cfRule type="expression" dxfId="860" priority="1466" stopIfTrue="1">
      <formula>ISBLANK($X2)=FALSE</formula>
    </cfRule>
  </conditionalFormatting>
  <conditionalFormatting sqref="Y2:Y100">
    <cfRule type="expression" priority="1465" stopIfTrue="1">
      <formula>ISBLANK($Y2)=FALSE</formula>
    </cfRule>
  </conditionalFormatting>
  <conditionalFormatting sqref="Z2:Z100">
    <cfRule type="expression" priority="1464" stopIfTrue="1">
      <formula>ISBLANK($Z2)=FALSE</formula>
    </cfRule>
  </conditionalFormatting>
  <conditionalFormatting sqref="AA2:AA100">
    <cfRule type="expression" priority="1463" stopIfTrue="1">
      <formula>ISBLANK($AA2)=FALSE</formula>
    </cfRule>
  </conditionalFormatting>
  <conditionalFormatting sqref="AB2:AB36 AB38:AB100">
    <cfRule type="expression" priority="1462" stopIfTrue="1">
      <formula>ISBLANK($AB2)=FALSE</formula>
    </cfRule>
  </conditionalFormatting>
  <conditionalFormatting sqref="AC2:AC100">
    <cfRule type="expression" priority="1461" stopIfTrue="1">
      <formula>ISBLANK($AC2)=FALSE</formula>
    </cfRule>
  </conditionalFormatting>
  <conditionalFormatting sqref="AD2:AD100">
    <cfRule type="expression" priority="1460" stopIfTrue="1">
      <formula>ISBLANK($AD2)=FALSE</formula>
    </cfRule>
  </conditionalFormatting>
  <conditionalFormatting sqref="R2:T100">
    <cfRule type="expression" dxfId="859" priority="1459" stopIfTrue="1">
      <formula>$C2="ELS_DE"</formula>
    </cfRule>
  </conditionalFormatting>
  <conditionalFormatting sqref="S2:S100">
    <cfRule type="expression" dxfId="858" priority="1457" stopIfTrue="1">
      <formula>ISBLANK($S2)=FALSE</formula>
    </cfRule>
    <cfRule type="expression" dxfId="857" priority="1458">
      <formula>ISBLANK($R2)=FALSE</formula>
    </cfRule>
  </conditionalFormatting>
  <conditionalFormatting sqref="Q2:Q12 Q15:Q100">
    <cfRule type="expression" priority="1455" stopIfTrue="1">
      <formula>ISBLANK($Q2)=FALSE</formula>
    </cfRule>
    <cfRule type="expression" dxfId="856" priority="1456">
      <formula>ISBLANK($P2)=FALSE</formula>
    </cfRule>
  </conditionalFormatting>
  <conditionalFormatting sqref="AB2:AB36 AB38:AB100 V2:AA100 AC2:AD100 A43:U43 AE43:AL43">
    <cfRule type="expression" dxfId="855" priority="1454">
      <formula>$AE2="Cancelled / Annulé"</formula>
    </cfRule>
  </conditionalFormatting>
  <conditionalFormatting sqref="D2:H100">
    <cfRule type="expression" dxfId="854" priority="1453">
      <formula>ISBLANK($C2)=FALSE</formula>
    </cfRule>
  </conditionalFormatting>
  <conditionalFormatting sqref="D2:D100">
    <cfRule type="expression" priority="1452" stopIfTrue="1">
      <formula>ISBLANK($D2)=FALSE</formula>
    </cfRule>
  </conditionalFormatting>
  <conditionalFormatting sqref="E2:E100">
    <cfRule type="expression" priority="1451" stopIfTrue="1">
      <formula>ISBLANK($E2)=FALSE</formula>
    </cfRule>
  </conditionalFormatting>
  <conditionalFormatting sqref="F2:F100">
    <cfRule type="expression" priority="1450" stopIfTrue="1">
      <formula>ISBLANK($F2)=FALSE</formula>
    </cfRule>
  </conditionalFormatting>
  <conditionalFormatting sqref="G2:G100">
    <cfRule type="expression" priority="1449" stopIfTrue="1">
      <formula>ISBLANK($G2)=FALSE</formula>
    </cfRule>
  </conditionalFormatting>
  <conditionalFormatting sqref="H2:H100">
    <cfRule type="expression" priority="1448" stopIfTrue="1">
      <formula>ISBLANK($H2)=FALSE</formula>
    </cfRule>
  </conditionalFormatting>
  <conditionalFormatting sqref="J2:J100">
    <cfRule type="expression" priority="1446" stopIfTrue="1">
      <formula>ISBLANK($J2)=FALSE</formula>
    </cfRule>
    <cfRule type="expression" dxfId="853" priority="1447">
      <formula>ISBLANK($N2)=FALSE</formula>
    </cfRule>
  </conditionalFormatting>
  <conditionalFormatting sqref="K2:K100">
    <cfRule type="expression" priority="1444" stopIfTrue="1">
      <formula>ISBLANK($K2)=FALSE</formula>
    </cfRule>
    <cfRule type="expression" dxfId="852" priority="1445">
      <formula>ISBLANK($N2)=FALSE</formula>
    </cfRule>
  </conditionalFormatting>
  <conditionalFormatting sqref="L2:L100">
    <cfRule type="expression" dxfId="851" priority="1440" stopIfTrue="1">
      <formula>$N2="STU_RP"</formula>
    </cfRule>
    <cfRule type="expression" dxfId="850" priority="1441" stopIfTrue="1">
      <formula>$N2="STU_IN"</formula>
    </cfRule>
    <cfRule type="expression" priority="1442" stopIfTrue="1">
      <formula>ISBLANK($L2)=FALSE</formula>
    </cfRule>
    <cfRule type="expression" dxfId="849" priority="1443">
      <formula>ISBLANK($N2)=FALSE</formula>
    </cfRule>
  </conditionalFormatting>
  <conditionalFormatting sqref="M2:M100">
    <cfRule type="expression" priority="1438" stopIfTrue="1">
      <formula>ISBLANK($M2)=FALSE</formula>
    </cfRule>
    <cfRule type="expression" dxfId="848" priority="1439">
      <formula>ISBLANK($N2)=FALSE</formula>
    </cfRule>
  </conditionalFormatting>
  <conditionalFormatting sqref="AB2:AB36 AB38:AB100 V2:AA100 AC2:AD100">
    <cfRule type="expression" dxfId="847" priority="1436">
      <formula>$AE2="Completed - Pool Created/ Complété - Bassin crée"</formula>
    </cfRule>
    <cfRule type="expression" dxfId="846" priority="1437">
      <formula>$AE2="Completed – Inventory available / Complété - Inventaire disponible"</formula>
    </cfRule>
  </conditionalFormatting>
  <conditionalFormatting sqref="AB2:AB36 AB38:AB100 X2:AA100 AC2:AD100 A43:W43 AE43:AL43">
    <cfRule type="expression" dxfId="845" priority="1435">
      <formula>ISBLANK($X2)=FALSE</formula>
    </cfRule>
  </conditionalFormatting>
  <conditionalFormatting sqref="S2:T100">
    <cfRule type="expression" dxfId="844" priority="1433" stopIfTrue="1">
      <formula>$N2="AEP"</formula>
    </cfRule>
    <cfRule type="expression" dxfId="843" priority="1434" stopIfTrue="1">
      <formula>$N2="INA_ACIN"</formula>
    </cfRule>
  </conditionalFormatting>
  <conditionalFormatting sqref="R2:S100">
    <cfRule type="expression" dxfId="842" priority="1427" stopIfTrue="1">
      <formula>$N2="STU_RP"</formula>
    </cfRule>
    <cfRule type="expression" dxfId="841" priority="1428" stopIfTrue="1">
      <formula>$N2="STU_IN"</formula>
    </cfRule>
    <cfRule type="expression" dxfId="840" priority="1429" stopIfTrue="1">
      <formula>$N2="DM_ID"</formula>
    </cfRule>
    <cfRule type="expression" dxfId="839" priority="1430" stopIfTrue="1">
      <formula>$N2="CS_TPD"</formula>
    </cfRule>
    <cfRule type="expression" dxfId="838" priority="1431" stopIfTrue="1">
      <formula>$N2="CMC_APT"</formula>
    </cfRule>
    <cfRule type="expression" dxfId="837" priority="1432" stopIfTrue="1">
      <formula>$N2="CMC_REV"</formula>
    </cfRule>
  </conditionalFormatting>
  <conditionalFormatting sqref="R2:R100">
    <cfRule type="expression" priority="1425" stopIfTrue="1">
      <formula>ISBLANK($R2)=FALSE</formula>
    </cfRule>
    <cfRule type="expression" dxfId="836" priority="1426">
      <formula>ISBLANK($P2)=FALSE</formula>
    </cfRule>
  </conditionalFormatting>
  <conditionalFormatting sqref="T2:T100">
    <cfRule type="expression" priority="1423" stopIfTrue="1">
      <formula>ISBLANK($T2)=FALSE</formula>
    </cfRule>
    <cfRule type="expression" dxfId="835" priority="1424">
      <formula>ISBLANK($R2)=FALSE</formula>
    </cfRule>
  </conditionalFormatting>
  <conditionalFormatting sqref="U2:U100">
    <cfRule type="expression" priority="1421" stopIfTrue="1">
      <formula>ISBLANK($U2)=FALSE</formula>
    </cfRule>
    <cfRule type="expression" dxfId="834" priority="1422">
      <formula>ISBLANK($P2)=FALSE</formula>
    </cfRule>
  </conditionalFormatting>
  <conditionalFormatting sqref="X2:X100">
    <cfRule type="expression" dxfId="833" priority="1420" stopIfTrue="1">
      <formula>ISBLANK($X2)=FALSE</formula>
    </cfRule>
  </conditionalFormatting>
  <conditionalFormatting sqref="Y2:Y100">
    <cfRule type="expression" priority="1419" stopIfTrue="1">
      <formula>ISBLANK($Y2)=FALSE</formula>
    </cfRule>
  </conditionalFormatting>
  <conditionalFormatting sqref="Z2:Z100">
    <cfRule type="expression" priority="1418" stopIfTrue="1">
      <formula>ISBLANK($Z2)=FALSE</formula>
    </cfRule>
  </conditionalFormatting>
  <conditionalFormatting sqref="AA2:AA100">
    <cfRule type="expression" priority="1417" stopIfTrue="1">
      <formula>ISBLANK($AA2)=FALSE</formula>
    </cfRule>
  </conditionalFormatting>
  <conditionalFormatting sqref="AB2:AB36 AB38:AB100">
    <cfRule type="expression" priority="1416" stopIfTrue="1">
      <formula>ISBLANK($AB2)=FALSE</formula>
    </cfRule>
  </conditionalFormatting>
  <conditionalFormatting sqref="AC2:AC100">
    <cfRule type="expression" priority="1415" stopIfTrue="1">
      <formula>ISBLANK($AC2)=FALSE</formula>
    </cfRule>
  </conditionalFormatting>
  <conditionalFormatting sqref="AD2:AD100">
    <cfRule type="expression" priority="1414" stopIfTrue="1">
      <formula>ISBLANK($AD2)=FALSE</formula>
    </cfRule>
  </conditionalFormatting>
  <conditionalFormatting sqref="R2:T100">
    <cfRule type="expression" dxfId="832" priority="1413" stopIfTrue="1">
      <formula>$C2="ELS_DE"</formula>
    </cfRule>
  </conditionalFormatting>
  <conditionalFormatting sqref="S2:S100">
    <cfRule type="expression" dxfId="831" priority="1411" stopIfTrue="1">
      <formula>ISBLANK($S2)=FALSE</formula>
    </cfRule>
    <cfRule type="expression" dxfId="830" priority="1412">
      <formula>ISBLANK($R2)=FALSE</formula>
    </cfRule>
  </conditionalFormatting>
  <conditionalFormatting sqref="Q2:Q12 Q15:Q100">
    <cfRule type="expression" priority="1409" stopIfTrue="1">
      <formula>ISBLANK($Q2)=FALSE</formula>
    </cfRule>
    <cfRule type="expression" dxfId="829" priority="1410">
      <formula>ISBLANK($P2)=FALSE</formula>
    </cfRule>
  </conditionalFormatting>
  <conditionalFormatting sqref="AB2:AB36 AB38:AB100 V2:AA100 AC2:AD100 A43:U43 AE43:AL43">
    <cfRule type="expression" dxfId="828" priority="1408">
      <formula>$AE2="Cancelled / Annulé"</formula>
    </cfRule>
  </conditionalFormatting>
  <conditionalFormatting sqref="D2:H100">
    <cfRule type="expression" dxfId="827" priority="1407">
      <formula>ISBLANK($C2)=FALSE</formula>
    </cfRule>
  </conditionalFormatting>
  <conditionalFormatting sqref="D2:D100">
    <cfRule type="expression" priority="1406" stopIfTrue="1">
      <formula>ISBLANK($D2)=FALSE</formula>
    </cfRule>
  </conditionalFormatting>
  <conditionalFormatting sqref="E2:E100">
    <cfRule type="expression" priority="1405" stopIfTrue="1">
      <formula>ISBLANK($E2)=FALSE</formula>
    </cfRule>
  </conditionalFormatting>
  <conditionalFormatting sqref="F2:F100">
    <cfRule type="expression" priority="1404" stopIfTrue="1">
      <formula>ISBLANK($F2)=FALSE</formula>
    </cfRule>
  </conditionalFormatting>
  <conditionalFormatting sqref="G2:G100">
    <cfRule type="expression" priority="1403" stopIfTrue="1">
      <formula>ISBLANK($G2)=FALSE</formula>
    </cfRule>
  </conditionalFormatting>
  <conditionalFormatting sqref="H2:H100">
    <cfRule type="expression" priority="1402" stopIfTrue="1">
      <formula>ISBLANK($H2)=FALSE</formula>
    </cfRule>
  </conditionalFormatting>
  <conditionalFormatting sqref="J2:J100">
    <cfRule type="expression" priority="1400" stopIfTrue="1">
      <formula>ISBLANK($J2)=FALSE</formula>
    </cfRule>
    <cfRule type="expression" dxfId="826" priority="1401">
      <formula>ISBLANK($N2)=FALSE</formula>
    </cfRule>
  </conditionalFormatting>
  <conditionalFormatting sqref="K2:K100">
    <cfRule type="expression" priority="1398" stopIfTrue="1">
      <formula>ISBLANK($K2)=FALSE</formula>
    </cfRule>
    <cfRule type="expression" dxfId="825" priority="1399">
      <formula>ISBLANK($N2)=FALSE</formula>
    </cfRule>
  </conditionalFormatting>
  <conditionalFormatting sqref="L2:L100">
    <cfRule type="expression" dxfId="824" priority="1394" stopIfTrue="1">
      <formula>$N2="STU_RP"</formula>
    </cfRule>
    <cfRule type="expression" dxfId="823" priority="1395" stopIfTrue="1">
      <formula>$N2="STU_IN"</formula>
    </cfRule>
    <cfRule type="expression" priority="1396" stopIfTrue="1">
      <formula>ISBLANK($L2)=FALSE</formula>
    </cfRule>
    <cfRule type="expression" dxfId="822" priority="1397">
      <formula>ISBLANK($N2)=FALSE</formula>
    </cfRule>
  </conditionalFormatting>
  <conditionalFormatting sqref="M2:M100">
    <cfRule type="expression" priority="1392" stopIfTrue="1">
      <formula>ISBLANK($M2)=FALSE</formula>
    </cfRule>
    <cfRule type="expression" dxfId="821" priority="1393">
      <formula>ISBLANK($N2)=FALSE</formula>
    </cfRule>
  </conditionalFormatting>
  <conditionalFormatting sqref="AB2:AB36 AB38:AB100 V2:AA100 AC2:AD100">
    <cfRule type="expression" dxfId="820" priority="1390">
      <formula>$AE2="Completed - Pool Created/ Complété - Bassin crée"</formula>
    </cfRule>
    <cfRule type="expression" dxfId="819" priority="1391">
      <formula>$AE2="Completed – Inventory available / Complété - Inventaire disponible"</formula>
    </cfRule>
  </conditionalFormatting>
  <conditionalFormatting sqref="AB2:AB36 AB38:AB100 X2:AA100 AC2:AD100 A43:W43 AE43:AL43">
    <cfRule type="expression" dxfId="818" priority="1389">
      <formula>ISBLANK($X2)=FALSE</formula>
    </cfRule>
  </conditionalFormatting>
  <conditionalFormatting sqref="S2:T100">
    <cfRule type="expression" dxfId="817" priority="1387" stopIfTrue="1">
      <formula>$N2="AEP"</formula>
    </cfRule>
    <cfRule type="expression" dxfId="816" priority="1388" stopIfTrue="1">
      <formula>$N2="INA_ACIN"</formula>
    </cfRule>
  </conditionalFormatting>
  <conditionalFormatting sqref="R2:S100">
    <cfRule type="expression" dxfId="815" priority="1381" stopIfTrue="1">
      <formula>$N2="STU_RP"</formula>
    </cfRule>
    <cfRule type="expression" dxfId="814" priority="1382" stopIfTrue="1">
      <formula>$N2="STU_IN"</formula>
    </cfRule>
    <cfRule type="expression" dxfId="813" priority="1383" stopIfTrue="1">
      <formula>$N2="DM_ID"</formula>
    </cfRule>
    <cfRule type="expression" dxfId="812" priority="1384" stopIfTrue="1">
      <formula>$N2="CS_TPD"</formula>
    </cfRule>
    <cfRule type="expression" dxfId="811" priority="1385" stopIfTrue="1">
      <formula>$N2="CMC_APT"</formula>
    </cfRule>
    <cfRule type="expression" dxfId="810" priority="1386" stopIfTrue="1">
      <formula>$N2="CMC_REV"</formula>
    </cfRule>
  </conditionalFormatting>
  <conditionalFormatting sqref="R2:R12">
    <cfRule type="expression" priority="1379" stopIfTrue="1">
      <formula>ISBLANK($R2)=FALSE</formula>
    </cfRule>
    <cfRule type="expression" dxfId="809" priority="1380">
      <formula>ISBLANK($P2)=FALSE</formula>
    </cfRule>
  </conditionalFormatting>
  <conditionalFormatting sqref="T2:T12">
    <cfRule type="expression" priority="1377" stopIfTrue="1">
      <formula>ISBLANK($T2)=FALSE</formula>
    </cfRule>
    <cfRule type="expression" dxfId="808" priority="1378">
      <formula>ISBLANK($R2)=FALSE</formula>
    </cfRule>
  </conditionalFormatting>
  <conditionalFormatting sqref="U2:U12">
    <cfRule type="expression" priority="1375" stopIfTrue="1">
      <formula>ISBLANK($U2)=FALSE</formula>
    </cfRule>
    <cfRule type="expression" dxfId="807" priority="1376">
      <formula>ISBLANK($P2)=FALSE</formula>
    </cfRule>
  </conditionalFormatting>
  <conditionalFormatting sqref="X2:X12">
    <cfRule type="expression" dxfId="806" priority="1374" stopIfTrue="1">
      <formula>ISBLANK($X2)=FALSE</formula>
    </cfRule>
  </conditionalFormatting>
  <conditionalFormatting sqref="Y2:Y12">
    <cfRule type="expression" priority="1373" stopIfTrue="1">
      <formula>ISBLANK($Y2)=FALSE</formula>
    </cfRule>
  </conditionalFormatting>
  <conditionalFormatting sqref="Z2:Z12">
    <cfRule type="expression" priority="1372" stopIfTrue="1">
      <formula>ISBLANK($Z2)=FALSE</formula>
    </cfRule>
  </conditionalFormatting>
  <conditionalFormatting sqref="AA2:AA12">
    <cfRule type="expression" priority="1371" stopIfTrue="1">
      <formula>ISBLANK($AA2)=FALSE</formula>
    </cfRule>
  </conditionalFormatting>
  <conditionalFormatting sqref="AB2:AB12">
    <cfRule type="expression" priority="1370" stopIfTrue="1">
      <formula>ISBLANK($AB2)=FALSE</formula>
    </cfRule>
  </conditionalFormatting>
  <conditionalFormatting sqref="AC2:AC12">
    <cfRule type="expression" priority="1369" stopIfTrue="1">
      <formula>ISBLANK($AC2)=FALSE</formula>
    </cfRule>
  </conditionalFormatting>
  <conditionalFormatting sqref="AD2:AD12">
    <cfRule type="expression" priority="1368" stopIfTrue="1">
      <formula>ISBLANK($AD2)=FALSE</formula>
    </cfRule>
  </conditionalFormatting>
  <conditionalFormatting sqref="R2:T12">
    <cfRule type="expression" dxfId="805" priority="1367" stopIfTrue="1">
      <formula>$C2="ELS_DE"</formula>
    </cfRule>
  </conditionalFormatting>
  <conditionalFormatting sqref="S2:S12">
    <cfRule type="expression" dxfId="804" priority="1365" stopIfTrue="1">
      <formula>ISBLANK($S2)=FALSE</formula>
    </cfRule>
    <cfRule type="expression" dxfId="803" priority="1366">
      <formula>ISBLANK($R2)=FALSE</formula>
    </cfRule>
  </conditionalFormatting>
  <conditionalFormatting sqref="Q2:Q12">
    <cfRule type="expression" priority="1363" stopIfTrue="1">
      <formula>ISBLANK($Q2)=FALSE</formula>
    </cfRule>
    <cfRule type="expression" dxfId="802" priority="1364">
      <formula>ISBLANK($P2)=FALSE</formula>
    </cfRule>
  </conditionalFormatting>
  <conditionalFormatting sqref="V2:AD12">
    <cfRule type="expression" dxfId="801" priority="1362">
      <formula>$AE2="Cancelled / Annulé"</formula>
    </cfRule>
  </conditionalFormatting>
  <conditionalFormatting sqref="D2:H12">
    <cfRule type="expression" dxfId="800" priority="1361">
      <formula>ISBLANK($C2)=FALSE</formula>
    </cfRule>
  </conditionalFormatting>
  <conditionalFormatting sqref="D2:D12">
    <cfRule type="expression" priority="1360" stopIfTrue="1">
      <formula>ISBLANK($D2)=FALSE</formula>
    </cfRule>
  </conditionalFormatting>
  <conditionalFormatting sqref="E2:E12">
    <cfRule type="expression" priority="1359" stopIfTrue="1">
      <formula>ISBLANK($E2)=FALSE</formula>
    </cfRule>
  </conditionalFormatting>
  <conditionalFormatting sqref="F2:F12">
    <cfRule type="expression" priority="1358" stopIfTrue="1">
      <formula>ISBLANK($F2)=FALSE</formula>
    </cfRule>
  </conditionalFormatting>
  <conditionalFormatting sqref="G2:G12">
    <cfRule type="expression" priority="1357" stopIfTrue="1">
      <formula>ISBLANK($G2)=FALSE</formula>
    </cfRule>
  </conditionalFormatting>
  <conditionalFormatting sqref="H2:H12">
    <cfRule type="expression" priority="1356" stopIfTrue="1">
      <formula>ISBLANK($H2)=FALSE</formula>
    </cfRule>
  </conditionalFormatting>
  <conditionalFormatting sqref="J2:J12">
    <cfRule type="expression" priority="1354" stopIfTrue="1">
      <formula>ISBLANK($J2)=FALSE</formula>
    </cfRule>
    <cfRule type="expression" dxfId="799" priority="1355">
      <formula>ISBLANK($N2)=FALSE</formula>
    </cfRule>
  </conditionalFormatting>
  <conditionalFormatting sqref="K2:K12">
    <cfRule type="expression" priority="1352" stopIfTrue="1">
      <formula>ISBLANK($K2)=FALSE</formula>
    </cfRule>
    <cfRule type="expression" dxfId="798" priority="1353">
      <formula>ISBLANK($N2)=FALSE</formula>
    </cfRule>
  </conditionalFormatting>
  <conditionalFormatting sqref="L2:L12">
    <cfRule type="expression" dxfId="797" priority="1348" stopIfTrue="1">
      <formula>$N2="STU_RP"</formula>
    </cfRule>
    <cfRule type="expression" dxfId="796" priority="1349" stopIfTrue="1">
      <formula>$N2="STU_IN"</formula>
    </cfRule>
    <cfRule type="expression" priority="1350" stopIfTrue="1">
      <formula>ISBLANK($L2)=FALSE</formula>
    </cfRule>
    <cfRule type="expression" dxfId="795" priority="1351">
      <formula>ISBLANK($N2)=FALSE</formula>
    </cfRule>
  </conditionalFormatting>
  <conditionalFormatting sqref="M2:M12">
    <cfRule type="expression" priority="1346" stopIfTrue="1">
      <formula>ISBLANK($M2)=FALSE</formula>
    </cfRule>
    <cfRule type="expression" dxfId="794" priority="1347">
      <formula>ISBLANK($N2)=FALSE</formula>
    </cfRule>
  </conditionalFormatting>
  <conditionalFormatting sqref="V2:AD12">
    <cfRule type="expression" dxfId="793" priority="1344">
      <formula>$AE2="Completed - Pool Created/ Complété - Bassin crée"</formula>
    </cfRule>
    <cfRule type="expression" dxfId="792" priority="1345">
      <formula>$AE2="Completed – Inventory available / Complété - Inventaire disponible"</formula>
    </cfRule>
  </conditionalFormatting>
  <conditionalFormatting sqref="X2:AD12">
    <cfRule type="expression" dxfId="791" priority="1343">
      <formula>ISBLANK($X2)=FALSE</formula>
    </cfRule>
  </conditionalFormatting>
  <conditionalFormatting sqref="S2:T12">
    <cfRule type="expression" dxfId="790" priority="1341" stopIfTrue="1">
      <formula>$N2="AEP"</formula>
    </cfRule>
    <cfRule type="expression" dxfId="789" priority="1342" stopIfTrue="1">
      <formula>$N2="INA_ACIN"</formula>
    </cfRule>
  </conditionalFormatting>
  <conditionalFormatting sqref="R2:S12">
    <cfRule type="expression" dxfId="788" priority="1335" stopIfTrue="1">
      <formula>$N2="STU_RP"</formula>
    </cfRule>
    <cfRule type="expression" dxfId="787" priority="1336" stopIfTrue="1">
      <formula>$N2="STU_IN"</formula>
    </cfRule>
    <cfRule type="expression" dxfId="786" priority="1337" stopIfTrue="1">
      <formula>$N2="DM_ID"</formula>
    </cfRule>
    <cfRule type="expression" dxfId="785" priority="1338" stopIfTrue="1">
      <formula>$N2="CS_TPD"</formula>
    </cfRule>
    <cfRule type="expression" dxfId="784" priority="1339" stopIfTrue="1">
      <formula>$N2="CMC_APT"</formula>
    </cfRule>
    <cfRule type="expression" dxfId="783" priority="1340" stopIfTrue="1">
      <formula>$N2="CMC_REV"</formula>
    </cfRule>
  </conditionalFormatting>
  <conditionalFormatting sqref="R4:R14">
    <cfRule type="expression" priority="1333" stopIfTrue="1">
      <formula>ISBLANK($R4)=FALSE</formula>
    </cfRule>
    <cfRule type="expression" dxfId="782" priority="1334">
      <formula>ISBLANK($P4)=FALSE</formula>
    </cfRule>
  </conditionalFormatting>
  <conditionalFormatting sqref="T4:T14">
    <cfRule type="expression" priority="1331" stopIfTrue="1">
      <formula>ISBLANK($T4)=FALSE</formula>
    </cfRule>
    <cfRule type="expression" dxfId="781" priority="1332">
      <formula>ISBLANK($R4)=FALSE</formula>
    </cfRule>
  </conditionalFormatting>
  <conditionalFormatting sqref="U4:U14">
    <cfRule type="expression" priority="1329" stopIfTrue="1">
      <formula>ISBLANK($U4)=FALSE</formula>
    </cfRule>
    <cfRule type="expression" dxfId="780" priority="1330">
      <formula>ISBLANK($P4)=FALSE</formula>
    </cfRule>
  </conditionalFormatting>
  <conditionalFormatting sqref="X4:X14">
    <cfRule type="expression" dxfId="779" priority="1328" stopIfTrue="1">
      <formula>ISBLANK($X4)=FALSE</formula>
    </cfRule>
  </conditionalFormatting>
  <conditionalFormatting sqref="Y4:Y14">
    <cfRule type="expression" priority="1327" stopIfTrue="1">
      <formula>ISBLANK($Y4)=FALSE</formula>
    </cfRule>
  </conditionalFormatting>
  <conditionalFormatting sqref="Z4:Z14">
    <cfRule type="expression" priority="1326" stopIfTrue="1">
      <formula>ISBLANK($Z4)=FALSE</formula>
    </cfRule>
  </conditionalFormatting>
  <conditionalFormatting sqref="AA4:AA14">
    <cfRule type="expression" priority="1325" stopIfTrue="1">
      <formula>ISBLANK($AA4)=FALSE</formula>
    </cfRule>
  </conditionalFormatting>
  <conditionalFormatting sqref="AB4:AB14">
    <cfRule type="expression" priority="1324" stopIfTrue="1">
      <formula>ISBLANK($AB4)=FALSE</formula>
    </cfRule>
  </conditionalFormatting>
  <conditionalFormatting sqref="AC4:AC14">
    <cfRule type="expression" priority="1323" stopIfTrue="1">
      <formula>ISBLANK($AC4)=FALSE</formula>
    </cfRule>
  </conditionalFormatting>
  <conditionalFormatting sqref="AD4:AD14">
    <cfRule type="expression" priority="1322" stopIfTrue="1">
      <formula>ISBLANK($AD4)=FALSE</formula>
    </cfRule>
  </conditionalFormatting>
  <conditionalFormatting sqref="R4:T14">
    <cfRule type="expression" dxfId="778" priority="1321" stopIfTrue="1">
      <formula>$C4="ELS_DE"</formula>
    </cfRule>
  </conditionalFormatting>
  <conditionalFormatting sqref="S4:S14">
    <cfRule type="expression" dxfId="777" priority="1319" stopIfTrue="1">
      <formula>ISBLANK($S4)=FALSE</formula>
    </cfRule>
    <cfRule type="expression" dxfId="776" priority="1320">
      <formula>ISBLANK($R4)=FALSE</formula>
    </cfRule>
  </conditionalFormatting>
  <conditionalFormatting sqref="Q4:Q12">
    <cfRule type="expression" priority="1317" stopIfTrue="1">
      <formula>ISBLANK($Q4)=FALSE</formula>
    </cfRule>
    <cfRule type="expression" dxfId="775" priority="1318">
      <formula>ISBLANK($P4)=FALSE</formula>
    </cfRule>
  </conditionalFormatting>
  <conditionalFormatting sqref="V4:AD14">
    <cfRule type="expression" dxfId="774" priority="1316">
      <formula>$AE4="Cancelled / Annulé"</formula>
    </cfRule>
  </conditionalFormatting>
  <conditionalFormatting sqref="D4:H14">
    <cfRule type="expression" dxfId="773" priority="1315">
      <formula>ISBLANK($C4)=FALSE</formula>
    </cfRule>
  </conditionalFormatting>
  <conditionalFormatting sqref="D4:D14">
    <cfRule type="expression" priority="1314" stopIfTrue="1">
      <formula>ISBLANK($D4)=FALSE</formula>
    </cfRule>
  </conditionalFormatting>
  <conditionalFormatting sqref="E4:E14">
    <cfRule type="expression" priority="1313" stopIfTrue="1">
      <formula>ISBLANK($E4)=FALSE</formula>
    </cfRule>
  </conditionalFormatting>
  <conditionalFormatting sqref="F4:F14">
    <cfRule type="expression" priority="1312" stopIfTrue="1">
      <formula>ISBLANK($F4)=FALSE</formula>
    </cfRule>
  </conditionalFormatting>
  <conditionalFormatting sqref="G4:G14">
    <cfRule type="expression" priority="1311" stopIfTrue="1">
      <formula>ISBLANK($G4)=FALSE</formula>
    </cfRule>
  </conditionalFormatting>
  <conditionalFormatting sqref="H4:H14">
    <cfRule type="expression" priority="1310" stopIfTrue="1">
      <formula>ISBLANK($H4)=FALSE</formula>
    </cfRule>
  </conditionalFormatting>
  <conditionalFormatting sqref="J4:J14">
    <cfRule type="expression" priority="1308" stopIfTrue="1">
      <formula>ISBLANK($J4)=FALSE</formula>
    </cfRule>
    <cfRule type="expression" dxfId="772" priority="1309">
      <formula>ISBLANK($N4)=FALSE</formula>
    </cfRule>
  </conditionalFormatting>
  <conditionalFormatting sqref="K4:K14">
    <cfRule type="expression" priority="1306" stopIfTrue="1">
      <formula>ISBLANK($K4)=FALSE</formula>
    </cfRule>
    <cfRule type="expression" dxfId="771" priority="1307">
      <formula>ISBLANK($N4)=FALSE</formula>
    </cfRule>
  </conditionalFormatting>
  <conditionalFormatting sqref="L4:L14">
    <cfRule type="expression" dxfId="770" priority="1302" stopIfTrue="1">
      <formula>$N4="STU_RP"</formula>
    </cfRule>
    <cfRule type="expression" dxfId="769" priority="1303" stopIfTrue="1">
      <formula>$N4="STU_IN"</formula>
    </cfRule>
    <cfRule type="expression" priority="1304" stopIfTrue="1">
      <formula>ISBLANK($L4)=FALSE</formula>
    </cfRule>
    <cfRule type="expression" dxfId="768" priority="1305">
      <formula>ISBLANK($N4)=FALSE</formula>
    </cfRule>
  </conditionalFormatting>
  <conditionalFormatting sqref="M4:M14">
    <cfRule type="expression" priority="1300" stopIfTrue="1">
      <formula>ISBLANK($M4)=FALSE</formula>
    </cfRule>
    <cfRule type="expression" dxfId="767" priority="1301">
      <formula>ISBLANK($N4)=FALSE</formula>
    </cfRule>
  </conditionalFormatting>
  <conditionalFormatting sqref="V4:AD14">
    <cfRule type="expression" dxfId="766" priority="1298">
      <formula>$AE4="Completed - Pool Created/ Complété - Bassin crée"</formula>
    </cfRule>
    <cfRule type="expression" dxfId="765" priority="1299">
      <formula>$AE4="Completed – Inventory available / Complété - Inventaire disponible"</formula>
    </cfRule>
  </conditionalFormatting>
  <conditionalFormatting sqref="X4:AD14">
    <cfRule type="expression" dxfId="764" priority="1297">
      <formula>ISBLANK($X4)=FALSE</formula>
    </cfRule>
  </conditionalFormatting>
  <conditionalFormatting sqref="S4:T14">
    <cfRule type="expression" dxfId="763" priority="1295" stopIfTrue="1">
      <formula>$N4="AEP"</formula>
    </cfRule>
    <cfRule type="expression" dxfId="762" priority="1296" stopIfTrue="1">
      <formula>$N4="INA_ACIN"</formula>
    </cfRule>
  </conditionalFormatting>
  <conditionalFormatting sqref="R4:S14">
    <cfRule type="expression" dxfId="761" priority="1289" stopIfTrue="1">
      <formula>$N4="STU_RP"</formula>
    </cfRule>
    <cfRule type="expression" dxfId="760" priority="1290" stopIfTrue="1">
      <formula>$N4="STU_IN"</formula>
    </cfRule>
    <cfRule type="expression" dxfId="759" priority="1291" stopIfTrue="1">
      <formula>$N4="DM_ID"</formula>
    </cfRule>
    <cfRule type="expression" dxfId="758" priority="1292" stopIfTrue="1">
      <formula>$N4="CS_TPD"</formula>
    </cfRule>
    <cfRule type="expression" dxfId="757" priority="1293" stopIfTrue="1">
      <formula>$N4="CMC_APT"</formula>
    </cfRule>
    <cfRule type="expression" dxfId="756" priority="1294" stopIfTrue="1">
      <formula>$N4="CMC_REV"</formula>
    </cfRule>
  </conditionalFormatting>
  <conditionalFormatting sqref="R5:R15">
    <cfRule type="expression" priority="1287" stopIfTrue="1">
      <formula>ISBLANK($R5)=FALSE</formula>
    </cfRule>
    <cfRule type="expression" dxfId="755" priority="1288">
      <formula>ISBLANK($P5)=FALSE</formula>
    </cfRule>
  </conditionalFormatting>
  <conditionalFormatting sqref="T5:T15">
    <cfRule type="expression" priority="1285" stopIfTrue="1">
      <formula>ISBLANK($T5)=FALSE</formula>
    </cfRule>
    <cfRule type="expression" dxfId="754" priority="1286">
      <formula>ISBLANK($R5)=FALSE</formula>
    </cfRule>
  </conditionalFormatting>
  <conditionalFormatting sqref="U5:U15">
    <cfRule type="expression" priority="1283" stopIfTrue="1">
      <formula>ISBLANK($U5)=FALSE</formula>
    </cfRule>
    <cfRule type="expression" dxfId="753" priority="1284">
      <formula>ISBLANK($P5)=FALSE</formula>
    </cfRule>
  </conditionalFormatting>
  <conditionalFormatting sqref="X5:X15">
    <cfRule type="expression" dxfId="752" priority="1282" stopIfTrue="1">
      <formula>ISBLANK($X5)=FALSE</formula>
    </cfRule>
  </conditionalFormatting>
  <conditionalFormatting sqref="Y5:Y15">
    <cfRule type="expression" priority="1281" stopIfTrue="1">
      <formula>ISBLANK($Y5)=FALSE</formula>
    </cfRule>
  </conditionalFormatting>
  <conditionalFormatting sqref="Z5:Z15">
    <cfRule type="expression" priority="1280" stopIfTrue="1">
      <formula>ISBLANK($Z5)=FALSE</formula>
    </cfRule>
  </conditionalFormatting>
  <conditionalFormatting sqref="AA5:AA15">
    <cfRule type="expression" priority="1279" stopIfTrue="1">
      <formula>ISBLANK($AA5)=FALSE</formula>
    </cfRule>
  </conditionalFormatting>
  <conditionalFormatting sqref="AB5:AB15">
    <cfRule type="expression" priority="1278" stopIfTrue="1">
      <formula>ISBLANK($AB5)=FALSE</formula>
    </cfRule>
  </conditionalFormatting>
  <conditionalFormatting sqref="AC5:AC15">
    <cfRule type="expression" priority="1277" stopIfTrue="1">
      <formula>ISBLANK($AC5)=FALSE</formula>
    </cfRule>
  </conditionalFormatting>
  <conditionalFormatting sqref="AD5:AD15">
    <cfRule type="expression" priority="1276" stopIfTrue="1">
      <formula>ISBLANK($AD5)=FALSE</formula>
    </cfRule>
  </conditionalFormatting>
  <conditionalFormatting sqref="R5:T15">
    <cfRule type="expression" dxfId="751" priority="1275" stopIfTrue="1">
      <formula>$C5="ELS_DE"</formula>
    </cfRule>
  </conditionalFormatting>
  <conditionalFormatting sqref="S5:S15">
    <cfRule type="expression" dxfId="750" priority="1273" stopIfTrue="1">
      <formula>ISBLANK($S5)=FALSE</formula>
    </cfRule>
    <cfRule type="expression" dxfId="749" priority="1274">
      <formula>ISBLANK($R5)=FALSE</formula>
    </cfRule>
  </conditionalFormatting>
  <conditionalFormatting sqref="Q5:Q12 Q15">
    <cfRule type="expression" priority="1271" stopIfTrue="1">
      <formula>ISBLANK($Q5)=FALSE</formula>
    </cfRule>
    <cfRule type="expression" dxfId="748" priority="1272">
      <formula>ISBLANK($P5)=FALSE</formula>
    </cfRule>
  </conditionalFormatting>
  <conditionalFormatting sqref="V5:AD15">
    <cfRule type="expression" dxfId="747" priority="1270">
      <formula>$AE5="Cancelled / Annulé"</formula>
    </cfRule>
  </conditionalFormatting>
  <conditionalFormatting sqref="D5:H15">
    <cfRule type="expression" dxfId="746" priority="1269">
      <formula>ISBLANK($C5)=FALSE</formula>
    </cfRule>
  </conditionalFormatting>
  <conditionalFormatting sqref="D5:D15">
    <cfRule type="expression" priority="1268" stopIfTrue="1">
      <formula>ISBLANK($D5)=FALSE</formula>
    </cfRule>
  </conditionalFormatting>
  <conditionalFormatting sqref="E5:E15">
    <cfRule type="expression" priority="1267" stopIfTrue="1">
      <formula>ISBLANK($E5)=FALSE</formula>
    </cfRule>
  </conditionalFormatting>
  <conditionalFormatting sqref="F5:F15">
    <cfRule type="expression" priority="1266" stopIfTrue="1">
      <formula>ISBLANK($F5)=FALSE</formula>
    </cfRule>
  </conditionalFormatting>
  <conditionalFormatting sqref="G5:G15">
    <cfRule type="expression" priority="1265" stopIfTrue="1">
      <formula>ISBLANK($G5)=FALSE</formula>
    </cfRule>
  </conditionalFormatting>
  <conditionalFormatting sqref="H5:H15">
    <cfRule type="expression" priority="1264" stopIfTrue="1">
      <formula>ISBLANK($H5)=FALSE</formula>
    </cfRule>
  </conditionalFormatting>
  <conditionalFormatting sqref="J5:J15">
    <cfRule type="expression" priority="1262" stopIfTrue="1">
      <formula>ISBLANK($J5)=FALSE</formula>
    </cfRule>
    <cfRule type="expression" dxfId="745" priority="1263">
      <formula>ISBLANK($N5)=FALSE</formula>
    </cfRule>
  </conditionalFormatting>
  <conditionalFormatting sqref="K5:K15">
    <cfRule type="expression" priority="1260" stopIfTrue="1">
      <formula>ISBLANK($K5)=FALSE</formula>
    </cfRule>
    <cfRule type="expression" dxfId="744" priority="1261">
      <formula>ISBLANK($N5)=FALSE</formula>
    </cfRule>
  </conditionalFormatting>
  <conditionalFormatting sqref="L5:L15">
    <cfRule type="expression" dxfId="743" priority="1256" stopIfTrue="1">
      <formula>$N5="STU_RP"</formula>
    </cfRule>
    <cfRule type="expression" dxfId="742" priority="1257" stopIfTrue="1">
      <formula>$N5="STU_IN"</formula>
    </cfRule>
    <cfRule type="expression" priority="1258" stopIfTrue="1">
      <formula>ISBLANK($L5)=FALSE</formula>
    </cfRule>
    <cfRule type="expression" dxfId="741" priority="1259">
      <formula>ISBLANK($N5)=FALSE</formula>
    </cfRule>
  </conditionalFormatting>
  <conditionalFormatting sqref="M5:M15">
    <cfRule type="expression" priority="1254" stopIfTrue="1">
      <formula>ISBLANK($M5)=FALSE</formula>
    </cfRule>
    <cfRule type="expression" dxfId="740" priority="1255">
      <formula>ISBLANK($N5)=FALSE</formula>
    </cfRule>
  </conditionalFormatting>
  <conditionalFormatting sqref="V5:AD15">
    <cfRule type="expression" dxfId="739" priority="1252">
      <formula>$AE5="Completed - Pool Created/ Complété - Bassin crée"</formula>
    </cfRule>
    <cfRule type="expression" dxfId="738" priority="1253">
      <formula>$AE5="Completed – Inventory available / Complété - Inventaire disponible"</formula>
    </cfRule>
  </conditionalFormatting>
  <conditionalFormatting sqref="X5:AD15">
    <cfRule type="expression" dxfId="737" priority="1251">
      <formula>ISBLANK($X5)=FALSE</formula>
    </cfRule>
  </conditionalFormatting>
  <conditionalFormatting sqref="S5:T15">
    <cfRule type="expression" dxfId="736" priority="1249" stopIfTrue="1">
      <formula>$N5="AEP"</formula>
    </cfRule>
    <cfRule type="expression" dxfId="735" priority="1250" stopIfTrue="1">
      <formula>$N5="INA_ACIN"</formula>
    </cfRule>
  </conditionalFormatting>
  <conditionalFormatting sqref="R5:S15">
    <cfRule type="expression" dxfId="734" priority="1243" stopIfTrue="1">
      <formula>$N5="STU_RP"</formula>
    </cfRule>
    <cfRule type="expression" dxfId="733" priority="1244" stopIfTrue="1">
      <formula>$N5="STU_IN"</formula>
    </cfRule>
    <cfRule type="expression" dxfId="732" priority="1245" stopIfTrue="1">
      <formula>$N5="DM_ID"</formula>
    </cfRule>
    <cfRule type="expression" dxfId="731" priority="1246" stopIfTrue="1">
      <formula>$N5="CS_TPD"</formula>
    </cfRule>
    <cfRule type="expression" dxfId="730" priority="1247" stopIfTrue="1">
      <formula>$N5="CMC_APT"</formula>
    </cfRule>
    <cfRule type="expression" dxfId="729" priority="1248" stopIfTrue="1">
      <formula>$N5="CMC_REV"</formula>
    </cfRule>
  </conditionalFormatting>
  <conditionalFormatting sqref="R6:R16">
    <cfRule type="expression" priority="1241" stopIfTrue="1">
      <formula>ISBLANK($R6)=FALSE</formula>
    </cfRule>
    <cfRule type="expression" dxfId="728" priority="1242">
      <formula>ISBLANK($P6)=FALSE</formula>
    </cfRule>
  </conditionalFormatting>
  <conditionalFormatting sqref="T6:T16">
    <cfRule type="expression" priority="1239" stopIfTrue="1">
      <formula>ISBLANK($T6)=FALSE</formula>
    </cfRule>
    <cfRule type="expression" dxfId="727" priority="1240">
      <formula>ISBLANK($R6)=FALSE</formula>
    </cfRule>
  </conditionalFormatting>
  <conditionalFormatting sqref="U6:U16">
    <cfRule type="expression" priority="1237" stopIfTrue="1">
      <formula>ISBLANK($U6)=FALSE</formula>
    </cfRule>
    <cfRule type="expression" dxfId="726" priority="1238">
      <formula>ISBLANK($P6)=FALSE</formula>
    </cfRule>
  </conditionalFormatting>
  <conditionalFormatting sqref="X6:X16">
    <cfRule type="expression" dxfId="725" priority="1236" stopIfTrue="1">
      <formula>ISBLANK($X6)=FALSE</formula>
    </cfRule>
  </conditionalFormatting>
  <conditionalFormatting sqref="Y6:Y16">
    <cfRule type="expression" priority="1235" stopIfTrue="1">
      <formula>ISBLANK($Y6)=FALSE</formula>
    </cfRule>
  </conditionalFormatting>
  <conditionalFormatting sqref="Z6:Z16">
    <cfRule type="expression" priority="1234" stopIfTrue="1">
      <formula>ISBLANK($Z6)=FALSE</formula>
    </cfRule>
  </conditionalFormatting>
  <conditionalFormatting sqref="AA6:AA16">
    <cfRule type="expression" priority="1233" stopIfTrue="1">
      <formula>ISBLANK($AA6)=FALSE</formula>
    </cfRule>
  </conditionalFormatting>
  <conditionalFormatting sqref="AB6:AB16">
    <cfRule type="expression" priority="1232" stopIfTrue="1">
      <formula>ISBLANK($AB6)=FALSE</formula>
    </cfRule>
  </conditionalFormatting>
  <conditionalFormatting sqref="AC6:AC16">
    <cfRule type="expression" priority="1231" stopIfTrue="1">
      <formula>ISBLANK($AC6)=FALSE</formula>
    </cfRule>
  </conditionalFormatting>
  <conditionalFormatting sqref="AD6:AD16">
    <cfRule type="expression" priority="1230" stopIfTrue="1">
      <formula>ISBLANK($AD6)=FALSE</formula>
    </cfRule>
  </conditionalFormatting>
  <conditionalFormatting sqref="R6:T16">
    <cfRule type="expression" dxfId="724" priority="1229" stopIfTrue="1">
      <formula>$C6="ELS_DE"</formula>
    </cfRule>
  </conditionalFormatting>
  <conditionalFormatting sqref="S6:S16">
    <cfRule type="expression" dxfId="723" priority="1227" stopIfTrue="1">
      <formula>ISBLANK($S6)=FALSE</formula>
    </cfRule>
    <cfRule type="expression" dxfId="722" priority="1228">
      <formula>ISBLANK($R6)=FALSE</formula>
    </cfRule>
  </conditionalFormatting>
  <conditionalFormatting sqref="Q6:Q12 Q15:Q16">
    <cfRule type="expression" priority="1225" stopIfTrue="1">
      <formula>ISBLANK($Q6)=FALSE</formula>
    </cfRule>
    <cfRule type="expression" dxfId="721" priority="1226">
      <formula>ISBLANK($P6)=FALSE</formula>
    </cfRule>
  </conditionalFormatting>
  <conditionalFormatting sqref="V6:AD16">
    <cfRule type="expression" dxfId="720" priority="1224">
      <formula>$AE6="Cancelled / Annulé"</formula>
    </cfRule>
  </conditionalFormatting>
  <conditionalFormatting sqref="D6:H16">
    <cfRule type="expression" dxfId="719" priority="1223">
      <formula>ISBLANK($C6)=FALSE</formula>
    </cfRule>
  </conditionalFormatting>
  <conditionalFormatting sqref="D6:D16">
    <cfRule type="expression" priority="1222" stopIfTrue="1">
      <formula>ISBLANK($D6)=FALSE</formula>
    </cfRule>
  </conditionalFormatting>
  <conditionalFormatting sqref="E6:E16">
    <cfRule type="expression" priority="1221" stopIfTrue="1">
      <formula>ISBLANK($E6)=FALSE</formula>
    </cfRule>
  </conditionalFormatting>
  <conditionalFormatting sqref="F6:F16">
    <cfRule type="expression" priority="1220" stopIfTrue="1">
      <formula>ISBLANK($F6)=FALSE</formula>
    </cfRule>
  </conditionalFormatting>
  <conditionalFormatting sqref="G6:G16">
    <cfRule type="expression" priority="1219" stopIfTrue="1">
      <formula>ISBLANK($G6)=FALSE</formula>
    </cfRule>
  </conditionalFormatting>
  <conditionalFormatting sqref="H6:H16">
    <cfRule type="expression" priority="1218" stopIfTrue="1">
      <formula>ISBLANK($H6)=FALSE</formula>
    </cfRule>
  </conditionalFormatting>
  <conditionalFormatting sqref="J6:J16">
    <cfRule type="expression" priority="1216" stopIfTrue="1">
      <formula>ISBLANK($J6)=FALSE</formula>
    </cfRule>
    <cfRule type="expression" dxfId="718" priority="1217">
      <formula>ISBLANK($N6)=FALSE</formula>
    </cfRule>
  </conditionalFormatting>
  <conditionalFormatting sqref="K6:K16">
    <cfRule type="expression" priority="1214" stopIfTrue="1">
      <formula>ISBLANK($K6)=FALSE</formula>
    </cfRule>
    <cfRule type="expression" dxfId="717" priority="1215">
      <formula>ISBLANK($N6)=FALSE</formula>
    </cfRule>
  </conditionalFormatting>
  <conditionalFormatting sqref="L6:L16">
    <cfRule type="expression" dxfId="716" priority="1210" stopIfTrue="1">
      <formula>$N6="STU_RP"</formula>
    </cfRule>
    <cfRule type="expression" dxfId="715" priority="1211" stopIfTrue="1">
      <formula>$N6="STU_IN"</formula>
    </cfRule>
    <cfRule type="expression" priority="1212" stopIfTrue="1">
      <formula>ISBLANK($L6)=FALSE</formula>
    </cfRule>
    <cfRule type="expression" dxfId="714" priority="1213">
      <formula>ISBLANK($N6)=FALSE</formula>
    </cfRule>
  </conditionalFormatting>
  <conditionalFormatting sqref="M6:M16">
    <cfRule type="expression" priority="1208" stopIfTrue="1">
      <formula>ISBLANK($M6)=FALSE</formula>
    </cfRule>
    <cfRule type="expression" dxfId="713" priority="1209">
      <formula>ISBLANK($N6)=FALSE</formula>
    </cfRule>
  </conditionalFormatting>
  <conditionalFormatting sqref="V6:AD16">
    <cfRule type="expression" dxfId="712" priority="1206">
      <formula>$AE6="Completed - Pool Created/ Complété - Bassin crée"</formula>
    </cfRule>
    <cfRule type="expression" dxfId="711" priority="1207">
      <formula>$AE6="Completed – Inventory available / Complété - Inventaire disponible"</formula>
    </cfRule>
  </conditionalFormatting>
  <conditionalFormatting sqref="X6:AD16">
    <cfRule type="expression" dxfId="710" priority="1205">
      <formula>ISBLANK($X6)=FALSE</formula>
    </cfRule>
  </conditionalFormatting>
  <conditionalFormatting sqref="S6:T16">
    <cfRule type="expression" dxfId="709" priority="1203" stopIfTrue="1">
      <formula>$N6="AEP"</formula>
    </cfRule>
    <cfRule type="expression" dxfId="708" priority="1204" stopIfTrue="1">
      <formula>$N6="INA_ACIN"</formula>
    </cfRule>
  </conditionalFormatting>
  <conditionalFormatting sqref="R6:S16">
    <cfRule type="expression" dxfId="707" priority="1197" stopIfTrue="1">
      <formula>$N6="STU_RP"</formula>
    </cfRule>
    <cfRule type="expression" dxfId="706" priority="1198" stopIfTrue="1">
      <formula>$N6="STU_IN"</formula>
    </cfRule>
    <cfRule type="expression" dxfId="705" priority="1199" stopIfTrue="1">
      <formula>$N6="DM_ID"</formula>
    </cfRule>
    <cfRule type="expression" dxfId="704" priority="1200" stopIfTrue="1">
      <formula>$N6="CS_TPD"</formula>
    </cfRule>
    <cfRule type="expression" dxfId="703" priority="1201" stopIfTrue="1">
      <formula>$N6="CMC_APT"</formula>
    </cfRule>
    <cfRule type="expression" dxfId="702" priority="1202" stopIfTrue="1">
      <formula>$N6="CMC_REV"</formula>
    </cfRule>
  </conditionalFormatting>
  <conditionalFormatting sqref="R12:R22">
    <cfRule type="expression" priority="1195" stopIfTrue="1">
      <formula>ISBLANK($R12)=FALSE</formula>
    </cfRule>
    <cfRule type="expression" dxfId="701" priority="1196">
      <formula>ISBLANK($P12)=FALSE</formula>
    </cfRule>
  </conditionalFormatting>
  <conditionalFormatting sqref="T12:T22">
    <cfRule type="expression" priority="1193" stopIfTrue="1">
      <formula>ISBLANK($T12)=FALSE</formula>
    </cfRule>
    <cfRule type="expression" dxfId="700" priority="1194">
      <formula>ISBLANK($R12)=FALSE</formula>
    </cfRule>
  </conditionalFormatting>
  <conditionalFormatting sqref="U12:U22">
    <cfRule type="expression" priority="1191" stopIfTrue="1">
      <formula>ISBLANK($U12)=FALSE</formula>
    </cfRule>
    <cfRule type="expression" dxfId="699" priority="1192">
      <formula>ISBLANK($P12)=FALSE</formula>
    </cfRule>
  </conditionalFormatting>
  <conditionalFormatting sqref="X12:X22">
    <cfRule type="expression" dxfId="698" priority="1190" stopIfTrue="1">
      <formula>ISBLANK($X12)=FALSE</formula>
    </cfRule>
  </conditionalFormatting>
  <conditionalFormatting sqref="Y12:Y22">
    <cfRule type="expression" priority="1189" stopIfTrue="1">
      <formula>ISBLANK($Y12)=FALSE</formula>
    </cfRule>
  </conditionalFormatting>
  <conditionalFormatting sqref="Z12:Z22">
    <cfRule type="expression" priority="1188" stopIfTrue="1">
      <formula>ISBLANK($Z12)=FALSE</formula>
    </cfRule>
  </conditionalFormatting>
  <conditionalFormatting sqref="AA12:AA22">
    <cfRule type="expression" priority="1187" stopIfTrue="1">
      <formula>ISBLANK($AA12)=FALSE</formula>
    </cfRule>
  </conditionalFormatting>
  <conditionalFormatting sqref="AB12:AB22">
    <cfRule type="expression" priority="1186" stopIfTrue="1">
      <formula>ISBLANK($AB12)=FALSE</formula>
    </cfRule>
  </conditionalFormatting>
  <conditionalFormatting sqref="AC12:AC22">
    <cfRule type="expression" priority="1185" stopIfTrue="1">
      <formula>ISBLANK($AC12)=FALSE</formula>
    </cfRule>
  </conditionalFormatting>
  <conditionalFormatting sqref="AD12:AD22">
    <cfRule type="expression" priority="1184" stopIfTrue="1">
      <formula>ISBLANK($AD12)=FALSE</formula>
    </cfRule>
  </conditionalFormatting>
  <conditionalFormatting sqref="R12:T22">
    <cfRule type="expression" dxfId="697" priority="1183" stopIfTrue="1">
      <formula>$C12="ELS_DE"</formula>
    </cfRule>
  </conditionalFormatting>
  <conditionalFormatting sqref="S12:S22">
    <cfRule type="expression" dxfId="696" priority="1181" stopIfTrue="1">
      <formula>ISBLANK($S12)=FALSE</formula>
    </cfRule>
    <cfRule type="expression" dxfId="695" priority="1182">
      <formula>ISBLANK($R12)=FALSE</formula>
    </cfRule>
  </conditionalFormatting>
  <conditionalFormatting sqref="Q12 Q15:Q22">
    <cfRule type="expression" priority="1179" stopIfTrue="1">
      <formula>ISBLANK($Q12)=FALSE</formula>
    </cfRule>
    <cfRule type="expression" dxfId="694" priority="1180">
      <formula>ISBLANK($P12)=FALSE</formula>
    </cfRule>
  </conditionalFormatting>
  <conditionalFormatting sqref="V12:AD22">
    <cfRule type="expression" dxfId="693" priority="1178">
      <formula>$AE12="Cancelled / Annulé"</formula>
    </cfRule>
  </conditionalFormatting>
  <conditionalFormatting sqref="D12:H22">
    <cfRule type="expression" dxfId="692" priority="1177">
      <formula>ISBLANK($C12)=FALSE</formula>
    </cfRule>
  </conditionalFormatting>
  <conditionalFormatting sqref="D12:D22">
    <cfRule type="expression" priority="1176" stopIfTrue="1">
      <formula>ISBLANK($D12)=FALSE</formula>
    </cfRule>
  </conditionalFormatting>
  <conditionalFormatting sqref="E12:E22">
    <cfRule type="expression" priority="1175" stopIfTrue="1">
      <formula>ISBLANK($E12)=FALSE</formula>
    </cfRule>
  </conditionalFormatting>
  <conditionalFormatting sqref="F12:F22">
    <cfRule type="expression" priority="1174" stopIfTrue="1">
      <formula>ISBLANK($F12)=FALSE</formula>
    </cfRule>
  </conditionalFormatting>
  <conditionalFormatting sqref="G12:G22">
    <cfRule type="expression" priority="1173" stopIfTrue="1">
      <formula>ISBLANK($G12)=FALSE</formula>
    </cfRule>
  </conditionalFormatting>
  <conditionalFormatting sqref="H12:H22">
    <cfRule type="expression" priority="1172" stopIfTrue="1">
      <formula>ISBLANK($H12)=FALSE</formula>
    </cfRule>
  </conditionalFormatting>
  <conditionalFormatting sqref="J12:J22">
    <cfRule type="expression" priority="1170" stopIfTrue="1">
      <formula>ISBLANK($J12)=FALSE</formula>
    </cfRule>
    <cfRule type="expression" dxfId="691" priority="1171">
      <formula>ISBLANK($N12)=FALSE</formula>
    </cfRule>
  </conditionalFormatting>
  <conditionalFormatting sqref="K12:K22">
    <cfRule type="expression" priority="1168" stopIfTrue="1">
      <formula>ISBLANK($K12)=FALSE</formula>
    </cfRule>
    <cfRule type="expression" dxfId="690" priority="1169">
      <formula>ISBLANK($N12)=FALSE</formula>
    </cfRule>
  </conditionalFormatting>
  <conditionalFormatting sqref="L12:L22">
    <cfRule type="expression" dxfId="689" priority="1164" stopIfTrue="1">
      <formula>$N12="STU_RP"</formula>
    </cfRule>
    <cfRule type="expression" dxfId="688" priority="1165" stopIfTrue="1">
      <formula>$N12="STU_IN"</formula>
    </cfRule>
    <cfRule type="expression" priority="1166" stopIfTrue="1">
      <formula>ISBLANK($L12)=FALSE</formula>
    </cfRule>
    <cfRule type="expression" dxfId="687" priority="1167">
      <formula>ISBLANK($N12)=FALSE</formula>
    </cfRule>
  </conditionalFormatting>
  <conditionalFormatting sqref="M12:M22">
    <cfRule type="expression" priority="1162" stopIfTrue="1">
      <formula>ISBLANK($M12)=FALSE</formula>
    </cfRule>
    <cfRule type="expression" dxfId="686" priority="1163">
      <formula>ISBLANK($N12)=FALSE</formula>
    </cfRule>
  </conditionalFormatting>
  <conditionalFormatting sqref="V12:AD22">
    <cfRule type="expression" dxfId="685" priority="1160">
      <formula>$AE12="Completed - Pool Created/ Complété - Bassin crée"</formula>
    </cfRule>
    <cfRule type="expression" dxfId="684" priority="1161">
      <formula>$AE12="Completed – Inventory available / Complété - Inventaire disponible"</formula>
    </cfRule>
  </conditionalFormatting>
  <conditionalFormatting sqref="X12:AD22">
    <cfRule type="expression" dxfId="683" priority="1159">
      <formula>ISBLANK($X12)=FALSE</formula>
    </cfRule>
  </conditionalFormatting>
  <conditionalFormatting sqref="S12:T22">
    <cfRule type="expression" dxfId="682" priority="1157" stopIfTrue="1">
      <formula>$N12="AEP"</formula>
    </cfRule>
    <cfRule type="expression" dxfId="681" priority="1158" stopIfTrue="1">
      <formula>$N12="INA_ACIN"</formula>
    </cfRule>
  </conditionalFormatting>
  <conditionalFormatting sqref="R12:S22">
    <cfRule type="expression" dxfId="680" priority="1151" stopIfTrue="1">
      <formula>$N12="STU_RP"</formula>
    </cfRule>
    <cfRule type="expression" dxfId="679" priority="1152" stopIfTrue="1">
      <formula>$N12="STU_IN"</formula>
    </cfRule>
    <cfRule type="expression" dxfId="678" priority="1153" stopIfTrue="1">
      <formula>$N12="DM_ID"</formula>
    </cfRule>
    <cfRule type="expression" dxfId="677" priority="1154" stopIfTrue="1">
      <formula>$N12="CS_TPD"</formula>
    </cfRule>
    <cfRule type="expression" dxfId="676" priority="1155" stopIfTrue="1">
      <formula>$N12="CMC_APT"</formula>
    </cfRule>
    <cfRule type="expression" dxfId="675" priority="1156" stopIfTrue="1">
      <formula>$N12="CMC_REV"</formula>
    </cfRule>
  </conditionalFormatting>
  <conditionalFormatting sqref="R13:R23">
    <cfRule type="expression" priority="1149" stopIfTrue="1">
      <formula>ISBLANK($R13)=FALSE</formula>
    </cfRule>
    <cfRule type="expression" dxfId="674" priority="1150">
      <formula>ISBLANK($P13)=FALSE</formula>
    </cfRule>
  </conditionalFormatting>
  <conditionalFormatting sqref="T13:T23">
    <cfRule type="expression" priority="1147" stopIfTrue="1">
      <formula>ISBLANK($T13)=FALSE</formula>
    </cfRule>
    <cfRule type="expression" dxfId="673" priority="1148">
      <formula>ISBLANK($R13)=FALSE</formula>
    </cfRule>
  </conditionalFormatting>
  <conditionalFormatting sqref="U13:U23">
    <cfRule type="expression" priority="1145" stopIfTrue="1">
      <formula>ISBLANK($U13)=FALSE</formula>
    </cfRule>
    <cfRule type="expression" dxfId="672" priority="1146">
      <formula>ISBLANK($P13)=FALSE</formula>
    </cfRule>
  </conditionalFormatting>
  <conditionalFormatting sqref="X13:X23">
    <cfRule type="expression" dxfId="671" priority="1144" stopIfTrue="1">
      <formula>ISBLANK($X13)=FALSE</formula>
    </cfRule>
  </conditionalFormatting>
  <conditionalFormatting sqref="Y13:Y23">
    <cfRule type="expression" priority="1143" stopIfTrue="1">
      <formula>ISBLANK($Y13)=FALSE</formula>
    </cfRule>
  </conditionalFormatting>
  <conditionalFormatting sqref="Z13:Z23">
    <cfRule type="expression" priority="1142" stopIfTrue="1">
      <formula>ISBLANK($Z13)=FALSE</formula>
    </cfRule>
  </conditionalFormatting>
  <conditionalFormatting sqref="AA13:AA23">
    <cfRule type="expression" priority="1141" stopIfTrue="1">
      <formula>ISBLANK($AA13)=FALSE</formula>
    </cfRule>
  </conditionalFormatting>
  <conditionalFormatting sqref="AB13:AB23">
    <cfRule type="expression" priority="1140" stopIfTrue="1">
      <formula>ISBLANK($AB13)=FALSE</formula>
    </cfRule>
  </conditionalFormatting>
  <conditionalFormatting sqref="AC13:AC23">
    <cfRule type="expression" priority="1139" stopIfTrue="1">
      <formula>ISBLANK($AC13)=FALSE</formula>
    </cfRule>
  </conditionalFormatting>
  <conditionalFormatting sqref="AD13:AD23">
    <cfRule type="expression" priority="1138" stopIfTrue="1">
      <formula>ISBLANK($AD13)=FALSE</formula>
    </cfRule>
  </conditionalFormatting>
  <conditionalFormatting sqref="R13:T23">
    <cfRule type="expression" dxfId="670" priority="1137" stopIfTrue="1">
      <formula>$C13="ELS_DE"</formula>
    </cfRule>
  </conditionalFormatting>
  <conditionalFormatting sqref="S13:S23">
    <cfRule type="expression" dxfId="669" priority="1135" stopIfTrue="1">
      <formula>ISBLANK($S13)=FALSE</formula>
    </cfRule>
    <cfRule type="expression" dxfId="668" priority="1136">
      <formula>ISBLANK($R13)=FALSE</formula>
    </cfRule>
  </conditionalFormatting>
  <conditionalFormatting sqref="Q15:Q23">
    <cfRule type="expression" priority="1133" stopIfTrue="1">
      <formula>ISBLANK($Q15)=FALSE</formula>
    </cfRule>
    <cfRule type="expression" dxfId="667" priority="1134">
      <formula>ISBLANK($P15)=FALSE</formula>
    </cfRule>
  </conditionalFormatting>
  <conditionalFormatting sqref="V13:AD23">
    <cfRule type="expression" dxfId="666" priority="1132">
      <formula>$AE13="Cancelled / Annulé"</formula>
    </cfRule>
  </conditionalFormatting>
  <conditionalFormatting sqref="D13:H23">
    <cfRule type="expression" dxfId="665" priority="1131">
      <formula>ISBLANK($C13)=FALSE</formula>
    </cfRule>
  </conditionalFormatting>
  <conditionalFormatting sqref="D13:D23">
    <cfRule type="expression" priority="1130" stopIfTrue="1">
      <formula>ISBLANK($D13)=FALSE</formula>
    </cfRule>
  </conditionalFormatting>
  <conditionalFormatting sqref="E13:E23">
    <cfRule type="expression" priority="1129" stopIfTrue="1">
      <formula>ISBLANK($E13)=FALSE</formula>
    </cfRule>
  </conditionalFormatting>
  <conditionalFormatting sqref="F13:F23">
    <cfRule type="expression" priority="1128" stopIfTrue="1">
      <formula>ISBLANK($F13)=FALSE</formula>
    </cfRule>
  </conditionalFormatting>
  <conditionalFormatting sqref="G13:G23">
    <cfRule type="expression" priority="1127" stopIfTrue="1">
      <formula>ISBLANK($G13)=FALSE</formula>
    </cfRule>
  </conditionalFormatting>
  <conditionalFormatting sqref="H13:H23">
    <cfRule type="expression" priority="1126" stopIfTrue="1">
      <formula>ISBLANK($H13)=FALSE</formula>
    </cfRule>
  </conditionalFormatting>
  <conditionalFormatting sqref="J13:J23">
    <cfRule type="expression" priority="1124" stopIfTrue="1">
      <formula>ISBLANK($J13)=FALSE</formula>
    </cfRule>
    <cfRule type="expression" dxfId="664" priority="1125">
      <formula>ISBLANK($N13)=FALSE</formula>
    </cfRule>
  </conditionalFormatting>
  <conditionalFormatting sqref="K13:K23">
    <cfRule type="expression" priority="1122" stopIfTrue="1">
      <formula>ISBLANK($K13)=FALSE</formula>
    </cfRule>
    <cfRule type="expression" dxfId="663" priority="1123">
      <formula>ISBLANK($N13)=FALSE</formula>
    </cfRule>
  </conditionalFormatting>
  <conditionalFormatting sqref="L13:L23">
    <cfRule type="expression" dxfId="662" priority="1118" stopIfTrue="1">
      <formula>$N13="STU_RP"</formula>
    </cfRule>
    <cfRule type="expression" dxfId="661" priority="1119" stopIfTrue="1">
      <formula>$N13="STU_IN"</formula>
    </cfRule>
    <cfRule type="expression" priority="1120" stopIfTrue="1">
      <formula>ISBLANK($L13)=FALSE</formula>
    </cfRule>
    <cfRule type="expression" dxfId="660" priority="1121">
      <formula>ISBLANK($N13)=FALSE</formula>
    </cfRule>
  </conditionalFormatting>
  <conditionalFormatting sqref="M13:M23">
    <cfRule type="expression" priority="1116" stopIfTrue="1">
      <formula>ISBLANK($M13)=FALSE</formula>
    </cfRule>
    <cfRule type="expression" dxfId="659" priority="1117">
      <formula>ISBLANK($N13)=FALSE</formula>
    </cfRule>
  </conditionalFormatting>
  <conditionalFormatting sqref="V13:AD23">
    <cfRule type="expression" dxfId="658" priority="1114">
      <formula>$AE13="Completed - Pool Created/ Complété - Bassin crée"</formula>
    </cfRule>
    <cfRule type="expression" dxfId="657" priority="1115">
      <formula>$AE13="Completed – Inventory available / Complété - Inventaire disponible"</formula>
    </cfRule>
  </conditionalFormatting>
  <conditionalFormatting sqref="X13:AD23">
    <cfRule type="expression" dxfId="656" priority="1113">
      <formula>ISBLANK($X13)=FALSE</formula>
    </cfRule>
  </conditionalFormatting>
  <conditionalFormatting sqref="S13:T23">
    <cfRule type="expression" dxfId="655" priority="1111" stopIfTrue="1">
      <formula>$N13="AEP"</formula>
    </cfRule>
    <cfRule type="expression" dxfId="654" priority="1112" stopIfTrue="1">
      <formula>$N13="INA_ACIN"</formula>
    </cfRule>
  </conditionalFormatting>
  <conditionalFormatting sqref="R13:S23">
    <cfRule type="expression" dxfId="653" priority="1105" stopIfTrue="1">
      <formula>$N13="STU_RP"</formula>
    </cfRule>
    <cfRule type="expression" dxfId="652" priority="1106" stopIfTrue="1">
      <formula>$N13="STU_IN"</formula>
    </cfRule>
    <cfRule type="expression" dxfId="651" priority="1107" stopIfTrue="1">
      <formula>$N13="DM_ID"</formula>
    </cfRule>
    <cfRule type="expression" dxfId="650" priority="1108" stopIfTrue="1">
      <formula>$N13="CS_TPD"</formula>
    </cfRule>
    <cfRule type="expression" dxfId="649" priority="1109" stopIfTrue="1">
      <formula>$N13="CMC_APT"</formula>
    </cfRule>
    <cfRule type="expression" dxfId="648" priority="1110" stopIfTrue="1">
      <formula>$N13="CMC_REV"</formula>
    </cfRule>
  </conditionalFormatting>
  <conditionalFormatting sqref="R14:R24">
    <cfRule type="expression" priority="1103" stopIfTrue="1">
      <formula>ISBLANK($R14)=FALSE</formula>
    </cfRule>
    <cfRule type="expression" dxfId="647" priority="1104">
      <formula>ISBLANK($P14)=FALSE</formula>
    </cfRule>
  </conditionalFormatting>
  <conditionalFormatting sqref="T14:T24">
    <cfRule type="expression" priority="1101" stopIfTrue="1">
      <formula>ISBLANK($T14)=FALSE</formula>
    </cfRule>
    <cfRule type="expression" dxfId="646" priority="1102">
      <formula>ISBLANK($R14)=FALSE</formula>
    </cfRule>
  </conditionalFormatting>
  <conditionalFormatting sqref="U14:U24">
    <cfRule type="expression" priority="1099" stopIfTrue="1">
      <formula>ISBLANK($U14)=FALSE</formula>
    </cfRule>
    <cfRule type="expression" dxfId="645" priority="1100">
      <formula>ISBLANK($P14)=FALSE</formula>
    </cfRule>
  </conditionalFormatting>
  <conditionalFormatting sqref="X14:X24">
    <cfRule type="expression" dxfId="644" priority="1098" stopIfTrue="1">
      <formula>ISBLANK($X14)=FALSE</formula>
    </cfRule>
  </conditionalFormatting>
  <conditionalFormatting sqref="Y14:Y24">
    <cfRule type="expression" priority="1097" stopIfTrue="1">
      <formula>ISBLANK($Y14)=FALSE</formula>
    </cfRule>
  </conditionalFormatting>
  <conditionalFormatting sqref="Z14:Z24">
    <cfRule type="expression" priority="1096" stopIfTrue="1">
      <formula>ISBLANK($Z14)=FALSE</formula>
    </cfRule>
  </conditionalFormatting>
  <conditionalFormatting sqref="AA14:AA24">
    <cfRule type="expression" priority="1095" stopIfTrue="1">
      <formula>ISBLANK($AA14)=FALSE</formula>
    </cfRule>
  </conditionalFormatting>
  <conditionalFormatting sqref="AB14:AB24">
    <cfRule type="expression" priority="1094" stopIfTrue="1">
      <formula>ISBLANK($AB14)=FALSE</formula>
    </cfRule>
  </conditionalFormatting>
  <conditionalFormatting sqref="AC14:AC24">
    <cfRule type="expression" priority="1093" stopIfTrue="1">
      <formula>ISBLANK($AC14)=FALSE</formula>
    </cfRule>
  </conditionalFormatting>
  <conditionalFormatting sqref="AD14:AD24">
    <cfRule type="expression" priority="1092" stopIfTrue="1">
      <formula>ISBLANK($AD14)=FALSE</formula>
    </cfRule>
  </conditionalFormatting>
  <conditionalFormatting sqref="R14:T24">
    <cfRule type="expression" dxfId="643" priority="1091" stopIfTrue="1">
      <formula>$C14="ELS_DE"</formula>
    </cfRule>
  </conditionalFormatting>
  <conditionalFormatting sqref="S14:S24">
    <cfRule type="expression" dxfId="642" priority="1089" stopIfTrue="1">
      <formula>ISBLANK($S14)=FALSE</formula>
    </cfRule>
    <cfRule type="expression" dxfId="641" priority="1090">
      <formula>ISBLANK($R14)=FALSE</formula>
    </cfRule>
  </conditionalFormatting>
  <conditionalFormatting sqref="Q15:Q24">
    <cfRule type="expression" priority="1087" stopIfTrue="1">
      <formula>ISBLANK($Q15)=FALSE</formula>
    </cfRule>
    <cfRule type="expression" dxfId="640" priority="1088">
      <formula>ISBLANK($P15)=FALSE</formula>
    </cfRule>
  </conditionalFormatting>
  <conditionalFormatting sqref="V14:AD24">
    <cfRule type="expression" dxfId="639" priority="1086">
      <formula>$AE14="Cancelled / Annulé"</formula>
    </cfRule>
  </conditionalFormatting>
  <conditionalFormatting sqref="D14:H24">
    <cfRule type="expression" dxfId="638" priority="1085">
      <formula>ISBLANK($C14)=FALSE</formula>
    </cfRule>
  </conditionalFormatting>
  <conditionalFormatting sqref="D14:D24">
    <cfRule type="expression" priority="1084" stopIfTrue="1">
      <formula>ISBLANK($D14)=FALSE</formula>
    </cfRule>
  </conditionalFormatting>
  <conditionalFormatting sqref="E14:E24">
    <cfRule type="expression" priority="1083" stopIfTrue="1">
      <formula>ISBLANK($E14)=FALSE</formula>
    </cfRule>
  </conditionalFormatting>
  <conditionalFormatting sqref="F14:F24">
    <cfRule type="expression" priority="1082" stopIfTrue="1">
      <formula>ISBLANK($F14)=FALSE</formula>
    </cfRule>
  </conditionalFormatting>
  <conditionalFormatting sqref="G14:G24">
    <cfRule type="expression" priority="1081" stopIfTrue="1">
      <formula>ISBLANK($G14)=FALSE</formula>
    </cfRule>
  </conditionalFormatting>
  <conditionalFormatting sqref="H14:H24">
    <cfRule type="expression" priority="1080" stopIfTrue="1">
      <formula>ISBLANK($H14)=FALSE</formula>
    </cfRule>
  </conditionalFormatting>
  <conditionalFormatting sqref="J14:J24">
    <cfRule type="expression" priority="1078" stopIfTrue="1">
      <formula>ISBLANK($J14)=FALSE</formula>
    </cfRule>
    <cfRule type="expression" dxfId="637" priority="1079">
      <formula>ISBLANK($N14)=FALSE</formula>
    </cfRule>
  </conditionalFormatting>
  <conditionalFormatting sqref="K14:K24">
    <cfRule type="expression" priority="1076" stopIfTrue="1">
      <formula>ISBLANK($K14)=FALSE</formula>
    </cfRule>
    <cfRule type="expression" dxfId="636" priority="1077">
      <formula>ISBLANK($N14)=FALSE</formula>
    </cfRule>
  </conditionalFormatting>
  <conditionalFormatting sqref="L14:L24">
    <cfRule type="expression" dxfId="635" priority="1072" stopIfTrue="1">
      <formula>$N14="STU_RP"</formula>
    </cfRule>
    <cfRule type="expression" dxfId="634" priority="1073" stopIfTrue="1">
      <formula>$N14="STU_IN"</formula>
    </cfRule>
    <cfRule type="expression" priority="1074" stopIfTrue="1">
      <formula>ISBLANK($L14)=FALSE</formula>
    </cfRule>
    <cfRule type="expression" dxfId="633" priority="1075">
      <formula>ISBLANK($N14)=FALSE</formula>
    </cfRule>
  </conditionalFormatting>
  <conditionalFormatting sqref="M14:M24">
    <cfRule type="expression" priority="1070" stopIfTrue="1">
      <formula>ISBLANK($M14)=FALSE</formula>
    </cfRule>
    <cfRule type="expression" dxfId="632" priority="1071">
      <formula>ISBLANK($N14)=FALSE</formula>
    </cfRule>
  </conditionalFormatting>
  <conditionalFormatting sqref="V14:AD24">
    <cfRule type="expression" dxfId="631" priority="1068">
      <formula>$AE14="Completed - Pool Created/ Complété - Bassin crée"</formula>
    </cfRule>
    <cfRule type="expression" dxfId="630" priority="1069">
      <formula>$AE14="Completed – Inventory available / Complété - Inventaire disponible"</formula>
    </cfRule>
  </conditionalFormatting>
  <conditionalFormatting sqref="X14:AD24">
    <cfRule type="expression" dxfId="629" priority="1067">
      <formula>ISBLANK($X14)=FALSE</formula>
    </cfRule>
  </conditionalFormatting>
  <conditionalFormatting sqref="S14:T24">
    <cfRule type="expression" dxfId="628" priority="1065" stopIfTrue="1">
      <formula>$N14="AEP"</formula>
    </cfRule>
    <cfRule type="expression" dxfId="627" priority="1066" stopIfTrue="1">
      <formula>$N14="INA_ACIN"</formula>
    </cfRule>
  </conditionalFormatting>
  <conditionalFormatting sqref="R14:S24">
    <cfRule type="expression" dxfId="626" priority="1059" stopIfTrue="1">
      <formula>$N14="STU_RP"</formula>
    </cfRule>
    <cfRule type="expression" dxfId="625" priority="1060" stopIfTrue="1">
      <formula>$N14="STU_IN"</formula>
    </cfRule>
    <cfRule type="expression" dxfId="624" priority="1061" stopIfTrue="1">
      <formula>$N14="DM_ID"</formula>
    </cfRule>
    <cfRule type="expression" dxfId="623" priority="1062" stopIfTrue="1">
      <formula>$N14="CS_TPD"</formula>
    </cfRule>
    <cfRule type="expression" dxfId="622" priority="1063" stopIfTrue="1">
      <formula>$N14="CMC_APT"</formula>
    </cfRule>
    <cfRule type="expression" dxfId="621" priority="1064" stopIfTrue="1">
      <formula>$N14="CMC_REV"</formula>
    </cfRule>
  </conditionalFormatting>
  <conditionalFormatting sqref="R15:R25">
    <cfRule type="expression" priority="1057" stopIfTrue="1">
      <formula>ISBLANK($R15)=FALSE</formula>
    </cfRule>
    <cfRule type="expression" dxfId="620" priority="1058">
      <formula>ISBLANK($P15)=FALSE</formula>
    </cfRule>
  </conditionalFormatting>
  <conditionalFormatting sqref="T15:T25">
    <cfRule type="expression" priority="1055" stopIfTrue="1">
      <formula>ISBLANK($T15)=FALSE</formula>
    </cfRule>
    <cfRule type="expression" dxfId="619" priority="1056">
      <formula>ISBLANK($R15)=FALSE</formula>
    </cfRule>
  </conditionalFormatting>
  <conditionalFormatting sqref="U15:U25">
    <cfRule type="expression" priority="1053" stopIfTrue="1">
      <formula>ISBLANK($U15)=FALSE</formula>
    </cfRule>
    <cfRule type="expression" dxfId="618" priority="1054">
      <formula>ISBLANK($P15)=FALSE</formula>
    </cfRule>
  </conditionalFormatting>
  <conditionalFormatting sqref="X15:X25">
    <cfRule type="expression" dxfId="617" priority="1052" stopIfTrue="1">
      <formula>ISBLANK($X15)=FALSE</formula>
    </cfRule>
  </conditionalFormatting>
  <conditionalFormatting sqref="Y15:Y25">
    <cfRule type="expression" priority="1051" stopIfTrue="1">
      <formula>ISBLANK($Y15)=FALSE</formula>
    </cfRule>
  </conditionalFormatting>
  <conditionalFormatting sqref="Z15:Z25">
    <cfRule type="expression" priority="1050" stopIfTrue="1">
      <formula>ISBLANK($Z15)=FALSE</formula>
    </cfRule>
  </conditionalFormatting>
  <conditionalFormatting sqref="AA15:AA25">
    <cfRule type="expression" priority="1049" stopIfTrue="1">
      <formula>ISBLANK($AA15)=FALSE</formula>
    </cfRule>
  </conditionalFormatting>
  <conditionalFormatting sqref="AB15:AB25">
    <cfRule type="expression" priority="1048" stopIfTrue="1">
      <formula>ISBLANK($AB15)=FALSE</formula>
    </cfRule>
  </conditionalFormatting>
  <conditionalFormatting sqref="AC15:AC25">
    <cfRule type="expression" priority="1047" stopIfTrue="1">
      <formula>ISBLANK($AC15)=FALSE</formula>
    </cfRule>
  </conditionalFormatting>
  <conditionalFormatting sqref="AD15:AD25">
    <cfRule type="expression" priority="1046" stopIfTrue="1">
      <formula>ISBLANK($AD15)=FALSE</formula>
    </cfRule>
  </conditionalFormatting>
  <conditionalFormatting sqref="R15:T25">
    <cfRule type="expression" dxfId="616" priority="1045" stopIfTrue="1">
      <formula>$C15="ELS_DE"</formula>
    </cfRule>
  </conditionalFormatting>
  <conditionalFormatting sqref="S15:S25">
    <cfRule type="expression" dxfId="615" priority="1043" stopIfTrue="1">
      <formula>ISBLANK($S15)=FALSE</formula>
    </cfRule>
    <cfRule type="expression" dxfId="614" priority="1044">
      <formula>ISBLANK($R15)=FALSE</formula>
    </cfRule>
  </conditionalFormatting>
  <conditionalFormatting sqref="Q15:Q25">
    <cfRule type="expression" priority="1041" stopIfTrue="1">
      <formula>ISBLANK($Q15)=FALSE</formula>
    </cfRule>
    <cfRule type="expression" dxfId="613" priority="1042">
      <formula>ISBLANK($P15)=FALSE</formula>
    </cfRule>
  </conditionalFormatting>
  <conditionalFormatting sqref="V15:AD25">
    <cfRule type="expression" dxfId="612" priority="1040">
      <formula>$AE15="Cancelled / Annulé"</formula>
    </cfRule>
  </conditionalFormatting>
  <conditionalFormatting sqref="D15:H25">
    <cfRule type="expression" dxfId="611" priority="1039">
      <formula>ISBLANK($C15)=FALSE</formula>
    </cfRule>
  </conditionalFormatting>
  <conditionalFormatting sqref="D15:D25">
    <cfRule type="expression" priority="1038" stopIfTrue="1">
      <formula>ISBLANK($D15)=FALSE</formula>
    </cfRule>
  </conditionalFormatting>
  <conditionalFormatting sqref="E15:E25">
    <cfRule type="expression" priority="1037" stopIfTrue="1">
      <formula>ISBLANK($E15)=FALSE</formula>
    </cfRule>
  </conditionalFormatting>
  <conditionalFormatting sqref="F15:F25">
    <cfRule type="expression" priority="1036" stopIfTrue="1">
      <formula>ISBLANK($F15)=FALSE</formula>
    </cfRule>
  </conditionalFormatting>
  <conditionalFormatting sqref="G15:G25">
    <cfRule type="expression" priority="1035" stopIfTrue="1">
      <formula>ISBLANK($G15)=FALSE</formula>
    </cfRule>
  </conditionalFormatting>
  <conditionalFormatting sqref="H15:H25">
    <cfRule type="expression" priority="1034" stopIfTrue="1">
      <formula>ISBLANK($H15)=FALSE</formula>
    </cfRule>
  </conditionalFormatting>
  <conditionalFormatting sqref="J15:J25">
    <cfRule type="expression" priority="1032" stopIfTrue="1">
      <formula>ISBLANK($J15)=FALSE</formula>
    </cfRule>
    <cfRule type="expression" dxfId="610" priority="1033">
      <formula>ISBLANK($N15)=FALSE</formula>
    </cfRule>
  </conditionalFormatting>
  <conditionalFormatting sqref="K15:K25">
    <cfRule type="expression" priority="1030" stopIfTrue="1">
      <formula>ISBLANK($K15)=FALSE</formula>
    </cfRule>
    <cfRule type="expression" dxfId="609" priority="1031">
      <formula>ISBLANK($N15)=FALSE</formula>
    </cfRule>
  </conditionalFormatting>
  <conditionalFormatting sqref="L15:L25">
    <cfRule type="expression" dxfId="608" priority="1026" stopIfTrue="1">
      <formula>$N15="STU_RP"</formula>
    </cfRule>
    <cfRule type="expression" dxfId="607" priority="1027" stopIfTrue="1">
      <formula>$N15="STU_IN"</formula>
    </cfRule>
    <cfRule type="expression" priority="1028" stopIfTrue="1">
      <formula>ISBLANK($L15)=FALSE</formula>
    </cfRule>
    <cfRule type="expression" dxfId="606" priority="1029">
      <formula>ISBLANK($N15)=FALSE</formula>
    </cfRule>
  </conditionalFormatting>
  <conditionalFormatting sqref="M15:M25">
    <cfRule type="expression" priority="1024" stopIfTrue="1">
      <formula>ISBLANK($M15)=FALSE</formula>
    </cfRule>
    <cfRule type="expression" dxfId="605" priority="1025">
      <formula>ISBLANK($N15)=FALSE</formula>
    </cfRule>
  </conditionalFormatting>
  <conditionalFormatting sqref="V15:AD25">
    <cfRule type="expression" dxfId="604" priority="1022">
      <formula>$AE15="Completed - Pool Created/ Complété - Bassin crée"</formula>
    </cfRule>
    <cfRule type="expression" dxfId="603" priority="1023">
      <formula>$AE15="Completed – Inventory available / Complété - Inventaire disponible"</formula>
    </cfRule>
  </conditionalFormatting>
  <conditionalFormatting sqref="X15:AD25">
    <cfRule type="expression" dxfId="602" priority="1021">
      <formula>ISBLANK($X15)=FALSE</formula>
    </cfRule>
  </conditionalFormatting>
  <conditionalFormatting sqref="S15:T25">
    <cfRule type="expression" dxfId="601" priority="1019" stopIfTrue="1">
      <formula>$N15="AEP"</formula>
    </cfRule>
    <cfRule type="expression" dxfId="600" priority="1020" stopIfTrue="1">
      <formula>$N15="INA_ACIN"</formula>
    </cfRule>
  </conditionalFormatting>
  <conditionalFormatting sqref="R15:S25">
    <cfRule type="expression" dxfId="599" priority="1013" stopIfTrue="1">
      <formula>$N15="STU_RP"</formula>
    </cfRule>
    <cfRule type="expression" dxfId="598" priority="1014" stopIfTrue="1">
      <formula>$N15="STU_IN"</formula>
    </cfRule>
    <cfRule type="expression" dxfId="597" priority="1015" stopIfTrue="1">
      <formula>$N15="DM_ID"</formula>
    </cfRule>
    <cfRule type="expression" dxfId="596" priority="1016" stopIfTrue="1">
      <formula>$N15="CS_TPD"</formula>
    </cfRule>
    <cfRule type="expression" dxfId="595" priority="1017" stopIfTrue="1">
      <formula>$N15="CMC_APT"</formula>
    </cfRule>
    <cfRule type="expression" dxfId="594" priority="1018" stopIfTrue="1">
      <formula>$N15="CMC_REV"</formula>
    </cfRule>
  </conditionalFormatting>
  <conditionalFormatting sqref="R16:R26">
    <cfRule type="expression" priority="1011" stopIfTrue="1">
      <formula>ISBLANK($R16)=FALSE</formula>
    </cfRule>
    <cfRule type="expression" dxfId="593" priority="1012">
      <formula>ISBLANK($P16)=FALSE</formula>
    </cfRule>
  </conditionalFormatting>
  <conditionalFormatting sqref="T16:T26">
    <cfRule type="expression" priority="1009" stopIfTrue="1">
      <formula>ISBLANK($T16)=FALSE</formula>
    </cfRule>
    <cfRule type="expression" dxfId="592" priority="1010">
      <formula>ISBLANK($R16)=FALSE</formula>
    </cfRule>
  </conditionalFormatting>
  <conditionalFormatting sqref="U16:U26">
    <cfRule type="expression" priority="1007" stopIfTrue="1">
      <formula>ISBLANK($U16)=FALSE</formula>
    </cfRule>
    <cfRule type="expression" dxfId="591" priority="1008">
      <formula>ISBLANK($P16)=FALSE</formula>
    </cfRule>
  </conditionalFormatting>
  <conditionalFormatting sqref="X16:X26">
    <cfRule type="expression" dxfId="590" priority="1006" stopIfTrue="1">
      <formula>ISBLANK($X16)=FALSE</formula>
    </cfRule>
  </conditionalFormatting>
  <conditionalFormatting sqref="Y16:Y26">
    <cfRule type="expression" priority="1005" stopIfTrue="1">
      <formula>ISBLANK($Y16)=FALSE</formula>
    </cfRule>
  </conditionalFormatting>
  <conditionalFormatting sqref="Z16:Z26">
    <cfRule type="expression" priority="1004" stopIfTrue="1">
      <formula>ISBLANK($Z16)=FALSE</formula>
    </cfRule>
  </conditionalFormatting>
  <conditionalFormatting sqref="AA16:AA26">
    <cfRule type="expression" priority="1003" stopIfTrue="1">
      <formula>ISBLANK($AA16)=FALSE</formula>
    </cfRule>
  </conditionalFormatting>
  <conditionalFormatting sqref="AB16:AB26">
    <cfRule type="expression" priority="1002" stopIfTrue="1">
      <formula>ISBLANK($AB16)=FALSE</formula>
    </cfRule>
  </conditionalFormatting>
  <conditionalFormatting sqref="AC16:AC26">
    <cfRule type="expression" priority="1001" stopIfTrue="1">
      <formula>ISBLANK($AC16)=FALSE</formula>
    </cfRule>
  </conditionalFormatting>
  <conditionalFormatting sqref="AD16:AD26">
    <cfRule type="expression" priority="1000" stopIfTrue="1">
      <formula>ISBLANK($AD16)=FALSE</formula>
    </cfRule>
  </conditionalFormatting>
  <conditionalFormatting sqref="R16:T26">
    <cfRule type="expression" dxfId="589" priority="999" stopIfTrue="1">
      <formula>$C16="ELS_DE"</formula>
    </cfRule>
  </conditionalFormatting>
  <conditionalFormatting sqref="S16:S26">
    <cfRule type="expression" dxfId="588" priority="997" stopIfTrue="1">
      <formula>ISBLANK($S16)=FALSE</formula>
    </cfRule>
    <cfRule type="expression" dxfId="587" priority="998">
      <formula>ISBLANK($R16)=FALSE</formula>
    </cfRule>
  </conditionalFormatting>
  <conditionalFormatting sqref="Q16:Q26">
    <cfRule type="expression" priority="995" stopIfTrue="1">
      <formula>ISBLANK($Q16)=FALSE</formula>
    </cfRule>
    <cfRule type="expression" dxfId="586" priority="996">
      <formula>ISBLANK($P16)=FALSE</formula>
    </cfRule>
  </conditionalFormatting>
  <conditionalFormatting sqref="V16:AD26">
    <cfRule type="expression" dxfId="585" priority="994">
      <formula>$AE16="Cancelled / Annulé"</formula>
    </cfRule>
  </conditionalFormatting>
  <conditionalFormatting sqref="D16:H26">
    <cfRule type="expression" dxfId="584" priority="993">
      <formula>ISBLANK($C16)=FALSE</formula>
    </cfRule>
  </conditionalFormatting>
  <conditionalFormatting sqref="D16:D26">
    <cfRule type="expression" priority="992" stopIfTrue="1">
      <formula>ISBLANK($D16)=FALSE</formula>
    </cfRule>
  </conditionalFormatting>
  <conditionalFormatting sqref="E16:E26">
    <cfRule type="expression" priority="991" stopIfTrue="1">
      <formula>ISBLANK($E16)=FALSE</formula>
    </cfRule>
  </conditionalFormatting>
  <conditionalFormatting sqref="F16:F26">
    <cfRule type="expression" priority="990" stopIfTrue="1">
      <formula>ISBLANK($F16)=FALSE</formula>
    </cfRule>
  </conditionalFormatting>
  <conditionalFormatting sqref="G16:G26">
    <cfRule type="expression" priority="989" stopIfTrue="1">
      <formula>ISBLANK($G16)=FALSE</formula>
    </cfRule>
  </conditionalFormatting>
  <conditionalFormatting sqref="H16:H26">
    <cfRule type="expression" priority="988" stopIfTrue="1">
      <formula>ISBLANK($H16)=FALSE</formula>
    </cfRule>
  </conditionalFormatting>
  <conditionalFormatting sqref="J16:J26">
    <cfRule type="expression" priority="986" stopIfTrue="1">
      <formula>ISBLANK($J16)=FALSE</formula>
    </cfRule>
    <cfRule type="expression" dxfId="583" priority="987">
      <formula>ISBLANK($N16)=FALSE</formula>
    </cfRule>
  </conditionalFormatting>
  <conditionalFormatting sqref="K16:K26">
    <cfRule type="expression" priority="984" stopIfTrue="1">
      <formula>ISBLANK($K16)=FALSE</formula>
    </cfRule>
    <cfRule type="expression" dxfId="582" priority="985">
      <formula>ISBLANK($N16)=FALSE</formula>
    </cfRule>
  </conditionalFormatting>
  <conditionalFormatting sqref="L16:L26">
    <cfRule type="expression" dxfId="581" priority="980" stopIfTrue="1">
      <formula>$N16="STU_RP"</formula>
    </cfRule>
    <cfRule type="expression" dxfId="580" priority="981" stopIfTrue="1">
      <formula>$N16="STU_IN"</formula>
    </cfRule>
    <cfRule type="expression" priority="982" stopIfTrue="1">
      <formula>ISBLANK($L16)=FALSE</formula>
    </cfRule>
    <cfRule type="expression" dxfId="579" priority="983">
      <formula>ISBLANK($N16)=FALSE</formula>
    </cfRule>
  </conditionalFormatting>
  <conditionalFormatting sqref="M16:M26">
    <cfRule type="expression" priority="978" stopIfTrue="1">
      <formula>ISBLANK($M16)=FALSE</formula>
    </cfRule>
    <cfRule type="expression" dxfId="578" priority="979">
      <formula>ISBLANK($N16)=FALSE</formula>
    </cfRule>
  </conditionalFormatting>
  <conditionalFormatting sqref="V16:AD26">
    <cfRule type="expression" dxfId="577" priority="976">
      <formula>$AE16="Completed - Pool Created/ Complété - Bassin crée"</formula>
    </cfRule>
    <cfRule type="expression" dxfId="576" priority="977">
      <formula>$AE16="Completed – Inventory available / Complété - Inventaire disponible"</formula>
    </cfRule>
  </conditionalFormatting>
  <conditionalFormatting sqref="X16:AD26">
    <cfRule type="expression" dxfId="575" priority="975">
      <formula>ISBLANK($X16)=FALSE</formula>
    </cfRule>
  </conditionalFormatting>
  <conditionalFormatting sqref="S16:T26">
    <cfRule type="expression" dxfId="574" priority="973" stopIfTrue="1">
      <formula>$N16="AEP"</formula>
    </cfRule>
    <cfRule type="expression" dxfId="573" priority="974" stopIfTrue="1">
      <formula>$N16="INA_ACIN"</formula>
    </cfRule>
  </conditionalFormatting>
  <conditionalFormatting sqref="R16:S26">
    <cfRule type="expression" dxfId="572" priority="967" stopIfTrue="1">
      <formula>$N16="STU_RP"</formula>
    </cfRule>
    <cfRule type="expression" dxfId="571" priority="968" stopIfTrue="1">
      <formula>$N16="STU_IN"</formula>
    </cfRule>
    <cfRule type="expression" dxfId="570" priority="969" stopIfTrue="1">
      <formula>$N16="DM_ID"</formula>
    </cfRule>
    <cfRule type="expression" dxfId="569" priority="970" stopIfTrue="1">
      <formula>$N16="CS_TPD"</formula>
    </cfRule>
    <cfRule type="expression" dxfId="568" priority="971" stopIfTrue="1">
      <formula>$N16="CMC_APT"</formula>
    </cfRule>
    <cfRule type="expression" dxfId="567" priority="972" stopIfTrue="1">
      <formula>$N16="CMC_REV"</formula>
    </cfRule>
  </conditionalFormatting>
  <conditionalFormatting sqref="R17:R27">
    <cfRule type="expression" priority="965" stopIfTrue="1">
      <formula>ISBLANK($R17)=FALSE</formula>
    </cfRule>
    <cfRule type="expression" dxfId="566" priority="966">
      <formula>ISBLANK($P17)=FALSE</formula>
    </cfRule>
  </conditionalFormatting>
  <conditionalFormatting sqref="T17:T27">
    <cfRule type="expression" priority="963" stopIfTrue="1">
      <formula>ISBLANK($T17)=FALSE</formula>
    </cfRule>
    <cfRule type="expression" dxfId="565" priority="964">
      <formula>ISBLANK($R17)=FALSE</formula>
    </cfRule>
  </conditionalFormatting>
  <conditionalFormatting sqref="U17:U27">
    <cfRule type="expression" priority="961" stopIfTrue="1">
      <formula>ISBLANK($U17)=FALSE</formula>
    </cfRule>
    <cfRule type="expression" dxfId="564" priority="962">
      <formula>ISBLANK($P17)=FALSE</formula>
    </cfRule>
  </conditionalFormatting>
  <conditionalFormatting sqref="X17:X27">
    <cfRule type="expression" dxfId="563" priority="960" stopIfTrue="1">
      <formula>ISBLANK($X17)=FALSE</formula>
    </cfRule>
  </conditionalFormatting>
  <conditionalFormatting sqref="Y17:Y27">
    <cfRule type="expression" priority="959" stopIfTrue="1">
      <formula>ISBLANK($Y17)=FALSE</formula>
    </cfRule>
  </conditionalFormatting>
  <conditionalFormatting sqref="Z17:Z27">
    <cfRule type="expression" priority="958" stopIfTrue="1">
      <formula>ISBLANK($Z17)=FALSE</formula>
    </cfRule>
  </conditionalFormatting>
  <conditionalFormatting sqref="AA17:AA27">
    <cfRule type="expression" priority="957" stopIfTrue="1">
      <formula>ISBLANK($AA17)=FALSE</formula>
    </cfRule>
  </conditionalFormatting>
  <conditionalFormatting sqref="AB17:AB27">
    <cfRule type="expression" priority="956" stopIfTrue="1">
      <formula>ISBLANK($AB17)=FALSE</formula>
    </cfRule>
  </conditionalFormatting>
  <conditionalFormatting sqref="AC17:AC27">
    <cfRule type="expression" priority="955" stopIfTrue="1">
      <formula>ISBLANK($AC17)=FALSE</formula>
    </cfRule>
  </conditionalFormatting>
  <conditionalFormatting sqref="AD17:AD27">
    <cfRule type="expression" priority="954" stopIfTrue="1">
      <formula>ISBLANK($AD17)=FALSE</formula>
    </cfRule>
  </conditionalFormatting>
  <conditionalFormatting sqref="R17:T27">
    <cfRule type="expression" dxfId="562" priority="953" stopIfTrue="1">
      <formula>$C17="ELS_DE"</formula>
    </cfRule>
  </conditionalFormatting>
  <conditionalFormatting sqref="S17:S27">
    <cfRule type="expression" dxfId="561" priority="951" stopIfTrue="1">
      <formula>ISBLANK($S17)=FALSE</formula>
    </cfRule>
    <cfRule type="expression" dxfId="560" priority="952">
      <formula>ISBLANK($R17)=FALSE</formula>
    </cfRule>
  </conditionalFormatting>
  <conditionalFormatting sqref="Q17:Q27">
    <cfRule type="expression" priority="949" stopIfTrue="1">
      <formula>ISBLANK($Q17)=FALSE</formula>
    </cfRule>
    <cfRule type="expression" dxfId="559" priority="950">
      <formula>ISBLANK($P17)=FALSE</formula>
    </cfRule>
  </conditionalFormatting>
  <conditionalFormatting sqref="V17:AD27">
    <cfRule type="expression" dxfId="558" priority="948">
      <formula>$AE17="Cancelled / Annulé"</formula>
    </cfRule>
  </conditionalFormatting>
  <conditionalFormatting sqref="D17:H27">
    <cfRule type="expression" dxfId="557" priority="947">
      <formula>ISBLANK($C17)=FALSE</formula>
    </cfRule>
  </conditionalFormatting>
  <conditionalFormatting sqref="D17:D27">
    <cfRule type="expression" priority="946" stopIfTrue="1">
      <formula>ISBLANK($D17)=FALSE</formula>
    </cfRule>
  </conditionalFormatting>
  <conditionalFormatting sqref="E17:E27">
    <cfRule type="expression" priority="945" stopIfTrue="1">
      <formula>ISBLANK($E17)=FALSE</formula>
    </cfRule>
  </conditionalFormatting>
  <conditionalFormatting sqref="F17:F27">
    <cfRule type="expression" priority="944" stopIfTrue="1">
      <formula>ISBLANK($F17)=FALSE</formula>
    </cfRule>
  </conditionalFormatting>
  <conditionalFormatting sqref="G17:G27">
    <cfRule type="expression" priority="943" stopIfTrue="1">
      <formula>ISBLANK($G17)=FALSE</formula>
    </cfRule>
  </conditionalFormatting>
  <conditionalFormatting sqref="H17:H27">
    <cfRule type="expression" priority="942" stopIfTrue="1">
      <formula>ISBLANK($H17)=FALSE</formula>
    </cfRule>
  </conditionalFormatting>
  <conditionalFormatting sqref="J17:J27">
    <cfRule type="expression" priority="940" stopIfTrue="1">
      <formula>ISBLANK($J17)=FALSE</formula>
    </cfRule>
    <cfRule type="expression" dxfId="556" priority="941">
      <formula>ISBLANK($N17)=FALSE</formula>
    </cfRule>
  </conditionalFormatting>
  <conditionalFormatting sqref="K17:K27">
    <cfRule type="expression" priority="938" stopIfTrue="1">
      <formula>ISBLANK($K17)=FALSE</formula>
    </cfRule>
    <cfRule type="expression" dxfId="555" priority="939">
      <formula>ISBLANK($N17)=FALSE</formula>
    </cfRule>
  </conditionalFormatting>
  <conditionalFormatting sqref="L17:L27">
    <cfRule type="expression" dxfId="554" priority="934" stopIfTrue="1">
      <formula>$N17="STU_RP"</formula>
    </cfRule>
    <cfRule type="expression" dxfId="553" priority="935" stopIfTrue="1">
      <formula>$N17="STU_IN"</formula>
    </cfRule>
    <cfRule type="expression" priority="936" stopIfTrue="1">
      <formula>ISBLANK($L17)=FALSE</formula>
    </cfRule>
    <cfRule type="expression" dxfId="552" priority="937">
      <formula>ISBLANK($N17)=FALSE</formula>
    </cfRule>
  </conditionalFormatting>
  <conditionalFormatting sqref="M17:M27">
    <cfRule type="expression" priority="932" stopIfTrue="1">
      <formula>ISBLANK($M17)=FALSE</formula>
    </cfRule>
    <cfRule type="expression" dxfId="551" priority="933">
      <formula>ISBLANK($N17)=FALSE</formula>
    </cfRule>
  </conditionalFormatting>
  <conditionalFormatting sqref="V17:AD27">
    <cfRule type="expression" dxfId="550" priority="930">
      <formula>$AE17="Completed - Pool Created/ Complété - Bassin crée"</formula>
    </cfRule>
    <cfRule type="expression" dxfId="549" priority="931">
      <formula>$AE17="Completed – Inventory available / Complété - Inventaire disponible"</formula>
    </cfRule>
  </conditionalFormatting>
  <conditionalFormatting sqref="X17:AD27">
    <cfRule type="expression" dxfId="548" priority="929">
      <formula>ISBLANK($X17)=FALSE</formula>
    </cfRule>
  </conditionalFormatting>
  <conditionalFormatting sqref="S17:T27">
    <cfRule type="expression" dxfId="547" priority="927" stopIfTrue="1">
      <formula>$N17="AEP"</formula>
    </cfRule>
    <cfRule type="expression" dxfId="546" priority="928" stopIfTrue="1">
      <formula>$N17="INA_ACIN"</formula>
    </cfRule>
  </conditionalFormatting>
  <conditionalFormatting sqref="R17:S27">
    <cfRule type="expression" dxfId="545" priority="921" stopIfTrue="1">
      <formula>$N17="STU_RP"</formula>
    </cfRule>
    <cfRule type="expression" dxfId="544" priority="922" stopIfTrue="1">
      <formula>$N17="STU_IN"</formula>
    </cfRule>
    <cfRule type="expression" dxfId="543" priority="923" stopIfTrue="1">
      <formula>$N17="DM_ID"</formula>
    </cfRule>
    <cfRule type="expression" dxfId="542" priority="924" stopIfTrue="1">
      <formula>$N17="CS_TPD"</formula>
    </cfRule>
    <cfRule type="expression" dxfId="541" priority="925" stopIfTrue="1">
      <formula>$N17="CMC_APT"</formula>
    </cfRule>
    <cfRule type="expression" dxfId="540" priority="926" stopIfTrue="1">
      <formula>$N17="CMC_REV"</formula>
    </cfRule>
  </conditionalFormatting>
  <conditionalFormatting sqref="R2:R12">
    <cfRule type="expression" priority="919" stopIfTrue="1">
      <formula>ISBLANK($R2)=FALSE</formula>
    </cfRule>
    <cfRule type="expression" dxfId="539" priority="920">
      <formula>ISBLANK($P2)=FALSE</formula>
    </cfRule>
  </conditionalFormatting>
  <conditionalFormatting sqref="T2:T12">
    <cfRule type="expression" priority="917" stopIfTrue="1">
      <formula>ISBLANK($T2)=FALSE</formula>
    </cfRule>
    <cfRule type="expression" dxfId="538" priority="918">
      <formula>ISBLANK($R2)=FALSE</formula>
    </cfRule>
  </conditionalFormatting>
  <conditionalFormatting sqref="U2:U12">
    <cfRule type="expression" priority="915" stopIfTrue="1">
      <formula>ISBLANK($U2)=FALSE</formula>
    </cfRule>
    <cfRule type="expression" dxfId="537" priority="916">
      <formula>ISBLANK($P2)=FALSE</formula>
    </cfRule>
  </conditionalFormatting>
  <conditionalFormatting sqref="X2:X12">
    <cfRule type="expression" dxfId="536" priority="914" stopIfTrue="1">
      <formula>ISBLANK($X2)=FALSE</formula>
    </cfRule>
  </conditionalFormatting>
  <conditionalFormatting sqref="Y2:Y12">
    <cfRule type="expression" priority="913" stopIfTrue="1">
      <formula>ISBLANK($Y2)=FALSE</formula>
    </cfRule>
  </conditionalFormatting>
  <conditionalFormatting sqref="Z2:Z12">
    <cfRule type="expression" priority="912" stopIfTrue="1">
      <formula>ISBLANK($Z2)=FALSE</formula>
    </cfRule>
  </conditionalFormatting>
  <conditionalFormatting sqref="AA2:AA12">
    <cfRule type="expression" priority="911" stopIfTrue="1">
      <formula>ISBLANK($AA2)=FALSE</formula>
    </cfRule>
  </conditionalFormatting>
  <conditionalFormatting sqref="AB2:AB12">
    <cfRule type="expression" priority="910" stopIfTrue="1">
      <formula>ISBLANK($AB2)=FALSE</formula>
    </cfRule>
  </conditionalFormatting>
  <conditionalFormatting sqref="AC2:AC12">
    <cfRule type="expression" priority="909" stopIfTrue="1">
      <formula>ISBLANK($AC2)=FALSE</formula>
    </cfRule>
  </conditionalFormatting>
  <conditionalFormatting sqref="AD2:AD12">
    <cfRule type="expression" priority="908" stopIfTrue="1">
      <formula>ISBLANK($AD2)=FALSE</formula>
    </cfRule>
  </conditionalFormatting>
  <conditionalFormatting sqref="R2:T12">
    <cfRule type="expression" dxfId="535" priority="907" stopIfTrue="1">
      <formula>$C2="ELS_DE"</formula>
    </cfRule>
  </conditionalFormatting>
  <conditionalFormatting sqref="S2:S12">
    <cfRule type="expression" dxfId="534" priority="905" stopIfTrue="1">
      <formula>ISBLANK($S2)=FALSE</formula>
    </cfRule>
    <cfRule type="expression" dxfId="533" priority="906">
      <formula>ISBLANK($R2)=FALSE</formula>
    </cfRule>
  </conditionalFormatting>
  <conditionalFormatting sqref="Q2:Q12">
    <cfRule type="expression" priority="903" stopIfTrue="1">
      <formula>ISBLANK($Q2)=FALSE</formula>
    </cfRule>
    <cfRule type="expression" dxfId="532" priority="904">
      <formula>ISBLANK($P2)=FALSE</formula>
    </cfRule>
  </conditionalFormatting>
  <conditionalFormatting sqref="V2:AD12">
    <cfRule type="expression" dxfId="531" priority="902">
      <formula>$AE2="Cancelled / Annulé"</formula>
    </cfRule>
  </conditionalFormatting>
  <conditionalFormatting sqref="D2:H12">
    <cfRule type="expression" dxfId="530" priority="901">
      <formula>ISBLANK($C2)=FALSE</formula>
    </cfRule>
  </conditionalFormatting>
  <conditionalFormatting sqref="D2:D12">
    <cfRule type="expression" priority="900" stopIfTrue="1">
      <formula>ISBLANK($D2)=FALSE</formula>
    </cfRule>
  </conditionalFormatting>
  <conditionalFormatting sqref="E2:E12">
    <cfRule type="expression" priority="899" stopIfTrue="1">
      <formula>ISBLANK($E2)=FALSE</formula>
    </cfRule>
  </conditionalFormatting>
  <conditionalFormatting sqref="F2:F12">
    <cfRule type="expression" priority="898" stopIfTrue="1">
      <formula>ISBLANK($F2)=FALSE</formula>
    </cfRule>
  </conditionalFormatting>
  <conditionalFormatting sqref="G2:G12">
    <cfRule type="expression" priority="897" stopIfTrue="1">
      <formula>ISBLANK($G2)=FALSE</formula>
    </cfRule>
  </conditionalFormatting>
  <conditionalFormatting sqref="H2:H12">
    <cfRule type="expression" priority="896" stopIfTrue="1">
      <formula>ISBLANK($H2)=FALSE</formula>
    </cfRule>
  </conditionalFormatting>
  <conditionalFormatting sqref="J2:J12">
    <cfRule type="expression" priority="894" stopIfTrue="1">
      <formula>ISBLANK($J2)=FALSE</formula>
    </cfRule>
    <cfRule type="expression" dxfId="529" priority="895">
      <formula>ISBLANK($N2)=FALSE</formula>
    </cfRule>
  </conditionalFormatting>
  <conditionalFormatting sqref="K2:K12">
    <cfRule type="expression" priority="892" stopIfTrue="1">
      <formula>ISBLANK($K2)=FALSE</formula>
    </cfRule>
    <cfRule type="expression" dxfId="528" priority="893">
      <formula>ISBLANK($N2)=FALSE</formula>
    </cfRule>
  </conditionalFormatting>
  <conditionalFormatting sqref="L2:L12">
    <cfRule type="expression" dxfId="527" priority="888" stopIfTrue="1">
      <formula>$N2="STU_RP"</formula>
    </cfRule>
    <cfRule type="expression" dxfId="526" priority="889" stopIfTrue="1">
      <formula>$N2="STU_IN"</formula>
    </cfRule>
    <cfRule type="expression" priority="890" stopIfTrue="1">
      <formula>ISBLANK($L2)=FALSE</formula>
    </cfRule>
    <cfRule type="expression" dxfId="525" priority="891">
      <formula>ISBLANK($N2)=FALSE</formula>
    </cfRule>
  </conditionalFormatting>
  <conditionalFormatting sqref="M2:M12">
    <cfRule type="expression" priority="886" stopIfTrue="1">
      <formula>ISBLANK($M2)=FALSE</formula>
    </cfRule>
    <cfRule type="expression" dxfId="524" priority="887">
      <formula>ISBLANK($N2)=FALSE</formula>
    </cfRule>
  </conditionalFormatting>
  <conditionalFormatting sqref="V2:AD12">
    <cfRule type="expression" dxfId="523" priority="884">
      <formula>$AE2="Completed - Pool Created/ Complété - Bassin crée"</formula>
    </cfRule>
    <cfRule type="expression" dxfId="522" priority="885">
      <formula>$AE2="Completed – Inventory available / Complété - Inventaire disponible"</formula>
    </cfRule>
  </conditionalFormatting>
  <conditionalFormatting sqref="X2:AD12">
    <cfRule type="expression" dxfId="521" priority="883">
      <formula>ISBLANK($X2)=FALSE</formula>
    </cfRule>
  </conditionalFormatting>
  <conditionalFormatting sqref="S2:T12">
    <cfRule type="expression" dxfId="520" priority="881" stopIfTrue="1">
      <formula>$N2="AEP"</formula>
    </cfRule>
    <cfRule type="expression" dxfId="519" priority="882" stopIfTrue="1">
      <formula>$N2="INA_ACIN"</formula>
    </cfRule>
  </conditionalFormatting>
  <conditionalFormatting sqref="R2:S12">
    <cfRule type="expression" dxfId="518" priority="875" stopIfTrue="1">
      <formula>$N2="STU_RP"</formula>
    </cfRule>
    <cfRule type="expression" dxfId="517" priority="876" stopIfTrue="1">
      <formula>$N2="STU_IN"</formula>
    </cfRule>
    <cfRule type="expression" dxfId="516" priority="877" stopIfTrue="1">
      <formula>$N2="DM_ID"</formula>
    </cfRule>
    <cfRule type="expression" dxfId="515" priority="878" stopIfTrue="1">
      <formula>$N2="CS_TPD"</formula>
    </cfRule>
    <cfRule type="expression" dxfId="514" priority="879" stopIfTrue="1">
      <formula>$N2="CMC_APT"</formula>
    </cfRule>
    <cfRule type="expression" dxfId="513" priority="880" stopIfTrue="1">
      <formula>$N2="CMC_REV"</formula>
    </cfRule>
  </conditionalFormatting>
  <conditionalFormatting sqref="R4:R14">
    <cfRule type="expression" priority="873" stopIfTrue="1">
      <formula>ISBLANK($R4)=FALSE</formula>
    </cfRule>
    <cfRule type="expression" dxfId="512" priority="874">
      <formula>ISBLANK($P4)=FALSE</formula>
    </cfRule>
  </conditionalFormatting>
  <conditionalFormatting sqref="T4:T14">
    <cfRule type="expression" priority="871" stopIfTrue="1">
      <formula>ISBLANK($T4)=FALSE</formula>
    </cfRule>
    <cfRule type="expression" dxfId="511" priority="872">
      <formula>ISBLANK($R4)=FALSE</formula>
    </cfRule>
  </conditionalFormatting>
  <conditionalFormatting sqref="U4:U14">
    <cfRule type="expression" priority="869" stopIfTrue="1">
      <formula>ISBLANK($U4)=FALSE</formula>
    </cfRule>
    <cfRule type="expression" dxfId="510" priority="870">
      <formula>ISBLANK($P4)=FALSE</formula>
    </cfRule>
  </conditionalFormatting>
  <conditionalFormatting sqref="X4:X14">
    <cfRule type="expression" dxfId="509" priority="868" stopIfTrue="1">
      <formula>ISBLANK($X4)=FALSE</formula>
    </cfRule>
  </conditionalFormatting>
  <conditionalFormatting sqref="Y4:Y14">
    <cfRule type="expression" priority="867" stopIfTrue="1">
      <formula>ISBLANK($Y4)=FALSE</formula>
    </cfRule>
  </conditionalFormatting>
  <conditionalFormatting sqref="Z4:Z14">
    <cfRule type="expression" priority="866" stopIfTrue="1">
      <formula>ISBLANK($Z4)=FALSE</formula>
    </cfRule>
  </conditionalFormatting>
  <conditionalFormatting sqref="AA4:AA14">
    <cfRule type="expression" priority="865" stopIfTrue="1">
      <formula>ISBLANK($AA4)=FALSE</formula>
    </cfRule>
  </conditionalFormatting>
  <conditionalFormatting sqref="AB4:AB14">
    <cfRule type="expression" priority="864" stopIfTrue="1">
      <formula>ISBLANK($AB4)=FALSE</formula>
    </cfRule>
  </conditionalFormatting>
  <conditionalFormatting sqref="AC4:AC14">
    <cfRule type="expression" priority="863" stopIfTrue="1">
      <formula>ISBLANK($AC4)=FALSE</formula>
    </cfRule>
  </conditionalFormatting>
  <conditionalFormatting sqref="AD4:AD14">
    <cfRule type="expression" priority="862" stopIfTrue="1">
      <formula>ISBLANK($AD4)=FALSE</formula>
    </cfRule>
  </conditionalFormatting>
  <conditionalFormatting sqref="R4:T14">
    <cfRule type="expression" dxfId="508" priority="861" stopIfTrue="1">
      <formula>$C4="ELS_DE"</formula>
    </cfRule>
  </conditionalFormatting>
  <conditionalFormatting sqref="S4:S14">
    <cfRule type="expression" dxfId="507" priority="859" stopIfTrue="1">
      <formula>ISBLANK($S4)=FALSE</formula>
    </cfRule>
    <cfRule type="expression" dxfId="506" priority="860">
      <formula>ISBLANK($R4)=FALSE</formula>
    </cfRule>
  </conditionalFormatting>
  <conditionalFormatting sqref="Q4:Q12">
    <cfRule type="expression" priority="857" stopIfTrue="1">
      <formula>ISBLANK($Q4)=FALSE</formula>
    </cfRule>
    <cfRule type="expression" dxfId="505" priority="858">
      <formula>ISBLANK($P4)=FALSE</formula>
    </cfRule>
  </conditionalFormatting>
  <conditionalFormatting sqref="V4:AD14">
    <cfRule type="expression" dxfId="504" priority="856">
      <formula>$AE4="Cancelled / Annulé"</formula>
    </cfRule>
  </conditionalFormatting>
  <conditionalFormatting sqref="D4:H14">
    <cfRule type="expression" dxfId="503" priority="855">
      <formula>ISBLANK($C4)=FALSE</formula>
    </cfRule>
  </conditionalFormatting>
  <conditionalFormatting sqref="D4:D14">
    <cfRule type="expression" priority="854" stopIfTrue="1">
      <formula>ISBLANK($D4)=FALSE</formula>
    </cfRule>
  </conditionalFormatting>
  <conditionalFormatting sqref="E4:E14">
    <cfRule type="expression" priority="853" stopIfTrue="1">
      <formula>ISBLANK($E4)=FALSE</formula>
    </cfRule>
  </conditionalFormatting>
  <conditionalFormatting sqref="F4:F14">
    <cfRule type="expression" priority="852" stopIfTrue="1">
      <formula>ISBLANK($F4)=FALSE</formula>
    </cfRule>
  </conditionalFormatting>
  <conditionalFormatting sqref="G4:G14">
    <cfRule type="expression" priority="851" stopIfTrue="1">
      <formula>ISBLANK($G4)=FALSE</formula>
    </cfRule>
  </conditionalFormatting>
  <conditionalFormatting sqref="H4:H14">
    <cfRule type="expression" priority="850" stopIfTrue="1">
      <formula>ISBLANK($H4)=FALSE</formula>
    </cfRule>
  </conditionalFormatting>
  <conditionalFormatting sqref="J4:J14">
    <cfRule type="expression" priority="848" stopIfTrue="1">
      <formula>ISBLANK($J4)=FALSE</formula>
    </cfRule>
    <cfRule type="expression" dxfId="502" priority="849">
      <formula>ISBLANK($N4)=FALSE</formula>
    </cfRule>
  </conditionalFormatting>
  <conditionalFormatting sqref="K4:K14">
    <cfRule type="expression" priority="846" stopIfTrue="1">
      <formula>ISBLANK($K4)=FALSE</formula>
    </cfRule>
    <cfRule type="expression" dxfId="501" priority="847">
      <formula>ISBLANK($N4)=FALSE</formula>
    </cfRule>
  </conditionalFormatting>
  <conditionalFormatting sqref="L4:L14">
    <cfRule type="expression" dxfId="500" priority="842" stopIfTrue="1">
      <formula>$N4="STU_RP"</formula>
    </cfRule>
    <cfRule type="expression" dxfId="499" priority="843" stopIfTrue="1">
      <formula>$N4="STU_IN"</formula>
    </cfRule>
    <cfRule type="expression" priority="844" stopIfTrue="1">
      <formula>ISBLANK($L4)=FALSE</formula>
    </cfRule>
    <cfRule type="expression" dxfId="498" priority="845">
      <formula>ISBLANK($N4)=FALSE</formula>
    </cfRule>
  </conditionalFormatting>
  <conditionalFormatting sqref="M4:M14">
    <cfRule type="expression" priority="840" stopIfTrue="1">
      <formula>ISBLANK($M4)=FALSE</formula>
    </cfRule>
    <cfRule type="expression" dxfId="497" priority="841">
      <formula>ISBLANK($N4)=FALSE</formula>
    </cfRule>
  </conditionalFormatting>
  <conditionalFormatting sqref="V4:AD14">
    <cfRule type="expression" dxfId="496" priority="838">
      <formula>$AE4="Completed - Pool Created/ Complété - Bassin crée"</formula>
    </cfRule>
    <cfRule type="expression" dxfId="495" priority="839">
      <formula>$AE4="Completed – Inventory available / Complété - Inventaire disponible"</formula>
    </cfRule>
  </conditionalFormatting>
  <conditionalFormatting sqref="X4:AD14">
    <cfRule type="expression" dxfId="494" priority="837">
      <formula>ISBLANK($X4)=FALSE</formula>
    </cfRule>
  </conditionalFormatting>
  <conditionalFormatting sqref="S4:T14">
    <cfRule type="expression" dxfId="493" priority="835" stopIfTrue="1">
      <formula>$N4="AEP"</formula>
    </cfRule>
    <cfRule type="expression" dxfId="492" priority="836" stopIfTrue="1">
      <formula>$N4="INA_ACIN"</formula>
    </cfRule>
  </conditionalFormatting>
  <conditionalFormatting sqref="R4:S14">
    <cfRule type="expression" dxfId="491" priority="829" stopIfTrue="1">
      <formula>$N4="STU_RP"</formula>
    </cfRule>
    <cfRule type="expression" dxfId="490" priority="830" stopIfTrue="1">
      <formula>$N4="STU_IN"</formula>
    </cfRule>
    <cfRule type="expression" dxfId="489" priority="831" stopIfTrue="1">
      <formula>$N4="DM_ID"</formula>
    </cfRule>
    <cfRule type="expression" dxfId="488" priority="832" stopIfTrue="1">
      <formula>$N4="CS_TPD"</formula>
    </cfRule>
    <cfRule type="expression" dxfId="487" priority="833" stopIfTrue="1">
      <formula>$N4="CMC_APT"</formula>
    </cfRule>
    <cfRule type="expression" dxfId="486" priority="834" stopIfTrue="1">
      <formula>$N4="CMC_REV"</formula>
    </cfRule>
  </conditionalFormatting>
  <conditionalFormatting sqref="R5:R15">
    <cfRule type="expression" priority="827" stopIfTrue="1">
      <formula>ISBLANK($R5)=FALSE</formula>
    </cfRule>
    <cfRule type="expression" dxfId="485" priority="828">
      <formula>ISBLANK($P5)=FALSE</formula>
    </cfRule>
  </conditionalFormatting>
  <conditionalFormatting sqref="T5:T15">
    <cfRule type="expression" priority="825" stopIfTrue="1">
      <formula>ISBLANK($T5)=FALSE</formula>
    </cfRule>
    <cfRule type="expression" dxfId="484" priority="826">
      <formula>ISBLANK($R5)=FALSE</formula>
    </cfRule>
  </conditionalFormatting>
  <conditionalFormatting sqref="U5:U15">
    <cfRule type="expression" priority="823" stopIfTrue="1">
      <formula>ISBLANK($U5)=FALSE</formula>
    </cfRule>
    <cfRule type="expression" dxfId="483" priority="824">
      <formula>ISBLANK($P5)=FALSE</formula>
    </cfRule>
  </conditionalFormatting>
  <conditionalFormatting sqref="X5:X15">
    <cfRule type="expression" dxfId="482" priority="822" stopIfTrue="1">
      <formula>ISBLANK($X5)=FALSE</formula>
    </cfRule>
  </conditionalFormatting>
  <conditionalFormatting sqref="Y5:Y15">
    <cfRule type="expression" priority="821" stopIfTrue="1">
      <formula>ISBLANK($Y5)=FALSE</formula>
    </cfRule>
  </conditionalFormatting>
  <conditionalFormatting sqref="Z5:Z15">
    <cfRule type="expression" priority="820" stopIfTrue="1">
      <formula>ISBLANK($Z5)=FALSE</formula>
    </cfRule>
  </conditionalFormatting>
  <conditionalFormatting sqref="AA5:AA15">
    <cfRule type="expression" priority="819" stopIfTrue="1">
      <formula>ISBLANK($AA5)=FALSE</formula>
    </cfRule>
  </conditionalFormatting>
  <conditionalFormatting sqref="AB5:AB15">
    <cfRule type="expression" priority="818" stopIfTrue="1">
      <formula>ISBLANK($AB5)=FALSE</formula>
    </cfRule>
  </conditionalFormatting>
  <conditionalFormatting sqref="AC5:AC15">
    <cfRule type="expression" priority="817" stopIfTrue="1">
      <formula>ISBLANK($AC5)=FALSE</formula>
    </cfRule>
  </conditionalFormatting>
  <conditionalFormatting sqref="AD5:AD15">
    <cfRule type="expression" priority="816" stopIfTrue="1">
      <formula>ISBLANK($AD5)=FALSE</formula>
    </cfRule>
  </conditionalFormatting>
  <conditionalFormatting sqref="R5:T15">
    <cfRule type="expression" dxfId="481" priority="815" stopIfTrue="1">
      <formula>$C5="ELS_DE"</formula>
    </cfRule>
  </conditionalFormatting>
  <conditionalFormatting sqref="S5:S15">
    <cfRule type="expression" dxfId="480" priority="813" stopIfTrue="1">
      <formula>ISBLANK($S5)=FALSE</formula>
    </cfRule>
    <cfRule type="expression" dxfId="479" priority="814">
      <formula>ISBLANK($R5)=FALSE</formula>
    </cfRule>
  </conditionalFormatting>
  <conditionalFormatting sqref="Q5:Q12 Q15">
    <cfRule type="expression" priority="811" stopIfTrue="1">
      <formula>ISBLANK($Q5)=FALSE</formula>
    </cfRule>
    <cfRule type="expression" dxfId="478" priority="812">
      <formula>ISBLANK($P5)=FALSE</formula>
    </cfRule>
  </conditionalFormatting>
  <conditionalFormatting sqref="V5:AD15">
    <cfRule type="expression" dxfId="477" priority="810">
      <formula>$AE5="Cancelled / Annulé"</formula>
    </cfRule>
  </conditionalFormatting>
  <conditionalFormatting sqref="D5:H15">
    <cfRule type="expression" dxfId="476" priority="809">
      <formula>ISBLANK($C5)=FALSE</formula>
    </cfRule>
  </conditionalFormatting>
  <conditionalFormatting sqref="D5:D15">
    <cfRule type="expression" priority="808" stopIfTrue="1">
      <formula>ISBLANK($D5)=FALSE</formula>
    </cfRule>
  </conditionalFormatting>
  <conditionalFormatting sqref="E5:E15">
    <cfRule type="expression" priority="807" stopIfTrue="1">
      <formula>ISBLANK($E5)=FALSE</formula>
    </cfRule>
  </conditionalFormatting>
  <conditionalFormatting sqref="F5:F15">
    <cfRule type="expression" priority="806" stopIfTrue="1">
      <formula>ISBLANK($F5)=FALSE</formula>
    </cfRule>
  </conditionalFormatting>
  <conditionalFormatting sqref="G5:G15">
    <cfRule type="expression" priority="805" stopIfTrue="1">
      <formula>ISBLANK($G5)=FALSE</formula>
    </cfRule>
  </conditionalFormatting>
  <conditionalFormatting sqref="H5:H15">
    <cfRule type="expression" priority="804" stopIfTrue="1">
      <formula>ISBLANK($H5)=FALSE</formula>
    </cfRule>
  </conditionalFormatting>
  <conditionalFormatting sqref="J5:J15">
    <cfRule type="expression" priority="802" stopIfTrue="1">
      <formula>ISBLANK($J5)=FALSE</formula>
    </cfRule>
    <cfRule type="expression" dxfId="475" priority="803">
      <formula>ISBLANK($N5)=FALSE</formula>
    </cfRule>
  </conditionalFormatting>
  <conditionalFormatting sqref="K5:K15">
    <cfRule type="expression" priority="800" stopIfTrue="1">
      <formula>ISBLANK($K5)=FALSE</formula>
    </cfRule>
    <cfRule type="expression" dxfId="474" priority="801">
      <formula>ISBLANK($N5)=FALSE</formula>
    </cfRule>
  </conditionalFormatting>
  <conditionalFormatting sqref="L5:L15">
    <cfRule type="expression" dxfId="473" priority="796" stopIfTrue="1">
      <formula>$N5="STU_RP"</formula>
    </cfRule>
    <cfRule type="expression" dxfId="472" priority="797" stopIfTrue="1">
      <formula>$N5="STU_IN"</formula>
    </cfRule>
    <cfRule type="expression" priority="798" stopIfTrue="1">
      <formula>ISBLANK($L5)=FALSE</formula>
    </cfRule>
    <cfRule type="expression" dxfId="471" priority="799">
      <formula>ISBLANK($N5)=FALSE</formula>
    </cfRule>
  </conditionalFormatting>
  <conditionalFormatting sqref="M5:M15">
    <cfRule type="expression" priority="794" stopIfTrue="1">
      <formula>ISBLANK($M5)=FALSE</formula>
    </cfRule>
    <cfRule type="expression" dxfId="470" priority="795">
      <formula>ISBLANK($N5)=FALSE</formula>
    </cfRule>
  </conditionalFormatting>
  <conditionalFormatting sqref="V5:AD15">
    <cfRule type="expression" dxfId="469" priority="792">
      <formula>$AE5="Completed - Pool Created/ Complété - Bassin crée"</formula>
    </cfRule>
    <cfRule type="expression" dxfId="468" priority="793">
      <formula>$AE5="Completed – Inventory available / Complété - Inventaire disponible"</formula>
    </cfRule>
  </conditionalFormatting>
  <conditionalFormatting sqref="X5:AD15">
    <cfRule type="expression" dxfId="467" priority="791">
      <formula>ISBLANK($X5)=FALSE</formula>
    </cfRule>
  </conditionalFormatting>
  <conditionalFormatting sqref="S5:T15">
    <cfRule type="expression" dxfId="466" priority="789" stopIfTrue="1">
      <formula>$N5="AEP"</formula>
    </cfRule>
    <cfRule type="expression" dxfId="465" priority="790" stopIfTrue="1">
      <formula>$N5="INA_ACIN"</formula>
    </cfRule>
  </conditionalFormatting>
  <conditionalFormatting sqref="R5:S15">
    <cfRule type="expression" dxfId="464" priority="783" stopIfTrue="1">
      <formula>$N5="STU_RP"</formula>
    </cfRule>
    <cfRule type="expression" dxfId="463" priority="784" stopIfTrue="1">
      <formula>$N5="STU_IN"</formula>
    </cfRule>
    <cfRule type="expression" dxfId="462" priority="785" stopIfTrue="1">
      <formula>$N5="DM_ID"</formula>
    </cfRule>
    <cfRule type="expression" dxfId="461" priority="786" stopIfTrue="1">
      <formula>$N5="CS_TPD"</formula>
    </cfRule>
    <cfRule type="expression" dxfId="460" priority="787" stopIfTrue="1">
      <formula>$N5="CMC_APT"</formula>
    </cfRule>
    <cfRule type="expression" dxfId="459" priority="788" stopIfTrue="1">
      <formula>$N5="CMC_REV"</formula>
    </cfRule>
  </conditionalFormatting>
  <conditionalFormatting sqref="R6:R16">
    <cfRule type="expression" priority="781" stopIfTrue="1">
      <formula>ISBLANK($R6)=FALSE</formula>
    </cfRule>
    <cfRule type="expression" dxfId="458" priority="782">
      <formula>ISBLANK($P6)=FALSE</formula>
    </cfRule>
  </conditionalFormatting>
  <conditionalFormatting sqref="T6:T16">
    <cfRule type="expression" priority="779" stopIfTrue="1">
      <formula>ISBLANK($T6)=FALSE</formula>
    </cfRule>
    <cfRule type="expression" dxfId="457" priority="780">
      <formula>ISBLANK($R6)=FALSE</formula>
    </cfRule>
  </conditionalFormatting>
  <conditionalFormatting sqref="U6:U16">
    <cfRule type="expression" priority="777" stopIfTrue="1">
      <formula>ISBLANK($U6)=FALSE</formula>
    </cfRule>
    <cfRule type="expression" dxfId="456" priority="778">
      <formula>ISBLANK($P6)=FALSE</formula>
    </cfRule>
  </conditionalFormatting>
  <conditionalFormatting sqref="X6:X16">
    <cfRule type="expression" dxfId="455" priority="776" stopIfTrue="1">
      <formula>ISBLANK($X6)=FALSE</formula>
    </cfRule>
  </conditionalFormatting>
  <conditionalFormatting sqref="Y6:Y16">
    <cfRule type="expression" priority="775" stopIfTrue="1">
      <formula>ISBLANK($Y6)=FALSE</formula>
    </cfRule>
  </conditionalFormatting>
  <conditionalFormatting sqref="Z6:Z16">
    <cfRule type="expression" priority="774" stopIfTrue="1">
      <formula>ISBLANK($Z6)=FALSE</formula>
    </cfRule>
  </conditionalFormatting>
  <conditionalFormatting sqref="AA6:AA16">
    <cfRule type="expression" priority="773" stopIfTrue="1">
      <formula>ISBLANK($AA6)=FALSE</formula>
    </cfRule>
  </conditionalFormatting>
  <conditionalFormatting sqref="AB6:AB16">
    <cfRule type="expression" priority="772" stopIfTrue="1">
      <formula>ISBLANK($AB6)=FALSE</formula>
    </cfRule>
  </conditionalFormatting>
  <conditionalFormatting sqref="AC6:AC16">
    <cfRule type="expression" priority="771" stopIfTrue="1">
      <formula>ISBLANK($AC6)=FALSE</formula>
    </cfRule>
  </conditionalFormatting>
  <conditionalFormatting sqref="AD6:AD16">
    <cfRule type="expression" priority="770" stopIfTrue="1">
      <formula>ISBLANK($AD6)=FALSE</formula>
    </cfRule>
  </conditionalFormatting>
  <conditionalFormatting sqref="R6:T16">
    <cfRule type="expression" dxfId="454" priority="769" stopIfTrue="1">
      <formula>$C6="ELS_DE"</formula>
    </cfRule>
  </conditionalFormatting>
  <conditionalFormatting sqref="S6:S16">
    <cfRule type="expression" dxfId="453" priority="767" stopIfTrue="1">
      <formula>ISBLANK($S6)=FALSE</formula>
    </cfRule>
    <cfRule type="expression" dxfId="452" priority="768">
      <formula>ISBLANK($R6)=FALSE</formula>
    </cfRule>
  </conditionalFormatting>
  <conditionalFormatting sqref="Q6:Q12 Q15:Q16">
    <cfRule type="expression" priority="765" stopIfTrue="1">
      <formula>ISBLANK($Q6)=FALSE</formula>
    </cfRule>
    <cfRule type="expression" dxfId="451" priority="766">
      <formula>ISBLANK($P6)=FALSE</formula>
    </cfRule>
  </conditionalFormatting>
  <conditionalFormatting sqref="V6:AD16">
    <cfRule type="expression" dxfId="450" priority="764">
      <formula>$AE6="Cancelled / Annulé"</formula>
    </cfRule>
  </conditionalFormatting>
  <conditionalFormatting sqref="D6:H16">
    <cfRule type="expression" dxfId="449" priority="763">
      <formula>ISBLANK($C6)=FALSE</formula>
    </cfRule>
  </conditionalFormatting>
  <conditionalFormatting sqref="D6:D16">
    <cfRule type="expression" priority="762" stopIfTrue="1">
      <formula>ISBLANK($D6)=FALSE</formula>
    </cfRule>
  </conditionalFormatting>
  <conditionalFormatting sqref="E6:E16">
    <cfRule type="expression" priority="761" stopIfTrue="1">
      <formula>ISBLANK($E6)=FALSE</formula>
    </cfRule>
  </conditionalFormatting>
  <conditionalFormatting sqref="F6:F16">
    <cfRule type="expression" priority="760" stopIfTrue="1">
      <formula>ISBLANK($F6)=FALSE</formula>
    </cfRule>
  </conditionalFormatting>
  <conditionalFormatting sqref="G6:G16">
    <cfRule type="expression" priority="759" stopIfTrue="1">
      <formula>ISBLANK($G6)=FALSE</formula>
    </cfRule>
  </conditionalFormatting>
  <conditionalFormatting sqref="H6:H16">
    <cfRule type="expression" priority="758" stopIfTrue="1">
      <formula>ISBLANK($H6)=FALSE</formula>
    </cfRule>
  </conditionalFormatting>
  <conditionalFormatting sqref="J6:J16">
    <cfRule type="expression" priority="756" stopIfTrue="1">
      <formula>ISBLANK($J6)=FALSE</formula>
    </cfRule>
    <cfRule type="expression" dxfId="448" priority="757">
      <formula>ISBLANK($N6)=FALSE</formula>
    </cfRule>
  </conditionalFormatting>
  <conditionalFormatting sqref="K6:K16">
    <cfRule type="expression" priority="754" stopIfTrue="1">
      <formula>ISBLANK($K6)=FALSE</formula>
    </cfRule>
    <cfRule type="expression" dxfId="447" priority="755">
      <formula>ISBLANK($N6)=FALSE</formula>
    </cfRule>
  </conditionalFormatting>
  <conditionalFormatting sqref="L6:L16">
    <cfRule type="expression" dxfId="446" priority="750" stopIfTrue="1">
      <formula>$N6="STU_RP"</formula>
    </cfRule>
    <cfRule type="expression" dxfId="445" priority="751" stopIfTrue="1">
      <formula>$N6="STU_IN"</formula>
    </cfRule>
    <cfRule type="expression" priority="752" stopIfTrue="1">
      <formula>ISBLANK($L6)=FALSE</formula>
    </cfRule>
    <cfRule type="expression" dxfId="444" priority="753">
      <formula>ISBLANK($N6)=FALSE</formula>
    </cfRule>
  </conditionalFormatting>
  <conditionalFormatting sqref="M6:M16">
    <cfRule type="expression" priority="748" stopIfTrue="1">
      <formula>ISBLANK($M6)=FALSE</formula>
    </cfRule>
    <cfRule type="expression" dxfId="443" priority="749">
      <formula>ISBLANK($N6)=FALSE</formula>
    </cfRule>
  </conditionalFormatting>
  <conditionalFormatting sqref="V6:AD16">
    <cfRule type="expression" dxfId="442" priority="746">
      <formula>$AE6="Completed - Pool Created/ Complété - Bassin crée"</formula>
    </cfRule>
    <cfRule type="expression" dxfId="441" priority="747">
      <formula>$AE6="Completed – Inventory available / Complété - Inventaire disponible"</formula>
    </cfRule>
  </conditionalFormatting>
  <conditionalFormatting sqref="X6:AD16">
    <cfRule type="expression" dxfId="440" priority="745">
      <formula>ISBLANK($X6)=FALSE</formula>
    </cfRule>
  </conditionalFormatting>
  <conditionalFormatting sqref="S6:T16">
    <cfRule type="expression" dxfId="439" priority="743" stopIfTrue="1">
      <formula>$N6="AEP"</formula>
    </cfRule>
    <cfRule type="expression" dxfId="438" priority="744" stopIfTrue="1">
      <formula>$N6="INA_ACIN"</formula>
    </cfRule>
  </conditionalFormatting>
  <conditionalFormatting sqref="R6:S16">
    <cfRule type="expression" dxfId="437" priority="737" stopIfTrue="1">
      <formula>$N6="STU_RP"</formula>
    </cfRule>
    <cfRule type="expression" dxfId="436" priority="738" stopIfTrue="1">
      <formula>$N6="STU_IN"</formula>
    </cfRule>
    <cfRule type="expression" dxfId="435" priority="739" stopIfTrue="1">
      <formula>$N6="DM_ID"</formula>
    </cfRule>
    <cfRule type="expression" dxfId="434" priority="740" stopIfTrue="1">
      <formula>$N6="CS_TPD"</formula>
    </cfRule>
    <cfRule type="expression" dxfId="433" priority="741" stopIfTrue="1">
      <formula>$N6="CMC_APT"</formula>
    </cfRule>
    <cfRule type="expression" dxfId="432" priority="742" stopIfTrue="1">
      <formula>$N6="CMC_REV"</formula>
    </cfRule>
  </conditionalFormatting>
  <conditionalFormatting sqref="R12:R22">
    <cfRule type="expression" priority="735" stopIfTrue="1">
      <formula>ISBLANK($R12)=FALSE</formula>
    </cfRule>
    <cfRule type="expression" dxfId="431" priority="736">
      <formula>ISBLANK($P12)=FALSE</formula>
    </cfRule>
  </conditionalFormatting>
  <conditionalFormatting sqref="T12:T22">
    <cfRule type="expression" priority="733" stopIfTrue="1">
      <formula>ISBLANK($T12)=FALSE</formula>
    </cfRule>
    <cfRule type="expression" dxfId="430" priority="734">
      <formula>ISBLANK($R12)=FALSE</formula>
    </cfRule>
  </conditionalFormatting>
  <conditionalFormatting sqref="U12:U22">
    <cfRule type="expression" priority="731" stopIfTrue="1">
      <formula>ISBLANK($U12)=FALSE</formula>
    </cfRule>
    <cfRule type="expression" dxfId="429" priority="732">
      <formula>ISBLANK($P12)=FALSE</formula>
    </cfRule>
  </conditionalFormatting>
  <conditionalFormatting sqref="X12:X22">
    <cfRule type="expression" dxfId="428" priority="730" stopIfTrue="1">
      <formula>ISBLANK($X12)=FALSE</formula>
    </cfRule>
  </conditionalFormatting>
  <conditionalFormatting sqref="Y12:Y22">
    <cfRule type="expression" priority="729" stopIfTrue="1">
      <formula>ISBLANK($Y12)=FALSE</formula>
    </cfRule>
  </conditionalFormatting>
  <conditionalFormatting sqref="Z12:Z22">
    <cfRule type="expression" priority="728" stopIfTrue="1">
      <formula>ISBLANK($Z12)=FALSE</formula>
    </cfRule>
  </conditionalFormatting>
  <conditionalFormatting sqref="AA12:AA22">
    <cfRule type="expression" priority="727" stopIfTrue="1">
      <formula>ISBLANK($AA12)=FALSE</formula>
    </cfRule>
  </conditionalFormatting>
  <conditionalFormatting sqref="AB12:AB22">
    <cfRule type="expression" priority="726" stopIfTrue="1">
      <formula>ISBLANK($AB12)=FALSE</formula>
    </cfRule>
  </conditionalFormatting>
  <conditionalFormatting sqref="AC12:AC22">
    <cfRule type="expression" priority="725" stopIfTrue="1">
      <formula>ISBLANK($AC12)=FALSE</formula>
    </cfRule>
  </conditionalFormatting>
  <conditionalFormatting sqref="AD12:AD22">
    <cfRule type="expression" priority="724" stopIfTrue="1">
      <formula>ISBLANK($AD12)=FALSE</formula>
    </cfRule>
  </conditionalFormatting>
  <conditionalFormatting sqref="R12:T22">
    <cfRule type="expression" dxfId="427" priority="723" stopIfTrue="1">
      <formula>$C12="ELS_DE"</formula>
    </cfRule>
  </conditionalFormatting>
  <conditionalFormatting sqref="S12:S22">
    <cfRule type="expression" dxfId="426" priority="721" stopIfTrue="1">
      <formula>ISBLANK($S12)=FALSE</formula>
    </cfRule>
    <cfRule type="expression" dxfId="425" priority="722">
      <formula>ISBLANK($R12)=FALSE</formula>
    </cfRule>
  </conditionalFormatting>
  <conditionalFormatting sqref="Q12 Q15:Q22">
    <cfRule type="expression" priority="719" stopIfTrue="1">
      <formula>ISBLANK($Q12)=FALSE</formula>
    </cfRule>
    <cfRule type="expression" dxfId="424" priority="720">
      <formula>ISBLANK($P12)=FALSE</formula>
    </cfRule>
  </conditionalFormatting>
  <conditionalFormatting sqref="V12:AD22">
    <cfRule type="expression" dxfId="423" priority="718">
      <formula>$AE12="Cancelled / Annulé"</formula>
    </cfRule>
  </conditionalFormatting>
  <conditionalFormatting sqref="D12:H22">
    <cfRule type="expression" dxfId="422" priority="717">
      <formula>ISBLANK($C12)=FALSE</formula>
    </cfRule>
  </conditionalFormatting>
  <conditionalFormatting sqref="D12:D22">
    <cfRule type="expression" priority="716" stopIfTrue="1">
      <formula>ISBLANK($D12)=FALSE</formula>
    </cfRule>
  </conditionalFormatting>
  <conditionalFormatting sqref="E12:E22">
    <cfRule type="expression" priority="715" stopIfTrue="1">
      <formula>ISBLANK($E12)=FALSE</formula>
    </cfRule>
  </conditionalFormatting>
  <conditionalFormatting sqref="F12:F22">
    <cfRule type="expression" priority="714" stopIfTrue="1">
      <formula>ISBLANK($F12)=FALSE</formula>
    </cfRule>
  </conditionalFormatting>
  <conditionalFormatting sqref="G12:G22">
    <cfRule type="expression" priority="713" stopIfTrue="1">
      <formula>ISBLANK($G12)=FALSE</formula>
    </cfRule>
  </conditionalFormatting>
  <conditionalFormatting sqref="H12:H22">
    <cfRule type="expression" priority="712" stopIfTrue="1">
      <formula>ISBLANK($H12)=FALSE</formula>
    </cfRule>
  </conditionalFormatting>
  <conditionalFormatting sqref="J12:J22">
    <cfRule type="expression" priority="710" stopIfTrue="1">
      <formula>ISBLANK($J12)=FALSE</formula>
    </cfRule>
    <cfRule type="expression" dxfId="421" priority="711">
      <formula>ISBLANK($N12)=FALSE</formula>
    </cfRule>
  </conditionalFormatting>
  <conditionalFormatting sqref="K12:K22">
    <cfRule type="expression" priority="708" stopIfTrue="1">
      <formula>ISBLANK($K12)=FALSE</formula>
    </cfRule>
    <cfRule type="expression" dxfId="420" priority="709">
      <formula>ISBLANK($N12)=FALSE</formula>
    </cfRule>
  </conditionalFormatting>
  <conditionalFormatting sqref="L12:L22">
    <cfRule type="expression" dxfId="419" priority="704" stopIfTrue="1">
      <formula>$N12="STU_RP"</formula>
    </cfRule>
    <cfRule type="expression" dxfId="418" priority="705" stopIfTrue="1">
      <formula>$N12="STU_IN"</formula>
    </cfRule>
    <cfRule type="expression" priority="706" stopIfTrue="1">
      <formula>ISBLANK($L12)=FALSE</formula>
    </cfRule>
    <cfRule type="expression" dxfId="417" priority="707">
      <formula>ISBLANK($N12)=FALSE</formula>
    </cfRule>
  </conditionalFormatting>
  <conditionalFormatting sqref="M12:M22">
    <cfRule type="expression" priority="702" stopIfTrue="1">
      <formula>ISBLANK($M12)=FALSE</formula>
    </cfRule>
    <cfRule type="expression" dxfId="416" priority="703">
      <formula>ISBLANK($N12)=FALSE</formula>
    </cfRule>
  </conditionalFormatting>
  <conditionalFormatting sqref="V12:AD22">
    <cfRule type="expression" dxfId="415" priority="700">
      <formula>$AE12="Completed - Pool Created/ Complété - Bassin crée"</formula>
    </cfRule>
    <cfRule type="expression" dxfId="414" priority="701">
      <formula>$AE12="Completed – Inventory available / Complété - Inventaire disponible"</formula>
    </cfRule>
  </conditionalFormatting>
  <conditionalFormatting sqref="X12:AD22">
    <cfRule type="expression" dxfId="413" priority="699">
      <formula>ISBLANK($X12)=FALSE</formula>
    </cfRule>
  </conditionalFormatting>
  <conditionalFormatting sqref="S12:T22">
    <cfRule type="expression" dxfId="412" priority="697" stopIfTrue="1">
      <formula>$N12="AEP"</formula>
    </cfRule>
    <cfRule type="expression" dxfId="411" priority="698" stopIfTrue="1">
      <formula>$N12="INA_ACIN"</formula>
    </cfRule>
  </conditionalFormatting>
  <conditionalFormatting sqref="R12:S22">
    <cfRule type="expression" dxfId="410" priority="691" stopIfTrue="1">
      <formula>$N12="STU_RP"</formula>
    </cfRule>
    <cfRule type="expression" dxfId="409" priority="692" stopIfTrue="1">
      <formula>$N12="STU_IN"</formula>
    </cfRule>
    <cfRule type="expression" dxfId="408" priority="693" stopIfTrue="1">
      <formula>$N12="DM_ID"</formula>
    </cfRule>
    <cfRule type="expression" dxfId="407" priority="694" stopIfTrue="1">
      <formula>$N12="CS_TPD"</formula>
    </cfRule>
    <cfRule type="expression" dxfId="406" priority="695" stopIfTrue="1">
      <formula>$N12="CMC_APT"</formula>
    </cfRule>
    <cfRule type="expression" dxfId="405" priority="696" stopIfTrue="1">
      <formula>$N12="CMC_REV"</formula>
    </cfRule>
  </conditionalFormatting>
  <conditionalFormatting sqref="R13:R23">
    <cfRule type="expression" priority="689" stopIfTrue="1">
      <formula>ISBLANK($R13)=FALSE</formula>
    </cfRule>
    <cfRule type="expression" dxfId="404" priority="690">
      <formula>ISBLANK($P13)=FALSE</formula>
    </cfRule>
  </conditionalFormatting>
  <conditionalFormatting sqref="T13:T23">
    <cfRule type="expression" priority="687" stopIfTrue="1">
      <formula>ISBLANK($T13)=FALSE</formula>
    </cfRule>
    <cfRule type="expression" dxfId="403" priority="688">
      <formula>ISBLANK($R13)=FALSE</formula>
    </cfRule>
  </conditionalFormatting>
  <conditionalFormatting sqref="U13:U23">
    <cfRule type="expression" priority="685" stopIfTrue="1">
      <formula>ISBLANK($U13)=FALSE</formula>
    </cfRule>
    <cfRule type="expression" dxfId="402" priority="686">
      <formula>ISBLANK($P13)=FALSE</formula>
    </cfRule>
  </conditionalFormatting>
  <conditionalFormatting sqref="X13:X23">
    <cfRule type="expression" dxfId="401" priority="684" stopIfTrue="1">
      <formula>ISBLANK($X13)=FALSE</formula>
    </cfRule>
  </conditionalFormatting>
  <conditionalFormatting sqref="Y13:Y23">
    <cfRule type="expression" priority="683" stopIfTrue="1">
      <formula>ISBLANK($Y13)=FALSE</formula>
    </cfRule>
  </conditionalFormatting>
  <conditionalFormatting sqref="Z13:Z23">
    <cfRule type="expression" priority="682" stopIfTrue="1">
      <formula>ISBLANK($Z13)=FALSE</formula>
    </cfRule>
  </conditionalFormatting>
  <conditionalFormatting sqref="AA13:AA23">
    <cfRule type="expression" priority="681" stopIfTrue="1">
      <formula>ISBLANK($AA13)=FALSE</formula>
    </cfRule>
  </conditionalFormatting>
  <conditionalFormatting sqref="AB13:AB23">
    <cfRule type="expression" priority="680" stopIfTrue="1">
      <formula>ISBLANK($AB13)=FALSE</formula>
    </cfRule>
  </conditionalFormatting>
  <conditionalFormatting sqref="AC13:AC23">
    <cfRule type="expression" priority="679" stopIfTrue="1">
      <formula>ISBLANK($AC13)=FALSE</formula>
    </cfRule>
  </conditionalFormatting>
  <conditionalFormatting sqref="AD13:AD23">
    <cfRule type="expression" priority="678" stopIfTrue="1">
      <formula>ISBLANK($AD13)=FALSE</formula>
    </cfRule>
  </conditionalFormatting>
  <conditionalFormatting sqref="R13:T23">
    <cfRule type="expression" dxfId="400" priority="677" stopIfTrue="1">
      <formula>$C13="ELS_DE"</formula>
    </cfRule>
  </conditionalFormatting>
  <conditionalFormatting sqref="S13:S23">
    <cfRule type="expression" dxfId="399" priority="675" stopIfTrue="1">
      <formula>ISBLANK($S13)=FALSE</formula>
    </cfRule>
    <cfRule type="expression" dxfId="398" priority="676">
      <formula>ISBLANK($R13)=FALSE</formula>
    </cfRule>
  </conditionalFormatting>
  <conditionalFormatting sqref="Q15:Q23">
    <cfRule type="expression" priority="673" stopIfTrue="1">
      <formula>ISBLANK($Q15)=FALSE</formula>
    </cfRule>
    <cfRule type="expression" dxfId="397" priority="674">
      <formula>ISBLANK($P15)=FALSE</formula>
    </cfRule>
  </conditionalFormatting>
  <conditionalFormatting sqref="V13:AD23">
    <cfRule type="expression" dxfId="396" priority="672">
      <formula>$AE13="Cancelled / Annulé"</formula>
    </cfRule>
  </conditionalFormatting>
  <conditionalFormatting sqref="D13:H23">
    <cfRule type="expression" dxfId="395" priority="671">
      <formula>ISBLANK($C13)=FALSE</formula>
    </cfRule>
  </conditionalFormatting>
  <conditionalFormatting sqref="D13:D23">
    <cfRule type="expression" priority="670" stopIfTrue="1">
      <formula>ISBLANK($D13)=FALSE</formula>
    </cfRule>
  </conditionalFormatting>
  <conditionalFormatting sqref="E13:E23">
    <cfRule type="expression" priority="669" stopIfTrue="1">
      <formula>ISBLANK($E13)=FALSE</formula>
    </cfRule>
  </conditionalFormatting>
  <conditionalFormatting sqref="F13:F23">
    <cfRule type="expression" priority="668" stopIfTrue="1">
      <formula>ISBLANK($F13)=FALSE</formula>
    </cfRule>
  </conditionalFormatting>
  <conditionalFormatting sqref="G13:G23">
    <cfRule type="expression" priority="667" stopIfTrue="1">
      <formula>ISBLANK($G13)=FALSE</formula>
    </cfRule>
  </conditionalFormatting>
  <conditionalFormatting sqref="H13:H23">
    <cfRule type="expression" priority="666" stopIfTrue="1">
      <formula>ISBLANK($H13)=FALSE</formula>
    </cfRule>
  </conditionalFormatting>
  <conditionalFormatting sqref="J13:J23">
    <cfRule type="expression" priority="664" stopIfTrue="1">
      <formula>ISBLANK($J13)=FALSE</formula>
    </cfRule>
    <cfRule type="expression" dxfId="394" priority="665">
      <formula>ISBLANK($N13)=FALSE</formula>
    </cfRule>
  </conditionalFormatting>
  <conditionalFormatting sqref="K13:K23">
    <cfRule type="expression" priority="662" stopIfTrue="1">
      <formula>ISBLANK($K13)=FALSE</formula>
    </cfRule>
    <cfRule type="expression" dxfId="393" priority="663">
      <formula>ISBLANK($N13)=FALSE</formula>
    </cfRule>
  </conditionalFormatting>
  <conditionalFormatting sqref="L13:L23">
    <cfRule type="expression" dxfId="392" priority="658" stopIfTrue="1">
      <formula>$N13="STU_RP"</formula>
    </cfRule>
    <cfRule type="expression" dxfId="391" priority="659" stopIfTrue="1">
      <formula>$N13="STU_IN"</formula>
    </cfRule>
    <cfRule type="expression" priority="660" stopIfTrue="1">
      <formula>ISBLANK($L13)=FALSE</formula>
    </cfRule>
    <cfRule type="expression" dxfId="390" priority="661">
      <formula>ISBLANK($N13)=FALSE</formula>
    </cfRule>
  </conditionalFormatting>
  <conditionalFormatting sqref="M13:M23">
    <cfRule type="expression" priority="656" stopIfTrue="1">
      <formula>ISBLANK($M13)=FALSE</formula>
    </cfRule>
    <cfRule type="expression" dxfId="389" priority="657">
      <formula>ISBLANK($N13)=FALSE</formula>
    </cfRule>
  </conditionalFormatting>
  <conditionalFormatting sqref="V13:AD23">
    <cfRule type="expression" dxfId="388" priority="654">
      <formula>$AE13="Completed - Pool Created/ Complété - Bassin crée"</formula>
    </cfRule>
    <cfRule type="expression" dxfId="387" priority="655">
      <formula>$AE13="Completed – Inventory available / Complété - Inventaire disponible"</formula>
    </cfRule>
  </conditionalFormatting>
  <conditionalFormatting sqref="X13:AD23">
    <cfRule type="expression" dxfId="386" priority="653">
      <formula>ISBLANK($X13)=FALSE</formula>
    </cfRule>
  </conditionalFormatting>
  <conditionalFormatting sqref="S13:T23">
    <cfRule type="expression" dxfId="385" priority="651" stopIfTrue="1">
      <formula>$N13="AEP"</formula>
    </cfRule>
    <cfRule type="expression" dxfId="384" priority="652" stopIfTrue="1">
      <formula>$N13="INA_ACIN"</formula>
    </cfRule>
  </conditionalFormatting>
  <conditionalFormatting sqref="R13:S23">
    <cfRule type="expression" dxfId="383" priority="645" stopIfTrue="1">
      <formula>$N13="STU_RP"</formula>
    </cfRule>
    <cfRule type="expression" dxfId="382" priority="646" stopIfTrue="1">
      <formula>$N13="STU_IN"</formula>
    </cfRule>
    <cfRule type="expression" dxfId="381" priority="647" stopIfTrue="1">
      <formula>$N13="DM_ID"</formula>
    </cfRule>
    <cfRule type="expression" dxfId="380" priority="648" stopIfTrue="1">
      <formula>$N13="CS_TPD"</formula>
    </cfRule>
    <cfRule type="expression" dxfId="379" priority="649" stopIfTrue="1">
      <formula>$N13="CMC_APT"</formula>
    </cfRule>
    <cfRule type="expression" dxfId="378" priority="650" stopIfTrue="1">
      <formula>$N13="CMC_REV"</formula>
    </cfRule>
  </conditionalFormatting>
  <conditionalFormatting sqref="R14:R24">
    <cfRule type="expression" priority="643" stopIfTrue="1">
      <formula>ISBLANK($R14)=FALSE</formula>
    </cfRule>
    <cfRule type="expression" dxfId="377" priority="644">
      <formula>ISBLANK($P14)=FALSE</formula>
    </cfRule>
  </conditionalFormatting>
  <conditionalFormatting sqref="T14:T24">
    <cfRule type="expression" priority="641" stopIfTrue="1">
      <formula>ISBLANK($T14)=FALSE</formula>
    </cfRule>
    <cfRule type="expression" dxfId="376" priority="642">
      <formula>ISBLANK($R14)=FALSE</formula>
    </cfRule>
  </conditionalFormatting>
  <conditionalFormatting sqref="U14:U24">
    <cfRule type="expression" priority="639" stopIfTrue="1">
      <formula>ISBLANK($U14)=FALSE</formula>
    </cfRule>
    <cfRule type="expression" dxfId="375" priority="640">
      <formula>ISBLANK($P14)=FALSE</formula>
    </cfRule>
  </conditionalFormatting>
  <conditionalFormatting sqref="X14:X24">
    <cfRule type="expression" dxfId="374" priority="638" stopIfTrue="1">
      <formula>ISBLANK($X14)=FALSE</formula>
    </cfRule>
  </conditionalFormatting>
  <conditionalFormatting sqref="Y14:Y24">
    <cfRule type="expression" priority="637" stopIfTrue="1">
      <formula>ISBLANK($Y14)=FALSE</formula>
    </cfRule>
  </conditionalFormatting>
  <conditionalFormatting sqref="Z14:Z24">
    <cfRule type="expression" priority="636" stopIfTrue="1">
      <formula>ISBLANK($Z14)=FALSE</formula>
    </cfRule>
  </conditionalFormatting>
  <conditionalFormatting sqref="AA14:AA24">
    <cfRule type="expression" priority="635" stopIfTrue="1">
      <formula>ISBLANK($AA14)=FALSE</formula>
    </cfRule>
  </conditionalFormatting>
  <conditionalFormatting sqref="AB14:AB24">
    <cfRule type="expression" priority="634" stopIfTrue="1">
      <formula>ISBLANK($AB14)=FALSE</formula>
    </cfRule>
  </conditionalFormatting>
  <conditionalFormatting sqref="AC14:AC24">
    <cfRule type="expression" priority="633" stopIfTrue="1">
      <formula>ISBLANK($AC14)=FALSE</formula>
    </cfRule>
  </conditionalFormatting>
  <conditionalFormatting sqref="AD14:AD24">
    <cfRule type="expression" priority="632" stopIfTrue="1">
      <formula>ISBLANK($AD14)=FALSE</formula>
    </cfRule>
  </conditionalFormatting>
  <conditionalFormatting sqref="R14:T24">
    <cfRule type="expression" dxfId="373" priority="631" stopIfTrue="1">
      <formula>$C14="ELS_DE"</formula>
    </cfRule>
  </conditionalFormatting>
  <conditionalFormatting sqref="S14:S24">
    <cfRule type="expression" dxfId="372" priority="629" stopIfTrue="1">
      <formula>ISBLANK($S14)=FALSE</formula>
    </cfRule>
    <cfRule type="expression" dxfId="371" priority="630">
      <formula>ISBLANK($R14)=FALSE</formula>
    </cfRule>
  </conditionalFormatting>
  <conditionalFormatting sqref="Q15:Q24">
    <cfRule type="expression" priority="627" stopIfTrue="1">
      <formula>ISBLANK($Q15)=FALSE</formula>
    </cfRule>
    <cfRule type="expression" dxfId="370" priority="628">
      <formula>ISBLANK($P15)=FALSE</formula>
    </cfRule>
  </conditionalFormatting>
  <conditionalFormatting sqref="V14:AD24">
    <cfRule type="expression" dxfId="369" priority="626">
      <formula>$AE14="Cancelled / Annulé"</formula>
    </cfRule>
  </conditionalFormatting>
  <conditionalFormatting sqref="D14:H24">
    <cfRule type="expression" dxfId="368" priority="625">
      <formula>ISBLANK($C14)=FALSE</formula>
    </cfRule>
  </conditionalFormatting>
  <conditionalFormatting sqref="D14:D24">
    <cfRule type="expression" priority="624" stopIfTrue="1">
      <formula>ISBLANK($D14)=FALSE</formula>
    </cfRule>
  </conditionalFormatting>
  <conditionalFormatting sqref="E14:E24">
    <cfRule type="expression" priority="623" stopIfTrue="1">
      <formula>ISBLANK($E14)=FALSE</formula>
    </cfRule>
  </conditionalFormatting>
  <conditionalFormatting sqref="F14:F24">
    <cfRule type="expression" priority="622" stopIfTrue="1">
      <formula>ISBLANK($F14)=FALSE</formula>
    </cfRule>
  </conditionalFormatting>
  <conditionalFormatting sqref="G14:G24">
    <cfRule type="expression" priority="621" stopIfTrue="1">
      <formula>ISBLANK($G14)=FALSE</formula>
    </cfRule>
  </conditionalFormatting>
  <conditionalFormatting sqref="H14:H24">
    <cfRule type="expression" priority="620" stopIfTrue="1">
      <formula>ISBLANK($H14)=FALSE</formula>
    </cfRule>
  </conditionalFormatting>
  <conditionalFormatting sqref="J14:J24">
    <cfRule type="expression" priority="618" stopIfTrue="1">
      <formula>ISBLANK($J14)=FALSE</formula>
    </cfRule>
    <cfRule type="expression" dxfId="367" priority="619">
      <formula>ISBLANK($N14)=FALSE</formula>
    </cfRule>
  </conditionalFormatting>
  <conditionalFormatting sqref="K14:K24">
    <cfRule type="expression" priority="616" stopIfTrue="1">
      <formula>ISBLANK($K14)=FALSE</formula>
    </cfRule>
    <cfRule type="expression" dxfId="366" priority="617">
      <formula>ISBLANK($N14)=FALSE</formula>
    </cfRule>
  </conditionalFormatting>
  <conditionalFormatting sqref="L14:L24">
    <cfRule type="expression" dxfId="365" priority="612" stopIfTrue="1">
      <formula>$N14="STU_RP"</formula>
    </cfRule>
    <cfRule type="expression" dxfId="364" priority="613" stopIfTrue="1">
      <formula>$N14="STU_IN"</formula>
    </cfRule>
    <cfRule type="expression" priority="614" stopIfTrue="1">
      <formula>ISBLANK($L14)=FALSE</formula>
    </cfRule>
    <cfRule type="expression" dxfId="363" priority="615">
      <formula>ISBLANK($N14)=FALSE</formula>
    </cfRule>
  </conditionalFormatting>
  <conditionalFormatting sqref="M14:M24">
    <cfRule type="expression" priority="610" stopIfTrue="1">
      <formula>ISBLANK($M14)=FALSE</formula>
    </cfRule>
    <cfRule type="expression" dxfId="362" priority="611">
      <formula>ISBLANK($N14)=FALSE</formula>
    </cfRule>
  </conditionalFormatting>
  <conditionalFormatting sqref="V14:AD24">
    <cfRule type="expression" dxfId="361" priority="608">
      <formula>$AE14="Completed - Pool Created/ Complété - Bassin crée"</formula>
    </cfRule>
    <cfRule type="expression" dxfId="360" priority="609">
      <formula>$AE14="Completed – Inventory available / Complété - Inventaire disponible"</formula>
    </cfRule>
  </conditionalFormatting>
  <conditionalFormatting sqref="X14:AD24">
    <cfRule type="expression" dxfId="359" priority="607">
      <formula>ISBLANK($X14)=FALSE</formula>
    </cfRule>
  </conditionalFormatting>
  <conditionalFormatting sqref="S14:T24">
    <cfRule type="expression" dxfId="358" priority="605" stopIfTrue="1">
      <formula>$N14="AEP"</formula>
    </cfRule>
    <cfRule type="expression" dxfId="357" priority="606" stopIfTrue="1">
      <formula>$N14="INA_ACIN"</formula>
    </cfRule>
  </conditionalFormatting>
  <conditionalFormatting sqref="R14:S24">
    <cfRule type="expression" dxfId="356" priority="599" stopIfTrue="1">
      <formula>$N14="STU_RP"</formula>
    </cfRule>
    <cfRule type="expression" dxfId="355" priority="600" stopIfTrue="1">
      <formula>$N14="STU_IN"</formula>
    </cfRule>
    <cfRule type="expression" dxfId="354" priority="601" stopIfTrue="1">
      <formula>$N14="DM_ID"</formula>
    </cfRule>
    <cfRule type="expression" dxfId="353" priority="602" stopIfTrue="1">
      <formula>$N14="CS_TPD"</formula>
    </cfRule>
    <cfRule type="expression" dxfId="352" priority="603" stopIfTrue="1">
      <formula>$N14="CMC_APT"</formula>
    </cfRule>
    <cfRule type="expression" dxfId="351" priority="604" stopIfTrue="1">
      <formula>$N14="CMC_REV"</formula>
    </cfRule>
  </conditionalFormatting>
  <conditionalFormatting sqref="R15:R25">
    <cfRule type="expression" priority="597" stopIfTrue="1">
      <formula>ISBLANK($R15)=FALSE</formula>
    </cfRule>
    <cfRule type="expression" dxfId="350" priority="598">
      <formula>ISBLANK($P15)=FALSE</formula>
    </cfRule>
  </conditionalFormatting>
  <conditionalFormatting sqref="T15:T25">
    <cfRule type="expression" priority="595" stopIfTrue="1">
      <formula>ISBLANK($T15)=FALSE</formula>
    </cfRule>
    <cfRule type="expression" dxfId="349" priority="596">
      <formula>ISBLANK($R15)=FALSE</formula>
    </cfRule>
  </conditionalFormatting>
  <conditionalFormatting sqref="U15:U25">
    <cfRule type="expression" priority="593" stopIfTrue="1">
      <formula>ISBLANK($U15)=FALSE</formula>
    </cfRule>
    <cfRule type="expression" dxfId="348" priority="594">
      <formula>ISBLANK($P15)=FALSE</formula>
    </cfRule>
  </conditionalFormatting>
  <conditionalFormatting sqref="X15:X25">
    <cfRule type="expression" dxfId="347" priority="592" stopIfTrue="1">
      <formula>ISBLANK($X15)=FALSE</formula>
    </cfRule>
  </conditionalFormatting>
  <conditionalFormatting sqref="Y15:Y25">
    <cfRule type="expression" priority="591" stopIfTrue="1">
      <formula>ISBLANK($Y15)=FALSE</formula>
    </cfRule>
  </conditionalFormatting>
  <conditionalFormatting sqref="Z15:Z25">
    <cfRule type="expression" priority="590" stopIfTrue="1">
      <formula>ISBLANK($Z15)=FALSE</formula>
    </cfRule>
  </conditionalFormatting>
  <conditionalFormatting sqref="AA15:AA25">
    <cfRule type="expression" priority="589" stopIfTrue="1">
      <formula>ISBLANK($AA15)=FALSE</formula>
    </cfRule>
  </conditionalFormatting>
  <conditionalFormatting sqref="AB15:AB25">
    <cfRule type="expression" priority="588" stopIfTrue="1">
      <formula>ISBLANK($AB15)=FALSE</formula>
    </cfRule>
  </conditionalFormatting>
  <conditionalFormatting sqref="AC15:AC25">
    <cfRule type="expression" priority="587" stopIfTrue="1">
      <formula>ISBLANK($AC15)=FALSE</formula>
    </cfRule>
  </conditionalFormatting>
  <conditionalFormatting sqref="AD15:AD25">
    <cfRule type="expression" priority="586" stopIfTrue="1">
      <formula>ISBLANK($AD15)=FALSE</formula>
    </cfRule>
  </conditionalFormatting>
  <conditionalFormatting sqref="R15:T25">
    <cfRule type="expression" dxfId="346" priority="585" stopIfTrue="1">
      <formula>$C15="ELS_DE"</formula>
    </cfRule>
  </conditionalFormatting>
  <conditionalFormatting sqref="S15:S25">
    <cfRule type="expression" dxfId="345" priority="583" stopIfTrue="1">
      <formula>ISBLANK($S15)=FALSE</formula>
    </cfRule>
    <cfRule type="expression" dxfId="344" priority="584">
      <formula>ISBLANK($R15)=FALSE</formula>
    </cfRule>
  </conditionalFormatting>
  <conditionalFormatting sqref="Q15:Q25">
    <cfRule type="expression" priority="581" stopIfTrue="1">
      <formula>ISBLANK($Q15)=FALSE</formula>
    </cfRule>
    <cfRule type="expression" dxfId="343" priority="582">
      <formula>ISBLANK($P15)=FALSE</formula>
    </cfRule>
  </conditionalFormatting>
  <conditionalFormatting sqref="V15:AD25">
    <cfRule type="expression" dxfId="342" priority="580">
      <formula>$AE15="Cancelled / Annulé"</formula>
    </cfRule>
  </conditionalFormatting>
  <conditionalFormatting sqref="D15:H25">
    <cfRule type="expression" dxfId="341" priority="579">
      <formula>ISBLANK($C15)=FALSE</formula>
    </cfRule>
  </conditionalFormatting>
  <conditionalFormatting sqref="D15:D25">
    <cfRule type="expression" priority="578" stopIfTrue="1">
      <formula>ISBLANK($D15)=FALSE</formula>
    </cfRule>
  </conditionalFormatting>
  <conditionalFormatting sqref="E15:E25">
    <cfRule type="expression" priority="577" stopIfTrue="1">
      <formula>ISBLANK($E15)=FALSE</formula>
    </cfRule>
  </conditionalFormatting>
  <conditionalFormatting sqref="F15:F25">
    <cfRule type="expression" priority="576" stopIfTrue="1">
      <formula>ISBLANK($F15)=FALSE</formula>
    </cfRule>
  </conditionalFormatting>
  <conditionalFormatting sqref="G15:G25">
    <cfRule type="expression" priority="575" stopIfTrue="1">
      <formula>ISBLANK($G15)=FALSE</formula>
    </cfRule>
  </conditionalFormatting>
  <conditionalFormatting sqref="H15:H25">
    <cfRule type="expression" priority="574" stopIfTrue="1">
      <formula>ISBLANK($H15)=FALSE</formula>
    </cfRule>
  </conditionalFormatting>
  <conditionalFormatting sqref="J15:J25">
    <cfRule type="expression" priority="572" stopIfTrue="1">
      <formula>ISBLANK($J15)=FALSE</formula>
    </cfRule>
    <cfRule type="expression" dxfId="340" priority="573">
      <formula>ISBLANK($N15)=FALSE</formula>
    </cfRule>
  </conditionalFormatting>
  <conditionalFormatting sqref="K15:K25">
    <cfRule type="expression" priority="570" stopIfTrue="1">
      <formula>ISBLANK($K15)=FALSE</formula>
    </cfRule>
    <cfRule type="expression" dxfId="339" priority="571">
      <formula>ISBLANK($N15)=FALSE</formula>
    </cfRule>
  </conditionalFormatting>
  <conditionalFormatting sqref="L15:L25">
    <cfRule type="expression" dxfId="338" priority="566" stopIfTrue="1">
      <formula>$N15="STU_RP"</formula>
    </cfRule>
    <cfRule type="expression" dxfId="337" priority="567" stopIfTrue="1">
      <formula>$N15="STU_IN"</formula>
    </cfRule>
    <cfRule type="expression" priority="568" stopIfTrue="1">
      <formula>ISBLANK($L15)=FALSE</formula>
    </cfRule>
    <cfRule type="expression" dxfId="336" priority="569">
      <formula>ISBLANK($N15)=FALSE</formula>
    </cfRule>
  </conditionalFormatting>
  <conditionalFormatting sqref="M15:M25">
    <cfRule type="expression" priority="564" stopIfTrue="1">
      <formula>ISBLANK($M15)=FALSE</formula>
    </cfRule>
    <cfRule type="expression" dxfId="335" priority="565">
      <formula>ISBLANK($N15)=FALSE</formula>
    </cfRule>
  </conditionalFormatting>
  <conditionalFormatting sqref="V15:AD25">
    <cfRule type="expression" dxfId="334" priority="562">
      <formula>$AE15="Completed - Pool Created/ Complété - Bassin crée"</formula>
    </cfRule>
    <cfRule type="expression" dxfId="333" priority="563">
      <formula>$AE15="Completed – Inventory available / Complété - Inventaire disponible"</formula>
    </cfRule>
  </conditionalFormatting>
  <conditionalFormatting sqref="X15:AD25">
    <cfRule type="expression" dxfId="332" priority="561">
      <formula>ISBLANK($X15)=FALSE</formula>
    </cfRule>
  </conditionalFormatting>
  <conditionalFormatting sqref="S15:T25">
    <cfRule type="expression" dxfId="331" priority="559" stopIfTrue="1">
      <formula>$N15="AEP"</formula>
    </cfRule>
    <cfRule type="expression" dxfId="330" priority="560" stopIfTrue="1">
      <formula>$N15="INA_ACIN"</formula>
    </cfRule>
  </conditionalFormatting>
  <conditionalFormatting sqref="R15:S25">
    <cfRule type="expression" dxfId="329" priority="553" stopIfTrue="1">
      <formula>$N15="STU_RP"</formula>
    </cfRule>
    <cfRule type="expression" dxfId="328" priority="554" stopIfTrue="1">
      <formula>$N15="STU_IN"</formula>
    </cfRule>
    <cfRule type="expression" dxfId="327" priority="555" stopIfTrue="1">
      <formula>$N15="DM_ID"</formula>
    </cfRule>
    <cfRule type="expression" dxfId="326" priority="556" stopIfTrue="1">
      <formula>$N15="CS_TPD"</formula>
    </cfRule>
    <cfRule type="expression" dxfId="325" priority="557" stopIfTrue="1">
      <formula>$N15="CMC_APT"</formula>
    </cfRule>
    <cfRule type="expression" dxfId="324" priority="558" stopIfTrue="1">
      <formula>$N15="CMC_REV"</formula>
    </cfRule>
  </conditionalFormatting>
  <conditionalFormatting sqref="R16:R26">
    <cfRule type="expression" priority="551" stopIfTrue="1">
      <formula>ISBLANK($R16)=FALSE</formula>
    </cfRule>
    <cfRule type="expression" dxfId="323" priority="552">
      <formula>ISBLANK($P16)=FALSE</formula>
    </cfRule>
  </conditionalFormatting>
  <conditionalFormatting sqref="T16:T26">
    <cfRule type="expression" priority="549" stopIfTrue="1">
      <formula>ISBLANK($T16)=FALSE</formula>
    </cfRule>
    <cfRule type="expression" dxfId="322" priority="550">
      <formula>ISBLANK($R16)=FALSE</formula>
    </cfRule>
  </conditionalFormatting>
  <conditionalFormatting sqref="U16:U26">
    <cfRule type="expression" priority="547" stopIfTrue="1">
      <formula>ISBLANK($U16)=FALSE</formula>
    </cfRule>
    <cfRule type="expression" dxfId="321" priority="548">
      <formula>ISBLANK($P16)=FALSE</formula>
    </cfRule>
  </conditionalFormatting>
  <conditionalFormatting sqref="X16:X26">
    <cfRule type="expression" dxfId="320" priority="546" stopIfTrue="1">
      <formula>ISBLANK($X16)=FALSE</formula>
    </cfRule>
  </conditionalFormatting>
  <conditionalFormatting sqref="Y16:Y26">
    <cfRule type="expression" priority="545" stopIfTrue="1">
      <formula>ISBLANK($Y16)=FALSE</formula>
    </cfRule>
  </conditionalFormatting>
  <conditionalFormatting sqref="Z16:Z26">
    <cfRule type="expression" priority="544" stopIfTrue="1">
      <formula>ISBLANK($Z16)=FALSE</formula>
    </cfRule>
  </conditionalFormatting>
  <conditionalFormatting sqref="AA16:AA26">
    <cfRule type="expression" priority="543" stopIfTrue="1">
      <formula>ISBLANK($AA16)=FALSE</formula>
    </cfRule>
  </conditionalFormatting>
  <conditionalFormatting sqref="AB16:AB26">
    <cfRule type="expression" priority="542" stopIfTrue="1">
      <formula>ISBLANK($AB16)=FALSE</formula>
    </cfRule>
  </conditionalFormatting>
  <conditionalFormatting sqref="AC16:AC26">
    <cfRule type="expression" priority="541" stopIfTrue="1">
      <formula>ISBLANK($AC16)=FALSE</formula>
    </cfRule>
  </conditionalFormatting>
  <conditionalFormatting sqref="AD16:AD26">
    <cfRule type="expression" priority="540" stopIfTrue="1">
      <formula>ISBLANK($AD16)=FALSE</formula>
    </cfRule>
  </conditionalFormatting>
  <conditionalFormatting sqref="R16:T26">
    <cfRule type="expression" dxfId="319" priority="539" stopIfTrue="1">
      <formula>$C16="ELS_DE"</formula>
    </cfRule>
  </conditionalFormatting>
  <conditionalFormatting sqref="S16:S26">
    <cfRule type="expression" dxfId="318" priority="537" stopIfTrue="1">
      <formula>ISBLANK($S16)=FALSE</formula>
    </cfRule>
    <cfRule type="expression" dxfId="317" priority="538">
      <formula>ISBLANK($R16)=FALSE</formula>
    </cfRule>
  </conditionalFormatting>
  <conditionalFormatting sqref="Q16:Q26">
    <cfRule type="expression" priority="535" stopIfTrue="1">
      <formula>ISBLANK($Q16)=FALSE</formula>
    </cfRule>
    <cfRule type="expression" dxfId="316" priority="536">
      <formula>ISBLANK($P16)=FALSE</formula>
    </cfRule>
  </conditionalFormatting>
  <conditionalFormatting sqref="V16:AD26">
    <cfRule type="expression" dxfId="315" priority="534">
      <formula>$AE16="Cancelled / Annulé"</formula>
    </cfRule>
  </conditionalFormatting>
  <conditionalFormatting sqref="D16:H26">
    <cfRule type="expression" dxfId="314" priority="533">
      <formula>ISBLANK($C16)=FALSE</formula>
    </cfRule>
  </conditionalFormatting>
  <conditionalFormatting sqref="D16:D26">
    <cfRule type="expression" priority="532" stopIfTrue="1">
      <formula>ISBLANK($D16)=FALSE</formula>
    </cfRule>
  </conditionalFormatting>
  <conditionalFormatting sqref="E16:E26">
    <cfRule type="expression" priority="531" stopIfTrue="1">
      <formula>ISBLANK($E16)=FALSE</formula>
    </cfRule>
  </conditionalFormatting>
  <conditionalFormatting sqref="F16:F26">
    <cfRule type="expression" priority="530" stopIfTrue="1">
      <formula>ISBLANK($F16)=FALSE</formula>
    </cfRule>
  </conditionalFormatting>
  <conditionalFormatting sqref="G16:G26">
    <cfRule type="expression" priority="529" stopIfTrue="1">
      <formula>ISBLANK($G16)=FALSE</formula>
    </cfRule>
  </conditionalFormatting>
  <conditionalFormatting sqref="H16:H26">
    <cfRule type="expression" priority="528" stopIfTrue="1">
      <formula>ISBLANK($H16)=FALSE</formula>
    </cfRule>
  </conditionalFormatting>
  <conditionalFormatting sqref="J16:J26">
    <cfRule type="expression" priority="526" stopIfTrue="1">
      <formula>ISBLANK($J16)=FALSE</formula>
    </cfRule>
    <cfRule type="expression" dxfId="313" priority="527">
      <formula>ISBLANK($N16)=FALSE</formula>
    </cfRule>
  </conditionalFormatting>
  <conditionalFormatting sqref="K16:K26">
    <cfRule type="expression" priority="524" stopIfTrue="1">
      <formula>ISBLANK($K16)=FALSE</formula>
    </cfRule>
    <cfRule type="expression" dxfId="312" priority="525">
      <formula>ISBLANK($N16)=FALSE</formula>
    </cfRule>
  </conditionalFormatting>
  <conditionalFormatting sqref="L16:L26">
    <cfRule type="expression" dxfId="311" priority="520" stopIfTrue="1">
      <formula>$N16="STU_RP"</formula>
    </cfRule>
    <cfRule type="expression" dxfId="310" priority="521" stopIfTrue="1">
      <formula>$N16="STU_IN"</formula>
    </cfRule>
    <cfRule type="expression" priority="522" stopIfTrue="1">
      <formula>ISBLANK($L16)=FALSE</formula>
    </cfRule>
    <cfRule type="expression" dxfId="309" priority="523">
      <formula>ISBLANK($N16)=FALSE</formula>
    </cfRule>
  </conditionalFormatting>
  <conditionalFormatting sqref="M16:M26">
    <cfRule type="expression" priority="518" stopIfTrue="1">
      <formula>ISBLANK($M16)=FALSE</formula>
    </cfRule>
    <cfRule type="expression" dxfId="308" priority="519">
      <formula>ISBLANK($N16)=FALSE</formula>
    </cfRule>
  </conditionalFormatting>
  <conditionalFormatting sqref="V16:AD26">
    <cfRule type="expression" dxfId="307" priority="516">
      <formula>$AE16="Completed - Pool Created/ Complété - Bassin crée"</formula>
    </cfRule>
    <cfRule type="expression" dxfId="306" priority="517">
      <formula>$AE16="Completed – Inventory available / Complété - Inventaire disponible"</formula>
    </cfRule>
  </conditionalFormatting>
  <conditionalFormatting sqref="X16:AD26">
    <cfRule type="expression" dxfId="305" priority="515">
      <formula>ISBLANK($X16)=FALSE</formula>
    </cfRule>
  </conditionalFormatting>
  <conditionalFormatting sqref="S16:T26">
    <cfRule type="expression" dxfId="304" priority="513" stopIfTrue="1">
      <formula>$N16="AEP"</formula>
    </cfRule>
    <cfRule type="expression" dxfId="303" priority="514" stopIfTrue="1">
      <formula>$N16="INA_ACIN"</formula>
    </cfRule>
  </conditionalFormatting>
  <conditionalFormatting sqref="R16:S26">
    <cfRule type="expression" dxfId="302" priority="507" stopIfTrue="1">
      <formula>$N16="STU_RP"</formula>
    </cfRule>
    <cfRule type="expression" dxfId="301" priority="508" stopIfTrue="1">
      <formula>$N16="STU_IN"</formula>
    </cfRule>
    <cfRule type="expression" dxfId="300" priority="509" stopIfTrue="1">
      <formula>$N16="DM_ID"</formula>
    </cfRule>
    <cfRule type="expression" dxfId="299" priority="510" stopIfTrue="1">
      <formula>$N16="CS_TPD"</formula>
    </cfRule>
    <cfRule type="expression" dxfId="298" priority="511" stopIfTrue="1">
      <formula>$N16="CMC_APT"</formula>
    </cfRule>
    <cfRule type="expression" dxfId="297" priority="512" stopIfTrue="1">
      <formula>$N16="CMC_REV"</formula>
    </cfRule>
  </conditionalFormatting>
  <conditionalFormatting sqref="R17:R27">
    <cfRule type="expression" priority="505" stopIfTrue="1">
      <formula>ISBLANK($R17)=FALSE</formula>
    </cfRule>
    <cfRule type="expression" dxfId="296" priority="506">
      <formula>ISBLANK($P17)=FALSE</formula>
    </cfRule>
  </conditionalFormatting>
  <conditionalFormatting sqref="T17:T27">
    <cfRule type="expression" priority="503" stopIfTrue="1">
      <formula>ISBLANK($T17)=FALSE</formula>
    </cfRule>
    <cfRule type="expression" dxfId="295" priority="504">
      <formula>ISBLANK($R17)=FALSE</formula>
    </cfRule>
  </conditionalFormatting>
  <conditionalFormatting sqref="U17:U27">
    <cfRule type="expression" priority="501" stopIfTrue="1">
      <formula>ISBLANK($U17)=FALSE</formula>
    </cfRule>
    <cfRule type="expression" dxfId="294" priority="502">
      <formula>ISBLANK($P17)=FALSE</formula>
    </cfRule>
  </conditionalFormatting>
  <conditionalFormatting sqref="X17:X27">
    <cfRule type="expression" dxfId="293" priority="500" stopIfTrue="1">
      <formula>ISBLANK($X17)=FALSE</formula>
    </cfRule>
  </conditionalFormatting>
  <conditionalFormatting sqref="Y17:Y27">
    <cfRule type="expression" priority="499" stopIfTrue="1">
      <formula>ISBLANK($Y17)=FALSE</formula>
    </cfRule>
  </conditionalFormatting>
  <conditionalFormatting sqref="Z17:Z27">
    <cfRule type="expression" priority="498" stopIfTrue="1">
      <formula>ISBLANK($Z17)=FALSE</formula>
    </cfRule>
  </conditionalFormatting>
  <conditionalFormatting sqref="AA17:AA27">
    <cfRule type="expression" priority="497" stopIfTrue="1">
      <formula>ISBLANK($AA17)=FALSE</formula>
    </cfRule>
  </conditionalFormatting>
  <conditionalFormatting sqref="AB17:AB27">
    <cfRule type="expression" priority="496" stopIfTrue="1">
      <formula>ISBLANK($AB17)=FALSE</formula>
    </cfRule>
  </conditionalFormatting>
  <conditionalFormatting sqref="AC17:AC27">
    <cfRule type="expression" priority="495" stopIfTrue="1">
      <formula>ISBLANK($AC17)=FALSE</formula>
    </cfRule>
  </conditionalFormatting>
  <conditionalFormatting sqref="AD17:AD27">
    <cfRule type="expression" priority="494" stopIfTrue="1">
      <formula>ISBLANK($AD17)=FALSE</formula>
    </cfRule>
  </conditionalFormatting>
  <conditionalFormatting sqref="R17:T27">
    <cfRule type="expression" dxfId="292" priority="493" stopIfTrue="1">
      <formula>$C17="ELS_DE"</formula>
    </cfRule>
  </conditionalFormatting>
  <conditionalFormatting sqref="S17:S27">
    <cfRule type="expression" dxfId="291" priority="491" stopIfTrue="1">
      <formula>ISBLANK($S17)=FALSE</formula>
    </cfRule>
    <cfRule type="expression" dxfId="290" priority="492">
      <formula>ISBLANK($R17)=FALSE</formula>
    </cfRule>
  </conditionalFormatting>
  <conditionalFormatting sqref="Q17:Q27">
    <cfRule type="expression" priority="489" stopIfTrue="1">
      <formula>ISBLANK($Q17)=FALSE</formula>
    </cfRule>
    <cfRule type="expression" dxfId="289" priority="490">
      <formula>ISBLANK($P17)=FALSE</formula>
    </cfRule>
  </conditionalFormatting>
  <conditionalFormatting sqref="V17:AD27">
    <cfRule type="expression" dxfId="288" priority="488">
      <formula>$AE17="Cancelled / Annulé"</formula>
    </cfRule>
  </conditionalFormatting>
  <conditionalFormatting sqref="D17:H27">
    <cfRule type="expression" dxfId="287" priority="487">
      <formula>ISBLANK($C17)=FALSE</formula>
    </cfRule>
  </conditionalFormatting>
  <conditionalFormatting sqref="D17:D27">
    <cfRule type="expression" priority="486" stopIfTrue="1">
      <formula>ISBLANK($D17)=FALSE</formula>
    </cfRule>
  </conditionalFormatting>
  <conditionalFormatting sqref="E17:E27">
    <cfRule type="expression" priority="485" stopIfTrue="1">
      <formula>ISBLANK($E17)=FALSE</formula>
    </cfRule>
  </conditionalFormatting>
  <conditionalFormatting sqref="F17:F27">
    <cfRule type="expression" priority="484" stopIfTrue="1">
      <formula>ISBLANK($F17)=FALSE</formula>
    </cfRule>
  </conditionalFormatting>
  <conditionalFormatting sqref="G17:G27">
    <cfRule type="expression" priority="483" stopIfTrue="1">
      <formula>ISBLANK($G17)=FALSE</formula>
    </cfRule>
  </conditionalFormatting>
  <conditionalFormatting sqref="H17:H27">
    <cfRule type="expression" priority="482" stopIfTrue="1">
      <formula>ISBLANK($H17)=FALSE</formula>
    </cfRule>
  </conditionalFormatting>
  <conditionalFormatting sqref="J17:J27">
    <cfRule type="expression" priority="480" stopIfTrue="1">
      <formula>ISBLANK($J17)=FALSE</formula>
    </cfRule>
    <cfRule type="expression" dxfId="286" priority="481">
      <formula>ISBLANK($N17)=FALSE</formula>
    </cfRule>
  </conditionalFormatting>
  <conditionalFormatting sqref="K17:K27">
    <cfRule type="expression" priority="478" stopIfTrue="1">
      <formula>ISBLANK($K17)=FALSE</formula>
    </cfRule>
    <cfRule type="expression" dxfId="285" priority="479">
      <formula>ISBLANK($N17)=FALSE</formula>
    </cfRule>
  </conditionalFormatting>
  <conditionalFormatting sqref="L17:L27">
    <cfRule type="expression" dxfId="284" priority="474" stopIfTrue="1">
      <formula>$N17="STU_RP"</formula>
    </cfRule>
    <cfRule type="expression" dxfId="283" priority="475" stopIfTrue="1">
      <formula>$N17="STU_IN"</formula>
    </cfRule>
    <cfRule type="expression" priority="476" stopIfTrue="1">
      <formula>ISBLANK($L17)=FALSE</formula>
    </cfRule>
    <cfRule type="expression" dxfId="282" priority="477">
      <formula>ISBLANK($N17)=FALSE</formula>
    </cfRule>
  </conditionalFormatting>
  <conditionalFormatting sqref="M17:M27">
    <cfRule type="expression" priority="472" stopIfTrue="1">
      <formula>ISBLANK($M17)=FALSE</formula>
    </cfRule>
    <cfRule type="expression" dxfId="281" priority="473">
      <formula>ISBLANK($N17)=FALSE</formula>
    </cfRule>
  </conditionalFormatting>
  <conditionalFormatting sqref="V17:AD27">
    <cfRule type="expression" dxfId="280" priority="470">
      <formula>$AE17="Completed - Pool Created/ Complété - Bassin crée"</formula>
    </cfRule>
    <cfRule type="expression" dxfId="279" priority="471">
      <formula>$AE17="Completed – Inventory available / Complété - Inventaire disponible"</formula>
    </cfRule>
  </conditionalFormatting>
  <conditionalFormatting sqref="X17:AD27">
    <cfRule type="expression" dxfId="278" priority="469">
      <formula>ISBLANK($X17)=FALSE</formula>
    </cfRule>
  </conditionalFormatting>
  <conditionalFormatting sqref="S17:T27">
    <cfRule type="expression" dxfId="277" priority="467" stopIfTrue="1">
      <formula>$N17="AEP"</formula>
    </cfRule>
    <cfRule type="expression" dxfId="276" priority="468" stopIfTrue="1">
      <formula>$N17="INA_ACIN"</formula>
    </cfRule>
  </conditionalFormatting>
  <conditionalFormatting sqref="R17:S27">
    <cfRule type="expression" dxfId="275" priority="461" stopIfTrue="1">
      <formula>$N17="STU_RP"</formula>
    </cfRule>
    <cfRule type="expression" dxfId="274" priority="462" stopIfTrue="1">
      <formula>$N17="STU_IN"</formula>
    </cfRule>
    <cfRule type="expression" dxfId="273" priority="463" stopIfTrue="1">
      <formula>$N17="DM_ID"</formula>
    </cfRule>
    <cfRule type="expression" dxfId="272" priority="464" stopIfTrue="1">
      <formula>$N17="CS_TPD"</formula>
    </cfRule>
    <cfRule type="expression" dxfId="271" priority="465" stopIfTrue="1">
      <formula>$N17="CMC_APT"</formula>
    </cfRule>
    <cfRule type="expression" dxfId="270" priority="466" stopIfTrue="1">
      <formula>$N17="CMC_REV"</formula>
    </cfRule>
  </conditionalFormatting>
  <conditionalFormatting sqref="R2:R12">
    <cfRule type="expression" priority="459" stopIfTrue="1">
      <formula>ISBLANK($R2)=FALSE</formula>
    </cfRule>
    <cfRule type="expression" dxfId="269" priority="460">
      <formula>ISBLANK($P2)=FALSE</formula>
    </cfRule>
  </conditionalFormatting>
  <conditionalFormatting sqref="T2:T12">
    <cfRule type="expression" priority="457" stopIfTrue="1">
      <formula>ISBLANK($T2)=FALSE</formula>
    </cfRule>
    <cfRule type="expression" dxfId="268" priority="458">
      <formula>ISBLANK($R2)=FALSE</formula>
    </cfRule>
  </conditionalFormatting>
  <conditionalFormatting sqref="U2:U12">
    <cfRule type="expression" priority="455" stopIfTrue="1">
      <formula>ISBLANK($U2)=FALSE</formula>
    </cfRule>
    <cfRule type="expression" dxfId="267" priority="456">
      <formula>ISBLANK($P2)=FALSE</formula>
    </cfRule>
  </conditionalFormatting>
  <conditionalFormatting sqref="X2:X12">
    <cfRule type="expression" dxfId="266" priority="454" stopIfTrue="1">
      <formula>ISBLANK($X2)=FALSE</formula>
    </cfRule>
  </conditionalFormatting>
  <conditionalFormatting sqref="Y2:Y12">
    <cfRule type="expression" priority="453" stopIfTrue="1">
      <formula>ISBLANK($Y2)=FALSE</formula>
    </cfRule>
  </conditionalFormatting>
  <conditionalFormatting sqref="Z2:Z12">
    <cfRule type="expression" priority="452" stopIfTrue="1">
      <formula>ISBLANK($Z2)=FALSE</formula>
    </cfRule>
  </conditionalFormatting>
  <conditionalFormatting sqref="AA2:AA12">
    <cfRule type="expression" priority="451" stopIfTrue="1">
      <formula>ISBLANK($AA2)=FALSE</formula>
    </cfRule>
  </conditionalFormatting>
  <conditionalFormatting sqref="AB2:AB12">
    <cfRule type="expression" priority="450" stopIfTrue="1">
      <formula>ISBLANK($AB2)=FALSE</formula>
    </cfRule>
  </conditionalFormatting>
  <conditionalFormatting sqref="AC2:AC12">
    <cfRule type="expression" priority="449" stopIfTrue="1">
      <formula>ISBLANK($AC2)=FALSE</formula>
    </cfRule>
  </conditionalFormatting>
  <conditionalFormatting sqref="AD2:AD12">
    <cfRule type="expression" priority="448" stopIfTrue="1">
      <formula>ISBLANK($AD2)=FALSE</formula>
    </cfRule>
  </conditionalFormatting>
  <conditionalFormatting sqref="R2:T12">
    <cfRule type="expression" dxfId="265" priority="447" stopIfTrue="1">
      <formula>$C2="ELS_DE"</formula>
    </cfRule>
  </conditionalFormatting>
  <conditionalFormatting sqref="S2:S12">
    <cfRule type="expression" dxfId="264" priority="445" stopIfTrue="1">
      <formula>ISBLANK($S2)=FALSE</formula>
    </cfRule>
    <cfRule type="expression" dxfId="263" priority="446">
      <formula>ISBLANK($R2)=FALSE</formula>
    </cfRule>
  </conditionalFormatting>
  <conditionalFormatting sqref="Q2:Q12">
    <cfRule type="expression" priority="443" stopIfTrue="1">
      <formula>ISBLANK($Q2)=FALSE</formula>
    </cfRule>
    <cfRule type="expression" dxfId="262" priority="444">
      <formula>ISBLANK($P2)=FALSE</formula>
    </cfRule>
  </conditionalFormatting>
  <conditionalFormatting sqref="V2:AD12">
    <cfRule type="expression" dxfId="261" priority="442">
      <formula>$AE2="Cancelled / Annulé"</formula>
    </cfRule>
  </conditionalFormatting>
  <conditionalFormatting sqref="D2:H12">
    <cfRule type="expression" dxfId="260" priority="441">
      <formula>ISBLANK($C2)=FALSE</formula>
    </cfRule>
  </conditionalFormatting>
  <conditionalFormatting sqref="D2:D12">
    <cfRule type="expression" priority="440" stopIfTrue="1">
      <formula>ISBLANK($D2)=FALSE</formula>
    </cfRule>
  </conditionalFormatting>
  <conditionalFormatting sqref="E2:E12">
    <cfRule type="expression" priority="439" stopIfTrue="1">
      <formula>ISBLANK($E2)=FALSE</formula>
    </cfRule>
  </conditionalFormatting>
  <conditionalFormatting sqref="F2:F12">
    <cfRule type="expression" priority="438" stopIfTrue="1">
      <formula>ISBLANK($F2)=FALSE</formula>
    </cfRule>
  </conditionalFormatting>
  <conditionalFormatting sqref="G2:G12">
    <cfRule type="expression" priority="437" stopIfTrue="1">
      <formula>ISBLANK($G2)=FALSE</formula>
    </cfRule>
  </conditionalFormatting>
  <conditionalFormatting sqref="H2:H12">
    <cfRule type="expression" priority="436" stopIfTrue="1">
      <formula>ISBLANK($H2)=FALSE</formula>
    </cfRule>
  </conditionalFormatting>
  <conditionalFormatting sqref="J2:J12">
    <cfRule type="expression" priority="434" stopIfTrue="1">
      <formula>ISBLANK($J2)=FALSE</formula>
    </cfRule>
    <cfRule type="expression" dxfId="259" priority="435">
      <formula>ISBLANK($N2)=FALSE</formula>
    </cfRule>
  </conditionalFormatting>
  <conditionalFormatting sqref="K2:K12">
    <cfRule type="expression" priority="432" stopIfTrue="1">
      <formula>ISBLANK($K2)=FALSE</formula>
    </cfRule>
    <cfRule type="expression" dxfId="258" priority="433">
      <formula>ISBLANK($N2)=FALSE</formula>
    </cfRule>
  </conditionalFormatting>
  <conditionalFormatting sqref="L2:L12">
    <cfRule type="expression" dxfId="257" priority="428" stopIfTrue="1">
      <formula>$N2="STU_RP"</formula>
    </cfRule>
    <cfRule type="expression" dxfId="256" priority="429" stopIfTrue="1">
      <formula>$N2="STU_IN"</formula>
    </cfRule>
    <cfRule type="expression" priority="430" stopIfTrue="1">
      <formula>ISBLANK($L2)=FALSE</formula>
    </cfRule>
    <cfRule type="expression" dxfId="255" priority="431">
      <formula>ISBLANK($N2)=FALSE</formula>
    </cfRule>
  </conditionalFormatting>
  <conditionalFormatting sqref="M2:M12">
    <cfRule type="expression" priority="426" stopIfTrue="1">
      <formula>ISBLANK($M2)=FALSE</formula>
    </cfRule>
    <cfRule type="expression" dxfId="254" priority="427">
      <formula>ISBLANK($N2)=FALSE</formula>
    </cfRule>
  </conditionalFormatting>
  <conditionalFormatting sqref="V2:AD12">
    <cfRule type="expression" dxfId="253" priority="424">
      <formula>$AE2="Completed - Pool Created/ Complété - Bassin crée"</formula>
    </cfRule>
    <cfRule type="expression" dxfId="252" priority="425">
      <formula>$AE2="Completed – Inventory available / Complété - Inventaire disponible"</formula>
    </cfRule>
  </conditionalFormatting>
  <conditionalFormatting sqref="X2:AD12">
    <cfRule type="expression" dxfId="251" priority="423">
      <formula>ISBLANK($X2)=FALSE</formula>
    </cfRule>
  </conditionalFormatting>
  <conditionalFormatting sqref="S2:T12">
    <cfRule type="expression" dxfId="250" priority="421" stopIfTrue="1">
      <formula>$N2="AEP"</formula>
    </cfRule>
    <cfRule type="expression" dxfId="249" priority="422" stopIfTrue="1">
      <formula>$N2="INA_ACIN"</formula>
    </cfRule>
  </conditionalFormatting>
  <conditionalFormatting sqref="R2:S12">
    <cfRule type="expression" dxfId="248" priority="415" stopIfTrue="1">
      <formula>$N2="STU_RP"</formula>
    </cfRule>
    <cfRule type="expression" dxfId="247" priority="416" stopIfTrue="1">
      <formula>$N2="STU_IN"</formula>
    </cfRule>
    <cfRule type="expression" dxfId="246" priority="417" stopIfTrue="1">
      <formula>$N2="DM_ID"</formula>
    </cfRule>
    <cfRule type="expression" dxfId="245" priority="418" stopIfTrue="1">
      <formula>$N2="CS_TPD"</formula>
    </cfRule>
    <cfRule type="expression" dxfId="244" priority="419" stopIfTrue="1">
      <formula>$N2="CMC_APT"</formula>
    </cfRule>
    <cfRule type="expression" dxfId="243" priority="420" stopIfTrue="1">
      <formula>$N2="CMC_REV"</formula>
    </cfRule>
  </conditionalFormatting>
  <conditionalFormatting sqref="R4:R14">
    <cfRule type="expression" priority="413" stopIfTrue="1">
      <formula>ISBLANK($R4)=FALSE</formula>
    </cfRule>
    <cfRule type="expression" dxfId="242" priority="414">
      <formula>ISBLANK($P4)=FALSE</formula>
    </cfRule>
  </conditionalFormatting>
  <conditionalFormatting sqref="T4:T14">
    <cfRule type="expression" priority="411" stopIfTrue="1">
      <formula>ISBLANK($T4)=FALSE</formula>
    </cfRule>
    <cfRule type="expression" dxfId="241" priority="412">
      <formula>ISBLANK($R4)=FALSE</formula>
    </cfRule>
  </conditionalFormatting>
  <conditionalFormatting sqref="U4:U14">
    <cfRule type="expression" priority="409" stopIfTrue="1">
      <formula>ISBLANK($U4)=FALSE</formula>
    </cfRule>
    <cfRule type="expression" dxfId="240" priority="410">
      <formula>ISBLANK($P4)=FALSE</formula>
    </cfRule>
  </conditionalFormatting>
  <conditionalFormatting sqref="X4:X14">
    <cfRule type="expression" dxfId="239" priority="408" stopIfTrue="1">
      <formula>ISBLANK($X4)=FALSE</formula>
    </cfRule>
  </conditionalFormatting>
  <conditionalFormatting sqref="Y4:Y14">
    <cfRule type="expression" priority="407" stopIfTrue="1">
      <formula>ISBLANK($Y4)=FALSE</formula>
    </cfRule>
  </conditionalFormatting>
  <conditionalFormatting sqref="Z4:Z14">
    <cfRule type="expression" priority="406" stopIfTrue="1">
      <formula>ISBLANK($Z4)=FALSE</formula>
    </cfRule>
  </conditionalFormatting>
  <conditionalFormatting sqref="AA4:AA14">
    <cfRule type="expression" priority="405" stopIfTrue="1">
      <formula>ISBLANK($AA4)=FALSE</formula>
    </cfRule>
  </conditionalFormatting>
  <conditionalFormatting sqref="AB4:AB14">
    <cfRule type="expression" priority="404" stopIfTrue="1">
      <formula>ISBLANK($AB4)=FALSE</formula>
    </cfRule>
  </conditionalFormatting>
  <conditionalFormatting sqref="AC4:AC14">
    <cfRule type="expression" priority="403" stopIfTrue="1">
      <formula>ISBLANK($AC4)=FALSE</formula>
    </cfRule>
  </conditionalFormatting>
  <conditionalFormatting sqref="AD4:AD14">
    <cfRule type="expression" priority="402" stopIfTrue="1">
      <formula>ISBLANK($AD4)=FALSE</formula>
    </cfRule>
  </conditionalFormatting>
  <conditionalFormatting sqref="R4:T14">
    <cfRule type="expression" dxfId="238" priority="401" stopIfTrue="1">
      <formula>$C4="ELS_DE"</formula>
    </cfRule>
  </conditionalFormatting>
  <conditionalFormatting sqref="S4:S14">
    <cfRule type="expression" dxfId="237" priority="399" stopIfTrue="1">
      <formula>ISBLANK($S4)=FALSE</formula>
    </cfRule>
    <cfRule type="expression" dxfId="236" priority="400">
      <formula>ISBLANK($R4)=FALSE</formula>
    </cfRule>
  </conditionalFormatting>
  <conditionalFormatting sqref="Q4:Q12">
    <cfRule type="expression" priority="397" stopIfTrue="1">
      <formula>ISBLANK($Q4)=FALSE</formula>
    </cfRule>
    <cfRule type="expression" dxfId="235" priority="398">
      <formula>ISBLANK($P4)=FALSE</formula>
    </cfRule>
  </conditionalFormatting>
  <conditionalFormatting sqref="V4:AD14">
    <cfRule type="expression" dxfId="234" priority="396">
      <formula>$AE4="Cancelled / Annulé"</formula>
    </cfRule>
  </conditionalFormatting>
  <conditionalFormatting sqref="D4:H14">
    <cfRule type="expression" dxfId="233" priority="395">
      <formula>ISBLANK($C4)=FALSE</formula>
    </cfRule>
  </conditionalFormatting>
  <conditionalFormatting sqref="D4:D14">
    <cfRule type="expression" priority="394" stopIfTrue="1">
      <formula>ISBLANK($D4)=FALSE</formula>
    </cfRule>
  </conditionalFormatting>
  <conditionalFormatting sqref="E4:E14">
    <cfRule type="expression" priority="393" stopIfTrue="1">
      <formula>ISBLANK($E4)=FALSE</formula>
    </cfRule>
  </conditionalFormatting>
  <conditionalFormatting sqref="F4:F14">
    <cfRule type="expression" priority="392" stopIfTrue="1">
      <formula>ISBLANK($F4)=FALSE</formula>
    </cfRule>
  </conditionalFormatting>
  <conditionalFormatting sqref="G4:G14">
    <cfRule type="expression" priority="391" stopIfTrue="1">
      <formula>ISBLANK($G4)=FALSE</formula>
    </cfRule>
  </conditionalFormatting>
  <conditionalFormatting sqref="H4:H14">
    <cfRule type="expression" priority="390" stopIfTrue="1">
      <formula>ISBLANK($H4)=FALSE</formula>
    </cfRule>
  </conditionalFormatting>
  <conditionalFormatting sqref="J4:J14">
    <cfRule type="expression" priority="388" stopIfTrue="1">
      <formula>ISBLANK($J4)=FALSE</formula>
    </cfRule>
    <cfRule type="expression" dxfId="232" priority="389">
      <formula>ISBLANK($N4)=FALSE</formula>
    </cfRule>
  </conditionalFormatting>
  <conditionalFormatting sqref="K4:K14">
    <cfRule type="expression" priority="386" stopIfTrue="1">
      <formula>ISBLANK($K4)=FALSE</formula>
    </cfRule>
    <cfRule type="expression" dxfId="231" priority="387">
      <formula>ISBLANK($N4)=FALSE</formula>
    </cfRule>
  </conditionalFormatting>
  <conditionalFormatting sqref="L4:L14">
    <cfRule type="expression" dxfId="230" priority="382" stopIfTrue="1">
      <formula>$N4="STU_RP"</formula>
    </cfRule>
    <cfRule type="expression" dxfId="229" priority="383" stopIfTrue="1">
      <formula>$N4="STU_IN"</formula>
    </cfRule>
    <cfRule type="expression" priority="384" stopIfTrue="1">
      <formula>ISBLANK($L4)=FALSE</formula>
    </cfRule>
    <cfRule type="expression" dxfId="228" priority="385">
      <formula>ISBLANK($N4)=FALSE</formula>
    </cfRule>
  </conditionalFormatting>
  <conditionalFormatting sqref="M4:M14">
    <cfRule type="expression" priority="380" stopIfTrue="1">
      <formula>ISBLANK($M4)=FALSE</formula>
    </cfRule>
    <cfRule type="expression" dxfId="227" priority="381">
      <formula>ISBLANK($N4)=FALSE</formula>
    </cfRule>
  </conditionalFormatting>
  <conditionalFormatting sqref="V4:AD14">
    <cfRule type="expression" dxfId="226" priority="378">
      <formula>$AE4="Completed - Pool Created/ Complété - Bassin crée"</formula>
    </cfRule>
    <cfRule type="expression" dxfId="225" priority="379">
      <formula>$AE4="Completed – Inventory available / Complété - Inventaire disponible"</formula>
    </cfRule>
  </conditionalFormatting>
  <conditionalFormatting sqref="X4:AD14">
    <cfRule type="expression" dxfId="224" priority="377">
      <formula>ISBLANK($X4)=FALSE</formula>
    </cfRule>
  </conditionalFormatting>
  <conditionalFormatting sqref="S4:T14">
    <cfRule type="expression" dxfId="223" priority="375" stopIfTrue="1">
      <formula>$N4="AEP"</formula>
    </cfRule>
    <cfRule type="expression" dxfId="222" priority="376" stopIfTrue="1">
      <formula>$N4="INA_ACIN"</formula>
    </cfRule>
  </conditionalFormatting>
  <conditionalFormatting sqref="R4:S14">
    <cfRule type="expression" dxfId="221" priority="369" stopIfTrue="1">
      <formula>$N4="STU_RP"</formula>
    </cfRule>
    <cfRule type="expression" dxfId="220" priority="370" stopIfTrue="1">
      <formula>$N4="STU_IN"</formula>
    </cfRule>
    <cfRule type="expression" dxfId="219" priority="371" stopIfTrue="1">
      <formula>$N4="DM_ID"</formula>
    </cfRule>
    <cfRule type="expression" dxfId="218" priority="372" stopIfTrue="1">
      <formula>$N4="CS_TPD"</formula>
    </cfRule>
    <cfRule type="expression" dxfId="217" priority="373" stopIfTrue="1">
      <formula>$N4="CMC_APT"</formula>
    </cfRule>
    <cfRule type="expression" dxfId="216" priority="374" stopIfTrue="1">
      <formula>$N4="CMC_REV"</formula>
    </cfRule>
  </conditionalFormatting>
  <conditionalFormatting sqref="R5:R15">
    <cfRule type="expression" priority="367" stopIfTrue="1">
      <formula>ISBLANK($R5)=FALSE</formula>
    </cfRule>
    <cfRule type="expression" dxfId="215" priority="368">
      <formula>ISBLANK($P5)=FALSE</formula>
    </cfRule>
  </conditionalFormatting>
  <conditionalFormatting sqref="T5:T15">
    <cfRule type="expression" priority="365" stopIfTrue="1">
      <formula>ISBLANK($T5)=FALSE</formula>
    </cfRule>
    <cfRule type="expression" dxfId="214" priority="366">
      <formula>ISBLANK($R5)=FALSE</formula>
    </cfRule>
  </conditionalFormatting>
  <conditionalFormatting sqref="U5:U15">
    <cfRule type="expression" priority="363" stopIfTrue="1">
      <formula>ISBLANK($U5)=FALSE</formula>
    </cfRule>
    <cfRule type="expression" dxfId="213" priority="364">
      <formula>ISBLANK($P5)=FALSE</formula>
    </cfRule>
  </conditionalFormatting>
  <conditionalFormatting sqref="X5:X15">
    <cfRule type="expression" dxfId="212" priority="362" stopIfTrue="1">
      <formula>ISBLANK($X5)=FALSE</formula>
    </cfRule>
  </conditionalFormatting>
  <conditionalFormatting sqref="Y5:Y15">
    <cfRule type="expression" priority="361" stopIfTrue="1">
      <formula>ISBLANK($Y5)=FALSE</formula>
    </cfRule>
  </conditionalFormatting>
  <conditionalFormatting sqref="Z5:Z15">
    <cfRule type="expression" priority="360" stopIfTrue="1">
      <formula>ISBLANK($Z5)=FALSE</formula>
    </cfRule>
  </conditionalFormatting>
  <conditionalFormatting sqref="AA5:AA15">
    <cfRule type="expression" priority="359" stopIfTrue="1">
      <formula>ISBLANK($AA5)=FALSE</formula>
    </cfRule>
  </conditionalFormatting>
  <conditionalFormatting sqref="AB5:AB15">
    <cfRule type="expression" priority="358" stopIfTrue="1">
      <formula>ISBLANK($AB5)=FALSE</formula>
    </cfRule>
  </conditionalFormatting>
  <conditionalFormatting sqref="AC5:AC15">
    <cfRule type="expression" priority="357" stopIfTrue="1">
      <formula>ISBLANK($AC5)=FALSE</formula>
    </cfRule>
  </conditionalFormatting>
  <conditionalFormatting sqref="AD5:AD15">
    <cfRule type="expression" priority="356" stopIfTrue="1">
      <formula>ISBLANK($AD5)=FALSE</formula>
    </cfRule>
  </conditionalFormatting>
  <conditionalFormatting sqref="R5:T15">
    <cfRule type="expression" dxfId="211" priority="355" stopIfTrue="1">
      <formula>$C5="ELS_DE"</formula>
    </cfRule>
  </conditionalFormatting>
  <conditionalFormatting sqref="S5:S15">
    <cfRule type="expression" dxfId="210" priority="353" stopIfTrue="1">
      <formula>ISBLANK($S5)=FALSE</formula>
    </cfRule>
    <cfRule type="expression" dxfId="209" priority="354">
      <formula>ISBLANK($R5)=FALSE</formula>
    </cfRule>
  </conditionalFormatting>
  <conditionalFormatting sqref="Q5:Q12 Q15">
    <cfRule type="expression" priority="351" stopIfTrue="1">
      <formula>ISBLANK($Q5)=FALSE</formula>
    </cfRule>
    <cfRule type="expression" dxfId="208" priority="352">
      <formula>ISBLANK($P5)=FALSE</formula>
    </cfRule>
  </conditionalFormatting>
  <conditionalFormatting sqref="V5:AD15">
    <cfRule type="expression" dxfId="207" priority="350">
      <formula>$AE5="Cancelled / Annulé"</formula>
    </cfRule>
  </conditionalFormatting>
  <conditionalFormatting sqref="D5:H15">
    <cfRule type="expression" dxfId="206" priority="349">
      <formula>ISBLANK($C5)=FALSE</formula>
    </cfRule>
  </conditionalFormatting>
  <conditionalFormatting sqref="D5:D15">
    <cfRule type="expression" priority="348" stopIfTrue="1">
      <formula>ISBLANK($D5)=FALSE</formula>
    </cfRule>
  </conditionalFormatting>
  <conditionalFormatting sqref="E5:E15">
    <cfRule type="expression" priority="347" stopIfTrue="1">
      <formula>ISBLANK($E5)=FALSE</formula>
    </cfRule>
  </conditionalFormatting>
  <conditionalFormatting sqref="F5:F15">
    <cfRule type="expression" priority="346" stopIfTrue="1">
      <formula>ISBLANK($F5)=FALSE</formula>
    </cfRule>
  </conditionalFormatting>
  <conditionalFormatting sqref="G5:G15">
    <cfRule type="expression" priority="345" stopIfTrue="1">
      <formula>ISBLANK($G5)=FALSE</formula>
    </cfRule>
  </conditionalFormatting>
  <conditionalFormatting sqref="H5:H15">
    <cfRule type="expression" priority="344" stopIfTrue="1">
      <formula>ISBLANK($H5)=FALSE</formula>
    </cfRule>
  </conditionalFormatting>
  <conditionalFormatting sqref="J5:J15">
    <cfRule type="expression" priority="342" stopIfTrue="1">
      <formula>ISBLANK($J5)=FALSE</formula>
    </cfRule>
    <cfRule type="expression" dxfId="205" priority="343">
      <formula>ISBLANK($N5)=FALSE</formula>
    </cfRule>
  </conditionalFormatting>
  <conditionalFormatting sqref="K5:K15">
    <cfRule type="expression" priority="340" stopIfTrue="1">
      <formula>ISBLANK($K5)=FALSE</formula>
    </cfRule>
    <cfRule type="expression" dxfId="204" priority="341">
      <formula>ISBLANK($N5)=FALSE</formula>
    </cfRule>
  </conditionalFormatting>
  <conditionalFormatting sqref="L5:L15">
    <cfRule type="expression" dxfId="203" priority="336" stopIfTrue="1">
      <formula>$N5="STU_RP"</formula>
    </cfRule>
    <cfRule type="expression" dxfId="202" priority="337" stopIfTrue="1">
      <formula>$N5="STU_IN"</formula>
    </cfRule>
    <cfRule type="expression" priority="338" stopIfTrue="1">
      <formula>ISBLANK($L5)=FALSE</formula>
    </cfRule>
    <cfRule type="expression" dxfId="201" priority="339">
      <formula>ISBLANK($N5)=FALSE</formula>
    </cfRule>
  </conditionalFormatting>
  <conditionalFormatting sqref="M5:M15">
    <cfRule type="expression" priority="334" stopIfTrue="1">
      <formula>ISBLANK($M5)=FALSE</formula>
    </cfRule>
    <cfRule type="expression" dxfId="200" priority="335">
      <formula>ISBLANK($N5)=FALSE</formula>
    </cfRule>
  </conditionalFormatting>
  <conditionalFormatting sqref="V5:AD15">
    <cfRule type="expression" dxfId="199" priority="332">
      <formula>$AE5="Completed - Pool Created/ Complété - Bassin crée"</formula>
    </cfRule>
    <cfRule type="expression" dxfId="198" priority="333">
      <formula>$AE5="Completed – Inventory available / Complété - Inventaire disponible"</formula>
    </cfRule>
  </conditionalFormatting>
  <conditionalFormatting sqref="X5:AD15">
    <cfRule type="expression" dxfId="197" priority="331">
      <formula>ISBLANK($X5)=FALSE</formula>
    </cfRule>
  </conditionalFormatting>
  <conditionalFormatting sqref="S5:T15">
    <cfRule type="expression" dxfId="196" priority="329" stopIfTrue="1">
      <formula>$N5="AEP"</formula>
    </cfRule>
    <cfRule type="expression" dxfId="195" priority="330" stopIfTrue="1">
      <formula>$N5="INA_ACIN"</formula>
    </cfRule>
  </conditionalFormatting>
  <conditionalFormatting sqref="R5:S15">
    <cfRule type="expression" dxfId="194" priority="323" stopIfTrue="1">
      <formula>$N5="STU_RP"</formula>
    </cfRule>
    <cfRule type="expression" dxfId="193" priority="324" stopIfTrue="1">
      <formula>$N5="STU_IN"</formula>
    </cfRule>
    <cfRule type="expression" dxfId="192" priority="325" stopIfTrue="1">
      <formula>$N5="DM_ID"</formula>
    </cfRule>
    <cfRule type="expression" dxfId="191" priority="326" stopIfTrue="1">
      <formula>$N5="CS_TPD"</formula>
    </cfRule>
    <cfRule type="expression" dxfId="190" priority="327" stopIfTrue="1">
      <formula>$N5="CMC_APT"</formula>
    </cfRule>
    <cfRule type="expression" dxfId="189" priority="328" stopIfTrue="1">
      <formula>$N5="CMC_REV"</formula>
    </cfRule>
  </conditionalFormatting>
  <conditionalFormatting sqref="R6:R16">
    <cfRule type="expression" priority="321" stopIfTrue="1">
      <formula>ISBLANK($R6)=FALSE</formula>
    </cfRule>
    <cfRule type="expression" dxfId="188" priority="322">
      <formula>ISBLANK($P6)=FALSE</formula>
    </cfRule>
  </conditionalFormatting>
  <conditionalFormatting sqref="T6:T16">
    <cfRule type="expression" priority="319" stopIfTrue="1">
      <formula>ISBLANK($T6)=FALSE</formula>
    </cfRule>
    <cfRule type="expression" dxfId="187" priority="320">
      <formula>ISBLANK($R6)=FALSE</formula>
    </cfRule>
  </conditionalFormatting>
  <conditionalFormatting sqref="U6:U16">
    <cfRule type="expression" priority="317" stopIfTrue="1">
      <formula>ISBLANK($U6)=FALSE</formula>
    </cfRule>
    <cfRule type="expression" dxfId="186" priority="318">
      <formula>ISBLANK($P6)=FALSE</formula>
    </cfRule>
  </conditionalFormatting>
  <conditionalFormatting sqref="X6:X16">
    <cfRule type="expression" dxfId="185" priority="316" stopIfTrue="1">
      <formula>ISBLANK($X6)=FALSE</formula>
    </cfRule>
  </conditionalFormatting>
  <conditionalFormatting sqref="Y6:Y16">
    <cfRule type="expression" priority="315" stopIfTrue="1">
      <formula>ISBLANK($Y6)=FALSE</formula>
    </cfRule>
  </conditionalFormatting>
  <conditionalFormatting sqref="Z6:Z16">
    <cfRule type="expression" priority="314" stopIfTrue="1">
      <formula>ISBLANK($Z6)=FALSE</formula>
    </cfRule>
  </conditionalFormatting>
  <conditionalFormatting sqref="AA6:AA16">
    <cfRule type="expression" priority="313" stopIfTrue="1">
      <formula>ISBLANK($AA6)=FALSE</formula>
    </cfRule>
  </conditionalFormatting>
  <conditionalFormatting sqref="AB6:AB16">
    <cfRule type="expression" priority="312" stopIfTrue="1">
      <formula>ISBLANK($AB6)=FALSE</formula>
    </cfRule>
  </conditionalFormatting>
  <conditionalFormatting sqref="AC6:AC16">
    <cfRule type="expression" priority="311" stopIfTrue="1">
      <formula>ISBLANK($AC6)=FALSE</formula>
    </cfRule>
  </conditionalFormatting>
  <conditionalFormatting sqref="AD6:AD16">
    <cfRule type="expression" priority="310" stopIfTrue="1">
      <formula>ISBLANK($AD6)=FALSE</formula>
    </cfRule>
  </conditionalFormatting>
  <conditionalFormatting sqref="R6:T16">
    <cfRule type="expression" dxfId="184" priority="309" stopIfTrue="1">
      <formula>$C6="ELS_DE"</formula>
    </cfRule>
  </conditionalFormatting>
  <conditionalFormatting sqref="S6:S16">
    <cfRule type="expression" dxfId="183" priority="307" stopIfTrue="1">
      <formula>ISBLANK($S6)=FALSE</formula>
    </cfRule>
    <cfRule type="expression" dxfId="182" priority="308">
      <formula>ISBLANK($R6)=FALSE</formula>
    </cfRule>
  </conditionalFormatting>
  <conditionalFormatting sqref="Q6:Q12 Q15:Q16">
    <cfRule type="expression" priority="305" stopIfTrue="1">
      <formula>ISBLANK($Q6)=FALSE</formula>
    </cfRule>
    <cfRule type="expression" dxfId="181" priority="306">
      <formula>ISBLANK($P6)=FALSE</formula>
    </cfRule>
  </conditionalFormatting>
  <conditionalFormatting sqref="V6:AD16">
    <cfRule type="expression" dxfId="180" priority="304">
      <formula>$AE6="Cancelled / Annulé"</formula>
    </cfRule>
  </conditionalFormatting>
  <conditionalFormatting sqref="D6:H16">
    <cfRule type="expression" dxfId="179" priority="303">
      <formula>ISBLANK($C6)=FALSE</formula>
    </cfRule>
  </conditionalFormatting>
  <conditionalFormatting sqref="D6:D16">
    <cfRule type="expression" priority="302" stopIfTrue="1">
      <formula>ISBLANK($D6)=FALSE</formula>
    </cfRule>
  </conditionalFormatting>
  <conditionalFormatting sqref="E6:E16">
    <cfRule type="expression" priority="301" stopIfTrue="1">
      <formula>ISBLANK($E6)=FALSE</formula>
    </cfRule>
  </conditionalFormatting>
  <conditionalFormatting sqref="F6:F16">
    <cfRule type="expression" priority="300" stopIfTrue="1">
      <formula>ISBLANK($F6)=FALSE</formula>
    </cfRule>
  </conditionalFormatting>
  <conditionalFormatting sqref="G6:G16">
    <cfRule type="expression" priority="299" stopIfTrue="1">
      <formula>ISBLANK($G6)=FALSE</formula>
    </cfRule>
  </conditionalFormatting>
  <conditionalFormatting sqref="H6:H16">
    <cfRule type="expression" priority="298" stopIfTrue="1">
      <formula>ISBLANK($H6)=FALSE</formula>
    </cfRule>
  </conditionalFormatting>
  <conditionalFormatting sqref="J6:J16">
    <cfRule type="expression" priority="296" stopIfTrue="1">
      <formula>ISBLANK($J6)=FALSE</formula>
    </cfRule>
    <cfRule type="expression" dxfId="178" priority="297">
      <formula>ISBLANK($N6)=FALSE</formula>
    </cfRule>
  </conditionalFormatting>
  <conditionalFormatting sqref="K6:K16">
    <cfRule type="expression" priority="294" stopIfTrue="1">
      <formula>ISBLANK($K6)=FALSE</formula>
    </cfRule>
    <cfRule type="expression" dxfId="177" priority="295">
      <formula>ISBLANK($N6)=FALSE</formula>
    </cfRule>
  </conditionalFormatting>
  <conditionalFormatting sqref="L6:L16">
    <cfRule type="expression" dxfId="176" priority="290" stopIfTrue="1">
      <formula>$N6="STU_RP"</formula>
    </cfRule>
    <cfRule type="expression" dxfId="175" priority="291" stopIfTrue="1">
      <formula>$N6="STU_IN"</formula>
    </cfRule>
    <cfRule type="expression" priority="292" stopIfTrue="1">
      <formula>ISBLANK($L6)=FALSE</formula>
    </cfRule>
    <cfRule type="expression" dxfId="174" priority="293">
      <formula>ISBLANK($N6)=FALSE</formula>
    </cfRule>
  </conditionalFormatting>
  <conditionalFormatting sqref="M6:M16">
    <cfRule type="expression" priority="288" stopIfTrue="1">
      <formula>ISBLANK($M6)=FALSE</formula>
    </cfRule>
    <cfRule type="expression" dxfId="173" priority="289">
      <formula>ISBLANK($N6)=FALSE</formula>
    </cfRule>
  </conditionalFormatting>
  <conditionalFormatting sqref="V6:AD16">
    <cfRule type="expression" dxfId="172" priority="286">
      <formula>$AE6="Completed - Pool Created/ Complété - Bassin crée"</formula>
    </cfRule>
    <cfRule type="expression" dxfId="171" priority="287">
      <formula>$AE6="Completed – Inventory available / Complété - Inventaire disponible"</formula>
    </cfRule>
  </conditionalFormatting>
  <conditionalFormatting sqref="X6:AD16">
    <cfRule type="expression" dxfId="170" priority="285">
      <formula>ISBLANK($X6)=FALSE</formula>
    </cfRule>
  </conditionalFormatting>
  <conditionalFormatting sqref="S6:T16">
    <cfRule type="expression" dxfId="169" priority="283" stopIfTrue="1">
      <formula>$N6="AEP"</formula>
    </cfRule>
    <cfRule type="expression" dxfId="168" priority="284" stopIfTrue="1">
      <formula>$N6="INA_ACIN"</formula>
    </cfRule>
  </conditionalFormatting>
  <conditionalFormatting sqref="R6:S16">
    <cfRule type="expression" dxfId="167" priority="277" stopIfTrue="1">
      <formula>$N6="STU_RP"</formula>
    </cfRule>
    <cfRule type="expression" dxfId="166" priority="278" stopIfTrue="1">
      <formula>$N6="STU_IN"</formula>
    </cfRule>
    <cfRule type="expression" dxfId="165" priority="279" stopIfTrue="1">
      <formula>$N6="DM_ID"</formula>
    </cfRule>
    <cfRule type="expression" dxfId="164" priority="280" stopIfTrue="1">
      <formula>$N6="CS_TPD"</formula>
    </cfRule>
    <cfRule type="expression" dxfId="163" priority="281" stopIfTrue="1">
      <formula>$N6="CMC_APT"</formula>
    </cfRule>
    <cfRule type="expression" dxfId="162" priority="282" stopIfTrue="1">
      <formula>$N6="CMC_REV"</formula>
    </cfRule>
  </conditionalFormatting>
  <conditionalFormatting sqref="R12:R22">
    <cfRule type="expression" priority="275" stopIfTrue="1">
      <formula>ISBLANK($R12)=FALSE</formula>
    </cfRule>
    <cfRule type="expression" dxfId="161" priority="276">
      <formula>ISBLANK($P12)=FALSE</formula>
    </cfRule>
  </conditionalFormatting>
  <conditionalFormatting sqref="T12:T22">
    <cfRule type="expression" priority="273" stopIfTrue="1">
      <formula>ISBLANK($T12)=FALSE</formula>
    </cfRule>
    <cfRule type="expression" dxfId="160" priority="274">
      <formula>ISBLANK($R12)=FALSE</formula>
    </cfRule>
  </conditionalFormatting>
  <conditionalFormatting sqref="U12:U22">
    <cfRule type="expression" priority="271" stopIfTrue="1">
      <formula>ISBLANK($U12)=FALSE</formula>
    </cfRule>
    <cfRule type="expression" dxfId="159" priority="272">
      <formula>ISBLANK($P12)=FALSE</formula>
    </cfRule>
  </conditionalFormatting>
  <conditionalFormatting sqref="X12:X22">
    <cfRule type="expression" dxfId="158" priority="270" stopIfTrue="1">
      <formula>ISBLANK($X12)=FALSE</formula>
    </cfRule>
  </conditionalFormatting>
  <conditionalFormatting sqref="Y12:Y22">
    <cfRule type="expression" priority="269" stopIfTrue="1">
      <formula>ISBLANK($Y12)=FALSE</formula>
    </cfRule>
  </conditionalFormatting>
  <conditionalFormatting sqref="Z12:Z22">
    <cfRule type="expression" priority="268" stopIfTrue="1">
      <formula>ISBLANK($Z12)=FALSE</formula>
    </cfRule>
  </conditionalFormatting>
  <conditionalFormatting sqref="AA12:AA22">
    <cfRule type="expression" priority="267" stopIfTrue="1">
      <formula>ISBLANK($AA12)=FALSE</formula>
    </cfRule>
  </conditionalFormatting>
  <conditionalFormatting sqref="AB12:AB22">
    <cfRule type="expression" priority="266" stopIfTrue="1">
      <formula>ISBLANK($AB12)=FALSE</formula>
    </cfRule>
  </conditionalFormatting>
  <conditionalFormatting sqref="AC12:AC22">
    <cfRule type="expression" priority="265" stopIfTrue="1">
      <formula>ISBLANK($AC12)=FALSE</formula>
    </cfRule>
  </conditionalFormatting>
  <conditionalFormatting sqref="AD12:AD22">
    <cfRule type="expression" priority="264" stopIfTrue="1">
      <formula>ISBLANK($AD12)=FALSE</formula>
    </cfRule>
  </conditionalFormatting>
  <conditionalFormatting sqref="R12:T22">
    <cfRule type="expression" dxfId="157" priority="263" stopIfTrue="1">
      <formula>$C12="ELS_DE"</formula>
    </cfRule>
  </conditionalFormatting>
  <conditionalFormatting sqref="S12:S22">
    <cfRule type="expression" dxfId="156" priority="261" stopIfTrue="1">
      <formula>ISBLANK($S12)=FALSE</formula>
    </cfRule>
    <cfRule type="expression" dxfId="155" priority="262">
      <formula>ISBLANK($R12)=FALSE</formula>
    </cfRule>
  </conditionalFormatting>
  <conditionalFormatting sqref="Q12 Q15:Q22">
    <cfRule type="expression" priority="259" stopIfTrue="1">
      <formula>ISBLANK($Q12)=FALSE</formula>
    </cfRule>
    <cfRule type="expression" dxfId="154" priority="260">
      <formula>ISBLANK($P12)=FALSE</formula>
    </cfRule>
  </conditionalFormatting>
  <conditionalFormatting sqref="V12:AD22">
    <cfRule type="expression" dxfId="153" priority="258">
      <formula>$AE12="Cancelled / Annulé"</formula>
    </cfRule>
  </conditionalFormatting>
  <conditionalFormatting sqref="D12:H22">
    <cfRule type="expression" dxfId="152" priority="257">
      <formula>ISBLANK($C12)=FALSE</formula>
    </cfRule>
  </conditionalFormatting>
  <conditionalFormatting sqref="D12:D22">
    <cfRule type="expression" priority="256" stopIfTrue="1">
      <formula>ISBLANK($D12)=FALSE</formula>
    </cfRule>
  </conditionalFormatting>
  <conditionalFormatting sqref="E12:E22">
    <cfRule type="expression" priority="255" stopIfTrue="1">
      <formula>ISBLANK($E12)=FALSE</formula>
    </cfRule>
  </conditionalFormatting>
  <conditionalFormatting sqref="F12:F22">
    <cfRule type="expression" priority="254" stopIfTrue="1">
      <formula>ISBLANK($F12)=FALSE</formula>
    </cfRule>
  </conditionalFormatting>
  <conditionalFormatting sqref="G12:G22">
    <cfRule type="expression" priority="253" stopIfTrue="1">
      <formula>ISBLANK($G12)=FALSE</formula>
    </cfRule>
  </conditionalFormatting>
  <conditionalFormatting sqref="H12:H22">
    <cfRule type="expression" priority="252" stopIfTrue="1">
      <formula>ISBLANK($H12)=FALSE</formula>
    </cfRule>
  </conditionalFormatting>
  <conditionalFormatting sqref="J12:J22">
    <cfRule type="expression" priority="250" stopIfTrue="1">
      <formula>ISBLANK($J12)=FALSE</formula>
    </cfRule>
    <cfRule type="expression" dxfId="151" priority="251">
      <formula>ISBLANK($N12)=FALSE</formula>
    </cfRule>
  </conditionalFormatting>
  <conditionalFormatting sqref="K12:K22">
    <cfRule type="expression" priority="248" stopIfTrue="1">
      <formula>ISBLANK($K12)=FALSE</formula>
    </cfRule>
    <cfRule type="expression" dxfId="150" priority="249">
      <formula>ISBLANK($N12)=FALSE</formula>
    </cfRule>
  </conditionalFormatting>
  <conditionalFormatting sqref="L12:L22">
    <cfRule type="expression" dxfId="149" priority="244" stopIfTrue="1">
      <formula>$N12="STU_RP"</formula>
    </cfRule>
    <cfRule type="expression" dxfId="148" priority="245" stopIfTrue="1">
      <formula>$N12="STU_IN"</formula>
    </cfRule>
    <cfRule type="expression" priority="246" stopIfTrue="1">
      <formula>ISBLANK($L12)=FALSE</formula>
    </cfRule>
    <cfRule type="expression" dxfId="147" priority="247">
      <formula>ISBLANK($N12)=FALSE</formula>
    </cfRule>
  </conditionalFormatting>
  <conditionalFormatting sqref="M12:M22">
    <cfRule type="expression" priority="242" stopIfTrue="1">
      <formula>ISBLANK($M12)=FALSE</formula>
    </cfRule>
    <cfRule type="expression" dxfId="146" priority="243">
      <formula>ISBLANK($N12)=FALSE</formula>
    </cfRule>
  </conditionalFormatting>
  <conditionalFormatting sqref="V12:AD22">
    <cfRule type="expression" dxfId="145" priority="240">
      <formula>$AE12="Completed - Pool Created/ Complété - Bassin crée"</formula>
    </cfRule>
    <cfRule type="expression" dxfId="144" priority="241">
      <formula>$AE12="Completed – Inventory available / Complété - Inventaire disponible"</formula>
    </cfRule>
  </conditionalFormatting>
  <conditionalFormatting sqref="X12:AD22">
    <cfRule type="expression" dxfId="143" priority="239">
      <formula>ISBLANK($X12)=FALSE</formula>
    </cfRule>
  </conditionalFormatting>
  <conditionalFormatting sqref="S12:T22">
    <cfRule type="expression" dxfId="142" priority="237" stopIfTrue="1">
      <formula>$N12="AEP"</formula>
    </cfRule>
    <cfRule type="expression" dxfId="141" priority="238" stopIfTrue="1">
      <formula>$N12="INA_ACIN"</formula>
    </cfRule>
  </conditionalFormatting>
  <conditionalFormatting sqref="R12:S22">
    <cfRule type="expression" dxfId="140" priority="231" stopIfTrue="1">
      <formula>$N12="STU_RP"</formula>
    </cfRule>
    <cfRule type="expression" dxfId="139" priority="232" stopIfTrue="1">
      <formula>$N12="STU_IN"</formula>
    </cfRule>
    <cfRule type="expression" dxfId="138" priority="233" stopIfTrue="1">
      <formula>$N12="DM_ID"</formula>
    </cfRule>
    <cfRule type="expression" dxfId="137" priority="234" stopIfTrue="1">
      <formula>$N12="CS_TPD"</formula>
    </cfRule>
    <cfRule type="expression" dxfId="136" priority="235" stopIfTrue="1">
      <formula>$N12="CMC_APT"</formula>
    </cfRule>
    <cfRule type="expression" dxfId="135" priority="236" stopIfTrue="1">
      <formula>$N12="CMC_REV"</formula>
    </cfRule>
  </conditionalFormatting>
  <conditionalFormatting sqref="R13:R23">
    <cfRule type="expression" priority="229" stopIfTrue="1">
      <formula>ISBLANK($R13)=FALSE</formula>
    </cfRule>
    <cfRule type="expression" dxfId="134" priority="230">
      <formula>ISBLANK($P13)=FALSE</formula>
    </cfRule>
  </conditionalFormatting>
  <conditionalFormatting sqref="T13:T23">
    <cfRule type="expression" priority="227" stopIfTrue="1">
      <formula>ISBLANK($T13)=FALSE</formula>
    </cfRule>
    <cfRule type="expression" dxfId="133" priority="228">
      <formula>ISBLANK($R13)=FALSE</formula>
    </cfRule>
  </conditionalFormatting>
  <conditionalFormatting sqref="U13:U23">
    <cfRule type="expression" priority="225" stopIfTrue="1">
      <formula>ISBLANK($U13)=FALSE</formula>
    </cfRule>
    <cfRule type="expression" dxfId="132" priority="226">
      <formula>ISBLANK($P13)=FALSE</formula>
    </cfRule>
  </conditionalFormatting>
  <conditionalFormatting sqref="X13:X23">
    <cfRule type="expression" dxfId="131" priority="224" stopIfTrue="1">
      <formula>ISBLANK($X13)=FALSE</formula>
    </cfRule>
  </conditionalFormatting>
  <conditionalFormatting sqref="Y13:Y23">
    <cfRule type="expression" priority="223" stopIfTrue="1">
      <formula>ISBLANK($Y13)=FALSE</formula>
    </cfRule>
  </conditionalFormatting>
  <conditionalFormatting sqref="Z13:Z23">
    <cfRule type="expression" priority="222" stopIfTrue="1">
      <formula>ISBLANK($Z13)=FALSE</formula>
    </cfRule>
  </conditionalFormatting>
  <conditionalFormatting sqref="AA13:AA23">
    <cfRule type="expression" priority="221" stopIfTrue="1">
      <formula>ISBLANK($AA13)=FALSE</formula>
    </cfRule>
  </conditionalFormatting>
  <conditionalFormatting sqref="AB13:AB23">
    <cfRule type="expression" priority="220" stopIfTrue="1">
      <formula>ISBLANK($AB13)=FALSE</formula>
    </cfRule>
  </conditionalFormatting>
  <conditionalFormatting sqref="AC13:AC23">
    <cfRule type="expression" priority="219" stopIfTrue="1">
      <formula>ISBLANK($AC13)=FALSE</formula>
    </cfRule>
  </conditionalFormatting>
  <conditionalFormatting sqref="AD13:AD23">
    <cfRule type="expression" priority="218" stopIfTrue="1">
      <formula>ISBLANK($AD13)=FALSE</formula>
    </cfRule>
  </conditionalFormatting>
  <conditionalFormatting sqref="R13:T23">
    <cfRule type="expression" dxfId="130" priority="217" stopIfTrue="1">
      <formula>$C13="ELS_DE"</formula>
    </cfRule>
  </conditionalFormatting>
  <conditionalFormatting sqref="S13:S23">
    <cfRule type="expression" dxfId="129" priority="215" stopIfTrue="1">
      <formula>ISBLANK($S13)=FALSE</formula>
    </cfRule>
    <cfRule type="expression" dxfId="128" priority="216">
      <formula>ISBLANK($R13)=FALSE</formula>
    </cfRule>
  </conditionalFormatting>
  <conditionalFormatting sqref="Q15:Q23">
    <cfRule type="expression" priority="213" stopIfTrue="1">
      <formula>ISBLANK($Q15)=FALSE</formula>
    </cfRule>
    <cfRule type="expression" dxfId="127" priority="214">
      <formula>ISBLANK($P15)=FALSE</formula>
    </cfRule>
  </conditionalFormatting>
  <conditionalFormatting sqref="V13:AD23">
    <cfRule type="expression" dxfId="126" priority="212">
      <formula>$AE13="Cancelled / Annulé"</formula>
    </cfRule>
  </conditionalFormatting>
  <conditionalFormatting sqref="D13:H23">
    <cfRule type="expression" dxfId="125" priority="211">
      <formula>ISBLANK($C13)=FALSE</formula>
    </cfRule>
  </conditionalFormatting>
  <conditionalFormatting sqref="D13:D23">
    <cfRule type="expression" priority="210" stopIfTrue="1">
      <formula>ISBLANK($D13)=FALSE</formula>
    </cfRule>
  </conditionalFormatting>
  <conditionalFormatting sqref="E13:E23">
    <cfRule type="expression" priority="209" stopIfTrue="1">
      <formula>ISBLANK($E13)=FALSE</formula>
    </cfRule>
  </conditionalFormatting>
  <conditionalFormatting sqref="F13:F23">
    <cfRule type="expression" priority="208" stopIfTrue="1">
      <formula>ISBLANK($F13)=FALSE</formula>
    </cfRule>
  </conditionalFormatting>
  <conditionalFormatting sqref="G13:G23">
    <cfRule type="expression" priority="207" stopIfTrue="1">
      <formula>ISBLANK($G13)=FALSE</formula>
    </cfRule>
  </conditionalFormatting>
  <conditionalFormatting sqref="H13:H23">
    <cfRule type="expression" priority="206" stopIfTrue="1">
      <formula>ISBLANK($H13)=FALSE</formula>
    </cfRule>
  </conditionalFormatting>
  <conditionalFormatting sqref="J13:J23">
    <cfRule type="expression" priority="204" stopIfTrue="1">
      <formula>ISBLANK($J13)=FALSE</formula>
    </cfRule>
    <cfRule type="expression" dxfId="124" priority="205">
      <formula>ISBLANK($N13)=FALSE</formula>
    </cfRule>
  </conditionalFormatting>
  <conditionalFormatting sqref="K13:K23">
    <cfRule type="expression" priority="202" stopIfTrue="1">
      <formula>ISBLANK($K13)=FALSE</formula>
    </cfRule>
    <cfRule type="expression" dxfId="123" priority="203">
      <formula>ISBLANK($N13)=FALSE</formula>
    </cfRule>
  </conditionalFormatting>
  <conditionalFormatting sqref="L13:L23">
    <cfRule type="expression" dxfId="122" priority="198" stopIfTrue="1">
      <formula>$N13="STU_RP"</formula>
    </cfRule>
    <cfRule type="expression" dxfId="121" priority="199" stopIfTrue="1">
      <formula>$N13="STU_IN"</formula>
    </cfRule>
    <cfRule type="expression" priority="200" stopIfTrue="1">
      <formula>ISBLANK($L13)=FALSE</formula>
    </cfRule>
    <cfRule type="expression" dxfId="120" priority="201">
      <formula>ISBLANK($N13)=FALSE</formula>
    </cfRule>
  </conditionalFormatting>
  <conditionalFormatting sqref="M13:M23">
    <cfRule type="expression" priority="196" stopIfTrue="1">
      <formula>ISBLANK($M13)=FALSE</formula>
    </cfRule>
    <cfRule type="expression" dxfId="119" priority="197">
      <formula>ISBLANK($N13)=FALSE</formula>
    </cfRule>
  </conditionalFormatting>
  <conditionalFormatting sqref="V13:AD23">
    <cfRule type="expression" dxfId="118" priority="194">
      <formula>$AE13="Completed - Pool Created/ Complété - Bassin crée"</formula>
    </cfRule>
    <cfRule type="expression" dxfId="117" priority="195">
      <formula>$AE13="Completed – Inventory available / Complété - Inventaire disponible"</formula>
    </cfRule>
  </conditionalFormatting>
  <conditionalFormatting sqref="X13:AD23">
    <cfRule type="expression" dxfId="116" priority="193">
      <formula>ISBLANK($X13)=FALSE</formula>
    </cfRule>
  </conditionalFormatting>
  <conditionalFormatting sqref="S13:T23">
    <cfRule type="expression" dxfId="115" priority="191" stopIfTrue="1">
      <formula>$N13="AEP"</formula>
    </cfRule>
    <cfRule type="expression" dxfId="114" priority="192" stopIfTrue="1">
      <formula>$N13="INA_ACIN"</formula>
    </cfRule>
  </conditionalFormatting>
  <conditionalFormatting sqref="R13:S23">
    <cfRule type="expression" dxfId="113" priority="185" stopIfTrue="1">
      <formula>$N13="STU_RP"</formula>
    </cfRule>
    <cfRule type="expression" dxfId="112" priority="186" stopIfTrue="1">
      <formula>$N13="STU_IN"</formula>
    </cfRule>
    <cfRule type="expression" dxfId="111" priority="187" stopIfTrue="1">
      <formula>$N13="DM_ID"</formula>
    </cfRule>
    <cfRule type="expression" dxfId="110" priority="188" stopIfTrue="1">
      <formula>$N13="CS_TPD"</formula>
    </cfRule>
    <cfRule type="expression" dxfId="109" priority="189" stopIfTrue="1">
      <formula>$N13="CMC_APT"</formula>
    </cfRule>
    <cfRule type="expression" dxfId="108" priority="190" stopIfTrue="1">
      <formula>$N13="CMC_REV"</formula>
    </cfRule>
  </conditionalFormatting>
  <conditionalFormatting sqref="R14:R24">
    <cfRule type="expression" priority="183" stopIfTrue="1">
      <formula>ISBLANK($R14)=FALSE</formula>
    </cfRule>
    <cfRule type="expression" dxfId="107" priority="184">
      <formula>ISBLANK($P14)=FALSE</formula>
    </cfRule>
  </conditionalFormatting>
  <conditionalFormatting sqref="T14:T24">
    <cfRule type="expression" priority="181" stopIfTrue="1">
      <formula>ISBLANK($T14)=FALSE</formula>
    </cfRule>
    <cfRule type="expression" dxfId="106" priority="182">
      <formula>ISBLANK($R14)=FALSE</formula>
    </cfRule>
  </conditionalFormatting>
  <conditionalFormatting sqref="U14:U24">
    <cfRule type="expression" priority="179" stopIfTrue="1">
      <formula>ISBLANK($U14)=FALSE</formula>
    </cfRule>
    <cfRule type="expression" dxfId="105" priority="180">
      <formula>ISBLANK($P14)=FALSE</formula>
    </cfRule>
  </conditionalFormatting>
  <conditionalFormatting sqref="X14:X24">
    <cfRule type="expression" dxfId="104" priority="178" stopIfTrue="1">
      <formula>ISBLANK($X14)=FALSE</formula>
    </cfRule>
  </conditionalFormatting>
  <conditionalFormatting sqref="Y14:Y24">
    <cfRule type="expression" priority="177" stopIfTrue="1">
      <formula>ISBLANK($Y14)=FALSE</formula>
    </cfRule>
  </conditionalFormatting>
  <conditionalFormatting sqref="Z14:Z24">
    <cfRule type="expression" priority="176" stopIfTrue="1">
      <formula>ISBLANK($Z14)=FALSE</formula>
    </cfRule>
  </conditionalFormatting>
  <conditionalFormatting sqref="AA14:AA24">
    <cfRule type="expression" priority="175" stopIfTrue="1">
      <formula>ISBLANK($AA14)=FALSE</formula>
    </cfRule>
  </conditionalFormatting>
  <conditionalFormatting sqref="AB14:AB24">
    <cfRule type="expression" priority="174" stopIfTrue="1">
      <formula>ISBLANK($AB14)=FALSE</formula>
    </cfRule>
  </conditionalFormatting>
  <conditionalFormatting sqref="AC14:AC24">
    <cfRule type="expression" priority="173" stopIfTrue="1">
      <formula>ISBLANK($AC14)=FALSE</formula>
    </cfRule>
  </conditionalFormatting>
  <conditionalFormatting sqref="AD14:AD24">
    <cfRule type="expression" priority="172" stopIfTrue="1">
      <formula>ISBLANK($AD14)=FALSE</formula>
    </cfRule>
  </conditionalFormatting>
  <conditionalFormatting sqref="R14:T24">
    <cfRule type="expression" dxfId="103" priority="171" stopIfTrue="1">
      <formula>$C14="ELS_DE"</formula>
    </cfRule>
  </conditionalFormatting>
  <conditionalFormatting sqref="S14:S24">
    <cfRule type="expression" dxfId="102" priority="169" stopIfTrue="1">
      <formula>ISBLANK($S14)=FALSE</formula>
    </cfRule>
    <cfRule type="expression" dxfId="101" priority="170">
      <formula>ISBLANK($R14)=FALSE</formula>
    </cfRule>
  </conditionalFormatting>
  <conditionalFormatting sqref="Q15:Q24">
    <cfRule type="expression" priority="167" stopIfTrue="1">
      <formula>ISBLANK($Q15)=FALSE</formula>
    </cfRule>
    <cfRule type="expression" dxfId="100" priority="168">
      <formula>ISBLANK($P15)=FALSE</formula>
    </cfRule>
  </conditionalFormatting>
  <conditionalFormatting sqref="V14:AD24">
    <cfRule type="expression" dxfId="99" priority="166">
      <formula>$AE14="Cancelled / Annulé"</formula>
    </cfRule>
  </conditionalFormatting>
  <conditionalFormatting sqref="D14:H24">
    <cfRule type="expression" dxfId="98" priority="165">
      <formula>ISBLANK($C14)=FALSE</formula>
    </cfRule>
  </conditionalFormatting>
  <conditionalFormatting sqref="D14:D24">
    <cfRule type="expression" priority="164" stopIfTrue="1">
      <formula>ISBLANK($D14)=FALSE</formula>
    </cfRule>
  </conditionalFormatting>
  <conditionalFormatting sqref="E14:E24">
    <cfRule type="expression" priority="163" stopIfTrue="1">
      <formula>ISBLANK($E14)=FALSE</formula>
    </cfRule>
  </conditionalFormatting>
  <conditionalFormatting sqref="F14:F24">
    <cfRule type="expression" priority="162" stopIfTrue="1">
      <formula>ISBLANK($F14)=FALSE</formula>
    </cfRule>
  </conditionalFormatting>
  <conditionalFormatting sqref="G14:G24">
    <cfRule type="expression" priority="161" stopIfTrue="1">
      <formula>ISBLANK($G14)=FALSE</formula>
    </cfRule>
  </conditionalFormatting>
  <conditionalFormatting sqref="H14:H24">
    <cfRule type="expression" priority="160" stopIfTrue="1">
      <formula>ISBLANK($H14)=FALSE</formula>
    </cfRule>
  </conditionalFormatting>
  <conditionalFormatting sqref="J14:J24">
    <cfRule type="expression" priority="158" stopIfTrue="1">
      <formula>ISBLANK($J14)=FALSE</formula>
    </cfRule>
    <cfRule type="expression" dxfId="97" priority="159">
      <formula>ISBLANK($N14)=FALSE</formula>
    </cfRule>
  </conditionalFormatting>
  <conditionalFormatting sqref="K14:K24">
    <cfRule type="expression" priority="156" stopIfTrue="1">
      <formula>ISBLANK($K14)=FALSE</formula>
    </cfRule>
    <cfRule type="expression" dxfId="96" priority="157">
      <formula>ISBLANK($N14)=FALSE</formula>
    </cfRule>
  </conditionalFormatting>
  <conditionalFormatting sqref="L14:L24">
    <cfRule type="expression" dxfId="95" priority="152" stopIfTrue="1">
      <formula>$N14="STU_RP"</formula>
    </cfRule>
    <cfRule type="expression" dxfId="94" priority="153" stopIfTrue="1">
      <formula>$N14="STU_IN"</formula>
    </cfRule>
    <cfRule type="expression" priority="154" stopIfTrue="1">
      <formula>ISBLANK($L14)=FALSE</formula>
    </cfRule>
    <cfRule type="expression" dxfId="93" priority="155">
      <formula>ISBLANK($N14)=FALSE</formula>
    </cfRule>
  </conditionalFormatting>
  <conditionalFormatting sqref="M14:M24">
    <cfRule type="expression" priority="150" stopIfTrue="1">
      <formula>ISBLANK($M14)=FALSE</formula>
    </cfRule>
    <cfRule type="expression" dxfId="92" priority="151">
      <formula>ISBLANK($N14)=FALSE</formula>
    </cfRule>
  </conditionalFormatting>
  <conditionalFormatting sqref="V14:AD24">
    <cfRule type="expression" dxfId="91" priority="148">
      <formula>$AE14="Completed - Pool Created/ Complété - Bassin crée"</formula>
    </cfRule>
    <cfRule type="expression" dxfId="90" priority="149">
      <formula>$AE14="Completed – Inventory available / Complété - Inventaire disponible"</formula>
    </cfRule>
  </conditionalFormatting>
  <conditionalFormatting sqref="X14:AD24">
    <cfRule type="expression" dxfId="89" priority="147">
      <formula>ISBLANK($X14)=FALSE</formula>
    </cfRule>
  </conditionalFormatting>
  <conditionalFormatting sqref="S14:T24">
    <cfRule type="expression" dxfId="88" priority="145" stopIfTrue="1">
      <formula>$N14="AEP"</formula>
    </cfRule>
    <cfRule type="expression" dxfId="87" priority="146" stopIfTrue="1">
      <formula>$N14="INA_ACIN"</formula>
    </cfRule>
  </conditionalFormatting>
  <conditionalFormatting sqref="R14:S24">
    <cfRule type="expression" dxfId="86" priority="139" stopIfTrue="1">
      <formula>$N14="STU_RP"</formula>
    </cfRule>
    <cfRule type="expression" dxfId="85" priority="140" stopIfTrue="1">
      <formula>$N14="STU_IN"</formula>
    </cfRule>
    <cfRule type="expression" dxfId="84" priority="141" stopIfTrue="1">
      <formula>$N14="DM_ID"</formula>
    </cfRule>
    <cfRule type="expression" dxfId="83" priority="142" stopIfTrue="1">
      <formula>$N14="CS_TPD"</formula>
    </cfRule>
    <cfRule type="expression" dxfId="82" priority="143" stopIfTrue="1">
      <formula>$N14="CMC_APT"</formula>
    </cfRule>
    <cfRule type="expression" dxfId="81" priority="144" stopIfTrue="1">
      <formula>$N14="CMC_REV"</formula>
    </cfRule>
  </conditionalFormatting>
  <conditionalFormatting sqref="R15:R25">
    <cfRule type="expression" priority="137" stopIfTrue="1">
      <formula>ISBLANK($R15)=FALSE</formula>
    </cfRule>
    <cfRule type="expression" dxfId="80" priority="138">
      <formula>ISBLANK($P15)=FALSE</formula>
    </cfRule>
  </conditionalFormatting>
  <conditionalFormatting sqref="T15:T25">
    <cfRule type="expression" priority="135" stopIfTrue="1">
      <formula>ISBLANK($T15)=FALSE</formula>
    </cfRule>
    <cfRule type="expression" dxfId="79" priority="136">
      <formula>ISBLANK($R15)=FALSE</formula>
    </cfRule>
  </conditionalFormatting>
  <conditionalFormatting sqref="U15:U25">
    <cfRule type="expression" priority="133" stopIfTrue="1">
      <formula>ISBLANK($U15)=FALSE</formula>
    </cfRule>
    <cfRule type="expression" dxfId="78" priority="134">
      <formula>ISBLANK($P15)=FALSE</formula>
    </cfRule>
  </conditionalFormatting>
  <conditionalFormatting sqref="X15:X25">
    <cfRule type="expression" dxfId="77" priority="132" stopIfTrue="1">
      <formula>ISBLANK($X15)=FALSE</formula>
    </cfRule>
  </conditionalFormatting>
  <conditionalFormatting sqref="Y15:Y25">
    <cfRule type="expression" priority="131" stopIfTrue="1">
      <formula>ISBLANK($Y15)=FALSE</formula>
    </cfRule>
  </conditionalFormatting>
  <conditionalFormatting sqref="Z15:Z25">
    <cfRule type="expression" priority="130" stopIfTrue="1">
      <formula>ISBLANK($Z15)=FALSE</formula>
    </cfRule>
  </conditionalFormatting>
  <conditionalFormatting sqref="AA15:AA25">
    <cfRule type="expression" priority="129" stopIfTrue="1">
      <formula>ISBLANK($AA15)=FALSE</formula>
    </cfRule>
  </conditionalFormatting>
  <conditionalFormatting sqref="AB15:AB25">
    <cfRule type="expression" priority="128" stopIfTrue="1">
      <formula>ISBLANK($AB15)=FALSE</formula>
    </cfRule>
  </conditionalFormatting>
  <conditionalFormatting sqref="AC15:AC25">
    <cfRule type="expression" priority="127" stopIfTrue="1">
      <formula>ISBLANK($AC15)=FALSE</formula>
    </cfRule>
  </conditionalFormatting>
  <conditionalFormatting sqref="AD15:AD25">
    <cfRule type="expression" priority="126" stopIfTrue="1">
      <formula>ISBLANK($AD15)=FALSE</formula>
    </cfRule>
  </conditionalFormatting>
  <conditionalFormatting sqref="R15:T25">
    <cfRule type="expression" dxfId="76" priority="125" stopIfTrue="1">
      <formula>$C15="ELS_DE"</formula>
    </cfRule>
  </conditionalFormatting>
  <conditionalFormatting sqref="S15:S25">
    <cfRule type="expression" dxfId="75" priority="123" stopIfTrue="1">
      <formula>ISBLANK($S15)=FALSE</formula>
    </cfRule>
    <cfRule type="expression" dxfId="74" priority="124">
      <formula>ISBLANK($R15)=FALSE</formula>
    </cfRule>
  </conditionalFormatting>
  <conditionalFormatting sqref="Q15:Q25">
    <cfRule type="expression" priority="121" stopIfTrue="1">
      <formula>ISBLANK($Q15)=FALSE</formula>
    </cfRule>
    <cfRule type="expression" dxfId="73" priority="122">
      <formula>ISBLANK($P15)=FALSE</formula>
    </cfRule>
  </conditionalFormatting>
  <conditionalFormatting sqref="V15:AD25">
    <cfRule type="expression" dxfId="72" priority="120">
      <formula>$AE15="Cancelled / Annulé"</formula>
    </cfRule>
  </conditionalFormatting>
  <conditionalFormatting sqref="D15:H25">
    <cfRule type="expression" dxfId="71" priority="119">
      <formula>ISBLANK($C15)=FALSE</formula>
    </cfRule>
  </conditionalFormatting>
  <conditionalFormatting sqref="D15:D25">
    <cfRule type="expression" priority="118" stopIfTrue="1">
      <formula>ISBLANK($D15)=FALSE</formula>
    </cfRule>
  </conditionalFormatting>
  <conditionalFormatting sqref="E15:E25">
    <cfRule type="expression" priority="117" stopIfTrue="1">
      <formula>ISBLANK($E15)=FALSE</formula>
    </cfRule>
  </conditionalFormatting>
  <conditionalFormatting sqref="F15:F25">
    <cfRule type="expression" priority="116" stopIfTrue="1">
      <formula>ISBLANK($F15)=FALSE</formula>
    </cfRule>
  </conditionalFormatting>
  <conditionalFormatting sqref="G15:G25">
    <cfRule type="expression" priority="115" stopIfTrue="1">
      <formula>ISBLANK($G15)=FALSE</formula>
    </cfRule>
  </conditionalFormatting>
  <conditionalFormatting sqref="H15:H25">
    <cfRule type="expression" priority="114" stopIfTrue="1">
      <formula>ISBLANK($H15)=FALSE</formula>
    </cfRule>
  </conditionalFormatting>
  <conditionalFormatting sqref="J15:J25">
    <cfRule type="expression" priority="112" stopIfTrue="1">
      <formula>ISBLANK($J15)=FALSE</formula>
    </cfRule>
    <cfRule type="expression" dxfId="70" priority="113">
      <formula>ISBLANK($N15)=FALSE</formula>
    </cfRule>
  </conditionalFormatting>
  <conditionalFormatting sqref="K15:K25">
    <cfRule type="expression" priority="110" stopIfTrue="1">
      <formula>ISBLANK($K15)=FALSE</formula>
    </cfRule>
    <cfRule type="expression" dxfId="69" priority="111">
      <formula>ISBLANK($N15)=FALSE</formula>
    </cfRule>
  </conditionalFormatting>
  <conditionalFormatting sqref="L15:L25">
    <cfRule type="expression" dxfId="68" priority="106" stopIfTrue="1">
      <formula>$N15="STU_RP"</formula>
    </cfRule>
    <cfRule type="expression" dxfId="67" priority="107" stopIfTrue="1">
      <formula>$N15="STU_IN"</formula>
    </cfRule>
    <cfRule type="expression" priority="108" stopIfTrue="1">
      <formula>ISBLANK($L15)=FALSE</formula>
    </cfRule>
    <cfRule type="expression" dxfId="66" priority="109">
      <formula>ISBLANK($N15)=FALSE</formula>
    </cfRule>
  </conditionalFormatting>
  <conditionalFormatting sqref="M15:M25">
    <cfRule type="expression" priority="104" stopIfTrue="1">
      <formula>ISBLANK($M15)=FALSE</formula>
    </cfRule>
    <cfRule type="expression" dxfId="65" priority="105">
      <formula>ISBLANK($N15)=FALSE</formula>
    </cfRule>
  </conditionalFormatting>
  <conditionalFormatting sqref="V15:AD25">
    <cfRule type="expression" dxfId="64" priority="102">
      <formula>$AE15="Completed - Pool Created/ Complété - Bassin crée"</formula>
    </cfRule>
    <cfRule type="expression" dxfId="63" priority="103">
      <formula>$AE15="Completed – Inventory available / Complété - Inventaire disponible"</formula>
    </cfRule>
  </conditionalFormatting>
  <conditionalFormatting sqref="X15:AD25">
    <cfRule type="expression" dxfId="62" priority="101">
      <formula>ISBLANK($X15)=FALSE</formula>
    </cfRule>
  </conditionalFormatting>
  <conditionalFormatting sqref="S15:T25">
    <cfRule type="expression" dxfId="61" priority="99" stopIfTrue="1">
      <formula>$N15="AEP"</formula>
    </cfRule>
    <cfRule type="expression" dxfId="60" priority="100" stopIfTrue="1">
      <formula>$N15="INA_ACIN"</formula>
    </cfRule>
  </conditionalFormatting>
  <conditionalFormatting sqref="R15:S25">
    <cfRule type="expression" dxfId="59" priority="93" stopIfTrue="1">
      <formula>$N15="STU_RP"</formula>
    </cfRule>
    <cfRule type="expression" dxfId="58" priority="94" stopIfTrue="1">
      <formula>$N15="STU_IN"</formula>
    </cfRule>
    <cfRule type="expression" dxfId="57" priority="95" stopIfTrue="1">
      <formula>$N15="DM_ID"</formula>
    </cfRule>
    <cfRule type="expression" dxfId="56" priority="96" stopIfTrue="1">
      <formula>$N15="CS_TPD"</formula>
    </cfRule>
    <cfRule type="expression" dxfId="55" priority="97" stopIfTrue="1">
      <formula>$N15="CMC_APT"</formula>
    </cfRule>
    <cfRule type="expression" dxfId="54" priority="98" stopIfTrue="1">
      <formula>$N15="CMC_REV"</formula>
    </cfRule>
  </conditionalFormatting>
  <conditionalFormatting sqref="R16:R26">
    <cfRule type="expression" priority="91" stopIfTrue="1">
      <formula>ISBLANK($R16)=FALSE</formula>
    </cfRule>
    <cfRule type="expression" dxfId="53" priority="92">
      <formula>ISBLANK($P16)=FALSE</formula>
    </cfRule>
  </conditionalFormatting>
  <conditionalFormatting sqref="T16:T26">
    <cfRule type="expression" priority="89" stopIfTrue="1">
      <formula>ISBLANK($T16)=FALSE</formula>
    </cfRule>
    <cfRule type="expression" dxfId="52" priority="90">
      <formula>ISBLANK($R16)=FALSE</formula>
    </cfRule>
  </conditionalFormatting>
  <conditionalFormatting sqref="U16:U26">
    <cfRule type="expression" priority="87" stopIfTrue="1">
      <formula>ISBLANK($U16)=FALSE</formula>
    </cfRule>
    <cfRule type="expression" dxfId="51" priority="88">
      <formula>ISBLANK($P16)=FALSE</formula>
    </cfRule>
  </conditionalFormatting>
  <conditionalFormatting sqref="X16:X26">
    <cfRule type="expression" dxfId="50" priority="86" stopIfTrue="1">
      <formula>ISBLANK($X16)=FALSE</formula>
    </cfRule>
  </conditionalFormatting>
  <conditionalFormatting sqref="Y16:Y26">
    <cfRule type="expression" priority="85" stopIfTrue="1">
      <formula>ISBLANK($Y16)=FALSE</formula>
    </cfRule>
  </conditionalFormatting>
  <conditionalFormatting sqref="Z16:Z26">
    <cfRule type="expression" priority="84" stopIfTrue="1">
      <formula>ISBLANK($Z16)=FALSE</formula>
    </cfRule>
  </conditionalFormatting>
  <conditionalFormatting sqref="AA16:AA26">
    <cfRule type="expression" priority="83" stopIfTrue="1">
      <formula>ISBLANK($AA16)=FALSE</formula>
    </cfRule>
  </conditionalFormatting>
  <conditionalFormatting sqref="AB16:AB26">
    <cfRule type="expression" priority="82" stopIfTrue="1">
      <formula>ISBLANK($AB16)=FALSE</formula>
    </cfRule>
  </conditionalFormatting>
  <conditionalFormatting sqref="AC16:AC26">
    <cfRule type="expression" priority="81" stopIfTrue="1">
      <formula>ISBLANK($AC16)=FALSE</formula>
    </cfRule>
  </conditionalFormatting>
  <conditionalFormatting sqref="AD16:AD26">
    <cfRule type="expression" priority="80" stopIfTrue="1">
      <formula>ISBLANK($AD16)=FALSE</formula>
    </cfRule>
  </conditionalFormatting>
  <conditionalFormatting sqref="R16:T26">
    <cfRule type="expression" dxfId="49" priority="79" stopIfTrue="1">
      <formula>$C16="ELS_DE"</formula>
    </cfRule>
  </conditionalFormatting>
  <conditionalFormatting sqref="S16:S26">
    <cfRule type="expression" dxfId="48" priority="77" stopIfTrue="1">
      <formula>ISBLANK($S16)=FALSE</formula>
    </cfRule>
    <cfRule type="expression" dxfId="47" priority="78">
      <formula>ISBLANK($R16)=FALSE</formula>
    </cfRule>
  </conditionalFormatting>
  <conditionalFormatting sqref="Q16:Q26">
    <cfRule type="expression" priority="75" stopIfTrue="1">
      <formula>ISBLANK($Q16)=FALSE</formula>
    </cfRule>
    <cfRule type="expression" dxfId="46" priority="76">
      <formula>ISBLANK($P16)=FALSE</formula>
    </cfRule>
  </conditionalFormatting>
  <conditionalFormatting sqref="V16:AD26">
    <cfRule type="expression" dxfId="45" priority="74">
      <formula>$AE16="Cancelled / Annulé"</formula>
    </cfRule>
  </conditionalFormatting>
  <conditionalFormatting sqref="D16:H26">
    <cfRule type="expression" dxfId="44" priority="73">
      <formula>ISBLANK($C16)=FALSE</formula>
    </cfRule>
  </conditionalFormatting>
  <conditionalFormatting sqref="D16:D26">
    <cfRule type="expression" priority="72" stopIfTrue="1">
      <formula>ISBLANK($D16)=FALSE</formula>
    </cfRule>
  </conditionalFormatting>
  <conditionalFormatting sqref="E16:E26">
    <cfRule type="expression" priority="71" stopIfTrue="1">
      <formula>ISBLANK($E16)=FALSE</formula>
    </cfRule>
  </conditionalFormatting>
  <conditionalFormatting sqref="F16:F26">
    <cfRule type="expression" priority="70" stopIfTrue="1">
      <formula>ISBLANK($F16)=FALSE</formula>
    </cfRule>
  </conditionalFormatting>
  <conditionalFormatting sqref="G16:G26">
    <cfRule type="expression" priority="69" stopIfTrue="1">
      <formula>ISBLANK($G16)=FALSE</formula>
    </cfRule>
  </conditionalFormatting>
  <conditionalFormatting sqref="H16:H26">
    <cfRule type="expression" priority="68" stopIfTrue="1">
      <formula>ISBLANK($H16)=FALSE</formula>
    </cfRule>
  </conditionalFormatting>
  <conditionalFormatting sqref="J16:J26">
    <cfRule type="expression" priority="66" stopIfTrue="1">
      <formula>ISBLANK($J16)=FALSE</formula>
    </cfRule>
    <cfRule type="expression" dxfId="43" priority="67">
      <formula>ISBLANK($N16)=FALSE</formula>
    </cfRule>
  </conditionalFormatting>
  <conditionalFormatting sqref="K16:K26">
    <cfRule type="expression" priority="64" stopIfTrue="1">
      <formula>ISBLANK($K16)=FALSE</formula>
    </cfRule>
    <cfRule type="expression" dxfId="42" priority="65">
      <formula>ISBLANK($N16)=FALSE</formula>
    </cfRule>
  </conditionalFormatting>
  <conditionalFormatting sqref="L16:L26">
    <cfRule type="expression" dxfId="41" priority="60" stopIfTrue="1">
      <formula>$N16="STU_RP"</formula>
    </cfRule>
    <cfRule type="expression" dxfId="40" priority="61" stopIfTrue="1">
      <formula>$N16="STU_IN"</formula>
    </cfRule>
    <cfRule type="expression" priority="62" stopIfTrue="1">
      <formula>ISBLANK($L16)=FALSE</formula>
    </cfRule>
    <cfRule type="expression" dxfId="39" priority="63">
      <formula>ISBLANK($N16)=FALSE</formula>
    </cfRule>
  </conditionalFormatting>
  <conditionalFormatting sqref="M16:M26">
    <cfRule type="expression" priority="58" stopIfTrue="1">
      <formula>ISBLANK($M16)=FALSE</formula>
    </cfRule>
    <cfRule type="expression" dxfId="38" priority="59">
      <formula>ISBLANK($N16)=FALSE</formula>
    </cfRule>
  </conditionalFormatting>
  <conditionalFormatting sqref="V16:AD26">
    <cfRule type="expression" dxfId="37" priority="56">
      <formula>$AE16="Completed - Pool Created/ Complété - Bassin crée"</formula>
    </cfRule>
    <cfRule type="expression" dxfId="36" priority="57">
      <formula>$AE16="Completed – Inventory available / Complété - Inventaire disponible"</formula>
    </cfRule>
  </conditionalFormatting>
  <conditionalFormatting sqref="X16:AD26">
    <cfRule type="expression" dxfId="35" priority="55">
      <formula>ISBLANK($X16)=FALSE</formula>
    </cfRule>
  </conditionalFormatting>
  <conditionalFormatting sqref="S16:T26">
    <cfRule type="expression" dxfId="34" priority="53" stopIfTrue="1">
      <formula>$N16="AEP"</formula>
    </cfRule>
    <cfRule type="expression" dxfId="33" priority="54" stopIfTrue="1">
      <formula>$N16="INA_ACIN"</formula>
    </cfRule>
  </conditionalFormatting>
  <conditionalFormatting sqref="R16:S26">
    <cfRule type="expression" dxfId="32" priority="47" stopIfTrue="1">
      <formula>$N16="STU_RP"</formula>
    </cfRule>
    <cfRule type="expression" dxfId="31" priority="48" stopIfTrue="1">
      <formula>$N16="STU_IN"</formula>
    </cfRule>
    <cfRule type="expression" dxfId="30" priority="49" stopIfTrue="1">
      <formula>$N16="DM_ID"</formula>
    </cfRule>
    <cfRule type="expression" dxfId="29" priority="50" stopIfTrue="1">
      <formula>$N16="CS_TPD"</formula>
    </cfRule>
    <cfRule type="expression" dxfId="28" priority="51" stopIfTrue="1">
      <formula>$N16="CMC_APT"</formula>
    </cfRule>
    <cfRule type="expression" dxfId="27" priority="52" stopIfTrue="1">
      <formula>$N16="CMC_REV"</formula>
    </cfRule>
  </conditionalFormatting>
  <conditionalFormatting sqref="R17:R27">
    <cfRule type="expression" priority="45" stopIfTrue="1">
      <formula>ISBLANK($R17)=FALSE</formula>
    </cfRule>
    <cfRule type="expression" dxfId="26" priority="46">
      <formula>ISBLANK($P17)=FALSE</formula>
    </cfRule>
  </conditionalFormatting>
  <conditionalFormatting sqref="T17:T27">
    <cfRule type="expression" priority="43" stopIfTrue="1">
      <formula>ISBLANK($T17)=FALSE</formula>
    </cfRule>
    <cfRule type="expression" dxfId="25" priority="44">
      <formula>ISBLANK($R17)=FALSE</formula>
    </cfRule>
  </conditionalFormatting>
  <conditionalFormatting sqref="U17:U27">
    <cfRule type="expression" priority="41" stopIfTrue="1">
      <formula>ISBLANK($U17)=FALSE</formula>
    </cfRule>
    <cfRule type="expression" dxfId="24" priority="42">
      <formula>ISBLANK($P17)=FALSE</formula>
    </cfRule>
  </conditionalFormatting>
  <conditionalFormatting sqref="X17:X27">
    <cfRule type="expression" dxfId="23" priority="40" stopIfTrue="1">
      <formula>ISBLANK($X17)=FALSE</formula>
    </cfRule>
  </conditionalFormatting>
  <conditionalFormatting sqref="Y17:Y27">
    <cfRule type="expression" priority="39" stopIfTrue="1">
      <formula>ISBLANK($Y17)=FALSE</formula>
    </cfRule>
  </conditionalFormatting>
  <conditionalFormatting sqref="Z17:Z27">
    <cfRule type="expression" priority="38" stopIfTrue="1">
      <formula>ISBLANK($Z17)=FALSE</formula>
    </cfRule>
  </conditionalFormatting>
  <conditionalFormatting sqref="AA17:AA27">
    <cfRule type="expression" priority="37" stopIfTrue="1">
      <formula>ISBLANK($AA17)=FALSE</formula>
    </cfRule>
  </conditionalFormatting>
  <conditionalFormatting sqref="AB17:AB27">
    <cfRule type="expression" priority="36" stopIfTrue="1">
      <formula>ISBLANK($AB17)=FALSE</formula>
    </cfRule>
  </conditionalFormatting>
  <conditionalFormatting sqref="AC17:AC27">
    <cfRule type="expression" priority="35" stopIfTrue="1">
      <formula>ISBLANK($AC17)=FALSE</formula>
    </cfRule>
  </conditionalFormatting>
  <conditionalFormatting sqref="AD17:AD27">
    <cfRule type="expression" priority="34" stopIfTrue="1">
      <formula>ISBLANK($AD17)=FALSE</formula>
    </cfRule>
  </conditionalFormatting>
  <conditionalFormatting sqref="R17:T27">
    <cfRule type="expression" dxfId="22" priority="33" stopIfTrue="1">
      <formula>$C17="ELS_DE"</formula>
    </cfRule>
  </conditionalFormatting>
  <conditionalFormatting sqref="S17:S27">
    <cfRule type="expression" dxfId="21" priority="31" stopIfTrue="1">
      <formula>ISBLANK($S17)=FALSE</formula>
    </cfRule>
    <cfRule type="expression" dxfId="20" priority="32">
      <formula>ISBLANK($R17)=FALSE</formula>
    </cfRule>
  </conditionalFormatting>
  <conditionalFormatting sqref="Q17:Q27">
    <cfRule type="expression" priority="29" stopIfTrue="1">
      <formula>ISBLANK($Q17)=FALSE</formula>
    </cfRule>
    <cfRule type="expression" dxfId="19" priority="30">
      <formula>ISBLANK($P17)=FALSE</formula>
    </cfRule>
  </conditionalFormatting>
  <conditionalFormatting sqref="V17:AD27">
    <cfRule type="expression" dxfId="18" priority="28">
      <formula>$AE17="Cancelled / Annulé"</formula>
    </cfRule>
  </conditionalFormatting>
  <conditionalFormatting sqref="D17:H27">
    <cfRule type="expression" dxfId="17" priority="27">
      <formula>ISBLANK($C17)=FALSE</formula>
    </cfRule>
  </conditionalFormatting>
  <conditionalFormatting sqref="D17:D27">
    <cfRule type="expression" priority="26" stopIfTrue="1">
      <formula>ISBLANK($D17)=FALSE</formula>
    </cfRule>
  </conditionalFormatting>
  <conditionalFormatting sqref="E17:E27">
    <cfRule type="expression" priority="25" stopIfTrue="1">
      <formula>ISBLANK($E17)=FALSE</formula>
    </cfRule>
  </conditionalFormatting>
  <conditionalFormatting sqref="F17:F27">
    <cfRule type="expression" priority="24" stopIfTrue="1">
      <formula>ISBLANK($F17)=FALSE</formula>
    </cfRule>
  </conditionalFormatting>
  <conditionalFormatting sqref="G17:G27">
    <cfRule type="expression" priority="23" stopIfTrue="1">
      <formula>ISBLANK($G17)=FALSE</formula>
    </cfRule>
  </conditionalFormatting>
  <conditionalFormatting sqref="H17:H27">
    <cfRule type="expression" priority="22" stopIfTrue="1">
      <formula>ISBLANK($H17)=FALSE</formula>
    </cfRule>
  </conditionalFormatting>
  <conditionalFormatting sqref="J17:J27">
    <cfRule type="expression" priority="20" stopIfTrue="1">
      <formula>ISBLANK($J17)=FALSE</formula>
    </cfRule>
    <cfRule type="expression" dxfId="16" priority="21">
      <formula>ISBLANK($N17)=FALSE</formula>
    </cfRule>
  </conditionalFormatting>
  <conditionalFormatting sqref="K17:K27">
    <cfRule type="expression" priority="18" stopIfTrue="1">
      <formula>ISBLANK($K17)=FALSE</formula>
    </cfRule>
    <cfRule type="expression" dxfId="15" priority="19">
      <formula>ISBLANK($N17)=FALSE</formula>
    </cfRule>
  </conditionalFormatting>
  <conditionalFormatting sqref="L17:L27">
    <cfRule type="expression" dxfId="14" priority="14" stopIfTrue="1">
      <formula>$N17="STU_RP"</formula>
    </cfRule>
    <cfRule type="expression" dxfId="13" priority="15" stopIfTrue="1">
      <formula>$N17="STU_IN"</formula>
    </cfRule>
    <cfRule type="expression" priority="16" stopIfTrue="1">
      <formula>ISBLANK($L17)=FALSE</formula>
    </cfRule>
    <cfRule type="expression" dxfId="12" priority="17">
      <formula>ISBLANK($N17)=FALSE</formula>
    </cfRule>
  </conditionalFormatting>
  <conditionalFormatting sqref="M17:M27">
    <cfRule type="expression" priority="12" stopIfTrue="1">
      <formula>ISBLANK($M17)=FALSE</formula>
    </cfRule>
    <cfRule type="expression" dxfId="11" priority="13">
      <formula>ISBLANK($N17)=FALSE</formula>
    </cfRule>
  </conditionalFormatting>
  <conditionalFormatting sqref="V17:AD27">
    <cfRule type="expression" dxfId="10" priority="10">
      <formula>$AE17="Completed - Pool Created/ Complété - Bassin crée"</formula>
    </cfRule>
    <cfRule type="expression" dxfId="9" priority="11">
      <formula>$AE17="Completed – Inventory available / Complété - Inventaire disponible"</formula>
    </cfRule>
  </conditionalFormatting>
  <conditionalFormatting sqref="X17:AD27">
    <cfRule type="expression" dxfId="8" priority="9">
      <formula>ISBLANK($X17)=FALSE</formula>
    </cfRule>
  </conditionalFormatting>
  <conditionalFormatting sqref="S17:T27">
    <cfRule type="expression" dxfId="7" priority="7" stopIfTrue="1">
      <formula>$N17="AEP"</formula>
    </cfRule>
    <cfRule type="expression" dxfId="6" priority="8" stopIfTrue="1">
      <formula>$N17="INA_ACIN"</formula>
    </cfRule>
  </conditionalFormatting>
  <conditionalFormatting sqref="R17:S27">
    <cfRule type="expression" dxfId="5" priority="1" stopIfTrue="1">
      <formula>$N17="STU_RP"</formula>
    </cfRule>
    <cfRule type="expression" dxfId="4" priority="2" stopIfTrue="1">
      <formula>$N17="STU_IN"</formula>
    </cfRule>
    <cfRule type="expression" dxfId="3" priority="3" stopIfTrue="1">
      <formula>$N17="DM_ID"</formula>
    </cfRule>
    <cfRule type="expression" dxfId="2" priority="4" stopIfTrue="1">
      <formula>$N17="CS_TPD"</formula>
    </cfRule>
    <cfRule type="expression" dxfId="1" priority="5" stopIfTrue="1">
      <formula>$N17="CMC_APT"</formula>
    </cfRule>
    <cfRule type="expression" dxfId="0" priority="6" stopIfTrue="1">
      <formula>$N17="CMC_REV"</formula>
    </cfRule>
  </conditionalFormatting>
  <dataValidations count="19">
    <dataValidation type="list" allowBlank="1" showInputMessage="1" sqref="W1">
      <formula1>INDIRECT(SUBSTITUTE($Y1," ","_"))</formula1>
    </dataValidation>
    <dataValidation type="list" allowBlank="1" showInputMessage="1" showErrorMessage="1" sqref="K1 N2:N100">
      <formula1>INDIRECT(SUBSTITUTE($C1," ","_"))</formula1>
    </dataValidation>
    <dataValidation type="list" allowBlank="1" showInputMessage="1" showErrorMessage="1" sqref="H1 K2:K100">
      <formula1>INDIRECT(SUBSTITUTE($J1," ","_"))</formula1>
    </dataValidation>
    <dataValidation type="list" allowBlank="1" showInputMessage="1" showErrorMessage="1" sqref="V1 Y2:Y100">
      <formula1>INDIRECT(SUBSTITUTE($X1," ","_"))</formula1>
    </dataValidation>
    <dataValidation type="list" allowBlank="1" showInputMessage="1" showErrorMessage="1" sqref="E1 H2:H100">
      <formula1>INDIRECT(SUBSTITUTE($G1," ","_"))</formula1>
    </dataValidation>
    <dataValidation type="list" allowBlank="1" showInputMessage="1" showErrorMessage="1" sqref="Q1 T2:T100">
      <formula1>INDIRECT(SUBSTITUTE($S1," ","_"))</formula1>
    </dataValidation>
    <dataValidation type="list" allowBlank="1" showInputMessage="1" showErrorMessage="1" sqref="B1 E2:E100">
      <formula1>Assistants</formula1>
    </dataValidation>
    <dataValidation type="list" allowBlank="1" showInputMessage="1" showErrorMessage="1" sqref="A1 D2:D100">
      <formula1>Advisors</formula1>
    </dataValidation>
    <dataValidation type="list" allowBlank="1" showInputMessage="1" showErrorMessage="1" sqref="P1 S2:S100">
      <formula1>Clearance</formula1>
    </dataValidation>
    <dataValidation type="list" allowBlank="1" showInputMessage="1" showErrorMessage="1" sqref="G1 J2:J100">
      <formula1>Groupe</formula1>
    </dataValidation>
    <dataValidation type="list" allowBlank="1" showInputMessage="1" showErrorMessage="1" sqref="U1 X2:X100">
      <formula1>TenDD</formula1>
    </dataValidation>
    <dataValidation type="list" allowBlank="1" showInputMessage="1" showErrorMessage="1" sqref="I2:I100">
      <formula1>INDIRECT(SUBSTITUTE($H2," ","_"))</formula1>
    </dataValidation>
    <dataValidation type="list" allowBlank="1" showInputMessage="1" showErrorMessage="1" sqref="Z2:Z100">
      <formula1>INDIRECT(SUBSTITUTE($Y2," ","_"))</formula1>
    </dataValidation>
    <dataValidation type="list" allowBlank="1" showInputMessage="1" showErrorMessage="1" sqref="AH2:AH100">
      <formula1>Delay</formula1>
    </dataValidation>
    <dataValidation type="list" allowBlank="1" showInputMessage="1" showErrorMessage="1" sqref="M2:M100">
      <formula1>Location</formula1>
    </dataValidation>
    <dataValidation type="list" allowBlank="1" showInputMessage="1" showErrorMessage="1" sqref="G2:G100">
      <formula1>Sector</formula1>
    </dataValidation>
    <dataValidation type="list" allowBlank="1" showInputMessage="1" showErrorMessage="1" sqref="C2:C100">
      <formula1>Unit</formula1>
    </dataValidation>
    <dataValidation type="list" allowBlank="1" showInputMessage="1" showErrorMessage="1" sqref="AA2:AA100">
      <formula1>EE</formula1>
    </dataValidation>
    <dataValidation type="list" allowBlank="1" showInputMessage="1" showErrorMessage="1" sqref="AE2:AE100">
      <formula1>Status</formula1>
    </dataValidation>
  </dataValidations>
  <pageMargins left="0.7" right="0.7" top="0.75" bottom="0.75" header="0.3" footer="0.3"/>
  <pageSetup orientation="portrait"/>
  <drawing r:id="rId1"/>
  <legacyDrawing r:id="rId2"/>
  <mc:AlternateContent xmlns:mc="http://schemas.openxmlformats.org/markup-compatibility/2006">
    <mc:Choice Requires="x14">
      <controls>
        <mc:AlternateContent xmlns:mc="http://schemas.openxmlformats.org/markup-compatibility/2006">
          <mc:Choice Requires="x14">
            <control shapeId="9250" r:id="rId3" name="Button 34">
              <controlPr defaultSize="0" print="0" autoFill="0" autoPict="0" macro="[0]!Sheet1.copier">
                <anchor moveWithCells="1" sizeWithCells="1">
                  <from>
                    <xdr:col>33</xdr:col>
                    <xdr:colOff>1257300</xdr:colOff>
                    <xdr:row>2</xdr:row>
                    <xdr:rowOff>0</xdr:rowOff>
                  </from>
                  <to>
                    <xdr:col>35</xdr:col>
                    <xdr:colOff>228600</xdr:colOff>
                    <xdr:row>4</xdr:row>
                    <xdr:rowOff>241300</xdr:rowOff>
                  </to>
                </anchor>
              </controlPr>
            </control>
          </mc:Choice>
          <mc:Fallback/>
        </mc:AlternateContent>
        <mc:AlternateContent xmlns:mc="http://schemas.openxmlformats.org/markup-compatibility/2006">
          <mc:Choice Requires="x14">
            <control shapeId="9251" r:id="rId4" name="Button 35">
              <controlPr defaultSize="0" print="0" autoFill="0" autoPict="0" macro="[0]!Sheet1.supprime">
                <anchor moveWithCells="1" sizeWithCells="1">
                  <from>
                    <xdr:col>33</xdr:col>
                    <xdr:colOff>1206500</xdr:colOff>
                    <xdr:row>5</xdr:row>
                    <xdr:rowOff>127000</xdr:rowOff>
                  </from>
                  <to>
                    <xdr:col>35</xdr:col>
                    <xdr:colOff>266700</xdr:colOff>
                    <xdr:row>8</xdr:row>
                    <xdr:rowOff>177800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18</vt:i4>
      </vt:variant>
    </vt:vector>
  </HeadingPairs>
  <TitlesOfParts>
    <vt:vector size="18" baseType="lpstr">
      <vt:lpstr>Holidays</vt:lpstr>
      <vt:lpstr>Workload - Charge de travai (2)</vt:lpstr>
      <vt:lpstr>Legend-Légende</vt:lpstr>
      <vt:lpstr>Definitions-Définitions</vt:lpstr>
      <vt:lpstr>How to complete -Comment compl.</vt:lpstr>
      <vt:lpstr>Workload - Charge de travail</vt:lpstr>
      <vt:lpstr>Assistant-Adjoint</vt:lpstr>
      <vt:lpstr>Advisor-Conseiller</vt:lpstr>
      <vt:lpstr>Action-Client - Action-client</vt:lpstr>
      <vt:lpstr>Master List</vt:lpstr>
      <vt:lpstr>Sector-Branch</vt:lpstr>
      <vt:lpstr>Service standards</vt:lpstr>
      <vt:lpstr>Tenure-activity</vt:lpstr>
      <vt:lpstr>Group-Level</vt:lpstr>
      <vt:lpstr>Unit-Action</vt:lpstr>
      <vt:lpstr>Clearance</vt:lpstr>
      <vt:lpstr>Dashboard</vt:lpstr>
      <vt:lpstr>Sheet1</vt:lpstr>
    </vt:vector>
  </TitlesOfParts>
  <Company>CIC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Genevieve.Beaule</dc:creator>
  <cp:lastModifiedBy>Khaled BenKhaled</cp:lastModifiedBy>
  <cp:lastPrinted>2015-07-15T17:49:54Z</cp:lastPrinted>
  <dcterms:created xsi:type="dcterms:W3CDTF">2011-03-25T18:30:35Z</dcterms:created>
  <dcterms:modified xsi:type="dcterms:W3CDTF">2015-10-01T02:33:24Z</dcterms:modified>
</cp:coreProperties>
</file>