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SA432451\Desktop\"/>
    </mc:Choice>
  </mc:AlternateContent>
  <bookViews>
    <workbookView xWindow="0" yWindow="0" windowWidth="16545" windowHeight="6840"/>
  </bookViews>
  <sheets>
    <sheet name="Feuil7" sheetId="16" r:id="rId1"/>
    <sheet name="Feuil6" sheetId="15" r:id="rId2"/>
  </sheets>
  <definedNames>
    <definedName name="Affaire">#REF!</definedName>
    <definedName name="PROJET">#REF!</definedName>
    <definedName name="Semaines">Feuil6!$G$4:$G$29</definedName>
  </definedNames>
  <calcPr calcId="162913"/>
  <pivotCaches>
    <pivotCache cacheId="25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5" l="1"/>
  <c r="H11" i="15"/>
  <c r="H15" i="15"/>
  <c r="H19" i="15"/>
  <c r="H23" i="15"/>
  <c r="H27" i="15"/>
  <c r="G5" i="15"/>
  <c r="H5" i="15" s="1"/>
  <c r="G6" i="15"/>
  <c r="H6" i="15" s="1"/>
  <c r="G7" i="15"/>
  <c r="G8" i="15"/>
  <c r="H8" i="15" s="1"/>
  <c r="G9" i="15"/>
  <c r="H9" i="15" s="1"/>
  <c r="G10" i="15"/>
  <c r="H10" i="15" s="1"/>
  <c r="G11" i="15"/>
  <c r="G12" i="15"/>
  <c r="H12" i="15" s="1"/>
  <c r="G13" i="15"/>
  <c r="H13" i="15" s="1"/>
  <c r="G14" i="15"/>
  <c r="H14" i="15" s="1"/>
  <c r="G15" i="15"/>
  <c r="G16" i="15"/>
  <c r="H16" i="15" s="1"/>
  <c r="G17" i="15"/>
  <c r="H17" i="15" s="1"/>
  <c r="G18" i="15"/>
  <c r="H18" i="15" s="1"/>
  <c r="G19" i="15"/>
  <c r="G20" i="15"/>
  <c r="H20" i="15" s="1"/>
  <c r="G21" i="15"/>
  <c r="H21" i="15" s="1"/>
  <c r="G22" i="15"/>
  <c r="H22" i="15" s="1"/>
  <c r="G23" i="15"/>
  <c r="G24" i="15"/>
  <c r="H24" i="15" s="1"/>
  <c r="G25" i="15"/>
  <c r="H25" i="15" s="1"/>
  <c r="G26" i="15"/>
  <c r="H26" i="15" s="1"/>
  <c r="G27" i="15"/>
  <c r="G28" i="15"/>
  <c r="H28" i="15" s="1"/>
  <c r="G29" i="15"/>
  <c r="H29" i="15" s="1"/>
  <c r="G4" i="15"/>
  <c r="H4" i="15" s="1"/>
</calcChain>
</file>

<file path=xl/sharedStrings.xml><?xml version="1.0" encoding="utf-8"?>
<sst xmlns="http://schemas.openxmlformats.org/spreadsheetml/2006/main" count="109" uniqueCount="53">
  <si>
    <t>LIB</t>
  </si>
  <si>
    <t>C/NON C</t>
  </si>
  <si>
    <t>NB COL</t>
  </si>
  <si>
    <t>SEMAINE</t>
  </si>
  <si>
    <t>CAP MAX</t>
  </si>
  <si>
    <t>TENGIZ</t>
  </si>
  <si>
    <t>DUS</t>
  </si>
  <si>
    <t>THIANGE</t>
  </si>
  <si>
    <t>AIRBUS</t>
  </si>
  <si>
    <t>TOTAL</t>
  </si>
  <si>
    <t>RENAULT</t>
  </si>
  <si>
    <t>G</t>
  </si>
  <si>
    <t>H</t>
  </si>
  <si>
    <t>J</t>
  </si>
  <si>
    <t>T</t>
  </si>
  <si>
    <t>Étiquettes de colonnes</t>
  </si>
  <si>
    <t>Étiquettes de lignes</t>
  </si>
  <si>
    <t>Total général</t>
  </si>
  <si>
    <t>(Tous)</t>
  </si>
  <si>
    <t>Somme de NB COL</t>
  </si>
  <si>
    <t>C</t>
  </si>
  <si>
    <t>NON C</t>
  </si>
  <si>
    <t>Date</t>
  </si>
  <si>
    <t>SS</t>
  </si>
  <si>
    <t>Aff</t>
  </si>
  <si>
    <t>CH32</t>
  </si>
  <si>
    <t>CH33</t>
  </si>
  <si>
    <t>CH34</t>
  </si>
  <si>
    <t>CH35</t>
  </si>
  <si>
    <t>CH36</t>
  </si>
  <si>
    <t>CH37</t>
  </si>
  <si>
    <t>CH38</t>
  </si>
  <si>
    <t>CH39</t>
  </si>
  <si>
    <t>CH40</t>
  </si>
  <si>
    <t>CH41</t>
  </si>
  <si>
    <t>CH42</t>
  </si>
  <si>
    <t>CH43</t>
  </si>
  <si>
    <t>CH44</t>
  </si>
  <si>
    <t>CH45</t>
  </si>
  <si>
    <t>CH46</t>
  </si>
  <si>
    <t>CH47</t>
  </si>
  <si>
    <t>CH48</t>
  </si>
  <si>
    <t>CH49</t>
  </si>
  <si>
    <t>CH50</t>
  </si>
  <si>
    <t>CH51</t>
  </si>
  <si>
    <t>CH52</t>
  </si>
  <si>
    <t>CH53</t>
  </si>
  <si>
    <t>CH54</t>
  </si>
  <si>
    <t>CH55</t>
  </si>
  <si>
    <t>CH56</t>
  </si>
  <si>
    <t>CH57</t>
  </si>
  <si>
    <t>PROJET</t>
  </si>
  <si>
    <t>SEMAINE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</si>
</sst>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1" xfId="0" applyNumberFormat="1" applyBorder="1"/>
    <xf numFmtId="0" fontId="0" fillId="0" borderId="1" xfId="0" applyNumberFormat="1" applyBorder="1"/>
    <xf numFmtId="0" fontId="0" fillId="0" borderId="1" xfId="0" applyBorder="1" applyAlignment="1">
      <alignment horizontal="left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[V1.xlsx]Feuil7!Tableau croisé dynamique8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Feuil7!$B$4:$B$5</c:f>
              <c:strCache>
                <c:ptCount val="1"/>
                <c:pt idx="0">
                  <c:v>AIRBUS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Feuil7!$B$6:$B$11</c:f>
              <c:numCache>
                <c:formatCode>General</c:formatCode>
                <c:ptCount val="5"/>
                <c:pt idx="3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E9-499E-B7A6-B04A28B5B979}"/>
            </c:ext>
          </c:extLst>
        </c:ser>
        <c:ser>
          <c:idx val="1"/>
          <c:order val="1"/>
          <c:tx>
            <c:strRef>
              <c:f>Feuil7!$C$4:$C$5</c:f>
              <c:strCache>
                <c:ptCount val="1"/>
                <c:pt idx="0">
                  <c:v>DUS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Feuil7!$C$6:$C$11</c:f>
              <c:numCache>
                <c:formatCode>General</c:formatCode>
                <c:ptCount val="5"/>
                <c:pt idx="3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E9-499E-B7A6-B04A28B5B979}"/>
            </c:ext>
          </c:extLst>
        </c:ser>
        <c:ser>
          <c:idx val="2"/>
          <c:order val="2"/>
          <c:tx>
            <c:strRef>
              <c:f>Feuil7!$D$4:$D$5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Feuil7!$D$6:$D$11</c:f>
              <c:numCache>
                <c:formatCode>General</c:formatCode>
                <c:ptCount val="5"/>
                <c:pt idx="2">
                  <c:v>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E9-499E-B7A6-B04A28B5B979}"/>
            </c:ext>
          </c:extLst>
        </c:ser>
        <c:ser>
          <c:idx val="3"/>
          <c:order val="3"/>
          <c:tx>
            <c:strRef>
              <c:f>Feuil7!$E$4:$E$5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Feuil7!$E$6:$E$11</c:f>
              <c:numCache>
                <c:formatCode>General</c:formatCode>
                <c:ptCount val="5"/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E9-499E-B7A6-B04A28B5B979}"/>
            </c:ext>
          </c:extLst>
        </c:ser>
        <c:ser>
          <c:idx val="4"/>
          <c:order val="4"/>
          <c:tx>
            <c:strRef>
              <c:f>Feuil7!$F$4:$F$5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Feuil7!$F$6:$F$11</c:f>
              <c:numCache>
                <c:formatCode>General</c:formatCode>
                <c:ptCount val="5"/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E9-499E-B7A6-B04A28B5B979}"/>
            </c:ext>
          </c:extLst>
        </c:ser>
        <c:ser>
          <c:idx val="5"/>
          <c:order val="5"/>
          <c:tx>
            <c:strRef>
              <c:f>Feuil7!$G$4:$G$5</c:f>
              <c:strCache>
                <c:ptCount val="1"/>
                <c:pt idx="0">
                  <c:v>RENAULT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Feuil7!$G$6:$G$11</c:f>
              <c:numCache>
                <c:formatCode>General</c:formatCode>
                <c:ptCount val="5"/>
                <c:pt idx="4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E9-499E-B7A6-B04A28B5B979}"/>
            </c:ext>
          </c:extLst>
        </c:ser>
        <c:ser>
          <c:idx val="6"/>
          <c:order val="6"/>
          <c:tx>
            <c:strRef>
              <c:f>Feuil7!$H$4:$H$5</c:f>
              <c:strCache>
                <c:ptCount val="1"/>
                <c:pt idx="0">
                  <c:v>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Feuil7!$H$6:$H$11</c:f>
              <c:numCache>
                <c:formatCode>General</c:formatCode>
                <c:ptCount val="5"/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E9-499E-B7A6-B04A28B5B979}"/>
            </c:ext>
          </c:extLst>
        </c:ser>
        <c:ser>
          <c:idx val="7"/>
          <c:order val="7"/>
          <c:tx>
            <c:strRef>
              <c:f>Feuil7!$I$4:$I$5</c:f>
              <c:strCache>
                <c:ptCount val="1"/>
                <c:pt idx="0">
                  <c:v>TENGIZ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Feuil7!$I$6:$I$11</c:f>
              <c:numCache>
                <c:formatCode>General</c:formatCode>
                <c:ptCount val="5"/>
                <c:pt idx="0">
                  <c:v>10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E9-499E-B7A6-B04A28B5B979}"/>
            </c:ext>
          </c:extLst>
        </c:ser>
        <c:ser>
          <c:idx val="8"/>
          <c:order val="8"/>
          <c:tx>
            <c:strRef>
              <c:f>Feuil7!$J$4:$J$5</c:f>
              <c:strCache>
                <c:ptCount val="1"/>
                <c:pt idx="0">
                  <c:v>THIANGE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Feuil7!$J$6:$J$11</c:f>
              <c:numCache>
                <c:formatCode>General</c:formatCode>
                <c:ptCount val="5"/>
                <c:pt idx="2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6E9-499E-B7A6-B04A28B5B979}"/>
            </c:ext>
          </c:extLst>
        </c:ser>
        <c:ser>
          <c:idx val="9"/>
          <c:order val="9"/>
          <c:tx>
            <c:strRef>
              <c:f>Feuil7!$K$4:$K$5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Feuil7!$A$6:$A$11</c:f>
              <c:strCache>
                <c:ptCount val="5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26</c:v>
                </c:pt>
                <c:pt idx="4">
                  <c:v>27</c:v>
                </c:pt>
              </c:strCache>
            </c:strRef>
          </c:cat>
          <c:val>
            <c:numRef>
              <c:f>Feuil7!$K$6:$K$11</c:f>
              <c:numCache>
                <c:formatCode>General</c:formatCode>
                <c:ptCount val="5"/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6E9-499E-B7A6-B04A28B5B9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27057632"/>
        <c:axId val="727048776"/>
      </c:barChart>
      <c:catAx>
        <c:axId val="727057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048776"/>
        <c:crosses val="autoZero"/>
        <c:auto val="1"/>
        <c:lblAlgn val="ctr"/>
        <c:lblOffset val="100"/>
        <c:noMultiLvlLbl val="0"/>
      </c:catAx>
      <c:valAx>
        <c:axId val="727048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057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4</xdr:row>
      <xdr:rowOff>152400</xdr:rowOff>
    </xdr:from>
    <xdr:to>
      <xdr:col>12</xdr:col>
      <xdr:colOff>71437</xdr:colOff>
      <xdr:row>26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SA432451" refreshedDate="42863.021928587965" createdVersion="6" refreshedVersion="6" minRefreshableVersion="3" recordCount="26">
  <cacheSource type="worksheet">
    <worksheetSource ref="A3:H29" sheet="Feuil6"/>
  </cacheSource>
  <cacheFields count="9">
    <cacheField name="Aff" numFmtId="0">
      <sharedItems count="26">
        <s v="CH32"/>
        <s v="CH33"/>
        <s v="CH34"/>
        <s v="CH35"/>
        <s v="CH36"/>
        <s v="CH37"/>
        <s v="CH38"/>
        <s v="CH39"/>
        <s v="CH40"/>
        <s v="CH41"/>
        <s v="CH42"/>
        <s v="CH43"/>
        <s v="CH44"/>
        <s v="CH45"/>
        <s v="CH46"/>
        <s v="CH47"/>
        <s v="CH48"/>
        <s v="CH49"/>
        <s v="CH50"/>
        <s v="CH51"/>
        <s v="CH52"/>
        <s v="CH53"/>
        <s v="CH54"/>
        <s v="CH55"/>
        <s v="CH56"/>
        <s v="CH57"/>
      </sharedItems>
    </cacheField>
    <cacheField name="LIB" numFmtId="0">
      <sharedItems count="10">
        <s v="TENGIZ"/>
        <s v="DUS"/>
        <s v="THIANGE"/>
        <s v="G"/>
        <s v="H"/>
        <s v="J"/>
        <s v="T"/>
        <s v="AIRBUS"/>
        <s v="TOTAL"/>
        <s v="RENAULT"/>
      </sharedItems>
    </cacheField>
    <cacheField name="C/NON C" numFmtId="0">
      <sharedItems count="2">
        <s v="C"/>
        <s v="NON C"/>
      </sharedItems>
    </cacheField>
    <cacheField name="NB COL" numFmtId="0">
      <sharedItems containsSemiMixedTypes="0" containsString="0" containsNumber="1" containsInteger="1" minValue="2" maxValue="20"/>
    </cacheField>
    <cacheField name="Date" numFmtId="14">
      <sharedItems containsSemiMixedTypes="0" containsNonDate="0" containsDate="1" containsString="0" minDate="2017-06-02T00:00:00" maxDate="2017-06-30T00:00:00"/>
    </cacheField>
    <cacheField name="DD" numFmtId="14">
      <sharedItems containsSemiMixedTypes="0" containsNonDate="0" containsDate="1" containsString="0" minDate="2017-06-02T00:00:00" maxDate="2017-06-30T00:00:00"/>
    </cacheField>
    <cacheField name="CAP MAX" numFmtId="0">
      <sharedItems containsSemiMixedTypes="0" containsString="0" containsNumber="1" containsInteger="1" minValue="40" maxValue="50"/>
    </cacheField>
    <cacheField name="SEMAINE" numFmtId="0">
      <sharedItems containsSemiMixedTypes="0" containsString="0" containsNumber="1" containsInteger="1" minValue="23" maxValue="27"/>
    </cacheField>
    <cacheField name="SS" numFmtId="0">
      <sharedItems containsSemiMixedTypes="0" containsString="0" containsNumber="1" containsInteger="1" minValue="23" maxValue="27" count="5">
        <n v="23"/>
        <n v="24"/>
        <n v="26"/>
        <n v="25"/>
        <n v="2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10"/>
    <d v="2017-06-02T00:00:00"/>
    <d v="2017-06-02T00:00:00"/>
    <n v="50"/>
    <n v="23"/>
    <x v="0"/>
  </r>
  <r>
    <x v="1"/>
    <x v="0"/>
    <x v="0"/>
    <n v="12"/>
    <d v="2017-06-05T00:00:00"/>
    <d v="2017-06-05T00:00:00"/>
    <n v="40"/>
    <n v="24"/>
    <x v="1"/>
  </r>
  <r>
    <x v="2"/>
    <x v="0"/>
    <x v="0"/>
    <n v="5"/>
    <d v="2017-06-06T00:00:00"/>
    <d v="2017-06-06T00:00:00"/>
    <n v="40"/>
    <n v="24"/>
    <x v="1"/>
  </r>
  <r>
    <x v="3"/>
    <x v="0"/>
    <x v="0"/>
    <n v="3"/>
    <d v="2017-06-07T00:00:00"/>
    <d v="2017-06-07T00:00:00"/>
    <n v="40"/>
    <n v="24"/>
    <x v="1"/>
  </r>
  <r>
    <x v="4"/>
    <x v="1"/>
    <x v="0"/>
    <n v="2"/>
    <d v="2017-06-08T00:00:00"/>
    <d v="2017-06-08T00:00:00"/>
    <n v="50"/>
    <n v="24"/>
    <x v="2"/>
  </r>
  <r>
    <x v="5"/>
    <x v="1"/>
    <x v="0"/>
    <n v="16"/>
    <d v="2017-06-09T00:00:00"/>
    <d v="2017-06-09T00:00:00"/>
    <n v="40"/>
    <n v="24"/>
    <x v="2"/>
  </r>
  <r>
    <x v="6"/>
    <x v="1"/>
    <x v="0"/>
    <n v="14"/>
    <d v="2017-06-10T00:00:00"/>
    <d v="2017-06-10T00:00:00"/>
    <n v="50"/>
    <n v="24"/>
    <x v="2"/>
  </r>
  <r>
    <x v="7"/>
    <x v="1"/>
    <x v="0"/>
    <n v="20"/>
    <d v="2017-06-11T00:00:00"/>
    <d v="2017-06-11T00:00:00"/>
    <n v="50"/>
    <n v="24"/>
    <x v="2"/>
  </r>
  <r>
    <x v="8"/>
    <x v="2"/>
    <x v="0"/>
    <n v="14"/>
    <d v="2017-06-12T00:00:00"/>
    <d v="2017-06-12T00:00:00"/>
    <n v="50"/>
    <n v="25"/>
    <x v="3"/>
  </r>
  <r>
    <x v="9"/>
    <x v="2"/>
    <x v="0"/>
    <n v="8"/>
    <d v="2017-06-13T00:00:00"/>
    <d v="2017-06-13T00:00:00"/>
    <n v="50"/>
    <n v="25"/>
    <x v="3"/>
  </r>
  <r>
    <x v="10"/>
    <x v="2"/>
    <x v="0"/>
    <n v="9"/>
    <d v="2017-06-14T00:00:00"/>
    <d v="2017-06-14T00:00:00"/>
    <n v="50"/>
    <n v="25"/>
    <x v="3"/>
  </r>
  <r>
    <x v="11"/>
    <x v="3"/>
    <x v="0"/>
    <n v="12"/>
    <d v="2017-06-15T00:00:00"/>
    <d v="2017-06-15T00:00:00"/>
    <n v="50"/>
    <n v="25"/>
    <x v="3"/>
  </r>
  <r>
    <x v="12"/>
    <x v="3"/>
    <x v="0"/>
    <n v="15"/>
    <d v="2017-06-16T00:00:00"/>
    <d v="2017-06-16T00:00:00"/>
    <n v="50"/>
    <n v="25"/>
    <x v="3"/>
  </r>
  <r>
    <x v="13"/>
    <x v="4"/>
    <x v="0"/>
    <n v="10"/>
    <d v="2017-06-17T00:00:00"/>
    <d v="2017-06-17T00:00:00"/>
    <n v="50"/>
    <n v="25"/>
    <x v="3"/>
  </r>
  <r>
    <x v="14"/>
    <x v="5"/>
    <x v="0"/>
    <n v="5"/>
    <d v="2017-06-18T00:00:00"/>
    <d v="2017-06-18T00:00:00"/>
    <n v="50"/>
    <n v="25"/>
    <x v="3"/>
  </r>
  <r>
    <x v="15"/>
    <x v="6"/>
    <x v="0"/>
    <n v="6"/>
    <d v="2017-06-19T00:00:00"/>
    <d v="2017-06-19T00:00:00"/>
    <n v="50"/>
    <n v="26"/>
    <x v="2"/>
  </r>
  <r>
    <x v="16"/>
    <x v="6"/>
    <x v="0"/>
    <n v="8"/>
    <d v="2017-06-20T00:00:00"/>
    <d v="2017-06-20T00:00:00"/>
    <n v="50"/>
    <n v="26"/>
    <x v="2"/>
  </r>
  <r>
    <x v="17"/>
    <x v="7"/>
    <x v="1"/>
    <n v="9"/>
    <d v="2017-06-21T00:00:00"/>
    <d v="2017-06-21T00:00:00"/>
    <n v="50"/>
    <n v="26"/>
    <x v="2"/>
  </r>
  <r>
    <x v="18"/>
    <x v="7"/>
    <x v="1"/>
    <n v="7"/>
    <d v="2017-06-22T00:00:00"/>
    <d v="2017-06-22T00:00:00"/>
    <n v="50"/>
    <n v="26"/>
    <x v="2"/>
  </r>
  <r>
    <x v="19"/>
    <x v="7"/>
    <x v="1"/>
    <n v="4"/>
    <d v="2017-06-23T00:00:00"/>
    <d v="2017-06-23T00:00:00"/>
    <n v="50"/>
    <n v="26"/>
    <x v="2"/>
  </r>
  <r>
    <x v="20"/>
    <x v="8"/>
    <x v="1"/>
    <n v="5"/>
    <d v="2017-06-24T00:00:00"/>
    <d v="2017-06-24T00:00:00"/>
    <n v="50"/>
    <n v="26"/>
    <x v="2"/>
  </r>
  <r>
    <x v="21"/>
    <x v="8"/>
    <x v="1"/>
    <n v="2"/>
    <d v="2017-06-25T00:00:00"/>
    <d v="2017-06-25T00:00:00"/>
    <n v="50"/>
    <n v="26"/>
    <x v="2"/>
  </r>
  <r>
    <x v="22"/>
    <x v="9"/>
    <x v="1"/>
    <n v="2"/>
    <d v="2017-06-26T00:00:00"/>
    <d v="2017-06-26T00:00:00"/>
    <n v="50"/>
    <n v="27"/>
    <x v="4"/>
  </r>
  <r>
    <x v="23"/>
    <x v="9"/>
    <x v="1"/>
    <n v="2"/>
    <d v="2017-06-27T00:00:00"/>
    <d v="2017-06-27T00:00:00"/>
    <n v="50"/>
    <n v="27"/>
    <x v="4"/>
  </r>
  <r>
    <x v="24"/>
    <x v="9"/>
    <x v="1"/>
    <n v="3"/>
    <d v="2017-06-28T00:00:00"/>
    <d v="2017-06-28T00:00:00"/>
    <n v="50"/>
    <n v="27"/>
    <x v="4"/>
  </r>
  <r>
    <x v="25"/>
    <x v="9"/>
    <x v="1"/>
    <n v="5"/>
    <d v="2017-06-29T00:00:00"/>
    <d v="2017-06-29T00:00:00"/>
    <n v="50"/>
    <n v="27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25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4:L11" firstHeaderRow="1" firstDataRow="2" firstDataCol="1" rowPageCount="2" colPageCount="1"/>
  <pivotFields count="9">
    <pivotField axis="axisPage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showAll="0">
      <items count="11">
        <item x="7"/>
        <item x="1"/>
        <item x="3"/>
        <item x="4"/>
        <item x="5"/>
        <item x="9"/>
        <item x="6"/>
        <item x="0"/>
        <item x="2"/>
        <item x="8"/>
        <item t="default"/>
      </items>
    </pivotField>
    <pivotField axis="axisPage" showAll="0">
      <items count="3">
        <item x="0"/>
        <item x="1"/>
        <item t="default"/>
      </items>
    </pivotField>
    <pivotField dataField="1" showAll="0"/>
    <pivotField numFmtId="14" showAll="0"/>
    <pivotField numFmtId="14" showAll="0"/>
    <pivotField showAll="0"/>
    <pivotField showAll="0"/>
    <pivotField axis="axisRow" showAll="0">
      <items count="6">
        <item sd="0" x="0"/>
        <item sd="0" x="1"/>
        <item sd="0" x="3"/>
        <item sd="0" x="2"/>
        <item sd="0" x="4"/>
        <item t="default" sd="0"/>
      </items>
    </pivotField>
  </pivotFields>
  <rowFields count="1">
    <field x="8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pageFields count="2">
    <pageField fld="2" hier="-1"/>
    <pageField fld="0" hier="-1"/>
  </pageFields>
  <dataFields count="1">
    <dataField name="Somme de NB COL" fld="3" baseField="0" baseItem="0"/>
  </dataFields>
  <chartFormats count="10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7" workbookViewId="0">
      <selection activeCell="I9" sqref="I9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4.7109375" customWidth="1"/>
    <col min="4" max="5" width="3" customWidth="1"/>
    <col min="6" max="6" width="2" customWidth="1"/>
    <col min="7" max="7" width="9.140625" customWidth="1"/>
    <col min="8" max="8" width="3" customWidth="1"/>
    <col min="9" max="9" width="7.42578125" customWidth="1"/>
    <col min="10" max="10" width="9" customWidth="1"/>
    <col min="11" max="11" width="6.5703125" customWidth="1"/>
    <col min="12" max="12" width="12.5703125" bestFit="1" customWidth="1"/>
  </cols>
  <sheetData>
    <row r="1" spans="1:12" x14ac:dyDescent="0.25">
      <c r="A1" s="3" t="s">
        <v>1</v>
      </c>
      <c r="B1" t="s">
        <v>18</v>
      </c>
    </row>
    <row r="2" spans="1:12" x14ac:dyDescent="0.25">
      <c r="A2" s="3" t="s">
        <v>24</v>
      </c>
      <c r="B2" t="s">
        <v>18</v>
      </c>
    </row>
    <row r="4" spans="1:12" x14ac:dyDescent="0.25">
      <c r="A4" s="3" t="s">
        <v>19</v>
      </c>
      <c r="B4" s="3" t="s">
        <v>15</v>
      </c>
    </row>
    <row r="5" spans="1:12" x14ac:dyDescent="0.25">
      <c r="A5" s="3" t="s">
        <v>16</v>
      </c>
      <c r="B5" t="s">
        <v>8</v>
      </c>
      <c r="C5" t="s">
        <v>6</v>
      </c>
      <c r="D5" t="s">
        <v>11</v>
      </c>
      <c r="E5" t="s">
        <v>12</v>
      </c>
      <c r="F5" t="s">
        <v>13</v>
      </c>
      <c r="G5" t="s">
        <v>10</v>
      </c>
      <c r="H5" t="s">
        <v>14</v>
      </c>
      <c r="I5" t="s">
        <v>5</v>
      </c>
      <c r="J5" t="s">
        <v>7</v>
      </c>
      <c r="K5" t="s">
        <v>9</v>
      </c>
      <c r="L5" t="s">
        <v>17</v>
      </c>
    </row>
    <row r="6" spans="1:12" x14ac:dyDescent="0.25">
      <c r="A6" s="4">
        <v>23</v>
      </c>
      <c r="B6" s="5"/>
      <c r="C6" s="5"/>
      <c r="D6" s="5"/>
      <c r="E6" s="5"/>
      <c r="F6" s="5"/>
      <c r="G6" s="5"/>
      <c r="H6" s="5"/>
      <c r="I6" s="5">
        <v>10</v>
      </c>
      <c r="J6" s="5"/>
      <c r="K6" s="5"/>
      <c r="L6" s="5">
        <v>10</v>
      </c>
    </row>
    <row r="7" spans="1:12" x14ac:dyDescent="0.25">
      <c r="A7" s="4">
        <v>24</v>
      </c>
      <c r="B7" s="5"/>
      <c r="C7" s="5"/>
      <c r="D7" s="5"/>
      <c r="E7" s="5"/>
      <c r="F7" s="5"/>
      <c r="G7" s="5"/>
      <c r="H7" s="5"/>
      <c r="I7" s="5">
        <v>20</v>
      </c>
      <c r="J7" s="5"/>
      <c r="K7" s="5"/>
      <c r="L7" s="5">
        <v>20</v>
      </c>
    </row>
    <row r="8" spans="1:12" x14ac:dyDescent="0.25">
      <c r="A8" s="4">
        <v>25</v>
      </c>
      <c r="B8" s="5"/>
      <c r="C8" s="5"/>
      <c r="D8" s="5">
        <v>27</v>
      </c>
      <c r="E8" s="5">
        <v>10</v>
      </c>
      <c r="F8" s="5">
        <v>5</v>
      </c>
      <c r="G8" s="5"/>
      <c r="H8" s="5"/>
      <c r="I8" s="5"/>
      <c r="J8" s="5">
        <v>31</v>
      </c>
      <c r="K8" s="5"/>
      <c r="L8" s="5">
        <v>73</v>
      </c>
    </row>
    <row r="9" spans="1:12" x14ac:dyDescent="0.25">
      <c r="A9" s="4">
        <v>26</v>
      </c>
      <c r="B9" s="5">
        <v>20</v>
      </c>
      <c r="C9" s="5">
        <v>52</v>
      </c>
      <c r="D9" s="5"/>
      <c r="E9" s="5"/>
      <c r="F9" s="5"/>
      <c r="G9" s="5"/>
      <c r="H9" s="5">
        <v>14</v>
      </c>
      <c r="I9" s="5"/>
      <c r="J9" s="5"/>
      <c r="K9" s="5">
        <v>7</v>
      </c>
      <c r="L9" s="5">
        <v>93</v>
      </c>
    </row>
    <row r="10" spans="1:12" x14ac:dyDescent="0.25">
      <c r="A10" s="4">
        <v>27</v>
      </c>
      <c r="B10" s="5"/>
      <c r="C10" s="5"/>
      <c r="D10" s="5"/>
      <c r="E10" s="5"/>
      <c r="F10" s="5"/>
      <c r="G10" s="5">
        <v>12</v>
      </c>
      <c r="H10" s="5"/>
      <c r="I10" s="5"/>
      <c r="J10" s="5"/>
      <c r="K10" s="5"/>
      <c r="L10" s="5">
        <v>12</v>
      </c>
    </row>
    <row r="11" spans="1:12" x14ac:dyDescent="0.25">
      <c r="A11" s="4" t="s">
        <v>17</v>
      </c>
      <c r="B11" s="5">
        <v>20</v>
      </c>
      <c r="C11" s="5">
        <v>52</v>
      </c>
      <c r="D11" s="5">
        <v>27</v>
      </c>
      <c r="E11" s="5">
        <v>10</v>
      </c>
      <c r="F11" s="5">
        <v>5</v>
      </c>
      <c r="G11" s="5">
        <v>12</v>
      </c>
      <c r="H11" s="5">
        <v>14</v>
      </c>
      <c r="I11" s="5">
        <v>30</v>
      </c>
      <c r="J11" s="5">
        <v>31</v>
      </c>
      <c r="K11" s="5">
        <v>7</v>
      </c>
      <c r="L11" s="5">
        <v>208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9"/>
  <sheetViews>
    <sheetView workbookViewId="0">
      <selection activeCell="J14" sqref="J14"/>
    </sheetView>
  </sheetViews>
  <sheetFormatPr baseColWidth="10" defaultRowHeight="15" x14ac:dyDescent="0.25"/>
  <cols>
    <col min="8" max="8" width="11.42578125" customWidth="1"/>
    <col min="10" max="10" width="17.28515625" bestFit="1" customWidth="1"/>
    <col min="11" max="11" width="11.42578125" customWidth="1"/>
    <col min="12" max="12" width="0" hidden="1" customWidth="1"/>
    <col min="13" max="13" width="18" bestFit="1" customWidth="1"/>
    <col min="14" max="14" width="11.42578125" customWidth="1"/>
  </cols>
  <sheetData>
    <row r="3" spans="1:13" x14ac:dyDescent="0.25">
      <c r="A3" s="1" t="s">
        <v>24</v>
      </c>
      <c r="B3" s="1" t="s">
        <v>0</v>
      </c>
      <c r="C3" s="1" t="s">
        <v>1</v>
      </c>
      <c r="D3" s="1" t="s">
        <v>2</v>
      </c>
      <c r="E3" s="2" t="s">
        <v>22</v>
      </c>
      <c r="F3" s="2" t="s">
        <v>4</v>
      </c>
      <c r="G3" s="1" t="s">
        <v>3</v>
      </c>
      <c r="H3" s="2" t="s">
        <v>23</v>
      </c>
      <c r="J3" s="1"/>
      <c r="K3" s="9" t="s">
        <v>51</v>
      </c>
      <c r="L3" s="9"/>
      <c r="M3" s="9" t="s">
        <v>52</v>
      </c>
    </row>
    <row r="4" spans="1:13" x14ac:dyDescent="0.25">
      <c r="A4" s="1" t="s">
        <v>25</v>
      </c>
      <c r="B4" s="1" t="s">
        <v>5</v>
      </c>
      <c r="C4" s="1" t="s">
        <v>20</v>
      </c>
      <c r="D4" s="1">
        <v>10</v>
      </c>
      <c r="E4" s="6">
        <v>42888</v>
      </c>
      <c r="F4" s="1">
        <v>50</v>
      </c>
      <c r="G4" s="7">
        <f>WEEKNUM(E4,2)</f>
        <v>23</v>
      </c>
      <c r="H4" s="7">
        <f>IF((AND($K$4=B4,$M$4=G4)),G4+$J$4,G4)</f>
        <v>23</v>
      </c>
      <c r="J4" s="1">
        <v>2</v>
      </c>
      <c r="K4" s="1" t="s">
        <v>6</v>
      </c>
      <c r="L4" s="1" t="s">
        <v>26</v>
      </c>
      <c r="M4" s="8">
        <v>24</v>
      </c>
    </row>
    <row r="5" spans="1:13" x14ac:dyDescent="0.25">
      <c r="A5" s="1" t="s">
        <v>26</v>
      </c>
      <c r="B5" s="1" t="s">
        <v>5</v>
      </c>
      <c r="C5" s="1" t="s">
        <v>20</v>
      </c>
      <c r="D5" s="1">
        <v>12</v>
      </c>
      <c r="E5" s="6">
        <v>42891</v>
      </c>
      <c r="F5" s="1">
        <v>40</v>
      </c>
      <c r="G5" s="7">
        <f t="shared" ref="G5:G29" si="0">WEEKNUM(E5,2)</f>
        <v>24</v>
      </c>
      <c r="H5" s="7">
        <f>IF((AND($K$4=B5,$M$4=G5)),G5+$J$4,G5)</f>
        <v>24</v>
      </c>
      <c r="J5" s="1"/>
      <c r="K5" s="1"/>
      <c r="L5" s="1"/>
      <c r="M5" s="8"/>
    </row>
    <row r="6" spans="1:13" x14ac:dyDescent="0.25">
      <c r="A6" s="1" t="s">
        <v>27</v>
      </c>
      <c r="B6" s="1" t="s">
        <v>5</v>
      </c>
      <c r="C6" s="1" t="s">
        <v>20</v>
      </c>
      <c r="D6" s="1">
        <v>5</v>
      </c>
      <c r="E6" s="6">
        <v>42892</v>
      </c>
      <c r="F6" s="1">
        <v>40</v>
      </c>
      <c r="G6" s="7">
        <f t="shared" si="0"/>
        <v>24</v>
      </c>
      <c r="H6" s="7">
        <f>IF((AND($K$4=B6,$M$4=G6)),G6+$J$4,G6)</f>
        <v>24</v>
      </c>
      <c r="J6" s="1"/>
      <c r="K6" s="1"/>
      <c r="L6" s="1"/>
      <c r="M6" s="1"/>
    </row>
    <row r="7" spans="1:13" x14ac:dyDescent="0.25">
      <c r="A7" s="1" t="s">
        <v>28</v>
      </c>
      <c r="B7" s="1" t="s">
        <v>5</v>
      </c>
      <c r="C7" s="1" t="s">
        <v>20</v>
      </c>
      <c r="D7" s="1">
        <v>3</v>
      </c>
      <c r="E7" s="6">
        <v>42893</v>
      </c>
      <c r="F7" s="1">
        <v>40</v>
      </c>
      <c r="G7" s="7">
        <f t="shared" si="0"/>
        <v>24</v>
      </c>
      <c r="H7" s="7">
        <f>IF((AND($K$4=B7,$M$4=G7)),G7+$J$4,G7)</f>
        <v>24</v>
      </c>
      <c r="J7" s="1"/>
      <c r="K7" s="1"/>
      <c r="L7" s="1"/>
      <c r="M7" s="1"/>
    </row>
    <row r="8" spans="1:13" x14ac:dyDescent="0.25">
      <c r="A8" s="1" t="s">
        <v>29</v>
      </c>
      <c r="B8" s="1" t="s">
        <v>6</v>
      </c>
      <c r="C8" s="1" t="s">
        <v>20</v>
      </c>
      <c r="D8" s="1">
        <v>2</v>
      </c>
      <c r="E8" s="6">
        <v>42894</v>
      </c>
      <c r="F8" s="1">
        <v>50</v>
      </c>
      <c r="G8" s="7">
        <f t="shared" si="0"/>
        <v>24</v>
      </c>
      <c r="H8" s="7">
        <f>IF((AND($K$4=B8,$M$4=G8)),G8+$J$4,G8)</f>
        <v>26</v>
      </c>
      <c r="J8" s="1"/>
      <c r="K8" s="1"/>
      <c r="L8" s="1"/>
      <c r="M8" s="1"/>
    </row>
    <row r="9" spans="1:13" x14ac:dyDescent="0.25">
      <c r="A9" s="1" t="s">
        <v>30</v>
      </c>
      <c r="B9" s="1" t="s">
        <v>6</v>
      </c>
      <c r="C9" s="1" t="s">
        <v>20</v>
      </c>
      <c r="D9" s="1">
        <v>16</v>
      </c>
      <c r="E9" s="6">
        <v>42895</v>
      </c>
      <c r="F9" s="1">
        <v>40</v>
      </c>
      <c r="G9" s="7">
        <f t="shared" si="0"/>
        <v>24</v>
      </c>
      <c r="H9" s="7">
        <f>IF((AND($K$4=B9,$M$4=G9)),G9+$J$4,G9)</f>
        <v>26</v>
      </c>
    </row>
    <row r="10" spans="1:13" x14ac:dyDescent="0.25">
      <c r="A10" s="1" t="s">
        <v>31</v>
      </c>
      <c r="B10" s="1" t="s">
        <v>6</v>
      </c>
      <c r="C10" s="1" t="s">
        <v>20</v>
      </c>
      <c r="D10" s="1">
        <v>14</v>
      </c>
      <c r="E10" s="6">
        <v>42896</v>
      </c>
      <c r="F10" s="1">
        <v>50</v>
      </c>
      <c r="G10" s="7">
        <f t="shared" si="0"/>
        <v>24</v>
      </c>
      <c r="H10" s="7">
        <f>IF((AND($K$4=B10,$M$4=G10)),G10+$J$4,G10)</f>
        <v>26</v>
      </c>
    </row>
    <row r="11" spans="1:13" x14ac:dyDescent="0.25">
      <c r="A11" s="1" t="s">
        <v>32</v>
      </c>
      <c r="B11" s="1" t="s">
        <v>6</v>
      </c>
      <c r="C11" s="1" t="s">
        <v>20</v>
      </c>
      <c r="D11" s="1">
        <v>20</v>
      </c>
      <c r="E11" s="6">
        <v>42897</v>
      </c>
      <c r="F11" s="1">
        <v>50</v>
      </c>
      <c r="G11" s="7">
        <f t="shared" si="0"/>
        <v>24</v>
      </c>
      <c r="H11" s="7">
        <f>IF((AND($K$4=B11,$M$4=G11)),G11+$J$4,G11)</f>
        <v>26</v>
      </c>
    </row>
    <row r="12" spans="1:13" x14ac:dyDescent="0.25">
      <c r="A12" s="1" t="s">
        <v>33</v>
      </c>
      <c r="B12" s="1" t="s">
        <v>7</v>
      </c>
      <c r="C12" s="1" t="s">
        <v>20</v>
      </c>
      <c r="D12" s="1">
        <v>14</v>
      </c>
      <c r="E12" s="6">
        <v>42898</v>
      </c>
      <c r="F12" s="1">
        <v>50</v>
      </c>
      <c r="G12" s="7">
        <f t="shared" si="0"/>
        <v>25</v>
      </c>
      <c r="H12" s="7">
        <f>IF((AND($K$4=B12,$M$4=G12)),G12+$J$4,G12)</f>
        <v>25</v>
      </c>
    </row>
    <row r="13" spans="1:13" x14ac:dyDescent="0.25">
      <c r="A13" s="1" t="s">
        <v>34</v>
      </c>
      <c r="B13" s="1" t="s">
        <v>7</v>
      </c>
      <c r="C13" s="1" t="s">
        <v>20</v>
      </c>
      <c r="D13" s="1">
        <v>8</v>
      </c>
      <c r="E13" s="6">
        <v>42899</v>
      </c>
      <c r="F13" s="1">
        <v>50</v>
      </c>
      <c r="G13" s="7">
        <f t="shared" si="0"/>
        <v>25</v>
      </c>
      <c r="H13" s="7">
        <f>IF((AND($K$4=B13,$M$4=G13)),G13+$J$4,G13)</f>
        <v>25</v>
      </c>
    </row>
    <row r="14" spans="1:13" x14ac:dyDescent="0.25">
      <c r="A14" s="1" t="s">
        <v>35</v>
      </c>
      <c r="B14" s="1" t="s">
        <v>7</v>
      </c>
      <c r="C14" s="1" t="s">
        <v>20</v>
      </c>
      <c r="D14" s="1">
        <v>9</v>
      </c>
      <c r="E14" s="6">
        <v>42900</v>
      </c>
      <c r="F14" s="1">
        <v>50</v>
      </c>
      <c r="G14" s="7">
        <f t="shared" si="0"/>
        <v>25</v>
      </c>
      <c r="H14" s="7">
        <f>IF((AND($K$4=B14,$M$4=G14)),G14+$J$4,G14)</f>
        <v>25</v>
      </c>
    </row>
    <row r="15" spans="1:13" x14ac:dyDescent="0.25">
      <c r="A15" s="1" t="s">
        <v>36</v>
      </c>
      <c r="B15" s="1" t="s">
        <v>11</v>
      </c>
      <c r="C15" s="1" t="s">
        <v>20</v>
      </c>
      <c r="D15" s="1">
        <v>12</v>
      </c>
      <c r="E15" s="6">
        <v>42901</v>
      </c>
      <c r="F15" s="1">
        <v>50</v>
      </c>
      <c r="G15" s="7">
        <f t="shared" si="0"/>
        <v>25</v>
      </c>
      <c r="H15" s="7">
        <f>IF((AND($K$4=B15,$M$4=G15)),G15+$J$4,G15)</f>
        <v>25</v>
      </c>
    </row>
    <row r="16" spans="1:13" x14ac:dyDescent="0.25">
      <c r="A16" s="1" t="s">
        <v>37</v>
      </c>
      <c r="B16" s="1" t="s">
        <v>11</v>
      </c>
      <c r="C16" s="1" t="s">
        <v>20</v>
      </c>
      <c r="D16" s="1">
        <v>15</v>
      </c>
      <c r="E16" s="6">
        <v>42902</v>
      </c>
      <c r="F16" s="1">
        <v>50</v>
      </c>
      <c r="G16" s="7">
        <f t="shared" si="0"/>
        <v>25</v>
      </c>
      <c r="H16" s="7">
        <f>IF((AND($K$4=B16,$M$4=G16)),G16+$J$4,G16)</f>
        <v>25</v>
      </c>
    </row>
    <row r="17" spans="1:8" x14ac:dyDescent="0.25">
      <c r="A17" s="1" t="s">
        <v>38</v>
      </c>
      <c r="B17" s="1" t="s">
        <v>12</v>
      </c>
      <c r="C17" s="1" t="s">
        <v>20</v>
      </c>
      <c r="D17" s="1">
        <v>10</v>
      </c>
      <c r="E17" s="6">
        <v>42903</v>
      </c>
      <c r="F17" s="1">
        <v>50</v>
      </c>
      <c r="G17" s="7">
        <f t="shared" si="0"/>
        <v>25</v>
      </c>
      <c r="H17" s="7">
        <f>IF((AND($K$4=B17,$M$4=G17)),G17+$J$4,G17)</f>
        <v>25</v>
      </c>
    </row>
    <row r="18" spans="1:8" x14ac:dyDescent="0.25">
      <c r="A18" s="1" t="s">
        <v>39</v>
      </c>
      <c r="B18" s="1" t="s">
        <v>13</v>
      </c>
      <c r="C18" s="1" t="s">
        <v>20</v>
      </c>
      <c r="D18" s="1">
        <v>5</v>
      </c>
      <c r="E18" s="6">
        <v>42904</v>
      </c>
      <c r="F18" s="1">
        <v>50</v>
      </c>
      <c r="G18" s="7">
        <f t="shared" si="0"/>
        <v>25</v>
      </c>
      <c r="H18" s="7">
        <f>IF((AND($K$4=B18,$M$4=G18)),G18+$J$4,G18)</f>
        <v>25</v>
      </c>
    </row>
    <row r="19" spans="1:8" x14ac:dyDescent="0.25">
      <c r="A19" s="1" t="s">
        <v>40</v>
      </c>
      <c r="B19" s="1" t="s">
        <v>14</v>
      </c>
      <c r="C19" s="1" t="s">
        <v>20</v>
      </c>
      <c r="D19" s="1">
        <v>6</v>
      </c>
      <c r="E19" s="6">
        <v>42905</v>
      </c>
      <c r="F19" s="1">
        <v>50</v>
      </c>
      <c r="G19" s="7">
        <f t="shared" si="0"/>
        <v>26</v>
      </c>
      <c r="H19" s="7">
        <f>IF((AND($K$4=B19,$M$4=G19)),G19+$J$4,G19)</f>
        <v>26</v>
      </c>
    </row>
    <row r="20" spans="1:8" x14ac:dyDescent="0.25">
      <c r="A20" s="1" t="s">
        <v>41</v>
      </c>
      <c r="B20" s="1" t="s">
        <v>14</v>
      </c>
      <c r="C20" s="1" t="s">
        <v>20</v>
      </c>
      <c r="D20" s="1">
        <v>8</v>
      </c>
      <c r="E20" s="6">
        <v>42906</v>
      </c>
      <c r="F20" s="1">
        <v>50</v>
      </c>
      <c r="G20" s="7">
        <f t="shared" si="0"/>
        <v>26</v>
      </c>
      <c r="H20" s="7">
        <f>IF((AND($K$4=B20,$M$4=G20)),G20+$J$4,G20)</f>
        <v>26</v>
      </c>
    </row>
    <row r="21" spans="1:8" x14ac:dyDescent="0.25">
      <c r="A21" s="1" t="s">
        <v>42</v>
      </c>
      <c r="B21" s="1" t="s">
        <v>8</v>
      </c>
      <c r="C21" s="1" t="s">
        <v>21</v>
      </c>
      <c r="D21" s="1">
        <v>9</v>
      </c>
      <c r="E21" s="6">
        <v>42907</v>
      </c>
      <c r="F21" s="1">
        <v>50</v>
      </c>
      <c r="G21" s="7">
        <f t="shared" si="0"/>
        <v>26</v>
      </c>
      <c r="H21" s="7">
        <f>IF((AND($K$4=B21,$M$4=G21)),G21+$J$4,G21)</f>
        <v>26</v>
      </c>
    </row>
    <row r="22" spans="1:8" x14ac:dyDescent="0.25">
      <c r="A22" s="1" t="s">
        <v>43</v>
      </c>
      <c r="B22" s="1" t="s">
        <v>8</v>
      </c>
      <c r="C22" s="1" t="s">
        <v>21</v>
      </c>
      <c r="D22" s="1">
        <v>7</v>
      </c>
      <c r="E22" s="6">
        <v>42908</v>
      </c>
      <c r="F22" s="1">
        <v>50</v>
      </c>
      <c r="G22" s="7">
        <f t="shared" si="0"/>
        <v>26</v>
      </c>
      <c r="H22" s="7">
        <f>IF((AND($K$4=B22,$M$4=G22)),G22+$J$4,G22)</f>
        <v>26</v>
      </c>
    </row>
    <row r="23" spans="1:8" x14ac:dyDescent="0.25">
      <c r="A23" s="1" t="s">
        <v>44</v>
      </c>
      <c r="B23" s="1" t="s">
        <v>8</v>
      </c>
      <c r="C23" s="1" t="s">
        <v>21</v>
      </c>
      <c r="D23" s="1">
        <v>4</v>
      </c>
      <c r="E23" s="6">
        <v>42909</v>
      </c>
      <c r="F23" s="1">
        <v>50</v>
      </c>
      <c r="G23" s="7">
        <f t="shared" si="0"/>
        <v>26</v>
      </c>
      <c r="H23" s="7">
        <f>IF((AND($K$4=B23,$M$4=G23)),G23+$J$4,G23)</f>
        <v>26</v>
      </c>
    </row>
    <row r="24" spans="1:8" x14ac:dyDescent="0.25">
      <c r="A24" s="1" t="s">
        <v>45</v>
      </c>
      <c r="B24" s="1" t="s">
        <v>9</v>
      </c>
      <c r="C24" s="1" t="s">
        <v>21</v>
      </c>
      <c r="D24" s="1">
        <v>5</v>
      </c>
      <c r="E24" s="6">
        <v>42910</v>
      </c>
      <c r="F24" s="1">
        <v>50</v>
      </c>
      <c r="G24" s="7">
        <f t="shared" si="0"/>
        <v>26</v>
      </c>
      <c r="H24" s="7">
        <f>IF((AND($K$4=B24,$M$4=G24)),G24+$J$4,G24)</f>
        <v>26</v>
      </c>
    </row>
    <row r="25" spans="1:8" x14ac:dyDescent="0.25">
      <c r="A25" s="1" t="s">
        <v>46</v>
      </c>
      <c r="B25" s="1" t="s">
        <v>9</v>
      </c>
      <c r="C25" s="1" t="s">
        <v>21</v>
      </c>
      <c r="D25" s="1">
        <v>2</v>
      </c>
      <c r="E25" s="6">
        <v>42911</v>
      </c>
      <c r="F25" s="1">
        <v>50</v>
      </c>
      <c r="G25" s="7">
        <f t="shared" si="0"/>
        <v>26</v>
      </c>
      <c r="H25" s="7">
        <f>IF((AND($K$4=B25,$M$4=G25)),G25+$J$4,G25)</f>
        <v>26</v>
      </c>
    </row>
    <row r="26" spans="1:8" x14ac:dyDescent="0.25">
      <c r="A26" s="1" t="s">
        <v>47</v>
      </c>
      <c r="B26" s="1" t="s">
        <v>10</v>
      </c>
      <c r="C26" s="1" t="s">
        <v>21</v>
      </c>
      <c r="D26" s="1">
        <v>2</v>
      </c>
      <c r="E26" s="6">
        <v>42912</v>
      </c>
      <c r="F26" s="1">
        <v>50</v>
      </c>
      <c r="G26" s="7">
        <f t="shared" si="0"/>
        <v>27</v>
      </c>
      <c r="H26" s="7">
        <f>IF((AND($K$4=B26,$M$4=G26)),G26+$J$4,G26)</f>
        <v>27</v>
      </c>
    </row>
    <row r="27" spans="1:8" x14ac:dyDescent="0.25">
      <c r="A27" s="1" t="s">
        <v>48</v>
      </c>
      <c r="B27" s="1" t="s">
        <v>10</v>
      </c>
      <c r="C27" s="1" t="s">
        <v>21</v>
      </c>
      <c r="D27" s="1">
        <v>2</v>
      </c>
      <c r="E27" s="6">
        <v>42913</v>
      </c>
      <c r="F27" s="1">
        <v>50</v>
      </c>
      <c r="G27" s="7">
        <f t="shared" si="0"/>
        <v>27</v>
      </c>
      <c r="H27" s="7">
        <f>IF((AND($K$4=B27,$M$4=G27)),G27+$J$4,G27)</f>
        <v>27</v>
      </c>
    </row>
    <row r="28" spans="1:8" x14ac:dyDescent="0.25">
      <c r="A28" s="1" t="s">
        <v>49</v>
      </c>
      <c r="B28" s="1" t="s">
        <v>10</v>
      </c>
      <c r="C28" s="1" t="s">
        <v>21</v>
      </c>
      <c r="D28" s="1">
        <v>3</v>
      </c>
      <c r="E28" s="6">
        <v>42914</v>
      </c>
      <c r="F28" s="1">
        <v>50</v>
      </c>
      <c r="G28" s="7">
        <f t="shared" si="0"/>
        <v>27</v>
      </c>
      <c r="H28" s="7">
        <f>IF((AND($K$4=B28,$M$4=G28)),G28+$J$4,G28)</f>
        <v>27</v>
      </c>
    </row>
    <row r="29" spans="1:8" x14ac:dyDescent="0.25">
      <c r="A29" s="1" t="s">
        <v>50</v>
      </c>
      <c r="B29" s="1" t="s">
        <v>10</v>
      </c>
      <c r="C29" s="1" t="s">
        <v>21</v>
      </c>
      <c r="D29" s="1">
        <v>5</v>
      </c>
      <c r="E29" s="6">
        <v>42915</v>
      </c>
      <c r="F29" s="1">
        <v>50</v>
      </c>
      <c r="G29" s="7">
        <f t="shared" si="0"/>
        <v>27</v>
      </c>
      <c r="H29" s="7">
        <f>IF((AND($K$4=B29,$M$4=G29)),G29+$J$4,G29)</f>
        <v>27</v>
      </c>
    </row>
  </sheetData>
  <dataValidations count="3">
    <dataValidation type="list" allowBlank="1" showInputMessage="1" showErrorMessage="1" sqref="K7 K8 K4:K6">
      <formula1>PROJET</formula1>
    </dataValidation>
    <dataValidation type="list" allowBlank="1" showInputMessage="1" showErrorMessage="1" sqref="L7 L8 L4:L6">
      <formula1>Affaire</formula1>
    </dataValidation>
    <dataValidation type="list" allowBlank="1" showInputMessage="1" showErrorMessage="1" sqref="M7 M8 M4:M6">
      <formula1>Semaines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Feuil7</vt:lpstr>
      <vt:lpstr>Feuil6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SESA432451</dc:creator>
  <cp:lastModifiedBy>SESA432451</cp:lastModifiedBy>
  <dcterms:created xsi:type="dcterms:W3CDTF">2017-05-05T13:49:41Z</dcterms:created>
  <dcterms:modified xsi:type="dcterms:W3CDTF">2017-05-08T14:55:22Z</dcterms:modified>
</cp:coreProperties>
</file>