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1685"/>
  </bookViews>
  <sheets>
    <sheet name="Accueil" sheetId="5" r:id="rId1"/>
    <sheet name="Annuaire" sheetId="1" r:id="rId2"/>
    <sheet name="Communes" sheetId="2" r:id="rId3"/>
    <sheet name="Statuts" sheetId="4" r:id="rId4"/>
    <sheet name="Paramètres" sheetId="3" r:id="rId5"/>
  </sheets>
  <functionGroups builtInGroupCount="17"/>
  <externalReferences>
    <externalReference r:id="rId6"/>
  </externalReferences>
  <definedNames>
    <definedName name="_xlnm._FilterDatabase" localSheetId="1" hidden="1">Annuaire!$A$4:$K$47</definedName>
    <definedName name="_xlnm._FilterDatabase" localSheetId="2" hidden="1">Communes!$C$4:$E$44</definedName>
    <definedName name="_xlnm._FilterDatabase" localSheetId="3" hidden="1">Statuts!$A$4:$B$19</definedName>
    <definedName name="Annuaire">Annuaire!$A$4:$K$47</definedName>
    <definedName name="Communes">Communes!$A$4:$F$45</definedName>
    <definedName name="Défaut_Civilité">Paramètres!$B$8</definedName>
    <definedName name="Défaut_Commune">Paramètres!$B$9</definedName>
    <definedName name="Défaut_Statut">Paramètres!$B$7</definedName>
    <definedName name="DVB">[1]Comptes!#REF!</definedName>
    <definedName name="Liste_Catégories">[1]Catégories!$A$4:$A$11</definedName>
    <definedName name="Liste_Civilités">Paramètres!$A$11:$A$20</definedName>
    <definedName name="Liste_Communes">Communes!$A$4:$A$45</definedName>
    <definedName name="Liste_Comptes">[1]Comptes!$A$4:$A$8</definedName>
    <definedName name="Liste_Modes">[1]Paramètres!$A$13:$A$20</definedName>
    <definedName name="Liste_Regroupements">[1]Regroupements!$A$4:$A$8</definedName>
    <definedName name="Liste_Rubriques">[1]Rubriques!$A$4:$A$16</definedName>
    <definedName name="Liste_Statuts">Statuts!$A$4:$A$20</definedName>
    <definedName name="Organisation">Paramètres!$B$3</definedName>
    <definedName name="Rubriques">[1]Rubriques!$A$4:$F$16</definedName>
    <definedName name="Statuts">Statuts!$A$4:$C$20</definedName>
    <definedName name="Titre">Paramètres!$B$4</definedName>
    <definedName name="Titre_Classeur">[1]Paramètres!$B$3</definedName>
    <definedName name="VD_Civilité_Index">Paramètres!$C$8</definedName>
    <definedName name="VD_Commune_Index">Paramètres!$C$9</definedName>
    <definedName name="VD_Statut_Index">Paramètres!$C$7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" l="1"/>
  <c r="C8" i="3"/>
  <c r="C7" i="3"/>
  <c r="G13" i="1" l="1"/>
  <c r="F13" i="1"/>
  <c r="E45" i="2" l="1"/>
  <c r="A45" i="2"/>
  <c r="A44" i="2" l="1"/>
  <c r="G46" i="1" l="1"/>
  <c r="F46" i="1"/>
  <c r="G33" i="1" l="1"/>
  <c r="F33" i="1"/>
  <c r="G5" i="1" l="1"/>
  <c r="F5" i="1"/>
  <c r="G38" i="1"/>
  <c r="F38" i="1"/>
  <c r="G10" i="1" l="1"/>
  <c r="F10" i="1"/>
  <c r="E5" i="2"/>
  <c r="A5" i="2"/>
  <c r="G8" i="1" l="1"/>
  <c r="F8" i="1"/>
  <c r="G32" i="1"/>
  <c r="F32" i="1"/>
  <c r="G7" i="1"/>
  <c r="F7" i="1"/>
  <c r="A6" i="2"/>
  <c r="G39" i="1" s="1"/>
  <c r="A42" i="2"/>
  <c r="E42" i="2" s="1"/>
  <c r="A40" i="2"/>
  <c r="E40" i="2" s="1"/>
  <c r="A41" i="2"/>
  <c r="E41" i="2" s="1"/>
  <c r="E44" i="2"/>
  <c r="A43" i="2"/>
  <c r="E43" i="2" s="1"/>
  <c r="A36" i="2"/>
  <c r="E36" i="2" s="1"/>
  <c r="A38" i="2"/>
  <c r="E38" i="2" s="1"/>
  <c r="A34" i="2"/>
  <c r="E34" i="2" s="1"/>
  <c r="A37" i="2"/>
  <c r="E37" i="2" s="1"/>
  <c r="F41" i="1" l="1"/>
  <c r="F39" i="1"/>
  <c r="E6" i="2"/>
  <c r="G41" i="1"/>
  <c r="A32" i="2"/>
  <c r="E32" i="2" s="1"/>
  <c r="B5" i="4"/>
  <c r="A35" i="2"/>
  <c r="E35" i="2" s="1"/>
  <c r="A39" i="2" l="1"/>
  <c r="E39" i="2" s="1"/>
  <c r="A33" i="2" l="1"/>
  <c r="E33" i="2" s="1"/>
  <c r="A30" i="2" l="1"/>
  <c r="E30" i="2" s="1"/>
  <c r="A31" i="2" l="1"/>
  <c r="E31" i="2" s="1"/>
  <c r="A28" i="2"/>
  <c r="E28" i="2" s="1"/>
  <c r="A29" i="2"/>
  <c r="E29" i="2" s="1"/>
  <c r="B6" i="4"/>
  <c r="B7" i="4"/>
  <c r="B19" i="4"/>
  <c r="B18" i="4"/>
  <c r="B13" i="4"/>
  <c r="B10" i="4"/>
  <c r="A8" i="2" l="1"/>
  <c r="E8" i="2" s="1"/>
  <c r="A9" i="2"/>
  <c r="E9" i="2" s="1"/>
  <c r="A12" i="2"/>
  <c r="E12" i="2" s="1"/>
  <c r="A13" i="2"/>
  <c r="E13" i="2" s="1"/>
  <c r="A14" i="2"/>
  <c r="E14" i="2" s="1"/>
  <c r="A15" i="2"/>
  <c r="E15" i="2" s="1"/>
  <c r="A23" i="2"/>
  <c r="E23" i="2" s="1"/>
  <c r="A27" i="2"/>
  <c r="E27" i="2" s="1"/>
  <c r="A26" i="2"/>
  <c r="E26" i="2" s="1"/>
  <c r="A25" i="2"/>
  <c r="E25" i="2" s="1"/>
  <c r="A22" i="2"/>
  <c r="E22" i="2" s="1"/>
  <c r="A21" i="2"/>
  <c r="E21" i="2" s="1"/>
  <c r="A20" i="2"/>
  <c r="E20" i="2" s="1"/>
  <c r="A19" i="2"/>
  <c r="E19" i="2" s="1"/>
  <c r="A18" i="2"/>
  <c r="E18" i="2" s="1"/>
  <c r="A17" i="2"/>
  <c r="E17" i="2" s="1"/>
  <c r="A16" i="2"/>
  <c r="E16" i="2" s="1"/>
  <c r="A10" i="2"/>
  <c r="E10" i="2" s="1"/>
  <c r="A11" i="2" l="1"/>
  <c r="E11" i="2" s="1"/>
  <c r="A7" i="2"/>
  <c r="G37" i="1" l="1"/>
  <c r="G16" i="1"/>
  <c r="F37" i="1"/>
  <c r="F11" i="1"/>
  <c r="F26" i="1"/>
  <c r="G26" i="1"/>
  <c r="F16" i="1"/>
  <c r="G11" i="1"/>
  <c r="G21" i="1"/>
  <c r="G9" i="1"/>
  <c r="F21" i="1"/>
  <c r="F9" i="1"/>
  <c r="E7" i="2"/>
  <c r="A1" i="5"/>
  <c r="B17" i="4"/>
  <c r="A24" i="2"/>
  <c r="E24" i="2" s="1"/>
  <c r="G22" i="1" l="1"/>
  <c r="F20" i="1"/>
  <c r="G18" i="1"/>
  <c r="G17" i="1"/>
  <c r="G30" i="1"/>
  <c r="F14" i="1"/>
  <c r="G23" i="1"/>
  <c r="G29" i="1"/>
  <c r="G20" i="1"/>
  <c r="F31" i="1"/>
  <c r="G35" i="1"/>
  <c r="G34" i="1"/>
  <c r="F44" i="1"/>
  <c r="G42" i="1"/>
  <c r="F27" i="1"/>
  <c r="G27" i="1"/>
  <c r="G44" i="1"/>
  <c r="G25" i="1"/>
  <c r="F25" i="1"/>
  <c r="F23" i="1"/>
  <c r="F43" i="1"/>
  <c r="G15" i="1"/>
  <c r="G28" i="1"/>
  <c r="F24" i="1"/>
  <c r="F40" i="1"/>
  <c r="G45" i="1"/>
  <c r="F36" i="1"/>
  <c r="F15" i="1"/>
  <c r="F22" i="1"/>
  <c r="F6" i="1"/>
  <c r="G19" i="1"/>
  <c r="G36" i="1"/>
  <c r="G40" i="1"/>
  <c r="F19" i="1"/>
  <c r="F12" i="1"/>
  <c r="F30" i="1"/>
  <c r="F35" i="1"/>
  <c r="F17" i="1"/>
  <c r="F34" i="1"/>
  <c r="G31" i="1"/>
  <c r="F42" i="1"/>
  <c r="G6" i="1"/>
  <c r="G43" i="1"/>
  <c r="F45" i="1"/>
  <c r="G14" i="1"/>
  <c r="G24" i="1"/>
  <c r="G12" i="1"/>
  <c r="F29" i="1"/>
  <c r="F18" i="1"/>
  <c r="F28" i="1"/>
  <c r="B11" i="4"/>
  <c r="B12" i="4"/>
  <c r="B14" i="4"/>
  <c r="B15" i="4"/>
  <c r="B16" i="4"/>
  <c r="B8" i="4"/>
  <c r="B9" i="4"/>
  <c r="B2" i="4" l="1"/>
  <c r="D2" i="2"/>
  <c r="E2" i="2"/>
  <c r="C2" i="1"/>
  <c r="C2" i="4"/>
  <c r="A1" i="1"/>
  <c r="A1" i="3"/>
  <c r="A1" i="2"/>
  <c r="A1" i="4"/>
</calcChain>
</file>

<file path=xl/sharedStrings.xml><?xml version="1.0" encoding="utf-8"?>
<sst xmlns="http://schemas.openxmlformats.org/spreadsheetml/2006/main" count="391" uniqueCount="231">
  <si>
    <t>Civilité</t>
  </si>
  <si>
    <t>Nom</t>
  </si>
  <si>
    <t>Prénom</t>
  </si>
  <si>
    <t>Adresse</t>
  </si>
  <si>
    <t>Commune</t>
  </si>
  <si>
    <t>Ville</t>
  </si>
  <si>
    <t>Email</t>
  </si>
  <si>
    <t>Observations</t>
  </si>
  <si>
    <t>Uccle</t>
  </si>
  <si>
    <t>Madame</t>
  </si>
  <si>
    <t>Bouglione</t>
  </si>
  <si>
    <t>Bodson</t>
  </si>
  <si>
    <t>Marie-Louise</t>
  </si>
  <si>
    <t>Christian</t>
  </si>
  <si>
    <t>Deferière-Buggenhout</t>
  </si>
  <si>
    <t>Clémentine</t>
  </si>
  <si>
    <t>Monsieur</t>
  </si>
  <si>
    <t>Famille</t>
  </si>
  <si>
    <t>Code Postal</t>
  </si>
  <si>
    <t>Effectif</t>
  </si>
  <si>
    <t>Organisation</t>
  </si>
  <si>
    <t>Titre du classeur</t>
  </si>
  <si>
    <t>Gestion des membres</t>
  </si>
  <si>
    <t>Civilités</t>
  </si>
  <si>
    <t>Mademoiselle</t>
  </si>
  <si>
    <t>Libellé</t>
  </si>
  <si>
    <t>Bougie</t>
  </si>
  <si>
    <t>P Residents</t>
  </si>
  <si>
    <t>Administrateur</t>
  </si>
  <si>
    <t>Valeurs par défaut :</t>
  </si>
  <si>
    <t>Statut</t>
  </si>
  <si>
    <t>Institution</t>
  </si>
  <si>
    <t>Membre sympathisant</t>
  </si>
  <si>
    <t>Membre effectif</t>
  </si>
  <si>
    <t>Identifiant</t>
  </si>
  <si>
    <t>Téléphone</t>
  </si>
  <si>
    <t>Administrateur de biens</t>
  </si>
  <si>
    <t>Bruxelles</t>
  </si>
  <si>
    <t>1180 - Bruxelles (Uccle)</t>
  </si>
  <si>
    <t>Maître</t>
  </si>
  <si>
    <t xml:space="preserve">Association Le 8ème Jour Asbl </t>
  </si>
  <si>
    <t>1020 - Bruxelles (Laeken)</t>
  </si>
  <si>
    <t>Laeken</t>
  </si>
  <si>
    <t>Saint Gilles</t>
  </si>
  <si>
    <t>Ixelles</t>
  </si>
  <si>
    <t>Ganshoren</t>
  </si>
  <si>
    <t>Jette</t>
  </si>
  <si>
    <t>Neder -Over -Heembeek</t>
  </si>
  <si>
    <t>Haeren</t>
  </si>
  <si>
    <t>Evere</t>
  </si>
  <si>
    <t>Woluwé -Saint Pierre</t>
  </si>
  <si>
    <t>Audergheme</t>
  </si>
  <si>
    <t>Forest</t>
  </si>
  <si>
    <t>Woluwé- saint-Lambert</t>
  </si>
  <si>
    <t>Saint -Josse</t>
  </si>
  <si>
    <t>watermael -Boitsfort</t>
  </si>
  <si>
    <t>Bergheme - Saint Agathe</t>
  </si>
  <si>
    <t>Koekelberg</t>
  </si>
  <si>
    <t xml:space="preserve">Molenbeek -Saint Jean </t>
  </si>
  <si>
    <t>Anderlecht</t>
  </si>
  <si>
    <t>Etterbeek</t>
  </si>
  <si>
    <t>Schaerbeek</t>
  </si>
  <si>
    <t>1120 - Bruxelles (Neder -Over -Heembeek)</t>
  </si>
  <si>
    <t>Limal</t>
  </si>
  <si>
    <t>Brabant Wallon</t>
  </si>
  <si>
    <t>Associations</t>
  </si>
  <si>
    <t>Donateurs</t>
  </si>
  <si>
    <t>Partenaires</t>
  </si>
  <si>
    <t>Personnels</t>
  </si>
  <si>
    <t>Institutions</t>
  </si>
  <si>
    <t xml:space="preserve">Autres </t>
  </si>
  <si>
    <t xml:space="preserve">Brabant Walon </t>
  </si>
  <si>
    <t>Wavre</t>
  </si>
  <si>
    <t xml:space="preserve">Bierges </t>
  </si>
  <si>
    <t>Incourt</t>
  </si>
  <si>
    <t>Kruisberg 11</t>
  </si>
  <si>
    <t>Clementine.Buggenhout@brunette.brucity.be</t>
  </si>
  <si>
    <t>Inclusion</t>
  </si>
  <si>
    <t>Asbl</t>
  </si>
  <si>
    <t xml:space="preserve">Avenue Albert Giraut  </t>
  </si>
  <si>
    <t>1030 - Bruxelles (Schaerbeek)</t>
  </si>
  <si>
    <t>Kraaienem</t>
  </si>
  <si>
    <t>Hermans</t>
  </si>
  <si>
    <t>Victor</t>
  </si>
  <si>
    <t>Rue des Bouleaux 13</t>
  </si>
  <si>
    <t>1950 - Bruxelles (Kraaienem)</t>
  </si>
  <si>
    <t>Ligne</t>
  </si>
  <si>
    <t>Amarante</t>
  </si>
  <si>
    <t>Rue  de l'Anémone 17</t>
  </si>
  <si>
    <t xml:space="preserve">Martins </t>
  </si>
  <si>
    <t>Avenue du Lac 87</t>
  </si>
  <si>
    <t>John</t>
  </si>
  <si>
    <t xml:space="preserve">Genval </t>
  </si>
  <si>
    <t>1332 - Brabant Wallon (Genval )</t>
  </si>
  <si>
    <t xml:space="preserve">Grénier </t>
  </si>
  <si>
    <t xml:space="preserve">Brasserie du Lac </t>
  </si>
  <si>
    <t>Avenue du Lac 100</t>
  </si>
  <si>
    <t xml:space="preserve">Restaurant le Quai aux Huitres </t>
  </si>
  <si>
    <t xml:space="preserve">Rue Rixensart </t>
  </si>
  <si>
    <t xml:space="preserve">Cartes de Voeux </t>
  </si>
  <si>
    <t>Rens</t>
  </si>
  <si>
    <t>Librairie de la Mazerine Square Marie Paul</t>
  </si>
  <si>
    <t>Rue Bruyére</t>
  </si>
  <si>
    <t xml:space="preserve">Braban Wallon </t>
  </si>
  <si>
    <t>La hulpe</t>
  </si>
  <si>
    <t>1310 - Braban Wallon  (La hulpe)</t>
  </si>
  <si>
    <t>Devrint</t>
  </si>
  <si>
    <t>Chaussée de Bruxelles 135</t>
  </si>
  <si>
    <t>Froes</t>
  </si>
  <si>
    <t>Avenue du monde 15/6</t>
  </si>
  <si>
    <t>Nivelles</t>
  </si>
  <si>
    <t>1400 - Brabant Wallon (Nivelles)</t>
  </si>
  <si>
    <t>Fromont</t>
  </si>
  <si>
    <t>Bénedicte</t>
  </si>
  <si>
    <t>Rue des Alycons 98</t>
  </si>
  <si>
    <t>1082 - Bruxelles (Bergheme - Saint Agathe)</t>
  </si>
  <si>
    <t>Delval</t>
  </si>
  <si>
    <t>Giséle</t>
  </si>
  <si>
    <t>Rue Arthur André 77</t>
  </si>
  <si>
    <t>1150 - Bruxelles (Woluwé -Saint Pierre)</t>
  </si>
  <si>
    <t>Demannez-Delepine</t>
  </si>
  <si>
    <t>Rue Bruyéres d'INCHEBROUX 25</t>
  </si>
  <si>
    <t xml:space="preserve">Brabant Wallon </t>
  </si>
  <si>
    <t>Chaumont-Gistoux</t>
  </si>
  <si>
    <t>1325 - Brabant Wallon  (Chaumont-Gistoux)</t>
  </si>
  <si>
    <t>Willy</t>
  </si>
  <si>
    <t>Engelandlann 11</t>
  </si>
  <si>
    <t>Vilvoorde</t>
  </si>
  <si>
    <t>Louvain-La-Neuve</t>
  </si>
  <si>
    <t>Quévrain</t>
  </si>
  <si>
    <t>Knokke</t>
  </si>
  <si>
    <t>Gesves</t>
  </si>
  <si>
    <t>Tervuren</t>
  </si>
  <si>
    <t>Ohey</t>
  </si>
  <si>
    <t xml:space="preserve">Vandeput </t>
  </si>
  <si>
    <t>Huguette</t>
  </si>
  <si>
    <t>Verbindingsstraat 70</t>
  </si>
  <si>
    <t>1800 - Vilvoorde (Vilvoorde)</t>
  </si>
  <si>
    <t xml:space="preserve">Monique </t>
  </si>
  <si>
    <t>Sint-Theresiastraat 4</t>
  </si>
  <si>
    <t>Reul</t>
  </si>
  <si>
    <t>Jacqueline</t>
  </si>
  <si>
    <t>Broekstraat 8</t>
  </si>
  <si>
    <t>3081 - Tervuren (Tervuren)</t>
  </si>
  <si>
    <t xml:space="preserve">Meesen </t>
  </si>
  <si>
    <t>Micheline</t>
  </si>
  <si>
    <t>Avenue de Mai 4/7</t>
  </si>
  <si>
    <t>1200 - Bruxelles (Woluwé- saint-Lambert)</t>
  </si>
  <si>
    <t>Rossi</t>
  </si>
  <si>
    <t xml:space="preserve">Béatrice </t>
  </si>
  <si>
    <t>Rue Taille Guerry 8</t>
  </si>
  <si>
    <t>5350 - Ohey (Ohey)</t>
  </si>
  <si>
    <t>Rossi-Troncone</t>
  </si>
  <si>
    <t>Yolande et Albert</t>
  </si>
  <si>
    <t>Chaussée Ninove, 447</t>
  </si>
  <si>
    <t>1070 - Bruxelles (Anderlecht)</t>
  </si>
  <si>
    <t xml:space="preserve">Maes </t>
  </si>
  <si>
    <t>Eliane</t>
  </si>
  <si>
    <t>Rue Edith Cavell 148</t>
  </si>
  <si>
    <t>Michel</t>
  </si>
  <si>
    <t>Rue Edith Cavell,148</t>
  </si>
  <si>
    <t>Llebshart</t>
  </si>
  <si>
    <t>Claude</t>
  </si>
  <si>
    <t>Avenue Gabriel Emile Lebon,130</t>
  </si>
  <si>
    <t>1160 - Bruxelles (Audergheme)</t>
  </si>
  <si>
    <t>Marin-Demolder</t>
  </si>
  <si>
    <t>Avenue Du Jean 1er,25</t>
  </si>
  <si>
    <t>1300 - Brabant Wallon (Wavre)</t>
  </si>
  <si>
    <t xml:space="preserve">Hautier </t>
  </si>
  <si>
    <t>Luce</t>
  </si>
  <si>
    <t>Rue de l'Abondance 13</t>
  </si>
  <si>
    <t>1210 - Bruxelles (Saint -Josse)</t>
  </si>
  <si>
    <t xml:space="preserve">Hennart </t>
  </si>
  <si>
    <t>Luc</t>
  </si>
  <si>
    <t>Rue des Moissons,36</t>
  </si>
  <si>
    <t>Leclef De Block</t>
  </si>
  <si>
    <t>Lucie</t>
  </si>
  <si>
    <t>Avenue de Janvier 36/9</t>
  </si>
  <si>
    <t xml:space="preserve">Lebeau </t>
  </si>
  <si>
    <t>Catherine</t>
  </si>
  <si>
    <t>Avenue Général Lartigue, 40</t>
  </si>
  <si>
    <t>Leclef</t>
  </si>
  <si>
    <t>Brigitte</t>
  </si>
  <si>
    <t>Avenue du castel 90/3</t>
  </si>
  <si>
    <t xml:space="preserve">Van Saet </t>
  </si>
  <si>
    <t>Anne</t>
  </si>
  <si>
    <t>Rue des Guildes, 30</t>
  </si>
  <si>
    <t>1000 - Bruxelles (Bruxelles)</t>
  </si>
  <si>
    <t xml:space="preserve">Vanbraekel </t>
  </si>
  <si>
    <t>Marie Ange</t>
  </si>
  <si>
    <t>Avenue Moliére,6/5</t>
  </si>
  <si>
    <t>Vandervaeren</t>
  </si>
  <si>
    <t xml:space="preserve">Alfons </t>
  </si>
  <si>
    <t>Tulpenhof1</t>
  </si>
  <si>
    <t>Schollaert</t>
  </si>
  <si>
    <t>Michèle</t>
  </si>
  <si>
    <t>Rue Stanley, 38/8</t>
  </si>
  <si>
    <t>Samyn</t>
  </si>
  <si>
    <t>Pierre</t>
  </si>
  <si>
    <t>Rue du Béguinage,26</t>
  </si>
  <si>
    <t>Dhr</t>
  </si>
  <si>
    <t>Mevr</t>
  </si>
  <si>
    <t>Jean et Francine</t>
  </si>
  <si>
    <t>CORTOIS</t>
  </si>
  <si>
    <t>Engelandlaan11</t>
  </si>
  <si>
    <t>NACHEZ</t>
  </si>
  <si>
    <t>Yves</t>
  </si>
  <si>
    <t>Avenue du Condor 16/1</t>
  </si>
  <si>
    <t>1080 - Bruxelles (Molenbeek -Saint Jean )</t>
  </si>
  <si>
    <t>CARCES</t>
  </si>
  <si>
    <t>DEFOURNY</t>
  </si>
  <si>
    <t>107 Impasse le pin Pignon</t>
  </si>
  <si>
    <t>83570 - CARCES (CARCES)</t>
  </si>
  <si>
    <t>ROX</t>
  </si>
  <si>
    <t>Renée</t>
  </si>
  <si>
    <t>Boulevard Louis Mettewie 95/0015</t>
  </si>
  <si>
    <t>ASBL</t>
  </si>
  <si>
    <t>BATACLAN</t>
  </si>
  <si>
    <t>31 Av Géneral Bernheim</t>
  </si>
  <si>
    <t>1040 - Bruxelles (Etterbeek)</t>
  </si>
  <si>
    <t>QUIX</t>
  </si>
  <si>
    <t>Marie-Paul</t>
  </si>
  <si>
    <t>Romeinse Steenweg 525D</t>
  </si>
  <si>
    <t>VILLA PILIFS</t>
  </si>
  <si>
    <t>Rue du Wimpelbergstraat 188</t>
  </si>
  <si>
    <t>DEPELINE-DEMANNEZ</t>
  </si>
  <si>
    <t xml:space="preserve">Francine-Jean </t>
  </si>
  <si>
    <t>25, rue Bruyere d'inchebroux</t>
  </si>
  <si>
    <t>jeandemannez@gmail.com</t>
  </si>
  <si>
    <t>010 688655</t>
  </si>
  <si>
    <t>Alforville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</si>
</sst>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Effectif : &quot;#,##0"/>
    <numFmt numFmtId="165" formatCode="&quot;Statuts : &quot;#,##0"/>
    <numFmt numFmtId="166" formatCode="&quot;Communes : &quot;#,##0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sz val="11"/>
      <name val="Calibri"/>
      <family val="2"/>
      <scheme val="minor"/>
    </font>
    <font>
      <b/>
      <sz val="26"/>
      <color theme="0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5" fillId="0" borderId="0" xfId="0" applyFont="1" applyBorder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0" fontId="5" fillId="5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0" fillId="0" borderId="0" xfId="0" applyFont="1" applyBorder="1"/>
    <xf numFmtId="0" fontId="7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8" fillId="0" borderId="0" xfId="0" applyFont="1"/>
    <xf numFmtId="0" fontId="0" fillId="4" borderId="0" xfId="0" applyFill="1"/>
    <xf numFmtId="0" fontId="0" fillId="4" borderId="0" xfId="0" applyFont="1" applyFill="1" applyBorder="1"/>
    <xf numFmtId="0" fontId="5" fillId="4" borderId="0" xfId="0" applyFont="1" applyFill="1" applyBorder="1" applyAlignment="1">
      <alignment vertical="top"/>
    </xf>
    <xf numFmtId="0" fontId="0" fillId="4" borderId="0" xfId="0" applyFill="1" applyBorder="1"/>
    <xf numFmtId="0" fontId="3" fillId="4" borderId="0" xfId="1" applyFont="1" applyFill="1" applyBorder="1" applyAlignment="1">
      <alignment horizontal="left" vertical="top" wrapText="1"/>
    </xf>
    <xf numFmtId="0" fontId="3" fillId="5" borderId="0" xfId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164" fontId="5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Font="1" applyBorder="1" applyAlignment="1" applyProtection="1">
      <alignment horizontal="left"/>
      <protection locked="0"/>
    </xf>
    <xf numFmtId="0" fontId="5" fillId="5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4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 vertical="top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0" fontId="8" fillId="5" borderId="0" xfId="0" applyFont="1" applyFill="1" applyBorder="1"/>
    <xf numFmtId="0" fontId="5" fillId="5" borderId="0" xfId="0" applyFont="1" applyFill="1" applyBorder="1" applyAlignment="1">
      <alignment horizontal="left"/>
    </xf>
    <xf numFmtId="0" fontId="8" fillId="6" borderId="0" xfId="0" applyFont="1" applyFill="1" applyBorder="1"/>
    <xf numFmtId="0" fontId="5" fillId="6" borderId="0" xfId="0" applyFont="1" applyFill="1" applyBorder="1"/>
    <xf numFmtId="0" fontId="5" fillId="6" borderId="0" xfId="0" quotePrefix="1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/>
    </xf>
    <xf numFmtId="0" fontId="1" fillId="7" borderId="0" xfId="3" applyFill="1" applyProtection="1"/>
    <xf numFmtId="0" fontId="9" fillId="7" borderId="0" xfId="3" applyFont="1" applyFill="1" applyAlignment="1" applyProtection="1">
      <alignment horizontal="left" vertical="top"/>
    </xf>
    <xf numFmtId="0" fontId="10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2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3" fillId="7" borderId="0" xfId="3" applyFont="1" applyFill="1" applyAlignment="1" applyProtection="1">
      <alignment vertical="center"/>
    </xf>
    <xf numFmtId="0" fontId="14" fillId="5" borderId="0" xfId="0" applyFont="1" applyFill="1"/>
    <xf numFmtId="0" fontId="0" fillId="5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6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top"/>
    </xf>
    <xf numFmtId="166" fontId="5" fillId="5" borderId="0" xfId="0" applyNumberFormat="1" applyFont="1" applyFill="1" applyBorder="1" applyAlignment="1">
      <alignment horizontal="left" vertical="center"/>
    </xf>
    <xf numFmtId="0" fontId="15" fillId="7" borderId="0" xfId="3" applyFont="1" applyFill="1" applyAlignment="1" applyProtection="1">
      <alignment horizontal="center" vertical="center"/>
    </xf>
    <xf numFmtId="0" fontId="16" fillId="0" borderId="0" xfId="0" applyFont="1" applyAlignment="1">
      <alignment horizontal="center"/>
    </xf>
  </cellXfs>
  <cellStyles count="5">
    <cellStyle name="Lien hypertexte" xfId="2" builtinId="8"/>
    <cellStyle name="Lien hypertexte 2" xfId="4"/>
    <cellStyle name="Normal" xfId="0" builtinId="0"/>
    <cellStyle name="Normal 2" xfId="3"/>
    <cellStyle name="Normal_Feuil1" xfId="1"/>
  </cellStyles>
  <dxfs count="5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uts!A1"/><Relationship Id="rId2" Type="http://schemas.openxmlformats.org/officeDocument/2006/relationships/hyperlink" Target="#Param&#232;tres!A1"/><Relationship Id="rId1" Type="http://schemas.openxmlformats.org/officeDocument/2006/relationships/hyperlink" Target="#Annuaire!A1"/><Relationship Id="rId5" Type="http://schemas.openxmlformats.org/officeDocument/2006/relationships/image" Target="../media/image1.png"/><Relationship Id="rId4" Type="http://schemas.openxmlformats.org/officeDocument/2006/relationships/hyperlink" Target="#Commun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2867025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2" name="Rectangle à coins arrondis 1">
          <a:hlinkClick xmlns:r="http://schemas.openxmlformats.org/officeDocument/2006/relationships" r:id="rId1" tooltip="Ecritures"/>
        </xdr:cNvPr>
        <xdr:cNvSpPr/>
      </xdr:nvSpPr>
      <xdr:spPr>
        <a:xfrm>
          <a:off x="2867025" y="1931934"/>
          <a:ext cx="2032049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Annuaire</a:t>
          </a:r>
        </a:p>
      </xdr:txBody>
    </xdr:sp>
    <xdr:clientData/>
  </xdr:twoCellAnchor>
  <xdr:twoCellAnchor>
    <xdr:from>
      <xdr:col>1</xdr:col>
      <xdr:colOff>1065051</xdr:colOff>
      <xdr:row>1</xdr:row>
      <xdr:rowOff>1084209</xdr:rowOff>
    </xdr:from>
    <xdr:to>
      <xdr:col>1</xdr:col>
      <xdr:colOff>2968301</xdr:colOff>
      <xdr:row>1</xdr:row>
      <xdr:rowOff>1711304</xdr:rowOff>
    </xdr:to>
    <xdr:sp macro="" textlink="">
      <xdr:nvSpPr>
        <xdr:cNvPr id="4" name="Rectangle à coins arrondis 3">
          <a:hlinkClick xmlns:r="http://schemas.openxmlformats.org/officeDocument/2006/relationships" r:id="rId2" tooltip="Paramètres"/>
        </xdr:cNvPr>
        <xdr:cNvSpPr/>
      </xdr:nvSpPr>
      <xdr:spPr>
        <a:xfrm>
          <a:off x="1617501" y="2008134"/>
          <a:ext cx="1903250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5" name="Rectangle à coins arrondis 4">
          <a:hlinkClick xmlns:r="http://schemas.openxmlformats.org/officeDocument/2006/relationships" r:id="rId3" tooltip="Catégories"/>
        </xdr:cNvPr>
        <xdr:cNvSpPr/>
      </xdr:nvSpPr>
      <xdr:spPr>
        <a:xfrm>
          <a:off x="5057775" y="969909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Statuts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6" name="Rectangle à coins arrondis 5">
          <a:hlinkClick xmlns:r="http://schemas.openxmlformats.org/officeDocument/2006/relationships" r:id="rId4" tooltip="Rubriques"/>
        </xdr:cNvPr>
        <xdr:cNvSpPr/>
      </xdr:nvSpPr>
      <xdr:spPr>
        <a:xfrm>
          <a:off x="2715404" y="9699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Communes</a:t>
          </a:r>
        </a:p>
      </xdr:txBody>
    </xdr:sp>
    <xdr:clientData/>
  </xdr:twoCellAnchor>
  <xdr:twoCellAnchor>
    <xdr:from>
      <xdr:col>1</xdr:col>
      <xdr:colOff>3340869</xdr:colOff>
      <xdr:row>1</xdr:row>
      <xdr:rowOff>1082317</xdr:rowOff>
    </xdr:from>
    <xdr:to>
      <xdr:col>1</xdr:col>
      <xdr:colOff>5244119</xdr:colOff>
      <xdr:row>1</xdr:row>
      <xdr:rowOff>1709412</xdr:rowOff>
    </xdr:to>
    <xdr:sp macro="[0]!quitter" textlink="">
      <xdr:nvSpPr>
        <xdr:cNvPr id="9" name="Rectangle à coins arrondis 8"/>
        <xdr:cNvSpPr/>
      </xdr:nvSpPr>
      <xdr:spPr>
        <a:xfrm>
          <a:off x="5672852" y="2967610"/>
          <a:ext cx="1903250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 editAs="oneCell">
    <xdr:from>
      <xdr:col>0</xdr:col>
      <xdr:colOff>714374</xdr:colOff>
      <xdr:row>0</xdr:row>
      <xdr:rowOff>1847850</xdr:rowOff>
    </xdr:from>
    <xdr:to>
      <xdr:col>0</xdr:col>
      <xdr:colOff>2518881</xdr:colOff>
      <xdr:row>1</xdr:row>
      <xdr:rowOff>1628775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4" y="1847850"/>
          <a:ext cx="1804507" cy="1666875"/>
        </a:xfrm>
        <a:prstGeom prst="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488533</xdr:colOff>
      <xdr:row>1</xdr:row>
      <xdr:rowOff>50880</xdr:rowOff>
    </xdr:from>
    <xdr:to>
      <xdr:col>1</xdr:col>
      <xdr:colOff>857602</xdr:colOff>
      <xdr:row>1</xdr:row>
      <xdr:rowOff>410880</xdr:rowOff>
    </xdr:to>
    <xdr:sp macro="[0]!Feuil1.Trier_Annuaire" textlink="">
      <xdr:nvSpPr>
        <xdr:cNvPr id="2" name="Bouton_Trier_Opération"/>
        <xdr:cNvSpPr/>
      </xdr:nvSpPr>
      <xdr:spPr>
        <a:xfrm>
          <a:off x="1250533" y="318391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945523</xdr:colOff>
      <xdr:row>1</xdr:row>
      <xdr:rowOff>57030</xdr:rowOff>
    </xdr:from>
    <xdr:to>
      <xdr:col>1</xdr:col>
      <xdr:colOff>1314802</xdr:colOff>
      <xdr:row>1</xdr:row>
      <xdr:rowOff>417030</xdr:rowOff>
    </xdr:to>
    <xdr:sp macro="[0]!Feuil1.Supprimer_Annuaire" textlink="">
      <xdr:nvSpPr>
        <xdr:cNvPr id="3" name="Bouton_Supprimer_Opération"/>
        <xdr:cNvSpPr/>
      </xdr:nvSpPr>
      <xdr:spPr>
        <a:xfrm>
          <a:off x="1707523" y="32454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47625</xdr:rowOff>
    </xdr:from>
    <xdr:to>
      <xdr:col>0</xdr:col>
      <xdr:colOff>619126</xdr:colOff>
      <xdr:row>1</xdr:row>
      <xdr:rowOff>407625</xdr:rowOff>
    </xdr:to>
    <xdr:sp macro="[0]!Feuil1.Afficher_Form_Ajout_Annuaire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47627</xdr:rowOff>
    </xdr:from>
    <xdr:to>
      <xdr:col>1</xdr:col>
      <xdr:colOff>361951</xdr:colOff>
      <xdr:row>1</xdr:row>
      <xdr:rowOff>407627</xdr:rowOff>
    </xdr:to>
    <xdr:sp macro="[0]!Feuil1.Afficher_Form_Modif_Annuaire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1409700</xdr:colOff>
      <xdr:row>1</xdr:row>
      <xdr:rowOff>61232</xdr:rowOff>
    </xdr:from>
    <xdr:to>
      <xdr:col>1</xdr:col>
      <xdr:colOff>1778979</xdr:colOff>
      <xdr:row>1</xdr:row>
      <xdr:rowOff>421232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71700" y="32793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1240657</xdr:colOff>
      <xdr:row>1</xdr:row>
      <xdr:rowOff>58876</xdr:rowOff>
    </xdr:from>
    <xdr:to>
      <xdr:col>0</xdr:col>
      <xdr:colOff>1609726</xdr:colOff>
      <xdr:row>1</xdr:row>
      <xdr:rowOff>418876</xdr:rowOff>
    </xdr:to>
    <xdr:sp macro="[0]!Feuil2.Trier_Communes" textlink="">
      <xdr:nvSpPr>
        <xdr:cNvPr id="2" name="Bouton_Trier_Opération"/>
        <xdr:cNvSpPr/>
      </xdr:nvSpPr>
      <xdr:spPr>
        <a:xfrm>
          <a:off x="1240657" y="41961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1697647</xdr:colOff>
      <xdr:row>1</xdr:row>
      <xdr:rowOff>65026</xdr:rowOff>
    </xdr:from>
    <xdr:to>
      <xdr:col>0</xdr:col>
      <xdr:colOff>2066926</xdr:colOff>
      <xdr:row>1</xdr:row>
      <xdr:rowOff>425026</xdr:rowOff>
    </xdr:to>
    <xdr:sp macro="[0]!Feuil2.Supprimer_Commune" textlink="">
      <xdr:nvSpPr>
        <xdr:cNvPr id="3" name="Bouton_Supprimer_Opération"/>
        <xdr:cNvSpPr/>
      </xdr:nvSpPr>
      <xdr:spPr>
        <a:xfrm>
          <a:off x="1697647" y="42576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[0]!Feuil2.Afficher_Form_Ajout_Commune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[0]!Feuil2.Afficher_Form_Modif_Commune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2162175</xdr:colOff>
      <xdr:row>1</xdr:row>
      <xdr:rowOff>76200</xdr:rowOff>
    </xdr:from>
    <xdr:to>
      <xdr:col>0</xdr:col>
      <xdr:colOff>2531454</xdr:colOff>
      <xdr:row>1</xdr:row>
      <xdr:rowOff>436200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62175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1197361</xdr:colOff>
      <xdr:row>1</xdr:row>
      <xdr:rowOff>55763</xdr:rowOff>
    </xdr:from>
    <xdr:to>
      <xdr:col>0</xdr:col>
      <xdr:colOff>1566430</xdr:colOff>
      <xdr:row>1</xdr:row>
      <xdr:rowOff>415763</xdr:rowOff>
    </xdr:to>
    <xdr:sp macro="[0]!Feuil3.Trier_Statuts" textlink="">
      <xdr:nvSpPr>
        <xdr:cNvPr id="2" name="Bouton_Trier_Opération"/>
        <xdr:cNvSpPr/>
      </xdr:nvSpPr>
      <xdr:spPr>
        <a:xfrm>
          <a:off x="1197361" y="427238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1673835</xdr:colOff>
      <xdr:row>1</xdr:row>
      <xdr:rowOff>55727</xdr:rowOff>
    </xdr:from>
    <xdr:to>
      <xdr:col>0</xdr:col>
      <xdr:colOff>2043114</xdr:colOff>
      <xdr:row>1</xdr:row>
      <xdr:rowOff>415727</xdr:rowOff>
    </xdr:to>
    <xdr:sp macro="[0]!Feuil3.Supprimer_Statut" textlink="">
      <xdr:nvSpPr>
        <xdr:cNvPr id="3" name="Bouton_Supprimer_Opération"/>
        <xdr:cNvSpPr/>
      </xdr:nvSpPr>
      <xdr:spPr>
        <a:xfrm>
          <a:off x="1673835" y="42652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47625</xdr:rowOff>
    </xdr:from>
    <xdr:to>
      <xdr:col>0</xdr:col>
      <xdr:colOff>590551</xdr:colOff>
      <xdr:row>1</xdr:row>
      <xdr:rowOff>407625</xdr:rowOff>
    </xdr:to>
    <xdr:sp macro="[0]!Feuil3.Afficher_Form_Ajout_Statut" textlink="">
      <xdr:nvSpPr>
        <xdr:cNvPr id="4" name="Bouton_Ajouter_Opération"/>
        <xdr:cNvSpPr/>
      </xdr:nvSpPr>
      <xdr:spPr>
        <a:xfrm>
          <a:off x="219075" y="4191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47627</xdr:rowOff>
    </xdr:from>
    <xdr:to>
      <xdr:col>0</xdr:col>
      <xdr:colOff>1095376</xdr:colOff>
      <xdr:row>1</xdr:row>
      <xdr:rowOff>407627</xdr:rowOff>
    </xdr:to>
    <xdr:sp macro="[0]!Feuil3.Afficher_Form_Modif_Statut" textlink="">
      <xdr:nvSpPr>
        <xdr:cNvPr id="5" name="Bouton_Ajouter_Opération"/>
        <xdr:cNvSpPr/>
      </xdr:nvSpPr>
      <xdr:spPr>
        <a:xfrm>
          <a:off x="682337" y="4191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2133600</xdr:colOff>
      <xdr:row>1</xdr:row>
      <xdr:rowOff>66675</xdr:rowOff>
    </xdr:from>
    <xdr:to>
      <xdr:col>0</xdr:col>
      <xdr:colOff>2502879</xdr:colOff>
      <xdr:row>1</xdr:row>
      <xdr:rowOff>426675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33600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2</xdr:row>
      <xdr:rowOff>19050</xdr:rowOff>
    </xdr:from>
    <xdr:to>
      <xdr:col>2</xdr:col>
      <xdr:colOff>550254</xdr:colOff>
      <xdr:row>3</xdr:row>
      <xdr:rowOff>188550</xdr:rowOff>
    </xdr:to>
    <xdr:sp macro="" textlink="">
      <xdr:nvSpPr>
        <xdr:cNvPr id="2" name="Bouton_Supprimer_Opération">
          <a:hlinkClick xmlns:r="http://schemas.openxmlformats.org/officeDocument/2006/relationships" r:id="rId1"/>
        </xdr:cNvPr>
        <xdr:cNvSpPr/>
      </xdr:nvSpPr>
      <xdr:spPr>
        <a:xfrm>
          <a:off x="5781675" y="4762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dev/Downloads/budget_dome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</sheetNames>
    <sheetDataSet>
      <sheetData sheetId="0" refreshError="1"/>
      <sheetData sheetId="1" refreshError="1"/>
      <sheetData sheetId="2">
        <row r="4">
          <cell r="A4" t="str">
            <v>Rubrique</v>
          </cell>
          <cell r="B4" t="str">
            <v>Catégorie</v>
          </cell>
          <cell r="C4" t="str">
            <v>Recettes</v>
          </cell>
          <cell r="D4" t="str">
            <v>Dépenses</v>
          </cell>
          <cell r="E4" t="str">
            <v>Solde</v>
          </cell>
          <cell r="F4" t="str">
            <v>Observations</v>
          </cell>
        </row>
        <row r="5">
          <cell r="A5" t="str">
            <v>Achat véhicule</v>
          </cell>
          <cell r="B5" t="str">
            <v>Véhicule</v>
          </cell>
          <cell r="C5">
            <v>25000</v>
          </cell>
          <cell r="D5">
            <v>-35400</v>
          </cell>
          <cell r="E5">
            <v>-10400</v>
          </cell>
        </row>
        <row r="6">
          <cell r="A6" t="str">
            <v>Alimentation</v>
          </cell>
          <cell r="B6" t="str">
            <v>Dépenses courantes</v>
          </cell>
          <cell r="C6">
            <v>0</v>
          </cell>
          <cell r="D6">
            <v>-12462</v>
          </cell>
          <cell r="E6">
            <v>-12462</v>
          </cell>
        </row>
        <row r="7">
          <cell r="A7" t="str">
            <v>Carburant</v>
          </cell>
          <cell r="B7" t="str">
            <v>Véhicule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Divers</v>
          </cell>
          <cell r="B8" t="str">
            <v>Dépenses courantes</v>
          </cell>
          <cell r="C8">
            <v>10000</v>
          </cell>
          <cell r="D8">
            <v>-2662</v>
          </cell>
          <cell r="E8">
            <v>7338</v>
          </cell>
        </row>
        <row r="9">
          <cell r="A9" t="str">
            <v>Electricité</v>
          </cell>
          <cell r="B9" t="str">
            <v>Dépenses courantes</v>
          </cell>
          <cell r="C9">
            <v>0</v>
          </cell>
          <cell r="D9">
            <v>0</v>
          </cell>
          <cell r="E9">
            <v>0</v>
          </cell>
        </row>
        <row r="10">
          <cell r="A10" t="str">
            <v>Gaz</v>
          </cell>
          <cell r="B10" t="str">
            <v>Dépenses courantes</v>
          </cell>
          <cell r="C10">
            <v>0</v>
          </cell>
          <cell r="D10">
            <v>-909</v>
          </cell>
          <cell r="E10">
            <v>-909</v>
          </cell>
        </row>
        <row r="11">
          <cell r="A11" t="str">
            <v>Impôts sur le revenu</v>
          </cell>
          <cell r="B11" t="str">
            <v>Revenus</v>
          </cell>
          <cell r="C11">
            <v>0</v>
          </cell>
          <cell r="D11">
            <v>-700</v>
          </cell>
          <cell r="E11">
            <v>-700</v>
          </cell>
        </row>
        <row r="12">
          <cell r="A12" t="str">
            <v>Réparations véhicule</v>
          </cell>
          <cell r="B12" t="str">
            <v>Véhicule</v>
          </cell>
          <cell r="C12">
            <v>0</v>
          </cell>
          <cell r="D12">
            <v>0</v>
          </cell>
          <cell r="E12">
            <v>0</v>
          </cell>
        </row>
        <row r="13">
          <cell r="A13" t="str">
            <v>Restaurant</v>
          </cell>
          <cell r="B13" t="str">
            <v>Loisirs</v>
          </cell>
          <cell r="C13">
            <v>0</v>
          </cell>
          <cell r="D13">
            <v>0</v>
          </cell>
          <cell r="E13">
            <v>0</v>
          </cell>
        </row>
        <row r="14">
          <cell r="A14" t="str">
            <v>Salaires</v>
          </cell>
          <cell r="B14" t="str">
            <v>Revenus</v>
          </cell>
          <cell r="C14">
            <v>17712</v>
          </cell>
          <cell r="D14">
            <v>0</v>
          </cell>
          <cell r="E14">
            <v>17712</v>
          </cell>
        </row>
        <row r="15">
          <cell r="A15" t="str">
            <v>Téléphone</v>
          </cell>
          <cell r="B15" t="str">
            <v>Dépenses courantes</v>
          </cell>
          <cell r="C15">
            <v>0</v>
          </cell>
          <cell r="D15">
            <v>0</v>
          </cell>
          <cell r="E15">
            <v>0</v>
          </cell>
        </row>
      </sheetData>
      <sheetData sheetId="3">
        <row r="4">
          <cell r="A4" t="str">
            <v>Regroupements</v>
          </cell>
        </row>
        <row r="5">
          <cell r="A5" t="str">
            <v>...</v>
          </cell>
        </row>
        <row r="6">
          <cell r="A6" t="str">
            <v>Mariage</v>
          </cell>
        </row>
        <row r="7">
          <cell r="A7" t="str">
            <v>Vacances 2015</v>
          </cell>
        </row>
      </sheetData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>
        <row r="4">
          <cell r="A4" t="str">
            <v>Compte</v>
          </cell>
        </row>
        <row r="5">
          <cell r="A5" t="str">
            <v>Compte chèques</v>
          </cell>
        </row>
        <row r="6">
          <cell r="A6" t="str">
            <v>Compte épargne</v>
          </cell>
        </row>
        <row r="7">
          <cell r="A7" t="str">
            <v>Livret épargne</v>
          </cell>
        </row>
      </sheetData>
      <sheetData sheetId="6" refreshError="1"/>
      <sheetData sheetId="7" refreshError="1"/>
      <sheetData sheetId="8" refreshError="1"/>
      <sheetData sheetId="9">
        <row r="3">
          <cell r="B3" t="str">
            <v>Comptabilité familiale</v>
          </cell>
        </row>
        <row r="13">
          <cell r="A13" t="str">
            <v>Modes</v>
          </cell>
        </row>
        <row r="14">
          <cell r="A14" t="str">
            <v>Autre</v>
          </cell>
        </row>
        <row r="15">
          <cell r="A15" t="str">
            <v>Carte</v>
          </cell>
        </row>
        <row r="16">
          <cell r="A16" t="str">
            <v>Chèque</v>
          </cell>
        </row>
        <row r="17">
          <cell r="A17" t="str">
            <v>Espèces</v>
          </cell>
        </row>
        <row r="18">
          <cell r="A18" t="str">
            <v>Prélèvement</v>
          </cell>
        </row>
        <row r="19">
          <cell r="A19" t="str">
            <v>Virement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outlinePr showOutlineSymbols="0"/>
  </sheetPr>
  <dimension ref="A1:C12"/>
  <sheetViews>
    <sheetView showZeros="0" tabSelected="1" showOutlineSymbols="0" workbookViewId="0">
      <pane ySplit="3" topLeftCell="A25" activePane="bottomLeft" state="frozen"/>
      <selection pane="bottomLeft" sqref="A1:C1"/>
    </sheetView>
  </sheetViews>
  <sheetFormatPr baseColWidth="10" defaultRowHeight="12.75" x14ac:dyDescent="0.2"/>
  <cols>
    <col min="1" max="1" width="47.140625" style="48" customWidth="1"/>
    <col min="2" max="2" width="104.5703125" style="51" customWidth="1"/>
    <col min="3" max="3" width="38.7109375" style="48" customWidth="1"/>
    <col min="4" max="16384" width="11.42578125" style="48"/>
  </cols>
  <sheetData>
    <row r="1" spans="1:3" ht="148.5" customHeight="1" x14ac:dyDescent="0.2">
      <c r="A1" s="62" t="str">
        <f>Organisation &amp; " - "&amp;Titre</f>
        <v>Association Le 8ème Jour Asbl  - Gestion des membres</v>
      </c>
      <c r="B1" s="62"/>
      <c r="C1" s="62"/>
    </row>
    <row r="2" spans="1:3" ht="409.5" customHeight="1" x14ac:dyDescent="0.2">
      <c r="B2" s="49"/>
    </row>
    <row r="3" spans="1:3" ht="150" customHeight="1" x14ac:dyDescent="0.45">
      <c r="B3" s="48"/>
      <c r="C3" s="50"/>
    </row>
    <row r="4" spans="1:3" ht="21.75" customHeight="1" x14ac:dyDescent="0.2"/>
    <row r="5" spans="1:3" s="53" customFormat="1" ht="21.75" customHeight="1" x14ac:dyDescent="0.25">
      <c r="B5" s="52"/>
    </row>
    <row r="6" spans="1:3" s="53" customFormat="1" ht="21.75" customHeight="1" x14ac:dyDescent="0.25">
      <c r="B6" s="52"/>
    </row>
    <row r="7" spans="1:3" s="53" customFormat="1" ht="21.75" customHeight="1" x14ac:dyDescent="0.25">
      <c r="B7" s="52"/>
    </row>
    <row r="8" spans="1:3" s="53" customFormat="1" ht="21.75" customHeight="1" x14ac:dyDescent="0.25">
      <c r="B8" s="52"/>
      <c r="C8" s="54"/>
    </row>
    <row r="9" spans="1:3" s="53" customFormat="1" ht="21.75" customHeight="1" x14ac:dyDescent="0.25">
      <c r="B9" s="52"/>
      <c r="C9" s="54"/>
    </row>
    <row r="10" spans="1:3" ht="21.75" customHeight="1" x14ac:dyDescent="0.2">
      <c r="B10" s="52"/>
    </row>
    <row r="11" spans="1:3" ht="21.75" customHeight="1" x14ac:dyDescent="0.2">
      <c r="B11" s="52"/>
    </row>
    <row r="12" spans="1:3" ht="21.75" customHeight="1" x14ac:dyDescent="0.2"/>
  </sheetData>
  <sheetProtection sheet="1" objects="1" scenarios="1" sort="0" autoFilter="0" pivotTables="0"/>
  <mergeCells count="1">
    <mergeCell ref="A1:C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8"/>
  <sheetViews>
    <sheetView zoomScale="98" zoomScaleNormal="98" workbookViewId="0">
      <pane xSplit="3" ySplit="4" topLeftCell="I5" activePane="bottomRight" state="frozen"/>
      <selection pane="topRight" activeCell="D1" sqref="D1"/>
      <selection pane="bottomLeft" activeCell="A4" sqref="A4"/>
      <selection pane="bottomRight" activeCell="B8" sqref="B8"/>
    </sheetView>
  </sheetViews>
  <sheetFormatPr baseColWidth="10" defaultRowHeight="15" x14ac:dyDescent="0.25"/>
  <cols>
    <col min="1" max="1" width="11.42578125" style="12"/>
    <col min="2" max="2" width="27.5703125" style="12" customWidth="1"/>
    <col min="3" max="3" width="23.5703125" style="12" customWidth="1"/>
    <col min="4" max="4" width="28.85546875" style="12" customWidth="1"/>
    <col min="5" max="5" width="38.5703125" style="14" bestFit="1" customWidth="1"/>
    <col min="6" max="6" width="27.7109375" style="12" customWidth="1"/>
    <col min="7" max="7" width="26" style="12" customWidth="1"/>
    <col min="8" max="8" width="41" style="12" customWidth="1"/>
    <col min="9" max="9" width="15.28515625" style="12" customWidth="1"/>
    <col min="10" max="10" width="28.5703125" style="12" customWidth="1"/>
    <col min="11" max="11" width="60.42578125" style="12" customWidth="1"/>
    <col min="12" max="16384" width="11.42578125" style="12"/>
  </cols>
  <sheetData>
    <row r="1" spans="1:11" s="4" customFormat="1" ht="21" x14ac:dyDescent="0.35">
      <c r="A1" s="40" t="str">
        <f>Organisation &amp;" - "&amp;Titre&amp;" - Annuaire"</f>
        <v>Association Le 8ème Jour Asbl  - Gestion des membres - Annuaire</v>
      </c>
      <c r="B1" s="41"/>
      <c r="C1" s="41"/>
      <c r="D1" s="41"/>
      <c r="E1" s="42"/>
      <c r="F1" s="41"/>
      <c r="G1" s="41"/>
      <c r="H1" s="41"/>
      <c r="I1" s="41"/>
      <c r="J1" s="41"/>
      <c r="K1" s="41"/>
    </row>
    <row r="2" spans="1:11" s="4" customFormat="1" ht="36" customHeight="1" x14ac:dyDescent="0.35">
      <c r="A2" s="38"/>
      <c r="B2" s="36"/>
      <c r="C2" s="25">
        <f>SUBTOTAL(3,B4:B47)-1</f>
        <v>42</v>
      </c>
      <c r="D2" s="36"/>
      <c r="E2" s="39"/>
      <c r="F2" s="36"/>
      <c r="G2" s="36"/>
      <c r="H2" s="36"/>
      <c r="I2" s="36"/>
      <c r="J2" s="36"/>
      <c r="K2" s="36"/>
    </row>
    <row r="3" spans="1:11" s="4" customFormat="1" ht="11.25" customHeight="1" x14ac:dyDescent="0.35">
      <c r="A3" s="40"/>
      <c r="B3" s="41"/>
      <c r="C3" s="41"/>
      <c r="D3" s="41"/>
      <c r="E3" s="43"/>
      <c r="F3" s="41"/>
      <c r="G3" s="41"/>
      <c r="H3" s="41"/>
      <c r="I3" s="41"/>
      <c r="J3" s="41"/>
      <c r="K3" s="41"/>
    </row>
    <row r="4" spans="1:11" s="24" customFormat="1" ht="30.75" customHeight="1" x14ac:dyDescent="0.25">
      <c r="A4" s="22" t="s">
        <v>0</v>
      </c>
      <c r="B4" s="22" t="s">
        <v>1</v>
      </c>
      <c r="C4" s="22" t="s">
        <v>2</v>
      </c>
      <c r="D4" s="22" t="s">
        <v>3</v>
      </c>
      <c r="E4" s="22" t="s">
        <v>18</v>
      </c>
      <c r="F4" s="23" t="s">
        <v>4</v>
      </c>
      <c r="G4" s="23" t="s">
        <v>5</v>
      </c>
      <c r="H4" s="22" t="s">
        <v>6</v>
      </c>
      <c r="I4" s="22" t="s">
        <v>35</v>
      </c>
      <c r="J4" s="22" t="s">
        <v>30</v>
      </c>
      <c r="K4" s="22" t="s">
        <v>7</v>
      </c>
    </row>
    <row r="5" spans="1:11" x14ac:dyDescent="0.25">
      <c r="A5" s="13" t="s">
        <v>70</v>
      </c>
      <c r="B5" s="14" t="s">
        <v>216</v>
      </c>
      <c r="C5" s="14" t="s">
        <v>217</v>
      </c>
      <c r="D5" s="14" t="s">
        <v>218</v>
      </c>
      <c r="E5" s="14" t="s">
        <v>219</v>
      </c>
      <c r="F5" s="16" t="str">
        <f>IF(ISERROR(VLOOKUP(E5,Communes,3,FALSE)),"",VLOOKUP(E5,Communes,3,FALSE))</f>
        <v>Bruxelles</v>
      </c>
      <c r="G5" s="16" t="str">
        <f>IF(ISERROR(VLOOKUP(E5,Communes,4,FALSE)),"",VLOOKUP(E5,Communes,4,FALSE))</f>
        <v>Etterbeek</v>
      </c>
      <c r="H5" s="15"/>
      <c r="I5" s="14">
        <v>26463013</v>
      </c>
      <c r="J5" s="14" t="s">
        <v>99</v>
      </c>
      <c r="K5" s="30"/>
    </row>
    <row r="6" spans="1:11" x14ac:dyDescent="0.25">
      <c r="A6" s="13" t="s">
        <v>9</v>
      </c>
      <c r="B6" s="14" t="s">
        <v>11</v>
      </c>
      <c r="C6" s="14" t="s">
        <v>12</v>
      </c>
      <c r="D6" s="14" t="s">
        <v>109</v>
      </c>
      <c r="E6" s="14" t="s">
        <v>111</v>
      </c>
      <c r="F6" s="16" t="str">
        <f>IF(ISERROR(VLOOKUP(E6,Communes,3,FALSE)),"",VLOOKUP(E6,Communes,3,FALSE))</f>
        <v>Brabant Wallon</v>
      </c>
      <c r="G6" s="16" t="str">
        <f>IF(ISERROR(VLOOKUP(E6,Communes,4,FALSE)),"",VLOOKUP(E6,Communes,4,FALSE))</f>
        <v>Nivelles</v>
      </c>
      <c r="H6" s="15"/>
      <c r="I6" s="14"/>
      <c r="J6" s="14" t="s">
        <v>66</v>
      </c>
      <c r="K6" s="30"/>
    </row>
    <row r="7" spans="1:11" x14ac:dyDescent="0.25">
      <c r="A7" s="13" t="s">
        <v>16</v>
      </c>
      <c r="B7" s="14" t="s">
        <v>203</v>
      </c>
      <c r="C7" s="14" t="s">
        <v>125</v>
      </c>
      <c r="D7" s="14" t="s">
        <v>204</v>
      </c>
      <c r="E7" s="14" t="s">
        <v>137</v>
      </c>
      <c r="F7" s="16" t="str">
        <f>IF(ISERROR(VLOOKUP(E7,Communes,3,FALSE)),"",VLOOKUP(E7,Communes,3,FALSE))</f>
        <v>Vilvoorde</v>
      </c>
      <c r="G7" s="16" t="str">
        <f>IF(ISERROR(VLOOKUP(E7,Communes,4,FALSE)),"",VLOOKUP(E7,Communes,4,FALSE))</f>
        <v>Vilvoorde</v>
      </c>
      <c r="H7" s="15"/>
      <c r="I7" s="14"/>
      <c r="J7" s="14" t="s">
        <v>99</v>
      </c>
      <c r="K7" s="30"/>
    </row>
    <row r="8" spans="1:11" x14ac:dyDescent="0.25">
      <c r="A8" s="13" t="s">
        <v>16</v>
      </c>
      <c r="B8" s="14" t="s">
        <v>203</v>
      </c>
      <c r="C8" s="14" t="s">
        <v>125</v>
      </c>
      <c r="D8" s="14" t="s">
        <v>126</v>
      </c>
      <c r="E8" s="14" t="s">
        <v>137</v>
      </c>
      <c r="F8" s="16" t="str">
        <f>IF(ISERROR(VLOOKUP(E8,Communes,3,FALSE)),"",VLOOKUP(E8,Communes,3,FALSE))</f>
        <v>Vilvoorde</v>
      </c>
      <c r="G8" s="16" t="str">
        <f>IF(ISERROR(VLOOKUP(E8,Communes,4,FALSE)),"",VLOOKUP(E8,Communes,4,FALSE))</f>
        <v>Vilvoorde</v>
      </c>
      <c r="H8" s="15"/>
      <c r="I8" s="14"/>
      <c r="J8" s="14" t="s">
        <v>99</v>
      </c>
      <c r="K8" s="30"/>
    </row>
    <row r="9" spans="1:11" x14ac:dyDescent="0.25">
      <c r="A9" s="13" t="s">
        <v>9</v>
      </c>
      <c r="B9" s="14" t="s">
        <v>14</v>
      </c>
      <c r="C9" s="14" t="s">
        <v>15</v>
      </c>
      <c r="D9" s="14" t="s">
        <v>75</v>
      </c>
      <c r="E9" s="14" t="s">
        <v>62</v>
      </c>
      <c r="F9" s="16" t="str">
        <f>IF(ISERROR(VLOOKUP(E9,Communes,3,FALSE)),"",VLOOKUP(E9,Communes,3,FALSE))</f>
        <v>Bruxelles</v>
      </c>
      <c r="G9" s="16" t="str">
        <f>IF(ISERROR(VLOOKUP(E9,Communes,4,FALSE)),"",VLOOKUP(E9,Communes,4,FALSE))</f>
        <v>Neder -Over -Heembeek</v>
      </c>
      <c r="H9" s="15" t="s">
        <v>76</v>
      </c>
      <c r="I9" s="14">
        <v>497438498</v>
      </c>
      <c r="J9" s="14" t="s">
        <v>28</v>
      </c>
      <c r="K9" s="30"/>
    </row>
    <row r="10" spans="1:11" x14ac:dyDescent="0.25">
      <c r="A10" s="13" t="s">
        <v>9</v>
      </c>
      <c r="B10" s="14" t="s">
        <v>210</v>
      </c>
      <c r="C10" s="14" t="s">
        <v>141</v>
      </c>
      <c r="D10" s="14" t="s">
        <v>211</v>
      </c>
      <c r="E10" s="14" t="s">
        <v>212</v>
      </c>
      <c r="F10" s="16" t="str">
        <f>IF(ISERROR(VLOOKUP(E10,Communes,3,FALSE)),"",VLOOKUP(E10,Communes,3,FALSE))</f>
        <v>CARCES</v>
      </c>
      <c r="G10" s="16" t="str">
        <f>IF(ISERROR(VLOOKUP(E10,Communes,4,FALSE)),"",VLOOKUP(E10,Communes,4,FALSE))</f>
        <v>CARCES</v>
      </c>
      <c r="H10" s="15"/>
      <c r="I10" s="14"/>
      <c r="J10" s="14" t="s">
        <v>33</v>
      </c>
      <c r="K10" s="30"/>
    </row>
    <row r="11" spans="1:11" x14ac:dyDescent="0.25">
      <c r="A11" s="13" t="s">
        <v>9</v>
      </c>
      <c r="B11" s="14" t="s">
        <v>116</v>
      </c>
      <c r="C11" s="14" t="s">
        <v>117</v>
      </c>
      <c r="D11" s="14" t="s">
        <v>118</v>
      </c>
      <c r="E11" s="14" t="s">
        <v>119</v>
      </c>
      <c r="F11" s="16" t="str">
        <f>IF(ISERROR(VLOOKUP(E11,Communes,3,FALSE)),"",VLOOKUP(E11,Communes,3,FALSE))</f>
        <v>Bruxelles</v>
      </c>
      <c r="G11" s="16" t="str">
        <f>IF(ISERROR(VLOOKUP(E11,Communes,4,FALSE)),"",VLOOKUP(E11,Communes,4,FALSE))</f>
        <v>Woluwé -Saint Pierre</v>
      </c>
      <c r="H11" s="15"/>
      <c r="I11" s="14"/>
      <c r="J11" s="14" t="s">
        <v>66</v>
      </c>
      <c r="K11" s="30"/>
    </row>
    <row r="12" spans="1:11" x14ac:dyDescent="0.25">
      <c r="A12" s="13" t="s">
        <v>9</v>
      </c>
      <c r="B12" s="14" t="s">
        <v>120</v>
      </c>
      <c r="C12" s="2" t="s">
        <v>202</v>
      </c>
      <c r="D12" s="14" t="s">
        <v>121</v>
      </c>
      <c r="E12" s="14" t="s">
        <v>124</v>
      </c>
      <c r="F12" s="16" t="str">
        <f>IF(ISERROR(VLOOKUP(E12,Communes,3,FALSE)),"",VLOOKUP(E12,Communes,3,FALSE))</f>
        <v xml:space="preserve">Brabant Wallon </v>
      </c>
      <c r="G12" s="16" t="str">
        <f>IF(ISERROR(VLOOKUP(E12,Communes,4,FALSE)),"",VLOOKUP(E12,Communes,4,FALSE))</f>
        <v>Chaumont-Gistoux</v>
      </c>
      <c r="H12" s="15"/>
      <c r="I12" s="14"/>
      <c r="J12" s="14" t="s">
        <v>66</v>
      </c>
      <c r="K12" s="30"/>
    </row>
    <row r="13" spans="1:11" x14ac:dyDescent="0.25">
      <c r="A13" s="13" t="s">
        <v>17</v>
      </c>
      <c r="B13" s="14" t="s">
        <v>225</v>
      </c>
      <c r="C13" s="14" t="s">
        <v>226</v>
      </c>
      <c r="D13" s="14" t="s">
        <v>227</v>
      </c>
      <c r="E13" s="14" t="s">
        <v>124</v>
      </c>
      <c r="F13" s="16" t="str">
        <f>IF(ISERROR(VLOOKUP(E13,Communes,3,FALSE)),"",VLOOKUP(E13,Communes,3,FALSE))</f>
        <v xml:space="preserve">Brabant Wallon </v>
      </c>
      <c r="G13" s="16" t="str">
        <f>IF(ISERROR(VLOOKUP(E13,Communes,4,FALSE)),"",VLOOKUP(E13,Communes,4,FALSE))</f>
        <v>Chaumont-Gistoux</v>
      </c>
      <c r="H13" s="15" t="s">
        <v>228</v>
      </c>
      <c r="I13" s="14" t="s">
        <v>229</v>
      </c>
      <c r="J13" s="14" t="s">
        <v>99</v>
      </c>
      <c r="K13" s="30"/>
    </row>
    <row r="14" spans="1:11" x14ac:dyDescent="0.25">
      <c r="A14" s="13" t="s">
        <v>16</v>
      </c>
      <c r="B14" s="14" t="s">
        <v>106</v>
      </c>
      <c r="C14" s="14" t="s">
        <v>13</v>
      </c>
      <c r="D14" s="14" t="s">
        <v>107</v>
      </c>
      <c r="E14" s="14" t="s">
        <v>105</v>
      </c>
      <c r="F14" s="16" t="str">
        <f>IF(ISERROR(VLOOKUP(E14,Communes,3,FALSE)),"",VLOOKUP(E14,Communes,3,FALSE))</f>
        <v xml:space="preserve">Braban Wallon </v>
      </c>
      <c r="G14" s="16" t="str">
        <f>IF(ISERROR(VLOOKUP(E14,Communes,4,FALSE)),"",VLOOKUP(E14,Communes,4,FALSE))</f>
        <v>La hulpe</v>
      </c>
      <c r="H14" s="15"/>
      <c r="I14" s="14"/>
      <c r="J14" s="14" t="s">
        <v>99</v>
      </c>
      <c r="K14" s="30"/>
    </row>
    <row r="15" spans="1:11" x14ac:dyDescent="0.25">
      <c r="A15" s="13" t="s">
        <v>16</v>
      </c>
      <c r="B15" s="14" t="s">
        <v>108</v>
      </c>
      <c r="C15" s="14" t="s">
        <v>97</v>
      </c>
      <c r="D15" s="14" t="s">
        <v>98</v>
      </c>
      <c r="E15" s="14" t="s">
        <v>93</v>
      </c>
      <c r="F15" s="16" t="str">
        <f>IF(ISERROR(VLOOKUP(E15,Communes,3,FALSE)),"",VLOOKUP(E15,Communes,3,FALSE))</f>
        <v>Brabant Wallon</v>
      </c>
      <c r="G15" s="16" t="str">
        <f>IF(ISERROR(VLOOKUP(E15,Communes,4,FALSE)),"",VLOOKUP(E15,Communes,4,FALSE))</f>
        <v xml:space="preserve">Genval </v>
      </c>
      <c r="H15" s="15"/>
      <c r="I15" s="14"/>
      <c r="J15" s="14" t="s">
        <v>99</v>
      </c>
      <c r="K15" s="30"/>
    </row>
    <row r="16" spans="1:11" x14ac:dyDescent="0.25">
      <c r="A16" s="13" t="s">
        <v>9</v>
      </c>
      <c r="B16" s="14" t="s">
        <v>112</v>
      </c>
      <c r="C16" s="14" t="s">
        <v>113</v>
      </c>
      <c r="D16" s="14" t="s">
        <v>114</v>
      </c>
      <c r="E16" s="14" t="s">
        <v>115</v>
      </c>
      <c r="F16" s="16" t="str">
        <f>IF(ISERROR(VLOOKUP(E16,Communes,3,FALSE)),"",VLOOKUP(E16,Communes,3,FALSE))</f>
        <v>Bruxelles</v>
      </c>
      <c r="G16" s="16" t="str">
        <f>IF(ISERROR(VLOOKUP(E16,Communes,4,FALSE)),"",VLOOKUP(E16,Communes,4,FALSE))</f>
        <v>Bergheme - Saint Agathe</v>
      </c>
      <c r="H16" s="15"/>
      <c r="I16" s="14"/>
      <c r="J16" s="14" t="s">
        <v>66</v>
      </c>
      <c r="K16" s="30"/>
    </row>
    <row r="17" spans="1:11" x14ac:dyDescent="0.25">
      <c r="A17" s="13" t="s">
        <v>16</v>
      </c>
      <c r="B17" s="14" t="s">
        <v>94</v>
      </c>
      <c r="C17" s="14" t="s">
        <v>95</v>
      </c>
      <c r="D17" s="14" t="s">
        <v>96</v>
      </c>
      <c r="E17" s="14" t="s">
        <v>93</v>
      </c>
      <c r="F17" s="16" t="str">
        <f>IF(ISERROR(VLOOKUP(E17,Communes,3,FALSE)),"",VLOOKUP(E17,Communes,3,FALSE))</f>
        <v>Brabant Wallon</v>
      </c>
      <c r="G17" s="16" t="str">
        <f>IF(ISERROR(VLOOKUP(E17,Communes,4,FALSE)),"",VLOOKUP(E17,Communes,4,FALSE))</f>
        <v xml:space="preserve">Genval </v>
      </c>
      <c r="H17" s="15"/>
      <c r="I17" s="14"/>
      <c r="J17" s="14" t="s">
        <v>99</v>
      </c>
      <c r="K17" s="30"/>
    </row>
    <row r="18" spans="1:11" x14ac:dyDescent="0.25">
      <c r="A18" s="13" t="s">
        <v>9</v>
      </c>
      <c r="B18" s="14" t="s">
        <v>168</v>
      </c>
      <c r="C18" s="14" t="s">
        <v>169</v>
      </c>
      <c r="D18" s="14" t="s">
        <v>170</v>
      </c>
      <c r="E18" s="14" t="s">
        <v>171</v>
      </c>
      <c r="F18" s="16" t="str">
        <f>IF(ISERROR(VLOOKUP(E18,Communes,3,FALSE)),"",VLOOKUP(E18,Communes,3,FALSE))</f>
        <v>Bruxelles</v>
      </c>
      <c r="G18" s="16" t="str">
        <f>IF(ISERROR(VLOOKUP(E18,Communes,4,FALSE)),"",VLOOKUP(E18,Communes,4,FALSE))</f>
        <v>Saint -Josse</v>
      </c>
      <c r="H18" s="15"/>
      <c r="I18" s="14"/>
      <c r="J18" s="14" t="s">
        <v>66</v>
      </c>
      <c r="K18" s="30"/>
    </row>
    <row r="19" spans="1:11" x14ac:dyDescent="0.25">
      <c r="A19" s="13" t="s">
        <v>16</v>
      </c>
      <c r="B19" s="14" t="s">
        <v>172</v>
      </c>
      <c r="C19" s="14" t="s">
        <v>173</v>
      </c>
      <c r="D19" s="14" t="s">
        <v>174</v>
      </c>
      <c r="E19" s="14" t="s">
        <v>171</v>
      </c>
      <c r="F19" s="16" t="str">
        <f>IF(ISERROR(VLOOKUP(E19,Communes,3,FALSE)),"",VLOOKUP(E19,Communes,3,FALSE))</f>
        <v>Bruxelles</v>
      </c>
      <c r="G19" s="16" t="str">
        <f>IF(ISERROR(VLOOKUP(E19,Communes,4,FALSE)),"",VLOOKUP(E19,Communes,4,FALSE))</f>
        <v>Saint -Josse</v>
      </c>
      <c r="H19" s="15"/>
      <c r="I19" s="14"/>
      <c r="J19" s="14" t="s">
        <v>66</v>
      </c>
      <c r="K19" s="30"/>
    </row>
    <row r="20" spans="1:11" x14ac:dyDescent="0.25">
      <c r="A20" s="13" t="s">
        <v>16</v>
      </c>
      <c r="B20" s="14" t="s">
        <v>82</v>
      </c>
      <c r="C20" s="14" t="s">
        <v>83</v>
      </c>
      <c r="D20" s="14" t="s">
        <v>84</v>
      </c>
      <c r="E20" s="14" t="s">
        <v>85</v>
      </c>
      <c r="F20" s="16" t="str">
        <f>IF(ISERROR(VLOOKUP(E20,Communes,3,FALSE)),"",VLOOKUP(E20,Communes,3,FALSE))</f>
        <v>Bruxelles</v>
      </c>
      <c r="G20" s="16" t="str">
        <f>IF(ISERROR(VLOOKUP(E20,Communes,4,FALSE)),"",VLOOKUP(E20,Communes,4,FALSE))</f>
        <v>Kraaienem</v>
      </c>
      <c r="H20" s="15"/>
      <c r="I20" s="14"/>
      <c r="J20" s="14" t="s">
        <v>65</v>
      </c>
      <c r="K20" s="30"/>
    </row>
    <row r="21" spans="1:11" x14ac:dyDescent="0.25">
      <c r="A21" s="13" t="s">
        <v>70</v>
      </c>
      <c r="B21" s="14" t="s">
        <v>77</v>
      </c>
      <c r="C21" s="14" t="s">
        <v>78</v>
      </c>
      <c r="D21" s="14" t="s">
        <v>79</v>
      </c>
      <c r="E21" s="14" t="s">
        <v>80</v>
      </c>
      <c r="F21" s="16" t="str">
        <f>IF(ISERROR(VLOOKUP(E21,Communes,3,FALSE)),"",VLOOKUP(E21,Communes,3,FALSE))</f>
        <v>Bruxelles</v>
      </c>
      <c r="G21" s="16" t="str">
        <f>IF(ISERROR(VLOOKUP(E21,Communes,4,FALSE)),"",VLOOKUP(E21,Communes,4,FALSE))</f>
        <v>Schaerbeek</v>
      </c>
      <c r="H21" s="15"/>
      <c r="I21" s="14"/>
      <c r="J21" s="14" t="s">
        <v>65</v>
      </c>
      <c r="K21" s="30"/>
    </row>
    <row r="22" spans="1:11" x14ac:dyDescent="0.25">
      <c r="A22" s="13" t="s">
        <v>9</v>
      </c>
      <c r="B22" s="14" t="s">
        <v>178</v>
      </c>
      <c r="C22" s="14" t="s">
        <v>179</v>
      </c>
      <c r="D22" s="14" t="s">
        <v>180</v>
      </c>
      <c r="E22" s="14" t="s">
        <v>147</v>
      </c>
      <c r="F22" s="16" t="str">
        <f>IF(ISERROR(VLOOKUP(E22,Communes,3,FALSE)),"",VLOOKUP(E22,Communes,3,FALSE))</f>
        <v>Bruxelles</v>
      </c>
      <c r="G22" s="16" t="str">
        <f>IF(ISERROR(VLOOKUP(E22,Communes,4,FALSE)),"",VLOOKUP(E22,Communes,4,FALSE))</f>
        <v>Woluwé- saint-Lambert</v>
      </c>
      <c r="H22" s="15"/>
      <c r="I22" s="14"/>
      <c r="J22" s="14" t="s">
        <v>66</v>
      </c>
      <c r="K22" s="30"/>
    </row>
    <row r="23" spans="1:11" x14ac:dyDescent="0.25">
      <c r="A23" s="13" t="s">
        <v>9</v>
      </c>
      <c r="B23" s="14" t="s">
        <v>181</v>
      </c>
      <c r="C23" s="2" t="s">
        <v>182</v>
      </c>
      <c r="D23" s="14" t="s">
        <v>183</v>
      </c>
      <c r="E23" s="14" t="s">
        <v>147</v>
      </c>
      <c r="F23" s="16" t="str">
        <f>IF(ISERROR(VLOOKUP(E23,Communes,3,FALSE)),"",VLOOKUP(E23,Communes,3,FALSE))</f>
        <v>Bruxelles</v>
      </c>
      <c r="G23" s="16" t="str">
        <f>IF(ISERROR(VLOOKUP(E23,Communes,4,FALSE)),"",VLOOKUP(E23,Communes,4,FALSE))</f>
        <v>Woluwé- saint-Lambert</v>
      </c>
      <c r="H23" s="15"/>
      <c r="I23" s="14"/>
      <c r="J23" s="14" t="s">
        <v>66</v>
      </c>
      <c r="K23" s="30"/>
    </row>
    <row r="24" spans="1:11" x14ac:dyDescent="0.25">
      <c r="A24" s="13" t="s">
        <v>9</v>
      </c>
      <c r="B24" s="14" t="s">
        <v>175</v>
      </c>
      <c r="C24" s="14" t="s">
        <v>176</v>
      </c>
      <c r="D24" s="14" t="s">
        <v>177</v>
      </c>
      <c r="E24" s="14" t="s">
        <v>147</v>
      </c>
      <c r="F24" s="16" t="str">
        <f>IF(ISERROR(VLOOKUP(E24,Communes,3,FALSE)),"",VLOOKUP(E24,Communes,3,FALSE))</f>
        <v>Bruxelles</v>
      </c>
      <c r="G24" s="16" t="str">
        <f>IF(ISERROR(VLOOKUP(E24,Communes,4,FALSE)),"",VLOOKUP(E24,Communes,4,FALSE))</f>
        <v>Woluwé- saint-Lambert</v>
      </c>
      <c r="H24" s="15"/>
      <c r="I24" s="14"/>
      <c r="J24" s="14" t="s">
        <v>66</v>
      </c>
      <c r="K24" s="30"/>
    </row>
    <row r="25" spans="1:11" x14ac:dyDescent="0.25">
      <c r="A25" s="13" t="s">
        <v>16</v>
      </c>
      <c r="B25" s="14" t="s">
        <v>86</v>
      </c>
      <c r="C25" s="14" t="s">
        <v>87</v>
      </c>
      <c r="D25" s="14" t="s">
        <v>88</v>
      </c>
      <c r="E25" s="14" t="s">
        <v>38</v>
      </c>
      <c r="F25" s="16" t="str">
        <f>IF(ISERROR(VLOOKUP(E25,Communes,3,FALSE)),"",VLOOKUP(E25,Communes,3,FALSE))</f>
        <v>Bruxelles</v>
      </c>
      <c r="G25" s="16" t="str">
        <f>IF(ISERROR(VLOOKUP(E25,Communes,4,FALSE)),"",VLOOKUP(E25,Communes,4,FALSE))</f>
        <v>Uccle</v>
      </c>
      <c r="H25" s="15"/>
      <c r="I25" s="14"/>
      <c r="J25" s="14" t="s">
        <v>99</v>
      </c>
      <c r="K25" s="30"/>
    </row>
    <row r="26" spans="1:11" x14ac:dyDescent="0.25">
      <c r="A26" s="13" t="s">
        <v>16</v>
      </c>
      <c r="B26" s="14" t="s">
        <v>161</v>
      </c>
      <c r="C26" s="14" t="s">
        <v>162</v>
      </c>
      <c r="D26" s="14" t="s">
        <v>163</v>
      </c>
      <c r="E26" s="14" t="s">
        <v>164</v>
      </c>
      <c r="F26" s="16" t="str">
        <f>IF(ISERROR(VLOOKUP(E26,Communes,3,FALSE)),"",VLOOKUP(E26,Communes,3,FALSE))</f>
        <v>Bruxelles</v>
      </c>
      <c r="G26" s="16" t="str">
        <f>IF(ISERROR(VLOOKUP(E26,Communes,4,FALSE)),"",VLOOKUP(E26,Communes,4,FALSE))</f>
        <v>Audergheme</v>
      </c>
      <c r="H26" s="15"/>
      <c r="I26" s="14"/>
      <c r="J26" s="14" t="s">
        <v>66</v>
      </c>
      <c r="K26" s="30"/>
    </row>
    <row r="27" spans="1:11" x14ac:dyDescent="0.25">
      <c r="A27" s="13" t="s">
        <v>9</v>
      </c>
      <c r="B27" s="14" t="s">
        <v>156</v>
      </c>
      <c r="C27" s="14" t="s">
        <v>157</v>
      </c>
      <c r="D27" s="14" t="s">
        <v>158</v>
      </c>
      <c r="E27" s="14" t="s">
        <v>38</v>
      </c>
      <c r="F27" s="16" t="str">
        <f>IF(ISERROR(VLOOKUP(E27,Communes,3,FALSE)),"",VLOOKUP(E27,Communes,3,FALSE))</f>
        <v>Bruxelles</v>
      </c>
      <c r="G27" s="16" t="str">
        <f>IF(ISERROR(VLOOKUP(E27,Communes,4,FALSE)),"",VLOOKUP(E27,Communes,4,FALSE))</f>
        <v>Uccle</v>
      </c>
      <c r="H27" s="15"/>
      <c r="I27" s="14"/>
      <c r="J27" s="14" t="s">
        <v>66</v>
      </c>
      <c r="K27" s="30"/>
    </row>
    <row r="28" spans="1:11" x14ac:dyDescent="0.25">
      <c r="A28" s="13" t="s">
        <v>9</v>
      </c>
      <c r="B28" s="14" t="s">
        <v>156</v>
      </c>
      <c r="C28" s="14" t="s">
        <v>159</v>
      </c>
      <c r="D28" s="14" t="s">
        <v>160</v>
      </c>
      <c r="E28" s="14" t="s">
        <v>38</v>
      </c>
      <c r="F28" s="16" t="str">
        <f>IF(ISERROR(VLOOKUP(E28,Communes,3,FALSE)),"",VLOOKUP(E28,Communes,3,FALSE))</f>
        <v>Bruxelles</v>
      </c>
      <c r="G28" s="16" t="str">
        <f>IF(ISERROR(VLOOKUP(E28,Communes,4,FALSE)),"",VLOOKUP(E28,Communes,4,FALSE))</f>
        <v>Uccle</v>
      </c>
      <c r="H28" s="15"/>
      <c r="I28" s="14"/>
      <c r="J28" s="14" t="s">
        <v>66</v>
      </c>
      <c r="K28" s="30"/>
    </row>
    <row r="29" spans="1:11" x14ac:dyDescent="0.25">
      <c r="A29" s="13" t="s">
        <v>17</v>
      </c>
      <c r="B29" s="14" t="s">
        <v>165</v>
      </c>
      <c r="C29" s="14"/>
      <c r="D29" s="14" t="s">
        <v>166</v>
      </c>
      <c r="E29" s="14" t="s">
        <v>167</v>
      </c>
      <c r="F29" s="16" t="str">
        <f>IF(ISERROR(VLOOKUP(E29,Communes,3,FALSE)),"",VLOOKUP(E29,Communes,3,FALSE))</f>
        <v>Brabant Wallon</v>
      </c>
      <c r="G29" s="16" t="str">
        <f>IF(ISERROR(VLOOKUP(E29,Communes,4,FALSE)),"",VLOOKUP(E29,Communes,4,FALSE))</f>
        <v>Wavre</v>
      </c>
      <c r="H29" s="15"/>
      <c r="I29" s="14"/>
      <c r="J29" s="14" t="s">
        <v>66</v>
      </c>
      <c r="K29" s="30"/>
    </row>
    <row r="30" spans="1:11" x14ac:dyDescent="0.25">
      <c r="A30" s="13" t="s">
        <v>16</v>
      </c>
      <c r="B30" s="14" t="s">
        <v>89</v>
      </c>
      <c r="C30" s="14" t="s">
        <v>91</v>
      </c>
      <c r="D30" s="14" t="s">
        <v>90</v>
      </c>
      <c r="E30" s="14" t="s">
        <v>93</v>
      </c>
      <c r="F30" s="16" t="str">
        <f>IF(ISERROR(VLOOKUP(E30,Communes,3,FALSE)),"",VLOOKUP(E30,Communes,3,FALSE))</f>
        <v>Brabant Wallon</v>
      </c>
      <c r="G30" s="16" t="str">
        <f>IF(ISERROR(VLOOKUP(E30,Communes,4,FALSE)),"",VLOOKUP(E30,Communes,4,FALSE))</f>
        <v xml:space="preserve">Genval </v>
      </c>
      <c r="H30" s="15"/>
      <c r="I30" s="14"/>
      <c r="J30" s="14" t="s">
        <v>99</v>
      </c>
      <c r="K30" s="30"/>
    </row>
    <row r="31" spans="1:11" x14ac:dyDescent="0.25">
      <c r="A31" s="13" t="s">
        <v>9</v>
      </c>
      <c r="B31" s="14" t="s">
        <v>144</v>
      </c>
      <c r="C31" s="14" t="s">
        <v>145</v>
      </c>
      <c r="D31" s="14" t="s">
        <v>146</v>
      </c>
      <c r="E31" s="14" t="s">
        <v>147</v>
      </c>
      <c r="F31" s="16" t="str">
        <f>IF(ISERROR(VLOOKUP(E31,Communes,3,FALSE)),"",VLOOKUP(E31,Communes,3,FALSE))</f>
        <v>Bruxelles</v>
      </c>
      <c r="G31" s="16" t="str">
        <f>IF(ISERROR(VLOOKUP(E31,Communes,4,FALSE)),"",VLOOKUP(E31,Communes,4,FALSE))</f>
        <v>Woluwé- saint-Lambert</v>
      </c>
      <c r="H31" s="15"/>
      <c r="I31" s="14"/>
      <c r="J31" s="14" t="s">
        <v>66</v>
      </c>
      <c r="K31" s="30"/>
    </row>
    <row r="32" spans="1:11" x14ac:dyDescent="0.25">
      <c r="A32" s="13" t="s">
        <v>16</v>
      </c>
      <c r="B32" s="14" t="s">
        <v>205</v>
      </c>
      <c r="C32" s="14" t="s">
        <v>206</v>
      </c>
      <c r="D32" s="14" t="s">
        <v>207</v>
      </c>
      <c r="E32" s="14" t="s">
        <v>208</v>
      </c>
      <c r="F32" s="16" t="str">
        <f>IF(ISERROR(VLOOKUP(E32,Communes,3,FALSE)),"",VLOOKUP(E32,Communes,3,FALSE))</f>
        <v>Bruxelles</v>
      </c>
      <c r="G32" s="16" t="str">
        <f>IF(ISERROR(VLOOKUP(E32,Communes,4,FALSE)),"",VLOOKUP(E32,Communes,4,FALSE))</f>
        <v xml:space="preserve">Molenbeek -Saint Jean </v>
      </c>
      <c r="H32" s="15"/>
      <c r="I32" s="14"/>
      <c r="J32" s="14" t="s">
        <v>99</v>
      </c>
      <c r="K32" s="30"/>
    </row>
    <row r="33" spans="1:11" x14ac:dyDescent="0.25">
      <c r="A33" s="13" t="s">
        <v>9</v>
      </c>
      <c r="B33" s="14" t="s">
        <v>220</v>
      </c>
      <c r="C33" s="14" t="s">
        <v>221</v>
      </c>
      <c r="D33" s="14" t="s">
        <v>222</v>
      </c>
      <c r="E33" s="14" t="s">
        <v>41</v>
      </c>
      <c r="F33" s="16" t="str">
        <f>IF(ISERROR(VLOOKUP(E33,Communes,3,FALSE)),"",VLOOKUP(E33,Communes,3,FALSE))</f>
        <v>Bruxelles</v>
      </c>
      <c r="G33" s="16" t="str">
        <f>IF(ISERROR(VLOOKUP(E33,Communes,4,FALSE)),"",VLOOKUP(E33,Communes,4,FALSE))</f>
        <v>Laeken</v>
      </c>
      <c r="H33" s="15"/>
      <c r="I33" s="14"/>
      <c r="J33" s="14" t="s">
        <v>99</v>
      </c>
      <c r="K33" s="30"/>
    </row>
    <row r="34" spans="1:11" x14ac:dyDescent="0.25">
      <c r="A34" s="13" t="s">
        <v>9</v>
      </c>
      <c r="B34" s="14" t="s">
        <v>100</v>
      </c>
      <c r="C34" s="14" t="s">
        <v>101</v>
      </c>
      <c r="D34" s="14" t="s">
        <v>102</v>
      </c>
      <c r="E34" s="14" t="s">
        <v>105</v>
      </c>
      <c r="F34" s="16" t="str">
        <f>IF(ISERROR(VLOOKUP(E34,Communes,3,FALSE)),"",VLOOKUP(E34,Communes,3,FALSE))</f>
        <v xml:space="preserve">Braban Wallon </v>
      </c>
      <c r="G34" s="16" t="str">
        <f>IF(ISERROR(VLOOKUP(E34,Communes,4,FALSE)),"",VLOOKUP(E34,Communes,4,FALSE))</f>
        <v>La hulpe</v>
      </c>
      <c r="H34" s="15"/>
      <c r="I34" s="14"/>
      <c r="J34" s="14" t="s">
        <v>99</v>
      </c>
      <c r="K34" s="30"/>
    </row>
    <row r="35" spans="1:11" x14ac:dyDescent="0.25">
      <c r="A35" s="13" t="s">
        <v>9</v>
      </c>
      <c r="B35" s="14" t="s">
        <v>140</v>
      </c>
      <c r="C35" s="14" t="s">
        <v>141</v>
      </c>
      <c r="D35" s="14" t="s">
        <v>142</v>
      </c>
      <c r="E35" s="14" t="s">
        <v>143</v>
      </c>
      <c r="F35" s="16" t="str">
        <f>IF(ISERROR(VLOOKUP(E35,Communes,3,FALSE)),"",VLOOKUP(E35,Communes,3,FALSE))</f>
        <v>Tervuren</v>
      </c>
      <c r="G35" s="16" t="str">
        <f>IF(ISERROR(VLOOKUP(E35,Communes,4,FALSE)),"",VLOOKUP(E35,Communes,4,FALSE))</f>
        <v>Tervuren</v>
      </c>
      <c r="H35" s="15"/>
      <c r="I35" s="14"/>
      <c r="J35" s="14" t="s">
        <v>66</v>
      </c>
      <c r="K35" s="30"/>
    </row>
    <row r="36" spans="1:11" x14ac:dyDescent="0.25">
      <c r="A36" s="13" t="s">
        <v>9</v>
      </c>
      <c r="B36" s="14" t="s">
        <v>148</v>
      </c>
      <c r="C36" s="14" t="s">
        <v>149</v>
      </c>
      <c r="D36" s="14" t="s">
        <v>150</v>
      </c>
      <c r="E36" s="14" t="s">
        <v>151</v>
      </c>
      <c r="F36" s="16" t="str">
        <f>IF(ISERROR(VLOOKUP(E36,Communes,3,FALSE)),"",VLOOKUP(E36,Communes,3,FALSE))</f>
        <v>Ohey</v>
      </c>
      <c r="G36" s="16" t="str">
        <f>IF(ISERROR(VLOOKUP(E36,Communes,4,FALSE)),"",VLOOKUP(E36,Communes,4,FALSE))</f>
        <v>Ohey</v>
      </c>
      <c r="H36" s="15"/>
      <c r="I36" s="14"/>
      <c r="J36" s="14" t="s">
        <v>66</v>
      </c>
      <c r="K36" s="30"/>
    </row>
    <row r="37" spans="1:11" x14ac:dyDescent="0.25">
      <c r="A37" s="13" t="s">
        <v>17</v>
      </c>
      <c r="B37" s="14" t="s">
        <v>152</v>
      </c>
      <c r="C37" s="14" t="s">
        <v>153</v>
      </c>
      <c r="D37" s="14" t="s">
        <v>154</v>
      </c>
      <c r="E37" s="14" t="s">
        <v>155</v>
      </c>
      <c r="F37" s="16" t="str">
        <f>IF(ISERROR(VLOOKUP(E37,Communes,3,FALSE)),"",VLOOKUP(E37,Communes,3,FALSE))</f>
        <v>Bruxelles</v>
      </c>
      <c r="G37" s="16" t="str">
        <f>IF(ISERROR(VLOOKUP(E37,Communes,4,FALSE)),"",VLOOKUP(E37,Communes,4,FALSE))</f>
        <v>Anderlecht</v>
      </c>
      <c r="H37" s="15"/>
      <c r="I37" s="14"/>
      <c r="J37" s="14" t="s">
        <v>66</v>
      </c>
      <c r="K37" s="30"/>
    </row>
    <row r="38" spans="1:11" x14ac:dyDescent="0.25">
      <c r="A38" s="13" t="s">
        <v>9</v>
      </c>
      <c r="B38" s="14" t="s">
        <v>213</v>
      </c>
      <c r="C38" s="14" t="s">
        <v>214</v>
      </c>
      <c r="D38" s="14" t="s">
        <v>215</v>
      </c>
      <c r="E38" s="14" t="s">
        <v>208</v>
      </c>
      <c r="F38" s="16" t="str">
        <f>IF(ISERROR(VLOOKUP(E38,Communes,3,FALSE)),"",VLOOKUP(E38,Communes,3,FALSE))</f>
        <v>Bruxelles</v>
      </c>
      <c r="G38" s="16" t="str">
        <f>IF(ISERROR(VLOOKUP(E38,Communes,4,FALSE)),"",VLOOKUP(E38,Communes,4,FALSE))</f>
        <v xml:space="preserve">Molenbeek -Saint Jean </v>
      </c>
      <c r="H38" s="15"/>
      <c r="I38" s="14"/>
      <c r="J38" s="14" t="s">
        <v>99</v>
      </c>
      <c r="K38" s="30"/>
    </row>
    <row r="39" spans="1:11" x14ac:dyDescent="0.25">
      <c r="A39" s="13" t="s">
        <v>16</v>
      </c>
      <c r="B39" s="14" t="s">
        <v>197</v>
      </c>
      <c r="C39" s="14" t="s">
        <v>198</v>
      </c>
      <c r="D39" s="14" t="s">
        <v>199</v>
      </c>
      <c r="E39" s="14" t="s">
        <v>187</v>
      </c>
      <c r="F39" s="16" t="str">
        <f>IF(ISERROR(VLOOKUP(E39,Communes,3,FALSE)),"",VLOOKUP(E39,Communes,3,FALSE))</f>
        <v>Bruxelles</v>
      </c>
      <c r="G39" s="16" t="str">
        <f>IF(ISERROR(VLOOKUP(E39,Communes,4,FALSE)),"",VLOOKUP(E39,Communes,4,FALSE))</f>
        <v>Bruxelles</v>
      </c>
      <c r="H39" s="15"/>
      <c r="I39" s="14"/>
      <c r="J39" s="14" t="s">
        <v>66</v>
      </c>
      <c r="K39" s="30"/>
    </row>
    <row r="40" spans="1:11" x14ac:dyDescent="0.25">
      <c r="A40" s="13" t="s">
        <v>9</v>
      </c>
      <c r="B40" s="14" t="s">
        <v>194</v>
      </c>
      <c r="C40" s="14" t="s">
        <v>195</v>
      </c>
      <c r="D40" s="14" t="s">
        <v>196</v>
      </c>
      <c r="E40" s="14" t="s">
        <v>38</v>
      </c>
      <c r="F40" s="16" t="str">
        <f>IF(ISERROR(VLOOKUP(E40,Communes,3,FALSE)),"",VLOOKUP(E40,Communes,3,FALSE))</f>
        <v>Bruxelles</v>
      </c>
      <c r="G40" s="16" t="str">
        <f>IF(ISERROR(VLOOKUP(E40,Communes,4,FALSE)),"",VLOOKUP(E40,Communes,4,FALSE))</f>
        <v>Uccle</v>
      </c>
      <c r="H40" s="15"/>
      <c r="I40" s="14"/>
      <c r="J40" s="14" t="s">
        <v>66</v>
      </c>
      <c r="K40" s="30"/>
    </row>
    <row r="41" spans="1:11" x14ac:dyDescent="0.25">
      <c r="A41" s="13" t="s">
        <v>9</v>
      </c>
      <c r="B41" s="14" t="s">
        <v>184</v>
      </c>
      <c r="C41" s="14" t="s">
        <v>185</v>
      </c>
      <c r="D41" s="14" t="s">
        <v>186</v>
      </c>
      <c r="E41" s="14" t="s">
        <v>187</v>
      </c>
      <c r="F41" s="16" t="str">
        <f>IF(ISERROR(VLOOKUP(E41,Communes,3,FALSE)),"",VLOOKUP(E41,Communes,3,FALSE))</f>
        <v>Bruxelles</v>
      </c>
      <c r="G41" s="16" t="str">
        <f>IF(ISERROR(VLOOKUP(E41,Communes,4,FALSE)),"",VLOOKUP(E41,Communes,4,FALSE))</f>
        <v>Bruxelles</v>
      </c>
      <c r="H41" s="15"/>
      <c r="I41" s="14"/>
      <c r="J41" s="14" t="s">
        <v>66</v>
      </c>
      <c r="K41" s="30"/>
    </row>
    <row r="42" spans="1:11" x14ac:dyDescent="0.25">
      <c r="A42" s="13" t="s">
        <v>9</v>
      </c>
      <c r="B42" s="14" t="s">
        <v>188</v>
      </c>
      <c r="C42" s="14" t="s">
        <v>189</v>
      </c>
      <c r="D42" s="14" t="s">
        <v>190</v>
      </c>
      <c r="E42" s="14" t="s">
        <v>167</v>
      </c>
      <c r="F42" s="16" t="str">
        <f>IF(ISERROR(VLOOKUP(E42,Communes,3,FALSE)),"",VLOOKUP(E42,Communes,3,FALSE))</f>
        <v>Brabant Wallon</v>
      </c>
      <c r="G42" s="16" t="str">
        <f>IF(ISERROR(VLOOKUP(E42,Communes,4,FALSE)),"",VLOOKUP(E42,Communes,4,FALSE))</f>
        <v>Wavre</v>
      </c>
      <c r="H42" s="15"/>
      <c r="I42" s="14"/>
      <c r="J42" s="14" t="s">
        <v>66</v>
      </c>
      <c r="K42" s="30"/>
    </row>
    <row r="43" spans="1:11" x14ac:dyDescent="0.25">
      <c r="A43" s="13" t="s">
        <v>9</v>
      </c>
      <c r="B43" s="14" t="s">
        <v>134</v>
      </c>
      <c r="C43" s="14" t="s">
        <v>135</v>
      </c>
      <c r="D43" s="14" t="s">
        <v>136</v>
      </c>
      <c r="E43" s="14" t="s">
        <v>137</v>
      </c>
      <c r="F43" s="16" t="str">
        <f>IF(ISERROR(VLOOKUP(E43,Communes,3,FALSE)),"",VLOOKUP(E43,Communes,3,FALSE))</f>
        <v>Vilvoorde</v>
      </c>
      <c r="G43" s="16" t="str">
        <f>IF(ISERROR(VLOOKUP(E43,Communes,4,FALSE)),"",VLOOKUP(E43,Communes,4,FALSE))</f>
        <v>Vilvoorde</v>
      </c>
      <c r="H43" s="15"/>
      <c r="I43" s="14"/>
      <c r="J43" s="14" t="s">
        <v>28</v>
      </c>
      <c r="K43" s="30"/>
    </row>
    <row r="44" spans="1:11" x14ac:dyDescent="0.25">
      <c r="A44" s="13" t="s">
        <v>9</v>
      </c>
      <c r="B44" s="14" t="s">
        <v>134</v>
      </c>
      <c r="C44" s="14" t="s">
        <v>138</v>
      </c>
      <c r="D44" s="14" t="s">
        <v>139</v>
      </c>
      <c r="E44" s="14" t="s">
        <v>137</v>
      </c>
      <c r="F44" s="16" t="str">
        <f>IF(ISERROR(VLOOKUP(E44,Communes,3,FALSE)),"",VLOOKUP(E44,Communes,3,FALSE))</f>
        <v>Vilvoorde</v>
      </c>
      <c r="G44" s="16" t="str">
        <f>IF(ISERROR(VLOOKUP(E44,Communes,4,FALSE)),"",VLOOKUP(E44,Communes,4,FALSE))</f>
        <v>Vilvoorde</v>
      </c>
      <c r="H44" s="15"/>
      <c r="I44" s="14"/>
      <c r="J44" s="14" t="s">
        <v>66</v>
      </c>
      <c r="K44" s="30"/>
    </row>
    <row r="45" spans="1:11" x14ac:dyDescent="0.25">
      <c r="A45" s="13" t="s">
        <v>16</v>
      </c>
      <c r="B45" s="14" t="s">
        <v>191</v>
      </c>
      <c r="C45" s="14" t="s">
        <v>192</v>
      </c>
      <c r="D45" s="14" t="s">
        <v>193</v>
      </c>
      <c r="E45" s="14" t="s">
        <v>85</v>
      </c>
      <c r="F45" s="16" t="str">
        <f>IF(ISERROR(VLOOKUP(E45,Communes,3,FALSE)),"",VLOOKUP(E45,Communes,3,FALSE))</f>
        <v>Bruxelles</v>
      </c>
      <c r="G45" s="16" t="str">
        <f>IF(ISERROR(VLOOKUP(E45,Communes,4,FALSE)),"",VLOOKUP(E45,Communes,4,FALSE))</f>
        <v>Kraaienem</v>
      </c>
      <c r="H45" s="15"/>
      <c r="I45" s="14"/>
      <c r="J45" s="14" t="s">
        <v>66</v>
      </c>
      <c r="K45" s="30"/>
    </row>
    <row r="46" spans="1:11" x14ac:dyDescent="0.25">
      <c r="A46" s="13" t="s">
        <v>70</v>
      </c>
      <c r="B46" s="14" t="s">
        <v>223</v>
      </c>
      <c r="C46" s="14" t="s">
        <v>78</v>
      </c>
      <c r="D46" s="14" t="s">
        <v>224</v>
      </c>
      <c r="E46" s="14" t="s">
        <v>62</v>
      </c>
      <c r="F46" s="16" t="str">
        <f>IF(ISERROR(VLOOKUP(E46,Communes,3,FALSE)),"",VLOOKUP(E46,Communes,3,FALSE))</f>
        <v>Bruxelles</v>
      </c>
      <c r="G46" s="16" t="str">
        <f>IF(ISERROR(VLOOKUP(E46,Communes,4,FALSE)),"",VLOOKUP(E46,Communes,4,FALSE))</f>
        <v>Neder -Over -Heembeek</v>
      </c>
      <c r="H46" s="15"/>
      <c r="I46" s="14"/>
      <c r="J46" s="14" t="s">
        <v>65</v>
      </c>
      <c r="K46" s="30"/>
    </row>
    <row r="47" spans="1:11" x14ac:dyDescent="0.25">
      <c r="A47" s="19"/>
      <c r="B47" s="19"/>
      <c r="C47" s="19"/>
      <c r="D47" s="19"/>
      <c r="E47" s="34"/>
      <c r="F47" s="19"/>
      <c r="G47" s="19"/>
      <c r="H47" s="19"/>
      <c r="I47" s="19"/>
      <c r="J47" s="19"/>
      <c r="K47" s="19"/>
    </row>
    <row r="48" spans="1:11" x14ac:dyDescent="0.25">
      <c r="A48" s="13"/>
    </row>
  </sheetData>
  <sheetProtection sheet="1" objects="1" scenarios="1" sort="0" autoFilter="0" pivotTables="0"/>
  <autoFilter ref="A4:K47">
    <sortState ref="A5:K28">
      <sortCondition ref="J8"/>
    </sortState>
  </autoFilter>
  <sortState ref="A5:K47">
    <sortCondition ref="B38"/>
  </sortState>
  <conditionalFormatting sqref="A4 A23:A48">
    <cfRule type="expression" dxfId="58" priority="63">
      <formula>OR(AND(ISERROR(VLOOKUP(A4,Liste_Civilités,1,FALSE)),A4&lt;&gt;"Civilité",LEN(A4)&gt;0),A4="Civilités")</formula>
    </cfRule>
  </conditionalFormatting>
  <conditionalFormatting sqref="E4 E23:E47">
    <cfRule type="expression" dxfId="57" priority="62">
      <formula>OR(AND(ISERROR(VLOOKUP(E4,Liste_Communes,1,FALSE)),E4&lt;&gt;"Code Postal",LEN(E4)&gt;0),E4="Identifiant")</formula>
    </cfRule>
  </conditionalFormatting>
  <conditionalFormatting sqref="J4 J23:J47">
    <cfRule type="expression" dxfId="56" priority="61">
      <formula>OR(AND(ISERROR(VLOOKUP(J4,Liste_Statuts,1,FALSE)),J4&lt;&gt;"Statut",LEN(J4)&gt;0),J4="Libellé")</formula>
    </cfRule>
  </conditionalFormatting>
  <conditionalFormatting sqref="A22">
    <cfRule type="expression" dxfId="55" priority="57">
      <formula>OR(AND(ISERROR(VLOOKUP(A22,Liste_Civilités,1,FALSE)),A22&lt;&gt;"Civilité",LEN(A22)&gt;0),A22="Civilités")</formula>
    </cfRule>
  </conditionalFormatting>
  <conditionalFormatting sqref="E22">
    <cfRule type="expression" dxfId="54" priority="56">
      <formula>OR(AND(ISERROR(VLOOKUP(E22,Liste_Communes,1,FALSE)),E22&lt;&gt;"Code Postal",LEN(E22)&gt;0),E22="Identifiant")</formula>
    </cfRule>
  </conditionalFormatting>
  <conditionalFormatting sqref="J22">
    <cfRule type="expression" dxfId="53" priority="55">
      <formula>OR(AND(ISERROR(VLOOKUP(J22,Liste_Statuts,1,FALSE)),J22&lt;&gt;"Statut",LEN(J22)&gt;0),J22="Libellé")</formula>
    </cfRule>
  </conditionalFormatting>
  <conditionalFormatting sqref="A21">
    <cfRule type="expression" dxfId="52" priority="54">
      <formula>OR(AND(ISERROR(VLOOKUP(A21,Liste_Civilités,1,FALSE)),A21&lt;&gt;"Civilité",LEN(A21)&gt;0),A21="Civilités")</formula>
    </cfRule>
  </conditionalFormatting>
  <conditionalFormatting sqref="E21">
    <cfRule type="expression" dxfId="51" priority="53">
      <formula>OR(AND(ISERROR(VLOOKUP(E21,Liste_Communes,1,FALSE)),E21&lt;&gt;"Code Postal",LEN(E21)&gt;0),E21="Identifiant")</formula>
    </cfRule>
  </conditionalFormatting>
  <conditionalFormatting sqref="J21">
    <cfRule type="expression" dxfId="50" priority="52">
      <formula>OR(AND(ISERROR(VLOOKUP(J21,Liste_Statuts,1,FALSE)),J21&lt;&gt;"Statut",LEN(J21)&gt;0),J21="Libellé")</formula>
    </cfRule>
  </conditionalFormatting>
  <conditionalFormatting sqref="A20">
    <cfRule type="expression" dxfId="49" priority="51">
      <formula>OR(AND(ISERROR(VLOOKUP(A20,Liste_Civilités,1,FALSE)),A20&lt;&gt;"Civilité",LEN(A20)&gt;0),A20="Civilités")</formula>
    </cfRule>
  </conditionalFormatting>
  <conditionalFormatting sqref="E20">
    <cfRule type="expression" dxfId="48" priority="50">
      <formula>OR(AND(ISERROR(VLOOKUP(E20,Liste_Communes,1,FALSE)),E20&lt;&gt;"Code Postal",LEN(E20)&gt;0),E20="Identifiant")</formula>
    </cfRule>
  </conditionalFormatting>
  <conditionalFormatting sqref="J20">
    <cfRule type="expression" dxfId="47" priority="49">
      <formula>OR(AND(ISERROR(VLOOKUP(J20,Liste_Statuts,1,FALSE)),J20&lt;&gt;"Statut",LEN(J20)&gt;0),J20="Libellé")</formula>
    </cfRule>
  </conditionalFormatting>
  <conditionalFormatting sqref="A19">
    <cfRule type="expression" dxfId="46" priority="48">
      <formula>OR(AND(ISERROR(VLOOKUP(A19,Liste_Civilités,1,FALSE)),A19&lt;&gt;"Civilité",LEN(A19)&gt;0),A19="Civilités")</formula>
    </cfRule>
  </conditionalFormatting>
  <conditionalFormatting sqref="E19">
    <cfRule type="expression" dxfId="45" priority="47">
      <formula>OR(AND(ISERROR(VLOOKUP(E19,Liste_Communes,1,FALSE)),E19&lt;&gt;"Code Postal",LEN(E19)&gt;0),E19="Identifiant")</formula>
    </cfRule>
  </conditionalFormatting>
  <conditionalFormatting sqref="J19">
    <cfRule type="expression" dxfId="44" priority="46">
      <formula>OR(AND(ISERROR(VLOOKUP(J19,Liste_Statuts,1,FALSE)),J19&lt;&gt;"Statut",LEN(J19)&gt;0),J19="Libellé")</formula>
    </cfRule>
  </conditionalFormatting>
  <conditionalFormatting sqref="A18">
    <cfRule type="expression" dxfId="43" priority="45">
      <formula>OR(AND(ISERROR(VLOOKUP(A18,Liste_Civilités,1,FALSE)),A18&lt;&gt;"Civilité",LEN(A18)&gt;0),A18="Civilités")</formula>
    </cfRule>
  </conditionalFormatting>
  <conditionalFormatting sqref="E18">
    <cfRule type="expression" dxfId="42" priority="44">
      <formula>OR(AND(ISERROR(VLOOKUP(E18,Liste_Communes,1,FALSE)),E18&lt;&gt;"Code Postal",LEN(E18)&gt;0),E18="Identifiant")</formula>
    </cfRule>
  </conditionalFormatting>
  <conditionalFormatting sqref="J18">
    <cfRule type="expression" dxfId="41" priority="43">
      <formula>OR(AND(ISERROR(VLOOKUP(J18,Liste_Statuts,1,FALSE)),J18&lt;&gt;"Statut",LEN(J18)&gt;0),J18="Libellé")</formula>
    </cfRule>
  </conditionalFormatting>
  <conditionalFormatting sqref="A17">
    <cfRule type="expression" dxfId="40" priority="42">
      <formula>OR(AND(ISERROR(VLOOKUP(A17,Liste_Civilités,1,FALSE)),A17&lt;&gt;"Civilité",LEN(A17)&gt;0),A17="Civilités")</formula>
    </cfRule>
  </conditionalFormatting>
  <conditionalFormatting sqref="E17">
    <cfRule type="expression" dxfId="39" priority="41">
      <formula>OR(AND(ISERROR(VLOOKUP(E17,Liste_Communes,1,FALSE)),E17&lt;&gt;"Code Postal",LEN(E17)&gt;0),E17="Identifiant")</formula>
    </cfRule>
  </conditionalFormatting>
  <conditionalFormatting sqref="J17">
    <cfRule type="expression" dxfId="38" priority="40">
      <formula>OR(AND(ISERROR(VLOOKUP(J17,Liste_Statuts,1,FALSE)),J17&lt;&gt;"Statut",LEN(J17)&gt;0),J17="Libellé")</formula>
    </cfRule>
  </conditionalFormatting>
  <conditionalFormatting sqref="A16">
    <cfRule type="expression" dxfId="37" priority="39">
      <formula>OR(AND(ISERROR(VLOOKUP(A16,Liste_Civilités,1,FALSE)),A16&lt;&gt;"Civilité",LEN(A16)&gt;0),A16="Civilités")</formula>
    </cfRule>
  </conditionalFormatting>
  <conditionalFormatting sqref="E16">
    <cfRule type="expression" dxfId="36" priority="38">
      <formula>OR(AND(ISERROR(VLOOKUP(E16,Liste_Communes,1,FALSE)),E16&lt;&gt;"Code Postal",LEN(E16)&gt;0),E16="Identifiant")</formula>
    </cfRule>
  </conditionalFormatting>
  <conditionalFormatting sqref="J16">
    <cfRule type="expression" dxfId="35" priority="37">
      <formula>OR(AND(ISERROR(VLOOKUP(J16,Liste_Statuts,1,FALSE)),J16&lt;&gt;"Statut",LEN(J16)&gt;0),J16="Libellé")</formula>
    </cfRule>
  </conditionalFormatting>
  <conditionalFormatting sqref="A15">
    <cfRule type="expression" dxfId="34" priority="36">
      <formula>OR(AND(ISERROR(VLOOKUP(A15,Liste_Civilités,1,FALSE)),A15&lt;&gt;"Civilité",LEN(A15)&gt;0),A15="Civilités")</formula>
    </cfRule>
  </conditionalFormatting>
  <conditionalFormatting sqref="E15">
    <cfRule type="expression" dxfId="33" priority="35">
      <formula>OR(AND(ISERROR(VLOOKUP(E15,Liste_Communes,1,FALSE)),E15&lt;&gt;"Code Postal",LEN(E15)&gt;0),E15="Identifiant")</formula>
    </cfRule>
  </conditionalFormatting>
  <conditionalFormatting sqref="J15">
    <cfRule type="expression" dxfId="32" priority="34">
      <formula>OR(AND(ISERROR(VLOOKUP(J15,Liste_Statuts,1,FALSE)),J15&lt;&gt;"Statut",LEN(J15)&gt;0),J15="Libellé")</formula>
    </cfRule>
  </conditionalFormatting>
  <conditionalFormatting sqref="A14">
    <cfRule type="expression" dxfId="31" priority="33">
      <formula>OR(AND(ISERROR(VLOOKUP(A14,Liste_Civilités,1,FALSE)),A14&lt;&gt;"Civilité",LEN(A14)&gt;0),A14="Civilités")</formula>
    </cfRule>
  </conditionalFormatting>
  <conditionalFormatting sqref="E14">
    <cfRule type="expression" dxfId="30" priority="32">
      <formula>OR(AND(ISERROR(VLOOKUP(E14,Liste_Communes,1,FALSE)),E14&lt;&gt;"Code Postal",LEN(E14)&gt;0),E14="Identifiant")</formula>
    </cfRule>
  </conditionalFormatting>
  <conditionalFormatting sqref="J14">
    <cfRule type="expression" dxfId="29" priority="31">
      <formula>OR(AND(ISERROR(VLOOKUP(J14,Liste_Statuts,1,FALSE)),J14&lt;&gt;"Statut",LEN(J14)&gt;0),J14="Libellé")</formula>
    </cfRule>
  </conditionalFormatting>
  <conditionalFormatting sqref="A13">
    <cfRule type="expression" dxfId="28" priority="30">
      <formula>OR(AND(ISERROR(VLOOKUP(A13,Liste_Civilités,1,FALSE)),A13&lt;&gt;"Civilité",LEN(A13)&gt;0),A13="Civilités")</formula>
    </cfRule>
  </conditionalFormatting>
  <conditionalFormatting sqref="E13">
    <cfRule type="expression" dxfId="27" priority="29">
      <formula>OR(AND(ISERROR(VLOOKUP(E13,Liste_Communes,1,FALSE)),E13&lt;&gt;"Code Postal",LEN(E13)&gt;0),E13="Identifiant")</formula>
    </cfRule>
  </conditionalFormatting>
  <conditionalFormatting sqref="J13">
    <cfRule type="expression" dxfId="26" priority="28">
      <formula>OR(AND(ISERROR(VLOOKUP(J13,Liste_Statuts,1,FALSE)),J13&lt;&gt;"Statut",LEN(J13)&gt;0),J13="Libellé")</formula>
    </cfRule>
  </conditionalFormatting>
  <conditionalFormatting sqref="A12">
    <cfRule type="expression" dxfId="25" priority="27">
      <formula>OR(AND(ISERROR(VLOOKUP(A12,Liste_Civilités,1,FALSE)),A12&lt;&gt;"Civilité",LEN(A12)&gt;0),A12="Civilités")</formula>
    </cfRule>
  </conditionalFormatting>
  <conditionalFormatting sqref="E12">
    <cfRule type="expression" dxfId="24" priority="26">
      <formula>OR(AND(ISERROR(VLOOKUP(E12,Liste_Communes,1,FALSE)),E12&lt;&gt;"Code Postal",LEN(E12)&gt;0),E12="Identifiant")</formula>
    </cfRule>
  </conditionalFormatting>
  <conditionalFormatting sqref="J12">
    <cfRule type="expression" dxfId="23" priority="25">
      <formula>OR(AND(ISERROR(VLOOKUP(J12,Liste_Statuts,1,FALSE)),J12&lt;&gt;"Statut",LEN(J12)&gt;0),J12="Libellé")</formula>
    </cfRule>
  </conditionalFormatting>
  <conditionalFormatting sqref="A11">
    <cfRule type="expression" dxfId="22" priority="24">
      <formula>OR(AND(ISERROR(VLOOKUP(A11,Liste_Civilités,1,FALSE)),A11&lt;&gt;"Civilité",LEN(A11)&gt;0),A11="Civilités")</formula>
    </cfRule>
  </conditionalFormatting>
  <conditionalFormatting sqref="E11">
    <cfRule type="expression" dxfId="21" priority="23">
      <formula>OR(AND(ISERROR(VLOOKUP(E11,Liste_Communes,1,FALSE)),E11&lt;&gt;"Code Postal",LEN(E11)&gt;0),E11="Identifiant")</formula>
    </cfRule>
  </conditionalFormatting>
  <conditionalFormatting sqref="J11">
    <cfRule type="expression" dxfId="20" priority="22">
      <formula>OR(AND(ISERROR(VLOOKUP(J11,Liste_Statuts,1,FALSE)),J11&lt;&gt;"Statut",LEN(J11)&gt;0),J11="Libellé")</formula>
    </cfRule>
  </conditionalFormatting>
  <conditionalFormatting sqref="A10">
    <cfRule type="expression" dxfId="19" priority="21">
      <formula>OR(AND(ISERROR(VLOOKUP(A10,Liste_Civilités,1,FALSE)),A10&lt;&gt;"Civilité",LEN(A10)&gt;0),A10="Civilités")</formula>
    </cfRule>
  </conditionalFormatting>
  <conditionalFormatting sqref="E10">
    <cfRule type="expression" dxfId="18" priority="20">
      <formula>OR(AND(ISERROR(VLOOKUP(E10,Liste_Communes,1,FALSE)),E10&lt;&gt;"Code Postal",LEN(E10)&gt;0),E10="Identifiant")</formula>
    </cfRule>
  </conditionalFormatting>
  <conditionalFormatting sqref="J10">
    <cfRule type="expression" dxfId="17" priority="19">
      <formula>OR(AND(ISERROR(VLOOKUP(J10,Liste_Statuts,1,FALSE)),J10&lt;&gt;"Statut",LEN(J10)&gt;0),J10="Libellé")</formula>
    </cfRule>
  </conditionalFormatting>
  <conditionalFormatting sqref="A9">
    <cfRule type="expression" dxfId="16" priority="18">
      <formula>OR(AND(ISERROR(VLOOKUP(A9,Liste_Civilités,1,FALSE)),A9&lt;&gt;"Civilité",LEN(A9)&gt;0),A9="Civilités")</formula>
    </cfRule>
  </conditionalFormatting>
  <conditionalFormatting sqref="E9">
    <cfRule type="expression" dxfId="15" priority="17">
      <formula>OR(AND(ISERROR(VLOOKUP(E9,Liste_Communes,1,FALSE)),E9&lt;&gt;"Code Postal",LEN(E9)&gt;0),E9="Identifiant")</formula>
    </cfRule>
  </conditionalFormatting>
  <conditionalFormatting sqref="J9">
    <cfRule type="expression" dxfId="14" priority="16">
      <formula>OR(AND(ISERROR(VLOOKUP(J9,Liste_Statuts,1,FALSE)),J9&lt;&gt;"Statut",LEN(J9)&gt;0),J9="Libellé")</formula>
    </cfRule>
  </conditionalFormatting>
  <conditionalFormatting sqref="A8">
    <cfRule type="expression" dxfId="13" priority="15">
      <formula>OR(AND(ISERROR(VLOOKUP(A8,Liste_Civilités,1,FALSE)),A8&lt;&gt;"Civilité",LEN(A8)&gt;0),A8="Civilités")</formula>
    </cfRule>
  </conditionalFormatting>
  <conditionalFormatting sqref="E8">
    <cfRule type="expression" dxfId="12" priority="14">
      <formula>OR(AND(ISERROR(VLOOKUP(E8,Liste_Communes,1,FALSE)),E8&lt;&gt;"Code Postal",LEN(E8)&gt;0),E8="Identifiant")</formula>
    </cfRule>
  </conditionalFormatting>
  <conditionalFormatting sqref="J8">
    <cfRule type="expression" dxfId="11" priority="13">
      <formula>OR(AND(ISERROR(VLOOKUP(J8,Liste_Statuts,1,FALSE)),J8&lt;&gt;"Statut",LEN(J8)&gt;0),J8="Libellé")</formula>
    </cfRule>
  </conditionalFormatting>
  <conditionalFormatting sqref="A7">
    <cfRule type="expression" dxfId="10" priority="12">
      <formula>OR(AND(ISERROR(VLOOKUP(A7,Liste_Civilités,1,FALSE)),A7&lt;&gt;"Civilité",LEN(A7)&gt;0),A7="Civilités")</formula>
    </cfRule>
  </conditionalFormatting>
  <conditionalFormatting sqref="E7">
    <cfRule type="expression" dxfId="9" priority="11">
      <formula>OR(AND(ISERROR(VLOOKUP(E7,Liste_Communes,1,FALSE)),E7&lt;&gt;"Code Postal",LEN(E7)&gt;0),E7="Identifiant")</formula>
    </cfRule>
  </conditionalFormatting>
  <conditionalFormatting sqref="J7">
    <cfRule type="expression" dxfId="8" priority="10">
      <formula>OR(AND(ISERROR(VLOOKUP(J7,Liste_Statuts,1,FALSE)),J7&lt;&gt;"Statut",LEN(J7)&gt;0),J7="Libellé")</formula>
    </cfRule>
  </conditionalFormatting>
  <conditionalFormatting sqref="A6">
    <cfRule type="expression" dxfId="7" priority="9">
      <formula>OR(AND(ISERROR(VLOOKUP(A6,Liste_Civilités,1,FALSE)),A6&lt;&gt;"Civilité",LEN(A6)&gt;0),A6="Civilités")</formula>
    </cfRule>
  </conditionalFormatting>
  <conditionalFormatting sqref="E6">
    <cfRule type="expression" dxfId="6" priority="8">
      <formula>OR(AND(ISERROR(VLOOKUP(E6,Liste_Communes,1,FALSE)),E6&lt;&gt;"Code Postal",LEN(E6)&gt;0),E6="Identifiant")</formula>
    </cfRule>
  </conditionalFormatting>
  <conditionalFormatting sqref="J6">
    <cfRule type="expression" dxfId="5" priority="7">
      <formula>OR(AND(ISERROR(VLOOKUP(J6,Liste_Statuts,1,FALSE)),J6&lt;&gt;"Statut",LEN(J6)&gt;0),J6="Libellé")</formula>
    </cfRule>
  </conditionalFormatting>
  <conditionalFormatting sqref="A5">
    <cfRule type="expression" dxfId="4" priority="3">
      <formula>OR(AND(ISERROR(VLOOKUP(A5,Liste_Civilités,1,FALSE)),A5&lt;&gt;"Civilité",LEN(A5)&gt;0),A5="Civilités")</formula>
    </cfRule>
  </conditionalFormatting>
  <conditionalFormatting sqref="E5">
    <cfRule type="expression" dxfId="3" priority="2">
      <formula>OR(AND(ISERROR(VLOOKUP(E5,Liste_Communes,1,FALSE)),E5&lt;&gt;"Code Postal",LEN(E5)&gt;0),E5="Identifiant")</formula>
    </cfRule>
  </conditionalFormatting>
  <conditionalFormatting sqref="J5">
    <cfRule type="expression" dxfId="2" priority="1">
      <formula>OR(AND(ISERROR(VLOOKUP(J5,Liste_Statuts,1,FALSE)),J5&lt;&gt;"Statut",LEN(J5)&gt;0),J5="Libellé")</formula>
    </cfRule>
  </conditionalFormatting>
  <dataValidations count="3">
    <dataValidation type="list" allowBlank="1" showInputMessage="1" showErrorMessage="1" errorTitle="Choisir dans la liste" error="Choisir dans la liste !" sqref="E4:E47">
      <formula1>Liste_Communes</formula1>
    </dataValidation>
    <dataValidation type="list" allowBlank="1" showInputMessage="1" showErrorMessage="1" errorTitle="Choisir dans la liste" error="Choisir dans la liste !" sqref="A4:A47">
      <formula1>Liste_Civilités</formula1>
    </dataValidation>
    <dataValidation type="list" allowBlank="1" showInputMessage="1" showErrorMessage="1" errorTitle="Choisir dans la liste" error="Choisir dans la liste !" sqref="J4:J47">
      <formula1>Liste_Statuts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50"/>
  <sheetViews>
    <sheetView workbookViewId="0">
      <pane ySplit="4" topLeftCell="A5" activePane="bottomLeft" state="frozen"/>
      <selection pane="bottomLeft" activeCell="F18" sqref="F18"/>
    </sheetView>
  </sheetViews>
  <sheetFormatPr baseColWidth="10" defaultRowHeight="15" x14ac:dyDescent="0.25"/>
  <cols>
    <col min="1" max="1" width="40.85546875" style="1" customWidth="1"/>
    <col min="2" max="2" width="17.42578125" style="6" customWidth="1"/>
    <col min="3" max="3" width="30" style="2" customWidth="1"/>
    <col min="4" max="4" width="28.42578125" style="2" customWidth="1"/>
    <col min="5" max="5" width="17" style="6" customWidth="1"/>
    <col min="6" max="6" width="48.140625" style="1" customWidth="1"/>
    <col min="7" max="16384" width="11.42578125" style="1"/>
  </cols>
  <sheetData>
    <row r="1" spans="1:6" s="26" customFormat="1" ht="28.5" customHeight="1" x14ac:dyDescent="0.25">
      <c r="A1" s="44" t="str">
        <f>Organisation &amp;" - "&amp;Titre&amp;" - Fichier des communes"</f>
        <v>Association Le 8ème Jour Asbl  - Gestion des membres - Fichier des communes</v>
      </c>
      <c r="B1" s="45"/>
      <c r="C1" s="59"/>
      <c r="D1" s="59"/>
      <c r="E1" s="45"/>
      <c r="F1" s="46"/>
    </row>
    <row r="2" spans="1:6" s="4" customFormat="1" ht="37.5" customHeight="1" x14ac:dyDescent="0.3">
      <c r="A2" s="36"/>
      <c r="B2" s="37"/>
      <c r="C2" s="39"/>
      <c r="D2" s="61">
        <f>SUBTOTAL(3,Liste_Communes)-1</f>
        <v>41</v>
      </c>
      <c r="E2" s="25">
        <f>SUBTOTAL(9,E4:E45)</f>
        <v>42</v>
      </c>
      <c r="F2" s="36"/>
    </row>
    <row r="3" spans="1:6" s="4" customFormat="1" ht="14.25" customHeight="1" x14ac:dyDescent="0.25">
      <c r="A3" s="41"/>
      <c r="B3" s="47"/>
      <c r="C3" s="43"/>
      <c r="D3" s="43"/>
      <c r="E3" s="47"/>
      <c r="F3" s="41"/>
    </row>
    <row r="4" spans="1:6" s="11" customFormat="1" ht="30.75" customHeight="1" x14ac:dyDescent="0.25">
      <c r="A4" s="31" t="s">
        <v>34</v>
      </c>
      <c r="B4" s="35" t="s">
        <v>18</v>
      </c>
      <c r="C4" s="60" t="s">
        <v>5</v>
      </c>
      <c r="D4" s="60" t="s">
        <v>4</v>
      </c>
      <c r="E4" s="10" t="s">
        <v>19</v>
      </c>
      <c r="F4" s="20" t="s">
        <v>7</v>
      </c>
    </row>
    <row r="5" spans="1:6" x14ac:dyDescent="0.25">
      <c r="A5" s="32" t="str">
        <f>B5&amp;" - "&amp;C5&amp;" ("&amp;D5&amp;")"</f>
        <v>83570 - CARCES (CARCES)</v>
      </c>
      <c r="B5" s="6">
        <v>83570</v>
      </c>
      <c r="C5" s="2" t="s">
        <v>209</v>
      </c>
      <c r="D5" s="2" t="s">
        <v>209</v>
      </c>
      <c r="E5" s="7">
        <f>COUNTIF(Annuaire!E:E,A:A)</f>
        <v>1</v>
      </c>
      <c r="F5" s="28"/>
    </row>
    <row r="6" spans="1:6" x14ac:dyDescent="0.25">
      <c r="A6" s="32" t="str">
        <f t="shared" ref="A6:A43" si="0">B6&amp;" - "&amp;C6&amp;" ("&amp;D6&amp;")"</f>
        <v>1000 - Bruxelles (Bruxelles)</v>
      </c>
      <c r="B6" s="6">
        <v>1000</v>
      </c>
      <c r="C6" s="2" t="s">
        <v>37</v>
      </c>
      <c r="D6" s="2" t="s">
        <v>37</v>
      </c>
      <c r="E6" s="7">
        <f>COUNTIF(Annuaire!E:E,A:A)</f>
        <v>2</v>
      </c>
      <c r="F6" s="28"/>
    </row>
    <row r="7" spans="1:6" x14ac:dyDescent="0.25">
      <c r="A7" s="32" t="str">
        <f t="shared" si="0"/>
        <v>1020 - Bruxelles (Laeken)</v>
      </c>
      <c r="B7" s="6">
        <v>1020</v>
      </c>
      <c r="C7" s="2" t="s">
        <v>37</v>
      </c>
      <c r="D7" s="2" t="s">
        <v>42</v>
      </c>
      <c r="E7" s="7">
        <f>COUNTIF(Annuaire!E:E,A:A)</f>
        <v>1</v>
      </c>
      <c r="F7" s="28"/>
    </row>
    <row r="8" spans="1:6" x14ac:dyDescent="0.25">
      <c r="A8" s="32" t="str">
        <f t="shared" si="0"/>
        <v>1030 - Bruxelles (Schaerbeek)</v>
      </c>
      <c r="B8" s="6">
        <v>1030</v>
      </c>
      <c r="C8" s="2" t="s">
        <v>37</v>
      </c>
      <c r="D8" s="2" t="s">
        <v>61</v>
      </c>
      <c r="E8" s="7">
        <f>COUNTIF(Annuaire!E:E,A:A)</f>
        <v>1</v>
      </c>
      <c r="F8" s="28"/>
    </row>
    <row r="9" spans="1:6" x14ac:dyDescent="0.25">
      <c r="A9" s="32" t="str">
        <f t="shared" si="0"/>
        <v>1040 - Bruxelles (Etterbeek)</v>
      </c>
      <c r="B9" s="6">
        <v>1040</v>
      </c>
      <c r="C9" s="2" t="s">
        <v>37</v>
      </c>
      <c r="D9" s="2" t="s">
        <v>60</v>
      </c>
      <c r="E9" s="7">
        <f>COUNTIF(Annuaire!E:E,A:A)</f>
        <v>1</v>
      </c>
      <c r="F9" s="28"/>
    </row>
    <row r="10" spans="1:6" x14ac:dyDescent="0.25">
      <c r="A10" s="32" t="str">
        <f t="shared" si="0"/>
        <v>1050 - Bruxelles (Ixelles)</v>
      </c>
      <c r="B10" s="6">
        <v>1050</v>
      </c>
      <c r="C10" s="2" t="s">
        <v>37</v>
      </c>
      <c r="D10" s="2" t="s">
        <v>44</v>
      </c>
      <c r="E10" s="7">
        <f>COUNTIF(Annuaire!E:E,A:A)</f>
        <v>0</v>
      </c>
      <c r="F10" s="28"/>
    </row>
    <row r="11" spans="1:6" x14ac:dyDescent="0.25">
      <c r="A11" s="32" t="str">
        <f t="shared" si="0"/>
        <v>1060 - Bruxelles (Saint Gilles)</v>
      </c>
      <c r="B11" s="6">
        <v>1060</v>
      </c>
      <c r="C11" s="2" t="s">
        <v>37</v>
      </c>
      <c r="D11" s="2" t="s">
        <v>43</v>
      </c>
      <c r="E11" s="7">
        <f>COUNTIF(Annuaire!E:E,A:A)</f>
        <v>0</v>
      </c>
      <c r="F11" s="28"/>
    </row>
    <row r="12" spans="1:6" x14ac:dyDescent="0.25">
      <c r="A12" s="32" t="str">
        <f t="shared" si="0"/>
        <v>1070 - Bruxelles (Anderlecht)</v>
      </c>
      <c r="B12" s="6">
        <v>1070</v>
      </c>
      <c r="C12" s="2" t="s">
        <v>37</v>
      </c>
      <c r="D12" s="2" t="s">
        <v>59</v>
      </c>
      <c r="E12" s="7">
        <f>COUNTIF(Annuaire!E:E,A:A)</f>
        <v>1</v>
      </c>
      <c r="F12" s="28"/>
    </row>
    <row r="13" spans="1:6" x14ac:dyDescent="0.25">
      <c r="A13" s="32" t="str">
        <f t="shared" si="0"/>
        <v>1080 - Bruxelles (Molenbeek -Saint Jean )</v>
      </c>
      <c r="B13" s="6">
        <v>1080</v>
      </c>
      <c r="C13" s="2" t="s">
        <v>37</v>
      </c>
      <c r="D13" s="2" t="s">
        <v>58</v>
      </c>
      <c r="E13" s="7">
        <f>COUNTIF(Annuaire!E:E,A:A)</f>
        <v>2</v>
      </c>
      <c r="F13" s="28"/>
    </row>
    <row r="14" spans="1:6" x14ac:dyDescent="0.25">
      <c r="A14" s="32" t="str">
        <f t="shared" si="0"/>
        <v>1081 - Bruxelles (Koekelberg)</v>
      </c>
      <c r="B14" s="6">
        <v>1081</v>
      </c>
      <c r="C14" s="2" t="s">
        <v>37</v>
      </c>
      <c r="D14" s="2" t="s">
        <v>57</v>
      </c>
      <c r="E14" s="7">
        <f>COUNTIF(Annuaire!E:E,A:A)</f>
        <v>0</v>
      </c>
      <c r="F14" s="28"/>
    </row>
    <row r="15" spans="1:6" x14ac:dyDescent="0.25">
      <c r="A15" s="32" t="str">
        <f t="shared" si="0"/>
        <v>1082 - Bruxelles (Bergheme - Saint Agathe)</v>
      </c>
      <c r="B15" s="6">
        <v>1082</v>
      </c>
      <c r="C15" s="2" t="s">
        <v>37</v>
      </c>
      <c r="D15" s="2" t="s">
        <v>56</v>
      </c>
      <c r="E15" s="7">
        <f>COUNTIF(Annuaire!E:E,A:A)</f>
        <v>1</v>
      </c>
      <c r="F15" s="28"/>
    </row>
    <row r="16" spans="1:6" x14ac:dyDescent="0.25">
      <c r="A16" s="32" t="str">
        <f t="shared" si="0"/>
        <v>1083 - Bruxelles (Ganshoren)</v>
      </c>
      <c r="B16" s="6">
        <v>1083</v>
      </c>
      <c r="C16" s="2" t="s">
        <v>37</v>
      </c>
      <c r="D16" s="2" t="s">
        <v>45</v>
      </c>
      <c r="E16" s="7">
        <f>COUNTIF(Annuaire!E:E,A:A)</f>
        <v>0</v>
      </c>
      <c r="F16" s="28"/>
    </row>
    <row r="17" spans="1:8" x14ac:dyDescent="0.25">
      <c r="A17" s="32" t="str">
        <f t="shared" si="0"/>
        <v>1090 - Bruxelles (Jette)</v>
      </c>
      <c r="B17" s="6">
        <v>1090</v>
      </c>
      <c r="C17" s="2" t="s">
        <v>37</v>
      </c>
      <c r="D17" s="2" t="s">
        <v>46</v>
      </c>
      <c r="E17" s="7">
        <f>COUNTIF(Annuaire!E:E,A:A)</f>
        <v>0</v>
      </c>
      <c r="F17" s="28"/>
    </row>
    <row r="18" spans="1:8" x14ac:dyDescent="0.25">
      <c r="A18" s="32" t="str">
        <f t="shared" si="0"/>
        <v>1120 - Bruxelles (Neder -Over -Heembeek)</v>
      </c>
      <c r="B18" s="6">
        <v>1120</v>
      </c>
      <c r="C18" s="2" t="s">
        <v>37</v>
      </c>
      <c r="D18" s="2" t="s">
        <v>47</v>
      </c>
      <c r="E18" s="7">
        <f>COUNTIF(Annuaire!E:E,A:A)</f>
        <v>2</v>
      </c>
      <c r="F18" s="28"/>
    </row>
    <row r="19" spans="1:8" x14ac:dyDescent="0.25">
      <c r="A19" s="32" t="str">
        <f t="shared" si="0"/>
        <v>1130 - Bruxelles (Haeren)</v>
      </c>
      <c r="B19" s="6">
        <v>1130</v>
      </c>
      <c r="C19" s="2" t="s">
        <v>37</v>
      </c>
      <c r="D19" s="2" t="s">
        <v>48</v>
      </c>
      <c r="E19" s="7">
        <f>COUNTIF(Annuaire!E:E,A:A)</f>
        <v>0</v>
      </c>
      <c r="F19" s="28"/>
    </row>
    <row r="20" spans="1:8" x14ac:dyDescent="0.25">
      <c r="A20" s="32" t="str">
        <f t="shared" si="0"/>
        <v>1140 - Bruxelles (Evere)</v>
      </c>
      <c r="B20" s="6">
        <v>1140</v>
      </c>
      <c r="C20" s="2" t="s">
        <v>37</v>
      </c>
      <c r="D20" s="2" t="s">
        <v>49</v>
      </c>
      <c r="E20" s="7">
        <f>COUNTIF(Annuaire!E:E,A:A)</f>
        <v>0</v>
      </c>
      <c r="F20" s="28"/>
    </row>
    <row r="21" spans="1:8" x14ac:dyDescent="0.25">
      <c r="A21" s="32" t="str">
        <f t="shared" si="0"/>
        <v>1150 - Bruxelles (Woluwé -Saint Pierre)</v>
      </c>
      <c r="B21" s="6">
        <v>1150</v>
      </c>
      <c r="C21" s="2" t="s">
        <v>37</v>
      </c>
      <c r="D21" s="2" t="s">
        <v>50</v>
      </c>
      <c r="E21" s="7">
        <f>COUNTIF(Annuaire!E:E,A:A)</f>
        <v>1</v>
      </c>
      <c r="F21" s="28"/>
    </row>
    <row r="22" spans="1:8" x14ac:dyDescent="0.25">
      <c r="A22" s="32" t="str">
        <f t="shared" si="0"/>
        <v>1160 - Bruxelles (Audergheme)</v>
      </c>
      <c r="B22" s="6">
        <v>1160</v>
      </c>
      <c r="C22" s="2" t="s">
        <v>37</v>
      </c>
      <c r="D22" s="2" t="s">
        <v>51</v>
      </c>
      <c r="E22" s="7">
        <f>COUNTIF(Annuaire!E:E,A:A)</f>
        <v>1</v>
      </c>
      <c r="F22" s="28"/>
    </row>
    <row r="23" spans="1:8" x14ac:dyDescent="0.25">
      <c r="A23" s="32" t="str">
        <f t="shared" si="0"/>
        <v>1170 - Bruxelles (watermael -Boitsfort)</v>
      </c>
      <c r="B23" s="6">
        <v>1170</v>
      </c>
      <c r="C23" s="2" t="s">
        <v>37</v>
      </c>
      <c r="D23" s="2" t="s">
        <v>55</v>
      </c>
      <c r="E23" s="7">
        <f>COUNTIF(Annuaire!E:E,A:A)</f>
        <v>0</v>
      </c>
      <c r="F23" s="28"/>
    </row>
    <row r="24" spans="1:8" x14ac:dyDescent="0.25">
      <c r="A24" s="32" t="str">
        <f t="shared" si="0"/>
        <v>1180 - Bruxelles (Uccle)</v>
      </c>
      <c r="B24" s="6">
        <v>1180</v>
      </c>
      <c r="C24" s="2" t="s">
        <v>37</v>
      </c>
      <c r="D24" s="2" t="s">
        <v>8</v>
      </c>
      <c r="E24" s="7">
        <f>COUNTIF(Annuaire!E:E,A:A)</f>
        <v>4</v>
      </c>
      <c r="F24" s="28"/>
    </row>
    <row r="25" spans="1:8" x14ac:dyDescent="0.25">
      <c r="A25" s="32" t="str">
        <f t="shared" si="0"/>
        <v>1190 - Bruxelles (Forest)</v>
      </c>
      <c r="B25" s="6">
        <v>1190</v>
      </c>
      <c r="C25" s="2" t="s">
        <v>37</v>
      </c>
      <c r="D25" s="2" t="s">
        <v>52</v>
      </c>
      <c r="E25" s="7">
        <f>COUNTIF(Annuaire!E:E,A:A)</f>
        <v>0</v>
      </c>
      <c r="F25" s="28"/>
    </row>
    <row r="26" spans="1:8" x14ac:dyDescent="0.25">
      <c r="A26" s="32" t="str">
        <f t="shared" si="0"/>
        <v>1200 - Bruxelles (Woluwé- saint-Lambert)</v>
      </c>
      <c r="B26" s="6">
        <v>1200</v>
      </c>
      <c r="C26" s="2" t="s">
        <v>37</v>
      </c>
      <c r="D26" s="2" t="s">
        <v>53</v>
      </c>
      <c r="E26" s="7">
        <f>COUNTIF(Annuaire!E:E,A:A)</f>
        <v>4</v>
      </c>
      <c r="F26" s="28"/>
    </row>
    <row r="27" spans="1:8" x14ac:dyDescent="0.25">
      <c r="A27" s="32" t="str">
        <f t="shared" si="0"/>
        <v>1210 - Bruxelles (Saint -Josse)</v>
      </c>
      <c r="B27" s="6">
        <v>1210</v>
      </c>
      <c r="C27" s="2" t="s">
        <v>37</v>
      </c>
      <c r="D27" s="2" t="s">
        <v>54</v>
      </c>
      <c r="E27" s="7">
        <f>COUNTIF(Annuaire!E:E,A:A)</f>
        <v>2</v>
      </c>
      <c r="F27" s="28"/>
    </row>
    <row r="28" spans="1:8" x14ac:dyDescent="0.25">
      <c r="A28" s="32" t="str">
        <f t="shared" si="0"/>
        <v>1300 - Brabant Wallon (Wavre)</v>
      </c>
      <c r="B28" s="6">
        <v>1300</v>
      </c>
      <c r="C28" s="2" t="s">
        <v>64</v>
      </c>
      <c r="D28" s="2" t="s">
        <v>72</v>
      </c>
      <c r="E28" s="7">
        <f>COUNTIF(Annuaire!E:E,A:A)</f>
        <v>2</v>
      </c>
      <c r="F28" s="28"/>
    </row>
    <row r="29" spans="1:8" x14ac:dyDescent="0.25">
      <c r="A29" s="32" t="str">
        <f t="shared" si="0"/>
        <v>1300 - Brabant Walon  (Limal)</v>
      </c>
      <c r="B29" s="6">
        <v>1300</v>
      </c>
      <c r="C29" s="2" t="s">
        <v>71</v>
      </c>
      <c r="D29" s="2" t="s">
        <v>63</v>
      </c>
      <c r="E29" s="7">
        <f>COUNTIF(Annuaire!E:E,A:A)</f>
        <v>0</v>
      </c>
      <c r="F29" s="28"/>
      <c r="H29" s="2"/>
    </row>
    <row r="30" spans="1:8" x14ac:dyDescent="0.25">
      <c r="A30" s="32" t="str">
        <f t="shared" si="0"/>
        <v>1301 - Brabant Walon  (Bierges )</v>
      </c>
      <c r="B30" s="6">
        <v>1301</v>
      </c>
      <c r="C30" s="2" t="s">
        <v>71</v>
      </c>
      <c r="D30" s="2" t="s">
        <v>73</v>
      </c>
      <c r="E30" s="7">
        <f>COUNTIF(Annuaire!E:E,A:A)</f>
        <v>0</v>
      </c>
      <c r="F30" s="28"/>
      <c r="H30" s="2"/>
    </row>
    <row r="31" spans="1:8" x14ac:dyDescent="0.25">
      <c r="A31" s="32" t="str">
        <f t="shared" si="0"/>
        <v>1301 - Brabant Walon  (Bierges )</v>
      </c>
      <c r="B31" s="6">
        <v>1301</v>
      </c>
      <c r="C31" s="2" t="s">
        <v>71</v>
      </c>
      <c r="D31" s="2" t="s">
        <v>73</v>
      </c>
      <c r="E31" s="7">
        <f>COUNTIF(Annuaire!E:E,A:A)</f>
        <v>0</v>
      </c>
      <c r="F31" s="28"/>
      <c r="H31" s="2"/>
    </row>
    <row r="32" spans="1:8" x14ac:dyDescent="0.25">
      <c r="A32" s="32" t="str">
        <f t="shared" si="0"/>
        <v>1310 - Braban Wallon  (La hulpe)</v>
      </c>
      <c r="B32" s="6">
        <v>1310</v>
      </c>
      <c r="C32" s="2" t="s">
        <v>103</v>
      </c>
      <c r="D32" s="2" t="s">
        <v>104</v>
      </c>
      <c r="E32" s="7">
        <f>COUNTIF(Annuaire!E:E,A:A)</f>
        <v>2</v>
      </c>
      <c r="F32" s="28"/>
      <c r="H32" s="2"/>
    </row>
    <row r="33" spans="1:8" x14ac:dyDescent="0.25">
      <c r="A33" s="32" t="str">
        <f t="shared" si="0"/>
        <v>1315 - Brabant Wallon (Incourt)</v>
      </c>
      <c r="B33" s="6">
        <v>1315</v>
      </c>
      <c r="C33" s="2" t="s">
        <v>64</v>
      </c>
      <c r="D33" s="2" t="s">
        <v>74</v>
      </c>
      <c r="E33" s="7">
        <f>COUNTIF(Annuaire!E:E,A:A)</f>
        <v>0</v>
      </c>
      <c r="F33" s="28"/>
      <c r="H33" s="2"/>
    </row>
    <row r="34" spans="1:8" x14ac:dyDescent="0.25">
      <c r="A34" s="32" t="str">
        <f t="shared" si="0"/>
        <v>1325 - Brabant Wallon  (Chaumont-Gistoux)</v>
      </c>
      <c r="B34" s="6">
        <v>1325</v>
      </c>
      <c r="C34" s="2" t="s">
        <v>122</v>
      </c>
      <c r="D34" s="2" t="s">
        <v>123</v>
      </c>
      <c r="E34" s="7">
        <f>COUNTIF(Annuaire!E:E,A:A)</f>
        <v>2</v>
      </c>
      <c r="F34" s="28"/>
      <c r="H34" s="2"/>
    </row>
    <row r="35" spans="1:8" x14ac:dyDescent="0.25">
      <c r="A35" s="32" t="str">
        <f t="shared" si="0"/>
        <v>1332 - Brabant Wallon (Genval )</v>
      </c>
      <c r="B35" s="6">
        <v>1332</v>
      </c>
      <c r="C35" s="2" t="s">
        <v>64</v>
      </c>
      <c r="D35" s="2" t="s">
        <v>92</v>
      </c>
      <c r="E35" s="7">
        <f>COUNTIF(Annuaire!E:E,A:A)</f>
        <v>3</v>
      </c>
      <c r="F35" s="28"/>
      <c r="H35" s="2"/>
    </row>
    <row r="36" spans="1:8" x14ac:dyDescent="0.25">
      <c r="A36" s="32" t="str">
        <f t="shared" si="0"/>
        <v>1348 - Brabant Wallon (Louvain-La-Neuve)</v>
      </c>
      <c r="B36" s="6">
        <v>1348</v>
      </c>
      <c r="C36" s="2" t="s">
        <v>64</v>
      </c>
      <c r="D36" s="2" t="s">
        <v>128</v>
      </c>
      <c r="E36" s="7">
        <f>COUNTIF(Annuaire!E:E,A:A)</f>
        <v>0</v>
      </c>
      <c r="F36" s="28"/>
      <c r="H36" s="2"/>
    </row>
    <row r="37" spans="1:8" x14ac:dyDescent="0.25">
      <c r="A37" s="32" t="str">
        <f t="shared" si="0"/>
        <v>1400 - Brabant Wallon (Nivelles)</v>
      </c>
      <c r="B37" s="6">
        <v>1400</v>
      </c>
      <c r="C37" s="2" t="s">
        <v>64</v>
      </c>
      <c r="D37" s="2" t="s">
        <v>110</v>
      </c>
      <c r="E37" s="7">
        <f>COUNTIF(Annuaire!E:E,A:A)</f>
        <v>1</v>
      </c>
      <c r="F37" s="28"/>
      <c r="H37" s="2"/>
    </row>
    <row r="38" spans="1:8" x14ac:dyDescent="0.25">
      <c r="A38" s="32" t="str">
        <f t="shared" si="0"/>
        <v>1800 - Vilvoorde (Vilvoorde)</v>
      </c>
      <c r="B38" s="6">
        <v>1800</v>
      </c>
      <c r="C38" s="2" t="s">
        <v>127</v>
      </c>
      <c r="D38" s="2" t="s">
        <v>127</v>
      </c>
      <c r="E38" s="7">
        <f>COUNTIF(Annuaire!E:E,A:A)</f>
        <v>4</v>
      </c>
      <c r="F38" s="28"/>
      <c r="H38" s="2"/>
    </row>
    <row r="39" spans="1:8" x14ac:dyDescent="0.25">
      <c r="A39" s="32" t="str">
        <f t="shared" si="0"/>
        <v>1950 - Bruxelles (Kraaienem)</v>
      </c>
      <c r="B39" s="6">
        <v>1950</v>
      </c>
      <c r="C39" s="2" t="s">
        <v>37</v>
      </c>
      <c r="D39" s="2" t="s">
        <v>81</v>
      </c>
      <c r="E39" s="7">
        <f>COUNTIF(Annuaire!E:E,A:A)</f>
        <v>2</v>
      </c>
      <c r="F39" s="28"/>
      <c r="H39" s="2"/>
    </row>
    <row r="40" spans="1:8" x14ac:dyDescent="0.25">
      <c r="A40" s="32" t="str">
        <f t="shared" si="0"/>
        <v>3081 - Tervuren (Tervuren)</v>
      </c>
      <c r="B40" s="6">
        <v>3081</v>
      </c>
      <c r="C40" s="2" t="s">
        <v>132</v>
      </c>
      <c r="D40" s="2" t="s">
        <v>132</v>
      </c>
      <c r="E40" s="7">
        <f>COUNTIF(Annuaire!E:E,A:A)</f>
        <v>1</v>
      </c>
      <c r="F40" s="28"/>
      <c r="H40" s="2"/>
    </row>
    <row r="41" spans="1:8" x14ac:dyDescent="0.25">
      <c r="A41" s="32" t="str">
        <f t="shared" si="0"/>
        <v>5340 - Gesves (Gesves)</v>
      </c>
      <c r="B41" s="6">
        <v>5340</v>
      </c>
      <c r="C41" s="2" t="s">
        <v>131</v>
      </c>
      <c r="D41" s="2" t="s">
        <v>131</v>
      </c>
      <c r="E41" s="7">
        <f>COUNTIF(Annuaire!E:E,A:A)</f>
        <v>0</v>
      </c>
      <c r="F41" s="28"/>
      <c r="H41" s="2"/>
    </row>
    <row r="42" spans="1:8" x14ac:dyDescent="0.25">
      <c r="A42" s="32" t="str">
        <f t="shared" si="0"/>
        <v>5350 - Ohey (Ohey)</v>
      </c>
      <c r="B42" s="6">
        <v>5350</v>
      </c>
      <c r="C42" s="2" t="s">
        <v>133</v>
      </c>
      <c r="D42" s="2" t="s">
        <v>133</v>
      </c>
      <c r="E42" s="7">
        <f>COUNTIF(Annuaire!E:E,A:A)</f>
        <v>1</v>
      </c>
      <c r="F42" s="28"/>
      <c r="H42" s="2"/>
    </row>
    <row r="43" spans="1:8" x14ac:dyDescent="0.25">
      <c r="A43" s="32" t="str">
        <f t="shared" si="0"/>
        <v>7380 - Quévrain (Quévrain)</v>
      </c>
      <c r="B43" s="6">
        <v>7380</v>
      </c>
      <c r="C43" s="2" t="s">
        <v>129</v>
      </c>
      <c r="D43" s="2" t="s">
        <v>129</v>
      </c>
      <c r="E43" s="7">
        <f>COUNTIF(Annuaire!E:E,A:A)</f>
        <v>0</v>
      </c>
      <c r="F43" s="28"/>
      <c r="H43" s="2"/>
    </row>
    <row r="44" spans="1:8" x14ac:dyDescent="0.25">
      <c r="A44" s="32" t="str">
        <f>B44&amp;" - "&amp;C44&amp;" ("&amp;D44&amp;")"</f>
        <v>8300 - Knokke (Knokke)</v>
      </c>
      <c r="B44" s="6">
        <v>8300</v>
      </c>
      <c r="C44" s="2" t="s">
        <v>130</v>
      </c>
      <c r="D44" s="2" t="s">
        <v>130</v>
      </c>
      <c r="E44" s="7">
        <f>COUNTIF(Annuaire!E:E,A:A)</f>
        <v>0</v>
      </c>
      <c r="F44" s="28"/>
      <c r="H44" s="2"/>
    </row>
    <row r="45" spans="1:8" x14ac:dyDescent="0.25">
      <c r="A45" s="33" t="str">
        <f>B45&amp;" - "&amp;C45&amp;" ("&amp;D45&amp;")"</f>
        <v>94140 - Alforville (Alforville)</v>
      </c>
      <c r="B45" s="58">
        <v>94140</v>
      </c>
      <c r="C45" s="57" t="s">
        <v>230</v>
      </c>
      <c r="D45" s="57" t="s">
        <v>230</v>
      </c>
      <c r="E45" s="8">
        <f>COUNTIF(Annuaire!E:E,A:A)</f>
        <v>0</v>
      </c>
      <c r="F45" s="21"/>
    </row>
    <row r="46" spans="1:8" x14ac:dyDescent="0.25">
      <c r="B46" s="58"/>
      <c r="C46" s="57"/>
      <c r="D46" s="57"/>
    </row>
    <row r="47" spans="1:8" x14ac:dyDescent="0.25">
      <c r="B47" s="58"/>
      <c r="C47" s="57"/>
      <c r="D47" s="57"/>
    </row>
    <row r="48" spans="1:8" x14ac:dyDescent="0.25">
      <c r="B48" s="58"/>
      <c r="C48" s="57"/>
      <c r="D48" s="57"/>
    </row>
    <row r="49" spans="2:4" x14ac:dyDescent="0.25">
      <c r="B49" s="58"/>
      <c r="C49" s="57"/>
      <c r="D49" s="57"/>
    </row>
    <row r="50" spans="2:4" x14ac:dyDescent="0.25">
      <c r="B50" s="58"/>
      <c r="C50" s="57"/>
      <c r="D50" s="57"/>
    </row>
    <row r="51" spans="2:4" x14ac:dyDescent="0.25">
      <c r="B51" s="58"/>
      <c r="C51" s="57"/>
      <c r="D51" s="57"/>
    </row>
    <row r="52" spans="2:4" x14ac:dyDescent="0.25">
      <c r="B52" s="58"/>
      <c r="C52" s="57"/>
      <c r="D52" s="57"/>
    </row>
    <row r="53" spans="2:4" x14ac:dyDescent="0.25">
      <c r="B53" s="58"/>
      <c r="C53" s="57"/>
      <c r="D53" s="57"/>
    </row>
    <row r="54" spans="2:4" x14ac:dyDescent="0.25">
      <c r="B54" s="58"/>
      <c r="C54" s="57"/>
      <c r="D54" s="57"/>
    </row>
    <row r="55" spans="2:4" x14ac:dyDescent="0.25">
      <c r="B55" s="58"/>
      <c r="C55" s="57"/>
      <c r="D55" s="57"/>
    </row>
    <row r="56" spans="2:4" x14ac:dyDescent="0.25">
      <c r="B56" s="58"/>
      <c r="C56" s="57"/>
      <c r="D56" s="57"/>
    </row>
    <row r="57" spans="2:4" x14ac:dyDescent="0.25">
      <c r="B57" s="58"/>
      <c r="C57" s="57"/>
      <c r="D57" s="57"/>
    </row>
    <row r="58" spans="2:4" x14ac:dyDescent="0.25">
      <c r="B58" s="58"/>
      <c r="C58" s="57"/>
      <c r="D58" s="57"/>
    </row>
    <row r="59" spans="2:4" x14ac:dyDescent="0.25">
      <c r="B59" s="58"/>
      <c r="C59" s="57"/>
      <c r="D59" s="57"/>
    </row>
    <row r="60" spans="2:4" x14ac:dyDescent="0.25">
      <c r="B60" s="58"/>
      <c r="C60" s="57"/>
      <c r="D60" s="57"/>
    </row>
    <row r="61" spans="2:4" x14ac:dyDescent="0.25">
      <c r="B61" s="58"/>
      <c r="C61" s="57"/>
      <c r="D61" s="57"/>
    </row>
    <row r="62" spans="2:4" x14ac:dyDescent="0.25">
      <c r="B62" s="58"/>
      <c r="C62" s="57"/>
      <c r="D62" s="57"/>
    </row>
    <row r="63" spans="2:4" x14ac:dyDescent="0.25">
      <c r="B63" s="58"/>
      <c r="C63" s="57"/>
      <c r="D63" s="57"/>
    </row>
    <row r="64" spans="2:4" x14ac:dyDescent="0.25">
      <c r="B64" s="58"/>
      <c r="C64" s="57"/>
      <c r="D64" s="57"/>
    </row>
    <row r="65" spans="2:4" x14ac:dyDescent="0.25">
      <c r="B65" s="58"/>
      <c r="C65" s="57"/>
      <c r="D65" s="57"/>
    </row>
    <row r="66" spans="2:4" x14ac:dyDescent="0.25">
      <c r="B66" s="58"/>
      <c r="C66" s="57"/>
      <c r="D66" s="57"/>
    </row>
    <row r="67" spans="2:4" x14ac:dyDescent="0.25">
      <c r="B67" s="58"/>
      <c r="C67" s="57"/>
      <c r="D67" s="57"/>
    </row>
    <row r="68" spans="2:4" x14ac:dyDescent="0.25">
      <c r="B68" s="58"/>
      <c r="C68" s="57"/>
      <c r="D68" s="57"/>
    </row>
    <row r="69" spans="2:4" x14ac:dyDescent="0.25">
      <c r="B69" s="58"/>
      <c r="C69" s="57"/>
      <c r="D69" s="57"/>
    </row>
    <row r="70" spans="2:4" x14ac:dyDescent="0.25">
      <c r="B70" s="58"/>
      <c r="C70" s="57"/>
      <c r="D70" s="57"/>
    </row>
    <row r="71" spans="2:4" x14ac:dyDescent="0.25">
      <c r="B71" s="58"/>
      <c r="C71" s="57"/>
      <c r="D71" s="57"/>
    </row>
    <row r="72" spans="2:4" x14ac:dyDescent="0.25">
      <c r="B72" s="58"/>
      <c r="C72" s="57"/>
      <c r="D72" s="57"/>
    </row>
    <row r="73" spans="2:4" x14ac:dyDescent="0.25">
      <c r="B73" s="58"/>
      <c r="C73" s="57"/>
      <c r="D73" s="57"/>
    </row>
    <row r="74" spans="2:4" x14ac:dyDescent="0.25">
      <c r="B74" s="58"/>
      <c r="C74" s="57"/>
      <c r="D74" s="57"/>
    </row>
    <row r="75" spans="2:4" x14ac:dyDescent="0.25">
      <c r="B75" s="58"/>
      <c r="C75" s="57"/>
      <c r="D75" s="57"/>
    </row>
    <row r="76" spans="2:4" x14ac:dyDescent="0.25">
      <c r="B76" s="58"/>
      <c r="C76" s="57"/>
      <c r="D76" s="57"/>
    </row>
    <row r="77" spans="2:4" x14ac:dyDescent="0.25">
      <c r="B77" s="58"/>
      <c r="C77" s="57"/>
      <c r="D77" s="57"/>
    </row>
    <row r="78" spans="2:4" x14ac:dyDescent="0.25">
      <c r="B78" s="58"/>
      <c r="C78" s="57"/>
      <c r="D78" s="57"/>
    </row>
    <row r="79" spans="2:4" x14ac:dyDescent="0.25">
      <c r="B79" s="58"/>
      <c r="C79" s="57"/>
      <c r="D79" s="57"/>
    </row>
    <row r="80" spans="2:4" x14ac:dyDescent="0.25">
      <c r="B80" s="58"/>
      <c r="C80" s="57"/>
      <c r="D80" s="57"/>
    </row>
    <row r="81" spans="2:4" x14ac:dyDescent="0.25">
      <c r="B81" s="58"/>
      <c r="C81" s="57"/>
      <c r="D81" s="57"/>
    </row>
    <row r="82" spans="2:4" x14ac:dyDescent="0.25">
      <c r="B82" s="58"/>
      <c r="C82" s="57"/>
      <c r="D82" s="57"/>
    </row>
    <row r="83" spans="2:4" x14ac:dyDescent="0.25">
      <c r="B83" s="58"/>
      <c r="C83" s="57"/>
      <c r="D83" s="57"/>
    </row>
    <row r="84" spans="2:4" x14ac:dyDescent="0.25">
      <c r="B84" s="58"/>
      <c r="C84" s="57"/>
      <c r="D84" s="57"/>
    </row>
    <row r="85" spans="2:4" x14ac:dyDescent="0.25">
      <c r="B85" s="58"/>
      <c r="C85" s="57"/>
      <c r="D85" s="57"/>
    </row>
    <row r="86" spans="2:4" x14ac:dyDescent="0.25">
      <c r="B86" s="58"/>
      <c r="C86" s="57"/>
      <c r="D86" s="57"/>
    </row>
    <row r="87" spans="2:4" x14ac:dyDescent="0.25">
      <c r="B87" s="58"/>
      <c r="C87" s="57"/>
      <c r="D87" s="57"/>
    </row>
    <row r="88" spans="2:4" x14ac:dyDescent="0.25">
      <c r="B88" s="58"/>
      <c r="C88" s="57"/>
      <c r="D88" s="57"/>
    </row>
    <row r="89" spans="2:4" x14ac:dyDescent="0.25">
      <c r="B89" s="58"/>
      <c r="C89" s="57"/>
      <c r="D89" s="57"/>
    </row>
    <row r="90" spans="2:4" x14ac:dyDescent="0.25">
      <c r="B90" s="58"/>
      <c r="C90" s="57"/>
      <c r="D90" s="57"/>
    </row>
    <row r="91" spans="2:4" x14ac:dyDescent="0.25">
      <c r="B91" s="58"/>
      <c r="C91" s="57"/>
      <c r="D91" s="57"/>
    </row>
    <row r="92" spans="2:4" x14ac:dyDescent="0.25">
      <c r="B92" s="58"/>
      <c r="C92" s="57"/>
      <c r="D92" s="57"/>
    </row>
    <row r="93" spans="2:4" x14ac:dyDescent="0.25">
      <c r="B93" s="58"/>
      <c r="C93" s="57"/>
      <c r="D93" s="57"/>
    </row>
    <row r="94" spans="2:4" x14ac:dyDescent="0.25">
      <c r="B94" s="58"/>
      <c r="C94" s="57"/>
      <c r="D94" s="57"/>
    </row>
    <row r="95" spans="2:4" x14ac:dyDescent="0.25">
      <c r="B95" s="58"/>
      <c r="C95" s="57"/>
      <c r="D95" s="57"/>
    </row>
    <row r="96" spans="2:4" x14ac:dyDescent="0.25">
      <c r="B96" s="58"/>
      <c r="C96" s="57"/>
      <c r="D96" s="57"/>
    </row>
    <row r="97" spans="2:4" x14ac:dyDescent="0.25">
      <c r="B97" s="58"/>
      <c r="C97" s="57"/>
      <c r="D97" s="57"/>
    </row>
    <row r="98" spans="2:4" x14ac:dyDescent="0.25">
      <c r="B98" s="58"/>
      <c r="C98" s="57"/>
      <c r="D98" s="57"/>
    </row>
    <row r="99" spans="2:4" x14ac:dyDescent="0.25">
      <c r="B99" s="58"/>
      <c r="C99" s="57"/>
      <c r="D99" s="57"/>
    </row>
    <row r="100" spans="2:4" x14ac:dyDescent="0.25">
      <c r="B100" s="58"/>
      <c r="C100" s="57"/>
      <c r="D100" s="57"/>
    </row>
    <row r="101" spans="2:4" x14ac:dyDescent="0.25">
      <c r="B101" s="58"/>
      <c r="C101" s="57"/>
      <c r="D101" s="57"/>
    </row>
    <row r="102" spans="2:4" x14ac:dyDescent="0.25">
      <c r="B102" s="58"/>
      <c r="C102" s="57"/>
      <c r="D102" s="57"/>
    </row>
    <row r="103" spans="2:4" x14ac:dyDescent="0.25">
      <c r="B103" s="58"/>
      <c r="C103" s="57"/>
      <c r="D103" s="57"/>
    </row>
    <row r="104" spans="2:4" x14ac:dyDescent="0.25">
      <c r="B104" s="58"/>
      <c r="C104" s="57"/>
      <c r="D104" s="57"/>
    </row>
    <row r="105" spans="2:4" x14ac:dyDescent="0.25">
      <c r="B105" s="58"/>
      <c r="C105" s="57"/>
      <c r="D105" s="57"/>
    </row>
    <row r="106" spans="2:4" x14ac:dyDescent="0.25">
      <c r="B106" s="58"/>
      <c r="C106" s="57"/>
      <c r="D106" s="57"/>
    </row>
    <row r="107" spans="2:4" x14ac:dyDescent="0.25">
      <c r="B107" s="58"/>
      <c r="C107" s="57"/>
      <c r="D107" s="57"/>
    </row>
    <row r="108" spans="2:4" x14ac:dyDescent="0.25">
      <c r="B108" s="58"/>
      <c r="C108" s="57"/>
      <c r="D108" s="57"/>
    </row>
    <row r="109" spans="2:4" x14ac:dyDescent="0.25">
      <c r="B109" s="58"/>
      <c r="C109" s="57"/>
      <c r="D109" s="57"/>
    </row>
    <row r="110" spans="2:4" x14ac:dyDescent="0.25">
      <c r="B110" s="58"/>
      <c r="C110" s="57"/>
      <c r="D110" s="57"/>
    </row>
    <row r="111" spans="2:4" x14ac:dyDescent="0.25">
      <c r="B111" s="58"/>
      <c r="C111" s="57"/>
      <c r="D111" s="57"/>
    </row>
    <row r="112" spans="2:4" x14ac:dyDescent="0.25">
      <c r="B112" s="58"/>
      <c r="C112" s="57"/>
      <c r="D112" s="57"/>
    </row>
    <row r="113" spans="2:4" x14ac:dyDescent="0.25">
      <c r="B113" s="58"/>
      <c r="C113" s="57"/>
      <c r="D113" s="57"/>
    </row>
    <row r="114" spans="2:4" x14ac:dyDescent="0.25">
      <c r="B114" s="58"/>
      <c r="C114" s="57"/>
      <c r="D114" s="57"/>
    </row>
    <row r="115" spans="2:4" x14ac:dyDescent="0.25">
      <c r="B115" s="58"/>
      <c r="C115" s="57"/>
      <c r="D115" s="57"/>
    </row>
    <row r="116" spans="2:4" x14ac:dyDescent="0.25">
      <c r="B116" s="58"/>
      <c r="C116" s="57"/>
      <c r="D116" s="57"/>
    </row>
    <row r="117" spans="2:4" x14ac:dyDescent="0.25">
      <c r="B117" s="58"/>
      <c r="C117" s="57"/>
      <c r="D117" s="57"/>
    </row>
    <row r="118" spans="2:4" x14ac:dyDescent="0.25">
      <c r="B118" s="58"/>
      <c r="C118" s="57"/>
      <c r="D118" s="57"/>
    </row>
    <row r="119" spans="2:4" x14ac:dyDescent="0.25">
      <c r="B119" s="58"/>
      <c r="C119" s="57"/>
      <c r="D119" s="57"/>
    </row>
    <row r="120" spans="2:4" x14ac:dyDescent="0.25">
      <c r="B120" s="58"/>
      <c r="C120" s="57"/>
      <c r="D120" s="57"/>
    </row>
    <row r="121" spans="2:4" x14ac:dyDescent="0.25">
      <c r="B121" s="58"/>
      <c r="C121" s="57"/>
      <c r="D121" s="57"/>
    </row>
    <row r="122" spans="2:4" x14ac:dyDescent="0.25">
      <c r="B122" s="58"/>
      <c r="C122" s="57"/>
      <c r="D122" s="57"/>
    </row>
    <row r="123" spans="2:4" x14ac:dyDescent="0.25">
      <c r="B123" s="58"/>
      <c r="C123" s="57"/>
      <c r="D123" s="57"/>
    </row>
    <row r="124" spans="2:4" x14ac:dyDescent="0.25">
      <c r="B124" s="58"/>
      <c r="C124" s="57"/>
      <c r="D124" s="57"/>
    </row>
    <row r="125" spans="2:4" x14ac:dyDescent="0.25">
      <c r="B125" s="58"/>
      <c r="C125" s="57"/>
      <c r="D125" s="57"/>
    </row>
    <row r="126" spans="2:4" x14ac:dyDescent="0.25">
      <c r="B126" s="58"/>
      <c r="C126" s="57"/>
      <c r="D126" s="57"/>
    </row>
    <row r="127" spans="2:4" x14ac:dyDescent="0.25">
      <c r="B127" s="58"/>
      <c r="C127" s="57"/>
      <c r="D127" s="57"/>
    </row>
    <row r="128" spans="2:4" x14ac:dyDescent="0.25">
      <c r="B128" s="58"/>
      <c r="C128" s="57"/>
      <c r="D128" s="57"/>
    </row>
    <row r="129" spans="2:4" x14ac:dyDescent="0.25">
      <c r="B129" s="58"/>
      <c r="C129" s="57"/>
      <c r="D129" s="57"/>
    </row>
    <row r="130" spans="2:4" x14ac:dyDescent="0.25">
      <c r="B130" s="58"/>
      <c r="C130" s="57"/>
      <c r="D130" s="57"/>
    </row>
    <row r="131" spans="2:4" x14ac:dyDescent="0.25">
      <c r="B131" s="58"/>
      <c r="C131" s="57"/>
      <c r="D131" s="57"/>
    </row>
    <row r="132" spans="2:4" x14ac:dyDescent="0.25">
      <c r="B132" s="58"/>
      <c r="C132" s="57"/>
      <c r="D132" s="57"/>
    </row>
    <row r="133" spans="2:4" x14ac:dyDescent="0.25">
      <c r="B133" s="58"/>
      <c r="C133" s="57"/>
      <c r="D133" s="57"/>
    </row>
    <row r="134" spans="2:4" x14ac:dyDescent="0.25">
      <c r="B134" s="58"/>
      <c r="C134" s="57"/>
      <c r="D134" s="57"/>
    </row>
    <row r="135" spans="2:4" x14ac:dyDescent="0.25">
      <c r="B135" s="58"/>
      <c r="C135" s="57"/>
      <c r="D135" s="57"/>
    </row>
    <row r="136" spans="2:4" x14ac:dyDescent="0.25">
      <c r="B136" s="58"/>
      <c r="C136" s="57"/>
      <c r="D136" s="57"/>
    </row>
    <row r="137" spans="2:4" x14ac:dyDescent="0.25">
      <c r="B137" s="58"/>
      <c r="C137" s="57"/>
      <c r="D137" s="57"/>
    </row>
    <row r="138" spans="2:4" x14ac:dyDescent="0.25">
      <c r="B138" s="58"/>
      <c r="C138" s="57"/>
      <c r="D138" s="57"/>
    </row>
    <row r="139" spans="2:4" x14ac:dyDescent="0.25">
      <c r="B139" s="58"/>
      <c r="C139" s="57"/>
      <c r="D139" s="57"/>
    </row>
    <row r="140" spans="2:4" x14ac:dyDescent="0.25">
      <c r="B140" s="58"/>
      <c r="C140" s="57"/>
      <c r="D140" s="57"/>
    </row>
    <row r="141" spans="2:4" x14ac:dyDescent="0.25">
      <c r="B141" s="58"/>
      <c r="C141" s="57"/>
      <c r="D141" s="57"/>
    </row>
    <row r="142" spans="2:4" x14ac:dyDescent="0.25">
      <c r="B142" s="58"/>
      <c r="C142" s="57"/>
      <c r="D142" s="57"/>
    </row>
    <row r="143" spans="2:4" x14ac:dyDescent="0.25">
      <c r="B143" s="58"/>
      <c r="C143" s="57"/>
      <c r="D143" s="57"/>
    </row>
    <row r="144" spans="2:4" x14ac:dyDescent="0.25">
      <c r="B144" s="58"/>
      <c r="C144" s="57"/>
      <c r="D144" s="57"/>
    </row>
    <row r="145" spans="2:4" x14ac:dyDescent="0.25">
      <c r="B145" s="58"/>
      <c r="C145" s="57"/>
      <c r="D145" s="57"/>
    </row>
    <row r="146" spans="2:4" x14ac:dyDescent="0.25">
      <c r="B146" s="58"/>
      <c r="C146" s="57"/>
      <c r="D146" s="57"/>
    </row>
    <row r="147" spans="2:4" x14ac:dyDescent="0.25">
      <c r="B147" s="58"/>
      <c r="C147" s="57"/>
      <c r="D147" s="57"/>
    </row>
    <row r="148" spans="2:4" x14ac:dyDescent="0.25">
      <c r="B148" s="58"/>
      <c r="C148" s="57"/>
      <c r="D148" s="57"/>
    </row>
    <row r="149" spans="2:4" x14ac:dyDescent="0.25">
      <c r="B149" s="58"/>
      <c r="C149" s="57"/>
      <c r="D149" s="57"/>
    </row>
    <row r="150" spans="2:4" x14ac:dyDescent="0.25">
      <c r="B150" s="58"/>
      <c r="C150" s="57"/>
      <c r="D150" s="57"/>
    </row>
    <row r="151" spans="2:4" x14ac:dyDescent="0.25">
      <c r="B151" s="58"/>
      <c r="C151" s="57"/>
      <c r="D151" s="57"/>
    </row>
    <row r="152" spans="2:4" x14ac:dyDescent="0.25">
      <c r="B152" s="58"/>
      <c r="C152" s="57"/>
      <c r="D152" s="57"/>
    </row>
    <row r="153" spans="2:4" x14ac:dyDescent="0.25">
      <c r="B153" s="58"/>
      <c r="C153" s="57"/>
      <c r="D153" s="57"/>
    </row>
    <row r="154" spans="2:4" x14ac:dyDescent="0.25">
      <c r="B154" s="58"/>
      <c r="C154" s="57"/>
      <c r="D154" s="57"/>
    </row>
    <row r="155" spans="2:4" x14ac:dyDescent="0.25">
      <c r="B155" s="58"/>
      <c r="C155" s="57"/>
      <c r="D155" s="57"/>
    </row>
    <row r="156" spans="2:4" x14ac:dyDescent="0.25">
      <c r="B156" s="58"/>
      <c r="C156" s="57"/>
      <c r="D156" s="57"/>
    </row>
    <row r="157" spans="2:4" x14ac:dyDescent="0.25">
      <c r="B157" s="58"/>
      <c r="C157" s="57"/>
      <c r="D157" s="57"/>
    </row>
    <row r="158" spans="2:4" x14ac:dyDescent="0.25">
      <c r="B158" s="58"/>
      <c r="C158" s="57"/>
      <c r="D158" s="57"/>
    </row>
    <row r="159" spans="2:4" x14ac:dyDescent="0.25">
      <c r="B159" s="58"/>
      <c r="C159" s="57"/>
      <c r="D159" s="57"/>
    </row>
    <row r="160" spans="2:4" x14ac:dyDescent="0.25">
      <c r="B160" s="58"/>
      <c r="C160" s="57"/>
      <c r="D160" s="57"/>
    </row>
    <row r="161" spans="2:4" x14ac:dyDescent="0.25">
      <c r="B161" s="58"/>
      <c r="C161" s="57"/>
      <c r="D161" s="57"/>
    </row>
    <row r="162" spans="2:4" x14ac:dyDescent="0.25">
      <c r="B162" s="58"/>
      <c r="C162" s="57"/>
      <c r="D162" s="57"/>
    </row>
    <row r="163" spans="2:4" x14ac:dyDescent="0.25">
      <c r="B163" s="58"/>
      <c r="C163" s="57"/>
      <c r="D163" s="57"/>
    </row>
    <row r="164" spans="2:4" x14ac:dyDescent="0.25">
      <c r="B164" s="58"/>
      <c r="C164" s="57"/>
      <c r="D164" s="57"/>
    </row>
    <row r="165" spans="2:4" x14ac:dyDescent="0.25">
      <c r="B165" s="58"/>
      <c r="C165" s="57"/>
      <c r="D165" s="57"/>
    </row>
    <row r="166" spans="2:4" x14ac:dyDescent="0.25">
      <c r="B166" s="58"/>
      <c r="C166" s="57"/>
      <c r="D166" s="57"/>
    </row>
    <row r="167" spans="2:4" x14ac:dyDescent="0.25">
      <c r="B167" s="58"/>
      <c r="C167" s="57"/>
      <c r="D167" s="57"/>
    </row>
    <row r="168" spans="2:4" x14ac:dyDescent="0.25">
      <c r="B168" s="58"/>
      <c r="C168" s="57"/>
      <c r="D168" s="57"/>
    </row>
    <row r="169" spans="2:4" x14ac:dyDescent="0.25">
      <c r="B169" s="58"/>
      <c r="C169" s="57"/>
      <c r="D169" s="57"/>
    </row>
    <row r="170" spans="2:4" x14ac:dyDescent="0.25">
      <c r="B170" s="58"/>
      <c r="C170" s="57"/>
      <c r="D170" s="57"/>
    </row>
    <row r="171" spans="2:4" x14ac:dyDescent="0.25">
      <c r="B171" s="58"/>
      <c r="C171" s="57"/>
      <c r="D171" s="57"/>
    </row>
    <row r="172" spans="2:4" x14ac:dyDescent="0.25">
      <c r="B172" s="58"/>
      <c r="C172" s="57"/>
      <c r="D172" s="57"/>
    </row>
    <row r="173" spans="2:4" x14ac:dyDescent="0.25">
      <c r="B173" s="58"/>
      <c r="C173" s="57"/>
      <c r="D173" s="57"/>
    </row>
    <row r="174" spans="2:4" x14ac:dyDescent="0.25">
      <c r="B174" s="58"/>
      <c r="C174" s="57"/>
      <c r="D174" s="57"/>
    </row>
    <row r="175" spans="2:4" x14ac:dyDescent="0.25">
      <c r="B175" s="58"/>
      <c r="C175" s="57"/>
      <c r="D175" s="57"/>
    </row>
    <row r="176" spans="2:4" x14ac:dyDescent="0.25">
      <c r="B176" s="58"/>
      <c r="C176" s="57"/>
      <c r="D176" s="57"/>
    </row>
    <row r="177" spans="2:4" x14ac:dyDescent="0.25">
      <c r="B177" s="58"/>
      <c r="C177" s="57"/>
      <c r="D177" s="57"/>
    </row>
    <row r="178" spans="2:4" x14ac:dyDescent="0.25">
      <c r="B178" s="58"/>
      <c r="C178" s="57"/>
      <c r="D178" s="57"/>
    </row>
    <row r="179" spans="2:4" x14ac:dyDescent="0.25">
      <c r="B179" s="58"/>
      <c r="C179" s="57"/>
      <c r="D179" s="57"/>
    </row>
    <row r="180" spans="2:4" x14ac:dyDescent="0.25">
      <c r="B180" s="58"/>
      <c r="C180" s="57"/>
      <c r="D180" s="57"/>
    </row>
    <row r="181" spans="2:4" x14ac:dyDescent="0.25">
      <c r="B181" s="58"/>
      <c r="C181" s="57"/>
      <c r="D181" s="57"/>
    </row>
    <row r="182" spans="2:4" x14ac:dyDescent="0.25">
      <c r="B182" s="58"/>
      <c r="C182" s="57"/>
      <c r="D182" s="57"/>
    </row>
    <row r="183" spans="2:4" x14ac:dyDescent="0.25">
      <c r="B183" s="58"/>
      <c r="C183" s="57"/>
      <c r="D183" s="57"/>
    </row>
    <row r="184" spans="2:4" x14ac:dyDescent="0.25">
      <c r="B184" s="58"/>
      <c r="C184" s="57"/>
      <c r="D184" s="57"/>
    </row>
    <row r="185" spans="2:4" x14ac:dyDescent="0.25">
      <c r="B185" s="58"/>
      <c r="C185" s="57"/>
      <c r="D185" s="57"/>
    </row>
    <row r="186" spans="2:4" x14ac:dyDescent="0.25">
      <c r="B186" s="58"/>
      <c r="C186" s="57"/>
      <c r="D186" s="57"/>
    </row>
    <row r="187" spans="2:4" x14ac:dyDescent="0.25">
      <c r="B187" s="58"/>
      <c r="C187" s="57"/>
      <c r="D187" s="57"/>
    </row>
    <row r="188" spans="2:4" x14ac:dyDescent="0.25">
      <c r="B188" s="58"/>
      <c r="C188" s="57"/>
      <c r="D188" s="57"/>
    </row>
    <row r="189" spans="2:4" x14ac:dyDescent="0.25">
      <c r="B189" s="58"/>
      <c r="C189" s="57"/>
      <c r="D189" s="57"/>
    </row>
    <row r="190" spans="2:4" x14ac:dyDescent="0.25">
      <c r="B190" s="58"/>
      <c r="C190" s="57"/>
      <c r="D190" s="57"/>
    </row>
    <row r="191" spans="2:4" x14ac:dyDescent="0.25">
      <c r="B191" s="58"/>
      <c r="C191" s="57"/>
      <c r="D191" s="57"/>
    </row>
    <row r="192" spans="2:4" x14ac:dyDescent="0.25">
      <c r="B192" s="58"/>
      <c r="C192" s="57"/>
      <c r="D192" s="57"/>
    </row>
    <row r="193" spans="2:4" x14ac:dyDescent="0.25">
      <c r="B193" s="58"/>
      <c r="C193" s="57"/>
      <c r="D193" s="57"/>
    </row>
    <row r="194" spans="2:4" x14ac:dyDescent="0.25">
      <c r="B194" s="58"/>
      <c r="C194" s="57"/>
      <c r="D194" s="57"/>
    </row>
    <row r="195" spans="2:4" x14ac:dyDescent="0.25">
      <c r="B195" s="58"/>
      <c r="C195" s="57"/>
      <c r="D195" s="57"/>
    </row>
    <row r="196" spans="2:4" x14ac:dyDescent="0.25">
      <c r="B196" s="58"/>
      <c r="C196" s="57"/>
      <c r="D196" s="57"/>
    </row>
    <row r="197" spans="2:4" x14ac:dyDescent="0.25">
      <c r="B197" s="58"/>
      <c r="C197" s="57"/>
      <c r="D197" s="57"/>
    </row>
    <row r="198" spans="2:4" x14ac:dyDescent="0.25">
      <c r="B198" s="58"/>
      <c r="C198" s="57"/>
      <c r="D198" s="57"/>
    </row>
    <row r="199" spans="2:4" x14ac:dyDescent="0.25">
      <c r="B199" s="58"/>
      <c r="C199" s="57"/>
      <c r="D199" s="57"/>
    </row>
    <row r="200" spans="2:4" x14ac:dyDescent="0.25">
      <c r="B200" s="58"/>
      <c r="C200" s="57"/>
      <c r="D200" s="57"/>
    </row>
    <row r="201" spans="2:4" x14ac:dyDescent="0.25">
      <c r="B201" s="58"/>
      <c r="C201" s="57"/>
      <c r="D201" s="57"/>
    </row>
    <row r="202" spans="2:4" x14ac:dyDescent="0.25">
      <c r="B202" s="58"/>
      <c r="C202" s="57"/>
      <c r="D202" s="57"/>
    </row>
    <row r="203" spans="2:4" x14ac:dyDescent="0.25">
      <c r="B203" s="58"/>
      <c r="C203" s="57"/>
      <c r="D203" s="57"/>
    </row>
    <row r="204" spans="2:4" x14ac:dyDescent="0.25">
      <c r="B204" s="58"/>
      <c r="C204" s="57"/>
      <c r="D204" s="57"/>
    </row>
    <row r="205" spans="2:4" x14ac:dyDescent="0.25">
      <c r="B205" s="58"/>
      <c r="C205" s="57"/>
      <c r="D205" s="57"/>
    </row>
    <row r="206" spans="2:4" x14ac:dyDescent="0.25">
      <c r="B206" s="58"/>
      <c r="C206" s="57"/>
      <c r="D206" s="57"/>
    </row>
    <row r="207" spans="2:4" x14ac:dyDescent="0.25">
      <c r="B207" s="58"/>
      <c r="C207" s="57"/>
      <c r="D207" s="57"/>
    </row>
    <row r="208" spans="2:4" x14ac:dyDescent="0.25">
      <c r="B208" s="58"/>
      <c r="C208" s="57"/>
      <c r="D208" s="57"/>
    </row>
    <row r="209" spans="2:4" x14ac:dyDescent="0.25">
      <c r="B209" s="58"/>
      <c r="C209" s="57"/>
      <c r="D209" s="57"/>
    </row>
    <row r="210" spans="2:4" x14ac:dyDescent="0.25">
      <c r="B210" s="58"/>
      <c r="C210" s="57"/>
      <c r="D210" s="57"/>
    </row>
    <row r="211" spans="2:4" x14ac:dyDescent="0.25">
      <c r="B211" s="58"/>
      <c r="C211" s="57"/>
      <c r="D211" s="57"/>
    </row>
    <row r="212" spans="2:4" x14ac:dyDescent="0.25">
      <c r="B212" s="58"/>
      <c r="C212" s="57"/>
      <c r="D212" s="57"/>
    </row>
    <row r="213" spans="2:4" x14ac:dyDescent="0.25">
      <c r="B213" s="58"/>
      <c r="C213" s="57"/>
      <c r="D213" s="57"/>
    </row>
    <row r="214" spans="2:4" x14ac:dyDescent="0.25">
      <c r="B214" s="58"/>
      <c r="C214" s="57"/>
      <c r="D214" s="57"/>
    </row>
    <row r="215" spans="2:4" x14ac:dyDescent="0.25">
      <c r="B215" s="58"/>
      <c r="C215" s="57"/>
      <c r="D215" s="57"/>
    </row>
    <row r="216" spans="2:4" x14ac:dyDescent="0.25">
      <c r="B216" s="58"/>
      <c r="C216" s="57"/>
      <c r="D216" s="57"/>
    </row>
    <row r="217" spans="2:4" x14ac:dyDescent="0.25">
      <c r="B217" s="58"/>
      <c r="C217" s="57"/>
      <c r="D217" s="57"/>
    </row>
    <row r="218" spans="2:4" x14ac:dyDescent="0.25">
      <c r="B218" s="58"/>
      <c r="C218" s="57"/>
      <c r="D218" s="57"/>
    </row>
    <row r="219" spans="2:4" x14ac:dyDescent="0.25">
      <c r="B219" s="58"/>
      <c r="C219" s="57"/>
      <c r="D219" s="57"/>
    </row>
    <row r="220" spans="2:4" x14ac:dyDescent="0.25">
      <c r="B220" s="58"/>
      <c r="C220" s="57"/>
      <c r="D220" s="57"/>
    </row>
    <row r="221" spans="2:4" x14ac:dyDescent="0.25">
      <c r="B221" s="58"/>
      <c r="C221" s="57"/>
      <c r="D221" s="57"/>
    </row>
    <row r="222" spans="2:4" x14ac:dyDescent="0.25">
      <c r="B222" s="58"/>
      <c r="C222" s="57"/>
      <c r="D222" s="57"/>
    </row>
    <row r="223" spans="2:4" x14ac:dyDescent="0.25">
      <c r="B223" s="58"/>
      <c r="C223" s="57"/>
      <c r="D223" s="57"/>
    </row>
    <row r="224" spans="2:4" x14ac:dyDescent="0.25">
      <c r="B224" s="58"/>
      <c r="C224" s="57"/>
      <c r="D224" s="57"/>
    </row>
    <row r="225" spans="2:4" x14ac:dyDescent="0.25">
      <c r="B225" s="58"/>
      <c r="C225" s="57"/>
      <c r="D225" s="57"/>
    </row>
    <row r="226" spans="2:4" x14ac:dyDescent="0.25">
      <c r="B226" s="58"/>
      <c r="C226" s="57"/>
      <c r="D226" s="57"/>
    </row>
    <row r="227" spans="2:4" x14ac:dyDescent="0.25">
      <c r="B227" s="58"/>
      <c r="C227" s="57"/>
      <c r="D227" s="57"/>
    </row>
    <row r="228" spans="2:4" x14ac:dyDescent="0.25">
      <c r="B228" s="58"/>
      <c r="C228" s="57"/>
      <c r="D228" s="57"/>
    </row>
    <row r="229" spans="2:4" x14ac:dyDescent="0.25">
      <c r="B229" s="58"/>
      <c r="C229" s="57"/>
      <c r="D229" s="57"/>
    </row>
    <row r="230" spans="2:4" x14ac:dyDescent="0.25">
      <c r="B230" s="58"/>
      <c r="C230" s="57"/>
      <c r="D230" s="57"/>
    </row>
    <row r="231" spans="2:4" x14ac:dyDescent="0.25">
      <c r="B231" s="58"/>
      <c r="C231" s="57"/>
      <c r="D231" s="57"/>
    </row>
    <row r="232" spans="2:4" x14ac:dyDescent="0.25">
      <c r="B232" s="58"/>
      <c r="C232" s="57"/>
      <c r="D232" s="57"/>
    </row>
    <row r="233" spans="2:4" x14ac:dyDescent="0.25">
      <c r="B233" s="58"/>
      <c r="C233" s="57"/>
      <c r="D233" s="57"/>
    </row>
    <row r="234" spans="2:4" x14ac:dyDescent="0.25">
      <c r="B234" s="58"/>
      <c r="C234" s="57"/>
      <c r="D234" s="57"/>
    </row>
    <row r="235" spans="2:4" x14ac:dyDescent="0.25">
      <c r="B235" s="58"/>
      <c r="C235" s="57"/>
      <c r="D235" s="57"/>
    </row>
    <row r="236" spans="2:4" x14ac:dyDescent="0.25">
      <c r="B236" s="58"/>
      <c r="C236" s="57"/>
      <c r="D236" s="57"/>
    </row>
    <row r="237" spans="2:4" x14ac:dyDescent="0.25">
      <c r="B237" s="58"/>
      <c r="C237" s="57"/>
      <c r="D237" s="57"/>
    </row>
    <row r="238" spans="2:4" x14ac:dyDescent="0.25">
      <c r="B238" s="58"/>
      <c r="C238" s="57"/>
      <c r="D238" s="57"/>
    </row>
    <row r="239" spans="2:4" x14ac:dyDescent="0.25">
      <c r="B239" s="58"/>
      <c r="C239" s="57"/>
      <c r="D239" s="57"/>
    </row>
    <row r="240" spans="2:4" x14ac:dyDescent="0.25">
      <c r="B240" s="58"/>
      <c r="C240" s="57"/>
      <c r="D240" s="57"/>
    </row>
    <row r="241" spans="2:4" x14ac:dyDescent="0.25">
      <c r="B241" s="58"/>
      <c r="C241" s="57"/>
      <c r="D241" s="57"/>
    </row>
    <row r="242" spans="2:4" x14ac:dyDescent="0.25">
      <c r="B242" s="58"/>
      <c r="C242" s="57"/>
      <c r="D242" s="57"/>
    </row>
    <row r="243" spans="2:4" x14ac:dyDescent="0.25">
      <c r="B243" s="58"/>
      <c r="C243" s="57"/>
      <c r="D243" s="57"/>
    </row>
    <row r="244" spans="2:4" x14ac:dyDescent="0.25">
      <c r="B244" s="58"/>
      <c r="C244" s="57"/>
      <c r="D244" s="57"/>
    </row>
    <row r="245" spans="2:4" x14ac:dyDescent="0.25">
      <c r="B245" s="58"/>
      <c r="C245" s="57"/>
      <c r="D245" s="57"/>
    </row>
    <row r="246" spans="2:4" x14ac:dyDescent="0.25">
      <c r="B246" s="58"/>
      <c r="C246" s="57"/>
      <c r="D246" s="57"/>
    </row>
    <row r="247" spans="2:4" x14ac:dyDescent="0.25">
      <c r="B247" s="58"/>
      <c r="C247" s="57"/>
      <c r="D247" s="57"/>
    </row>
    <row r="248" spans="2:4" x14ac:dyDescent="0.25">
      <c r="B248" s="58"/>
      <c r="C248" s="57"/>
      <c r="D248" s="57"/>
    </row>
    <row r="249" spans="2:4" x14ac:dyDescent="0.25">
      <c r="B249" s="58"/>
      <c r="C249" s="57"/>
      <c r="D249" s="57"/>
    </row>
    <row r="250" spans="2:4" x14ac:dyDescent="0.25">
      <c r="B250" s="58"/>
      <c r="C250" s="57"/>
      <c r="D250" s="57"/>
    </row>
    <row r="251" spans="2:4" x14ac:dyDescent="0.25">
      <c r="B251" s="58"/>
      <c r="C251" s="57"/>
      <c r="D251" s="57"/>
    </row>
    <row r="252" spans="2:4" x14ac:dyDescent="0.25">
      <c r="B252" s="58"/>
      <c r="C252" s="57"/>
      <c r="D252" s="57"/>
    </row>
    <row r="253" spans="2:4" x14ac:dyDescent="0.25">
      <c r="B253" s="58"/>
      <c r="C253" s="57"/>
      <c r="D253" s="57"/>
    </row>
    <row r="254" spans="2:4" x14ac:dyDescent="0.25">
      <c r="B254" s="58"/>
      <c r="C254" s="57"/>
      <c r="D254" s="57"/>
    </row>
    <row r="255" spans="2:4" x14ac:dyDescent="0.25">
      <c r="B255" s="58"/>
      <c r="C255" s="57"/>
      <c r="D255" s="57"/>
    </row>
    <row r="256" spans="2:4" x14ac:dyDescent="0.25">
      <c r="B256" s="58"/>
      <c r="C256" s="57"/>
      <c r="D256" s="57"/>
    </row>
    <row r="257" spans="2:4" x14ac:dyDescent="0.25">
      <c r="B257" s="58"/>
      <c r="C257" s="57"/>
      <c r="D257" s="57"/>
    </row>
    <row r="258" spans="2:4" x14ac:dyDescent="0.25">
      <c r="B258" s="58"/>
      <c r="C258" s="57"/>
      <c r="D258" s="57"/>
    </row>
    <row r="259" spans="2:4" x14ac:dyDescent="0.25">
      <c r="B259" s="58"/>
      <c r="C259" s="57"/>
      <c r="D259" s="57"/>
    </row>
    <row r="260" spans="2:4" x14ac:dyDescent="0.25">
      <c r="B260" s="58"/>
      <c r="C260" s="57"/>
      <c r="D260" s="57"/>
    </row>
    <row r="261" spans="2:4" x14ac:dyDescent="0.25">
      <c r="B261" s="58"/>
      <c r="C261" s="57"/>
      <c r="D261" s="57"/>
    </row>
    <row r="262" spans="2:4" x14ac:dyDescent="0.25">
      <c r="B262" s="58"/>
      <c r="C262" s="57"/>
      <c r="D262" s="57"/>
    </row>
    <row r="263" spans="2:4" x14ac:dyDescent="0.25">
      <c r="B263" s="58"/>
      <c r="C263" s="57"/>
      <c r="D263" s="57"/>
    </row>
    <row r="264" spans="2:4" x14ac:dyDescent="0.25">
      <c r="B264" s="58"/>
      <c r="C264" s="57"/>
      <c r="D264" s="57"/>
    </row>
    <row r="265" spans="2:4" x14ac:dyDescent="0.25">
      <c r="B265" s="58"/>
      <c r="C265" s="57"/>
      <c r="D265" s="57"/>
    </row>
    <row r="266" spans="2:4" x14ac:dyDescent="0.25">
      <c r="B266" s="58"/>
      <c r="C266" s="57"/>
      <c r="D266" s="57"/>
    </row>
    <row r="267" spans="2:4" x14ac:dyDescent="0.25">
      <c r="B267" s="58"/>
      <c r="C267" s="57"/>
      <c r="D267" s="57"/>
    </row>
    <row r="268" spans="2:4" x14ac:dyDescent="0.25">
      <c r="B268" s="58"/>
      <c r="C268" s="57"/>
      <c r="D268" s="57"/>
    </row>
    <row r="269" spans="2:4" x14ac:dyDescent="0.25">
      <c r="B269" s="58"/>
      <c r="C269" s="57"/>
      <c r="D269" s="57"/>
    </row>
    <row r="270" spans="2:4" x14ac:dyDescent="0.25">
      <c r="B270" s="58"/>
      <c r="C270" s="57"/>
      <c r="D270" s="57"/>
    </row>
    <row r="271" spans="2:4" x14ac:dyDescent="0.25">
      <c r="B271" s="58"/>
      <c r="C271" s="57"/>
      <c r="D271" s="57"/>
    </row>
    <row r="272" spans="2:4" x14ac:dyDescent="0.25">
      <c r="B272" s="58"/>
      <c r="C272" s="57"/>
      <c r="D272" s="57"/>
    </row>
    <row r="273" spans="2:4" x14ac:dyDescent="0.25">
      <c r="B273" s="58"/>
      <c r="C273" s="57"/>
      <c r="D273" s="57"/>
    </row>
    <row r="274" spans="2:4" x14ac:dyDescent="0.25">
      <c r="B274" s="58"/>
      <c r="C274" s="57"/>
      <c r="D274" s="57"/>
    </row>
    <row r="275" spans="2:4" x14ac:dyDescent="0.25">
      <c r="B275" s="58"/>
      <c r="C275" s="57"/>
      <c r="D275" s="57"/>
    </row>
    <row r="276" spans="2:4" x14ac:dyDescent="0.25">
      <c r="B276" s="58"/>
      <c r="C276" s="57"/>
      <c r="D276" s="57"/>
    </row>
    <row r="277" spans="2:4" x14ac:dyDescent="0.25">
      <c r="B277" s="58"/>
      <c r="C277" s="57"/>
      <c r="D277" s="57"/>
    </row>
    <row r="278" spans="2:4" x14ac:dyDescent="0.25">
      <c r="B278" s="58"/>
      <c r="C278" s="57"/>
      <c r="D278" s="57"/>
    </row>
    <row r="279" spans="2:4" x14ac:dyDescent="0.25">
      <c r="B279" s="58"/>
      <c r="C279" s="57"/>
      <c r="D279" s="57"/>
    </row>
    <row r="280" spans="2:4" x14ac:dyDescent="0.25">
      <c r="B280" s="58"/>
      <c r="C280" s="57"/>
      <c r="D280" s="57"/>
    </row>
    <row r="281" spans="2:4" x14ac:dyDescent="0.25">
      <c r="B281" s="58"/>
      <c r="C281" s="57"/>
      <c r="D281" s="57"/>
    </row>
    <row r="282" spans="2:4" x14ac:dyDescent="0.25">
      <c r="B282" s="58"/>
      <c r="C282" s="57"/>
      <c r="D282" s="57"/>
    </row>
    <row r="283" spans="2:4" x14ac:dyDescent="0.25">
      <c r="B283" s="58"/>
      <c r="C283" s="57"/>
      <c r="D283" s="57"/>
    </row>
    <row r="284" spans="2:4" x14ac:dyDescent="0.25">
      <c r="B284" s="58"/>
      <c r="C284" s="57"/>
      <c r="D284" s="57"/>
    </row>
    <row r="285" spans="2:4" x14ac:dyDescent="0.25">
      <c r="B285" s="58"/>
      <c r="C285" s="57"/>
      <c r="D285" s="57"/>
    </row>
    <row r="286" spans="2:4" x14ac:dyDescent="0.25">
      <c r="B286" s="58"/>
      <c r="C286" s="57"/>
      <c r="D286" s="57"/>
    </row>
    <row r="287" spans="2:4" x14ac:dyDescent="0.25">
      <c r="B287" s="58"/>
      <c r="C287" s="57"/>
      <c r="D287" s="57"/>
    </row>
    <row r="288" spans="2:4" x14ac:dyDescent="0.25">
      <c r="B288" s="58"/>
      <c r="C288" s="57"/>
      <c r="D288" s="57"/>
    </row>
    <row r="289" spans="2:4" x14ac:dyDescent="0.25">
      <c r="B289" s="58"/>
      <c r="C289" s="57"/>
      <c r="D289" s="57"/>
    </row>
    <row r="290" spans="2:4" x14ac:dyDescent="0.25">
      <c r="B290" s="58"/>
      <c r="C290" s="57"/>
      <c r="D290" s="57"/>
    </row>
    <row r="291" spans="2:4" x14ac:dyDescent="0.25">
      <c r="B291" s="58"/>
      <c r="C291" s="57"/>
      <c r="D291" s="57"/>
    </row>
    <row r="292" spans="2:4" x14ac:dyDescent="0.25">
      <c r="B292" s="58"/>
      <c r="C292" s="57"/>
      <c r="D292" s="57"/>
    </row>
    <row r="293" spans="2:4" x14ac:dyDescent="0.25">
      <c r="B293" s="58"/>
      <c r="C293" s="57"/>
      <c r="D293" s="57"/>
    </row>
    <row r="294" spans="2:4" x14ac:dyDescent="0.25">
      <c r="B294" s="58"/>
      <c r="C294" s="57"/>
      <c r="D294" s="57"/>
    </row>
    <row r="295" spans="2:4" x14ac:dyDescent="0.25">
      <c r="B295" s="58"/>
      <c r="C295" s="57"/>
      <c r="D295" s="57"/>
    </row>
    <row r="296" spans="2:4" x14ac:dyDescent="0.25">
      <c r="B296" s="58"/>
      <c r="C296" s="57"/>
      <c r="D296" s="57"/>
    </row>
    <row r="297" spans="2:4" x14ac:dyDescent="0.25">
      <c r="B297" s="58"/>
      <c r="C297" s="57"/>
      <c r="D297" s="57"/>
    </row>
    <row r="298" spans="2:4" x14ac:dyDescent="0.25">
      <c r="B298" s="58"/>
      <c r="C298" s="57"/>
      <c r="D298" s="57"/>
    </row>
    <row r="299" spans="2:4" x14ac:dyDescent="0.25">
      <c r="B299" s="58"/>
      <c r="C299" s="57"/>
      <c r="D299" s="57"/>
    </row>
    <row r="300" spans="2:4" x14ac:dyDescent="0.25">
      <c r="B300" s="58"/>
      <c r="C300" s="57"/>
      <c r="D300" s="57"/>
    </row>
    <row r="301" spans="2:4" x14ac:dyDescent="0.25">
      <c r="B301" s="58"/>
      <c r="C301" s="57"/>
      <c r="D301" s="57"/>
    </row>
    <row r="302" spans="2:4" x14ac:dyDescent="0.25">
      <c r="B302" s="58"/>
      <c r="C302" s="57"/>
      <c r="D302" s="57"/>
    </row>
    <row r="303" spans="2:4" x14ac:dyDescent="0.25">
      <c r="B303" s="58"/>
      <c r="C303" s="57"/>
      <c r="D303" s="57"/>
    </row>
    <row r="304" spans="2:4" x14ac:dyDescent="0.25">
      <c r="B304" s="58"/>
      <c r="C304" s="57"/>
      <c r="D304" s="57"/>
    </row>
    <row r="305" spans="2:4" x14ac:dyDescent="0.25">
      <c r="B305" s="58"/>
      <c r="C305" s="57"/>
      <c r="D305" s="57"/>
    </row>
    <row r="306" spans="2:4" x14ac:dyDescent="0.25">
      <c r="B306" s="58"/>
      <c r="C306" s="57"/>
      <c r="D306" s="57"/>
    </row>
    <row r="307" spans="2:4" x14ac:dyDescent="0.25">
      <c r="B307" s="58"/>
      <c r="C307" s="57"/>
      <c r="D307" s="57"/>
    </row>
    <row r="308" spans="2:4" x14ac:dyDescent="0.25">
      <c r="B308" s="58"/>
      <c r="C308" s="57"/>
      <c r="D308" s="57"/>
    </row>
    <row r="309" spans="2:4" x14ac:dyDescent="0.25">
      <c r="B309" s="58"/>
      <c r="C309" s="57"/>
      <c r="D309" s="57"/>
    </row>
    <row r="310" spans="2:4" x14ac:dyDescent="0.25">
      <c r="B310" s="58"/>
      <c r="C310" s="57"/>
      <c r="D310" s="57"/>
    </row>
    <row r="311" spans="2:4" x14ac:dyDescent="0.25">
      <c r="B311" s="58"/>
      <c r="C311" s="57"/>
      <c r="D311" s="57"/>
    </row>
    <row r="312" spans="2:4" x14ac:dyDescent="0.25">
      <c r="B312" s="58"/>
      <c r="C312" s="57"/>
      <c r="D312" s="57"/>
    </row>
    <row r="313" spans="2:4" x14ac:dyDescent="0.25">
      <c r="B313" s="58"/>
      <c r="C313" s="57"/>
      <c r="D313" s="57"/>
    </row>
    <row r="314" spans="2:4" x14ac:dyDescent="0.25">
      <c r="B314" s="58"/>
      <c r="C314" s="57"/>
      <c r="D314" s="57"/>
    </row>
    <row r="315" spans="2:4" x14ac:dyDescent="0.25">
      <c r="B315" s="58"/>
      <c r="C315" s="57"/>
      <c r="D315" s="57"/>
    </row>
    <row r="316" spans="2:4" x14ac:dyDescent="0.25">
      <c r="B316" s="58"/>
      <c r="C316" s="57"/>
      <c r="D316" s="57"/>
    </row>
    <row r="317" spans="2:4" x14ac:dyDescent="0.25">
      <c r="B317" s="58"/>
      <c r="C317" s="57"/>
      <c r="D317" s="57"/>
    </row>
    <row r="318" spans="2:4" x14ac:dyDescent="0.25">
      <c r="B318" s="58"/>
      <c r="C318" s="57"/>
      <c r="D318" s="57"/>
    </row>
    <row r="319" spans="2:4" x14ac:dyDescent="0.25">
      <c r="B319" s="58"/>
      <c r="C319" s="57"/>
      <c r="D319" s="57"/>
    </row>
    <row r="320" spans="2:4" x14ac:dyDescent="0.25">
      <c r="B320" s="58"/>
      <c r="C320" s="57"/>
      <c r="D320" s="57"/>
    </row>
    <row r="321" spans="2:4" x14ac:dyDescent="0.25">
      <c r="B321" s="58"/>
      <c r="C321" s="57"/>
      <c r="D321" s="57"/>
    </row>
    <row r="322" spans="2:4" x14ac:dyDescent="0.25">
      <c r="B322" s="58"/>
      <c r="C322" s="57"/>
      <c r="D322" s="57"/>
    </row>
    <row r="323" spans="2:4" x14ac:dyDescent="0.25">
      <c r="B323" s="58"/>
      <c r="C323" s="57"/>
      <c r="D323" s="57"/>
    </row>
    <row r="324" spans="2:4" x14ac:dyDescent="0.25">
      <c r="B324" s="58"/>
      <c r="C324" s="57"/>
      <c r="D324" s="57"/>
    </row>
    <row r="325" spans="2:4" x14ac:dyDescent="0.25">
      <c r="B325" s="58"/>
      <c r="C325" s="57"/>
      <c r="D325" s="57"/>
    </row>
    <row r="326" spans="2:4" x14ac:dyDescent="0.25">
      <c r="B326" s="58"/>
      <c r="C326" s="57"/>
      <c r="D326" s="57"/>
    </row>
    <row r="327" spans="2:4" x14ac:dyDescent="0.25">
      <c r="B327" s="58"/>
      <c r="C327" s="57"/>
      <c r="D327" s="57"/>
    </row>
    <row r="328" spans="2:4" x14ac:dyDescent="0.25">
      <c r="B328" s="58"/>
      <c r="C328" s="57"/>
      <c r="D328" s="57"/>
    </row>
    <row r="329" spans="2:4" x14ac:dyDescent="0.25">
      <c r="B329" s="58"/>
      <c r="C329" s="57"/>
      <c r="D329" s="57"/>
    </row>
    <row r="330" spans="2:4" x14ac:dyDescent="0.25">
      <c r="B330" s="58"/>
      <c r="C330" s="57"/>
      <c r="D330" s="57"/>
    </row>
    <row r="331" spans="2:4" x14ac:dyDescent="0.25">
      <c r="B331" s="58"/>
      <c r="C331" s="57"/>
      <c r="D331" s="57"/>
    </row>
    <row r="332" spans="2:4" x14ac:dyDescent="0.25">
      <c r="B332" s="58"/>
      <c r="C332" s="57"/>
      <c r="D332" s="57"/>
    </row>
    <row r="333" spans="2:4" x14ac:dyDescent="0.25">
      <c r="B333" s="58"/>
      <c r="C333" s="57"/>
      <c r="D333" s="57"/>
    </row>
    <row r="334" spans="2:4" x14ac:dyDescent="0.25">
      <c r="B334" s="58"/>
      <c r="C334" s="57"/>
      <c r="D334" s="57"/>
    </row>
    <row r="335" spans="2:4" x14ac:dyDescent="0.25">
      <c r="B335" s="58"/>
      <c r="C335" s="57"/>
      <c r="D335" s="57"/>
    </row>
    <row r="336" spans="2:4" x14ac:dyDescent="0.25">
      <c r="B336" s="58"/>
      <c r="C336" s="57"/>
      <c r="D336" s="57"/>
    </row>
    <row r="337" spans="2:4" x14ac:dyDescent="0.25">
      <c r="B337" s="58"/>
      <c r="C337" s="57"/>
      <c r="D337" s="57"/>
    </row>
    <row r="338" spans="2:4" x14ac:dyDescent="0.25">
      <c r="B338" s="58"/>
      <c r="C338" s="57"/>
      <c r="D338" s="57"/>
    </row>
    <row r="339" spans="2:4" x14ac:dyDescent="0.25">
      <c r="B339" s="58"/>
      <c r="C339" s="57"/>
      <c r="D339" s="57"/>
    </row>
    <row r="340" spans="2:4" x14ac:dyDescent="0.25">
      <c r="B340" s="58"/>
      <c r="C340" s="57"/>
      <c r="D340" s="57"/>
    </row>
    <row r="341" spans="2:4" x14ac:dyDescent="0.25">
      <c r="B341" s="58"/>
      <c r="C341" s="57"/>
      <c r="D341" s="57"/>
    </row>
    <row r="342" spans="2:4" x14ac:dyDescent="0.25">
      <c r="B342" s="58"/>
      <c r="C342" s="57"/>
      <c r="D342" s="57"/>
    </row>
    <row r="343" spans="2:4" x14ac:dyDescent="0.25">
      <c r="B343" s="58"/>
      <c r="C343" s="57"/>
      <c r="D343" s="57"/>
    </row>
    <row r="344" spans="2:4" x14ac:dyDescent="0.25">
      <c r="B344" s="58"/>
      <c r="C344" s="57"/>
      <c r="D344" s="57"/>
    </row>
    <row r="345" spans="2:4" x14ac:dyDescent="0.25">
      <c r="B345" s="58"/>
      <c r="C345" s="57"/>
      <c r="D345" s="57"/>
    </row>
    <row r="346" spans="2:4" x14ac:dyDescent="0.25">
      <c r="B346" s="58"/>
      <c r="C346" s="57"/>
      <c r="D346" s="57"/>
    </row>
    <row r="347" spans="2:4" x14ac:dyDescent="0.25">
      <c r="B347" s="58"/>
      <c r="C347" s="57"/>
      <c r="D347" s="57"/>
    </row>
    <row r="348" spans="2:4" x14ac:dyDescent="0.25">
      <c r="B348" s="58"/>
      <c r="C348" s="57"/>
      <c r="D348" s="57"/>
    </row>
    <row r="349" spans="2:4" x14ac:dyDescent="0.25">
      <c r="B349" s="58"/>
      <c r="C349" s="57"/>
      <c r="D349" s="57"/>
    </row>
    <row r="350" spans="2:4" x14ac:dyDescent="0.25">
      <c r="B350" s="58"/>
      <c r="C350" s="57"/>
      <c r="D350" s="57"/>
    </row>
    <row r="351" spans="2:4" x14ac:dyDescent="0.25">
      <c r="B351" s="58"/>
      <c r="C351" s="57"/>
      <c r="D351" s="57"/>
    </row>
    <row r="352" spans="2:4" x14ac:dyDescent="0.25">
      <c r="B352" s="58"/>
      <c r="C352" s="57"/>
      <c r="D352" s="57"/>
    </row>
    <row r="353" spans="2:4" x14ac:dyDescent="0.25">
      <c r="B353" s="58"/>
      <c r="C353" s="57"/>
      <c r="D353" s="57"/>
    </row>
    <row r="354" spans="2:4" x14ac:dyDescent="0.25">
      <c r="B354" s="58"/>
      <c r="C354" s="57"/>
      <c r="D354" s="57"/>
    </row>
    <row r="355" spans="2:4" x14ac:dyDescent="0.25">
      <c r="B355" s="58"/>
      <c r="C355" s="57"/>
      <c r="D355" s="57"/>
    </row>
    <row r="356" spans="2:4" x14ac:dyDescent="0.25">
      <c r="B356" s="58"/>
      <c r="C356" s="57"/>
      <c r="D356" s="57"/>
    </row>
    <row r="357" spans="2:4" x14ac:dyDescent="0.25">
      <c r="B357" s="58"/>
      <c r="C357" s="57"/>
      <c r="D357" s="57"/>
    </row>
    <row r="358" spans="2:4" x14ac:dyDescent="0.25">
      <c r="B358" s="58"/>
      <c r="C358" s="57"/>
      <c r="D358" s="57"/>
    </row>
    <row r="359" spans="2:4" x14ac:dyDescent="0.25">
      <c r="B359" s="58"/>
      <c r="C359" s="57"/>
      <c r="D359" s="57"/>
    </row>
    <row r="360" spans="2:4" x14ac:dyDescent="0.25">
      <c r="B360" s="58"/>
      <c r="C360" s="57"/>
      <c r="D360" s="57"/>
    </row>
    <row r="361" spans="2:4" x14ac:dyDescent="0.25">
      <c r="B361" s="58"/>
      <c r="C361" s="57"/>
      <c r="D361" s="57"/>
    </row>
    <row r="362" spans="2:4" x14ac:dyDescent="0.25">
      <c r="B362" s="58"/>
      <c r="C362" s="57"/>
      <c r="D362" s="57"/>
    </row>
    <row r="363" spans="2:4" x14ac:dyDescent="0.25">
      <c r="B363" s="58"/>
      <c r="C363" s="57"/>
      <c r="D363" s="57"/>
    </row>
    <row r="364" spans="2:4" x14ac:dyDescent="0.25">
      <c r="B364" s="58"/>
      <c r="C364" s="57"/>
      <c r="D364" s="57"/>
    </row>
    <row r="365" spans="2:4" x14ac:dyDescent="0.25">
      <c r="B365" s="58"/>
      <c r="C365" s="57"/>
      <c r="D365" s="57"/>
    </row>
    <row r="366" spans="2:4" x14ac:dyDescent="0.25">
      <c r="B366" s="58"/>
      <c r="C366" s="57"/>
      <c r="D366" s="57"/>
    </row>
    <row r="367" spans="2:4" x14ac:dyDescent="0.25">
      <c r="B367" s="58"/>
      <c r="C367" s="57"/>
      <c r="D367" s="57"/>
    </row>
    <row r="368" spans="2:4" x14ac:dyDescent="0.25">
      <c r="B368" s="58"/>
      <c r="C368" s="57"/>
      <c r="D368" s="57"/>
    </row>
    <row r="369" spans="2:4" x14ac:dyDescent="0.25">
      <c r="B369" s="58"/>
      <c r="C369" s="57"/>
      <c r="D369" s="57"/>
    </row>
    <row r="370" spans="2:4" x14ac:dyDescent="0.25">
      <c r="B370" s="58"/>
      <c r="C370" s="57"/>
      <c r="D370" s="57"/>
    </row>
    <row r="371" spans="2:4" x14ac:dyDescent="0.25">
      <c r="B371" s="58"/>
      <c r="C371" s="57"/>
      <c r="D371" s="57"/>
    </row>
    <row r="372" spans="2:4" x14ac:dyDescent="0.25">
      <c r="B372" s="58"/>
      <c r="C372" s="57"/>
      <c r="D372" s="57"/>
    </row>
    <row r="373" spans="2:4" x14ac:dyDescent="0.25">
      <c r="B373" s="58"/>
      <c r="C373" s="57"/>
      <c r="D373" s="57"/>
    </row>
    <row r="374" spans="2:4" x14ac:dyDescent="0.25">
      <c r="B374" s="58"/>
      <c r="C374" s="57"/>
      <c r="D374" s="57"/>
    </row>
    <row r="375" spans="2:4" x14ac:dyDescent="0.25">
      <c r="B375" s="58"/>
      <c r="C375" s="57"/>
      <c r="D375" s="57"/>
    </row>
    <row r="376" spans="2:4" x14ac:dyDescent="0.25">
      <c r="B376" s="58"/>
      <c r="C376" s="57"/>
      <c r="D376" s="57"/>
    </row>
    <row r="377" spans="2:4" x14ac:dyDescent="0.25">
      <c r="B377" s="58"/>
      <c r="C377" s="57"/>
      <c r="D377" s="57"/>
    </row>
    <row r="378" spans="2:4" x14ac:dyDescent="0.25">
      <c r="B378" s="58"/>
      <c r="C378" s="57"/>
      <c r="D378" s="57"/>
    </row>
    <row r="379" spans="2:4" x14ac:dyDescent="0.25">
      <c r="B379" s="58"/>
      <c r="C379" s="57"/>
      <c r="D379" s="57"/>
    </row>
    <row r="380" spans="2:4" x14ac:dyDescent="0.25">
      <c r="B380" s="58"/>
      <c r="C380" s="57"/>
      <c r="D380" s="57"/>
    </row>
    <row r="381" spans="2:4" x14ac:dyDescent="0.25">
      <c r="B381" s="58"/>
      <c r="C381" s="57"/>
      <c r="D381" s="57"/>
    </row>
    <row r="382" spans="2:4" x14ac:dyDescent="0.25">
      <c r="B382" s="58"/>
      <c r="C382" s="57"/>
      <c r="D382" s="57"/>
    </row>
    <row r="383" spans="2:4" x14ac:dyDescent="0.25">
      <c r="B383" s="58"/>
      <c r="C383" s="57"/>
      <c r="D383" s="57"/>
    </row>
    <row r="384" spans="2:4" x14ac:dyDescent="0.25">
      <c r="B384" s="58"/>
      <c r="C384" s="57"/>
      <c r="D384" s="57"/>
    </row>
    <row r="385" spans="2:4" x14ac:dyDescent="0.25">
      <c r="B385" s="58"/>
      <c r="C385" s="57"/>
      <c r="D385" s="57"/>
    </row>
    <row r="386" spans="2:4" x14ac:dyDescent="0.25">
      <c r="B386" s="58"/>
      <c r="C386" s="57"/>
      <c r="D386" s="57"/>
    </row>
    <row r="387" spans="2:4" x14ac:dyDescent="0.25">
      <c r="B387" s="58"/>
      <c r="C387" s="57"/>
      <c r="D387" s="57"/>
    </row>
    <row r="388" spans="2:4" x14ac:dyDescent="0.25">
      <c r="B388" s="58"/>
      <c r="C388" s="57"/>
      <c r="D388" s="57"/>
    </row>
    <row r="389" spans="2:4" x14ac:dyDescent="0.25">
      <c r="B389" s="58"/>
      <c r="C389" s="57"/>
      <c r="D389" s="57"/>
    </row>
    <row r="390" spans="2:4" x14ac:dyDescent="0.25">
      <c r="B390" s="58"/>
      <c r="C390" s="57"/>
      <c r="D390" s="57"/>
    </row>
    <row r="391" spans="2:4" x14ac:dyDescent="0.25">
      <c r="B391" s="58"/>
      <c r="C391" s="57"/>
      <c r="D391" s="57"/>
    </row>
    <row r="392" spans="2:4" x14ac:dyDescent="0.25">
      <c r="B392" s="58"/>
      <c r="C392" s="57"/>
      <c r="D392" s="57"/>
    </row>
    <row r="393" spans="2:4" x14ac:dyDescent="0.25">
      <c r="B393" s="58"/>
      <c r="C393" s="57"/>
      <c r="D393" s="57"/>
    </row>
    <row r="394" spans="2:4" x14ac:dyDescent="0.25">
      <c r="B394" s="58"/>
      <c r="C394" s="57"/>
      <c r="D394" s="57"/>
    </row>
    <row r="395" spans="2:4" x14ac:dyDescent="0.25">
      <c r="B395" s="58"/>
      <c r="C395" s="57"/>
      <c r="D395" s="57"/>
    </row>
    <row r="396" spans="2:4" x14ac:dyDescent="0.25">
      <c r="B396" s="58"/>
      <c r="C396" s="57"/>
      <c r="D396" s="57"/>
    </row>
    <row r="397" spans="2:4" x14ac:dyDescent="0.25">
      <c r="B397" s="58"/>
      <c r="C397" s="57"/>
      <c r="D397" s="57"/>
    </row>
    <row r="398" spans="2:4" x14ac:dyDescent="0.25">
      <c r="B398" s="58"/>
      <c r="C398" s="57"/>
      <c r="D398" s="57"/>
    </row>
    <row r="399" spans="2:4" x14ac:dyDescent="0.25">
      <c r="B399" s="58"/>
      <c r="C399" s="57"/>
      <c r="D399" s="57"/>
    </row>
    <row r="400" spans="2:4" x14ac:dyDescent="0.25">
      <c r="B400" s="58"/>
      <c r="C400" s="57"/>
      <c r="D400" s="57"/>
    </row>
    <row r="401" spans="2:4" x14ac:dyDescent="0.25">
      <c r="B401" s="58"/>
      <c r="C401" s="57"/>
      <c r="D401" s="57"/>
    </row>
    <row r="402" spans="2:4" x14ac:dyDescent="0.25">
      <c r="B402" s="58"/>
      <c r="C402" s="57"/>
      <c r="D402" s="57"/>
    </row>
    <row r="403" spans="2:4" x14ac:dyDescent="0.25">
      <c r="B403" s="58"/>
      <c r="C403" s="57"/>
      <c r="D403" s="57"/>
    </row>
    <row r="404" spans="2:4" x14ac:dyDescent="0.25">
      <c r="B404" s="58"/>
      <c r="C404" s="57"/>
      <c r="D404" s="57"/>
    </row>
    <row r="405" spans="2:4" x14ac:dyDescent="0.25">
      <c r="B405" s="58"/>
      <c r="C405" s="57"/>
      <c r="D405" s="57"/>
    </row>
    <row r="406" spans="2:4" x14ac:dyDescent="0.25">
      <c r="B406" s="58"/>
      <c r="C406" s="57"/>
      <c r="D406" s="57"/>
    </row>
    <row r="407" spans="2:4" x14ac:dyDescent="0.25">
      <c r="B407" s="58"/>
      <c r="C407" s="57"/>
      <c r="D407" s="57"/>
    </row>
    <row r="408" spans="2:4" x14ac:dyDescent="0.25">
      <c r="B408" s="58"/>
      <c r="C408" s="57"/>
      <c r="D408" s="57"/>
    </row>
    <row r="409" spans="2:4" x14ac:dyDescent="0.25">
      <c r="B409" s="58"/>
      <c r="C409" s="57"/>
      <c r="D409" s="57"/>
    </row>
    <row r="410" spans="2:4" x14ac:dyDescent="0.25">
      <c r="B410" s="58"/>
      <c r="C410" s="57"/>
      <c r="D410" s="57"/>
    </row>
    <row r="411" spans="2:4" x14ac:dyDescent="0.25">
      <c r="B411" s="58"/>
      <c r="C411" s="57"/>
      <c r="D411" s="57"/>
    </row>
    <row r="412" spans="2:4" x14ac:dyDescent="0.25">
      <c r="B412" s="58"/>
      <c r="C412" s="57"/>
      <c r="D412" s="57"/>
    </row>
    <row r="413" spans="2:4" x14ac:dyDescent="0.25">
      <c r="B413" s="58"/>
      <c r="C413" s="57"/>
      <c r="D413" s="57"/>
    </row>
    <row r="414" spans="2:4" x14ac:dyDescent="0.25">
      <c r="B414" s="58"/>
      <c r="C414" s="57"/>
      <c r="D414" s="57"/>
    </row>
    <row r="415" spans="2:4" x14ac:dyDescent="0.25">
      <c r="B415" s="58"/>
      <c r="C415" s="57"/>
      <c r="D415" s="57"/>
    </row>
    <row r="416" spans="2:4" x14ac:dyDescent="0.25">
      <c r="B416" s="58"/>
      <c r="C416" s="57"/>
      <c r="D416" s="57"/>
    </row>
    <row r="417" spans="2:4" x14ac:dyDescent="0.25">
      <c r="B417" s="58"/>
      <c r="C417" s="57"/>
      <c r="D417" s="57"/>
    </row>
    <row r="418" spans="2:4" x14ac:dyDescent="0.25">
      <c r="B418" s="58"/>
      <c r="C418" s="57"/>
      <c r="D418" s="57"/>
    </row>
    <row r="419" spans="2:4" x14ac:dyDescent="0.25">
      <c r="B419" s="58"/>
      <c r="C419" s="57"/>
      <c r="D419" s="57"/>
    </row>
    <row r="420" spans="2:4" x14ac:dyDescent="0.25">
      <c r="B420" s="58"/>
      <c r="C420" s="57"/>
      <c r="D420" s="57"/>
    </row>
    <row r="421" spans="2:4" x14ac:dyDescent="0.25">
      <c r="B421" s="58"/>
      <c r="C421" s="57"/>
      <c r="D421" s="57"/>
    </row>
    <row r="422" spans="2:4" x14ac:dyDescent="0.25">
      <c r="B422" s="58"/>
      <c r="C422" s="57"/>
      <c r="D422" s="57"/>
    </row>
    <row r="423" spans="2:4" x14ac:dyDescent="0.25">
      <c r="B423" s="58"/>
      <c r="C423" s="57"/>
      <c r="D423" s="57"/>
    </row>
    <row r="424" spans="2:4" x14ac:dyDescent="0.25">
      <c r="B424" s="58"/>
      <c r="C424" s="57"/>
      <c r="D424" s="57"/>
    </row>
    <row r="425" spans="2:4" x14ac:dyDescent="0.25">
      <c r="B425" s="58"/>
      <c r="C425" s="57"/>
      <c r="D425" s="57"/>
    </row>
    <row r="426" spans="2:4" x14ac:dyDescent="0.25">
      <c r="B426" s="58"/>
      <c r="C426" s="57"/>
      <c r="D426" s="57"/>
    </row>
    <row r="427" spans="2:4" x14ac:dyDescent="0.25">
      <c r="B427" s="58"/>
      <c r="C427" s="57"/>
      <c r="D427" s="57"/>
    </row>
    <row r="428" spans="2:4" x14ac:dyDescent="0.25">
      <c r="B428" s="58"/>
      <c r="C428" s="57"/>
      <c r="D428" s="57"/>
    </row>
    <row r="429" spans="2:4" x14ac:dyDescent="0.25">
      <c r="B429" s="58"/>
      <c r="C429" s="57"/>
      <c r="D429" s="57"/>
    </row>
    <row r="430" spans="2:4" x14ac:dyDescent="0.25">
      <c r="B430" s="58"/>
      <c r="C430" s="57"/>
      <c r="D430" s="57"/>
    </row>
    <row r="431" spans="2:4" x14ac:dyDescent="0.25">
      <c r="B431" s="58"/>
      <c r="C431" s="57"/>
      <c r="D431" s="57"/>
    </row>
    <row r="432" spans="2:4" x14ac:dyDescent="0.25">
      <c r="B432" s="58"/>
      <c r="C432" s="57"/>
      <c r="D432" s="57"/>
    </row>
    <row r="433" spans="2:4" x14ac:dyDescent="0.25">
      <c r="B433" s="58"/>
      <c r="C433" s="57"/>
      <c r="D433" s="57"/>
    </row>
    <row r="434" spans="2:4" x14ac:dyDescent="0.25">
      <c r="B434" s="58"/>
      <c r="C434" s="57"/>
      <c r="D434" s="57"/>
    </row>
    <row r="435" spans="2:4" x14ac:dyDescent="0.25">
      <c r="B435" s="58"/>
      <c r="C435" s="57"/>
      <c r="D435" s="57"/>
    </row>
    <row r="436" spans="2:4" x14ac:dyDescent="0.25">
      <c r="B436" s="58"/>
      <c r="C436" s="57"/>
      <c r="D436" s="57"/>
    </row>
    <row r="437" spans="2:4" x14ac:dyDescent="0.25">
      <c r="B437" s="58"/>
      <c r="C437" s="57"/>
      <c r="D437" s="57"/>
    </row>
    <row r="438" spans="2:4" x14ac:dyDescent="0.25">
      <c r="B438" s="58"/>
      <c r="C438" s="57"/>
      <c r="D438" s="57"/>
    </row>
    <row r="439" spans="2:4" x14ac:dyDescent="0.25">
      <c r="B439" s="58"/>
      <c r="C439" s="57"/>
      <c r="D439" s="57"/>
    </row>
    <row r="440" spans="2:4" x14ac:dyDescent="0.25">
      <c r="B440" s="58"/>
      <c r="C440" s="57"/>
      <c r="D440" s="57"/>
    </row>
    <row r="441" spans="2:4" x14ac:dyDescent="0.25">
      <c r="B441" s="58"/>
      <c r="C441" s="57"/>
      <c r="D441" s="57"/>
    </row>
    <row r="442" spans="2:4" x14ac:dyDescent="0.25">
      <c r="B442" s="58"/>
      <c r="C442" s="57"/>
      <c r="D442" s="57"/>
    </row>
    <row r="443" spans="2:4" x14ac:dyDescent="0.25">
      <c r="B443" s="58"/>
      <c r="C443" s="57"/>
      <c r="D443" s="57"/>
    </row>
    <row r="444" spans="2:4" x14ac:dyDescent="0.25">
      <c r="B444" s="58"/>
      <c r="C444" s="57"/>
      <c r="D444" s="57"/>
    </row>
    <row r="445" spans="2:4" x14ac:dyDescent="0.25">
      <c r="B445" s="58"/>
      <c r="C445" s="57"/>
      <c r="D445" s="57"/>
    </row>
    <row r="446" spans="2:4" x14ac:dyDescent="0.25">
      <c r="B446" s="58"/>
      <c r="C446" s="57"/>
      <c r="D446" s="57"/>
    </row>
    <row r="447" spans="2:4" x14ac:dyDescent="0.25">
      <c r="B447" s="58"/>
      <c r="C447" s="57"/>
      <c r="D447" s="57"/>
    </row>
    <row r="448" spans="2:4" x14ac:dyDescent="0.25">
      <c r="B448" s="58"/>
      <c r="C448" s="57"/>
      <c r="D448" s="57"/>
    </row>
    <row r="449" spans="2:4" x14ac:dyDescent="0.25">
      <c r="B449" s="58"/>
      <c r="C449" s="57"/>
      <c r="D449" s="57"/>
    </row>
    <row r="450" spans="2:4" x14ac:dyDescent="0.25">
      <c r="B450" s="58"/>
      <c r="C450" s="57"/>
      <c r="D450" s="57"/>
    </row>
    <row r="451" spans="2:4" x14ac:dyDescent="0.25">
      <c r="B451" s="58"/>
      <c r="C451" s="57"/>
      <c r="D451" s="57"/>
    </row>
    <row r="452" spans="2:4" x14ac:dyDescent="0.25">
      <c r="B452" s="58"/>
      <c r="C452" s="57"/>
      <c r="D452" s="57"/>
    </row>
    <row r="453" spans="2:4" x14ac:dyDescent="0.25">
      <c r="B453" s="58"/>
      <c r="C453" s="57"/>
      <c r="D453" s="57"/>
    </row>
    <row r="454" spans="2:4" x14ac:dyDescent="0.25">
      <c r="B454" s="58"/>
      <c r="C454" s="57"/>
      <c r="D454" s="57"/>
    </row>
    <row r="455" spans="2:4" x14ac:dyDescent="0.25">
      <c r="B455" s="58"/>
      <c r="C455" s="57"/>
      <c r="D455" s="57"/>
    </row>
    <row r="456" spans="2:4" x14ac:dyDescent="0.25">
      <c r="B456" s="58"/>
      <c r="C456" s="57"/>
      <c r="D456" s="57"/>
    </row>
    <row r="457" spans="2:4" x14ac:dyDescent="0.25">
      <c r="B457" s="58"/>
      <c r="C457" s="57"/>
      <c r="D457" s="57"/>
    </row>
    <row r="458" spans="2:4" x14ac:dyDescent="0.25">
      <c r="B458" s="58"/>
      <c r="C458" s="57"/>
      <c r="D458" s="57"/>
    </row>
    <row r="459" spans="2:4" x14ac:dyDescent="0.25">
      <c r="B459" s="58"/>
      <c r="C459" s="57"/>
      <c r="D459" s="57"/>
    </row>
    <row r="460" spans="2:4" x14ac:dyDescent="0.25">
      <c r="B460" s="58"/>
      <c r="C460" s="57"/>
      <c r="D460" s="57"/>
    </row>
    <row r="461" spans="2:4" x14ac:dyDescent="0.25">
      <c r="B461" s="58"/>
      <c r="C461" s="57"/>
      <c r="D461" s="57"/>
    </row>
    <row r="462" spans="2:4" x14ac:dyDescent="0.25">
      <c r="B462" s="58"/>
      <c r="C462" s="57"/>
      <c r="D462" s="57"/>
    </row>
    <row r="463" spans="2:4" x14ac:dyDescent="0.25">
      <c r="B463" s="58"/>
      <c r="C463" s="57"/>
      <c r="D463" s="57"/>
    </row>
    <row r="464" spans="2:4" x14ac:dyDescent="0.25">
      <c r="B464" s="58"/>
      <c r="C464" s="57"/>
      <c r="D464" s="57"/>
    </row>
    <row r="465" spans="2:4" x14ac:dyDescent="0.25">
      <c r="B465" s="58"/>
      <c r="C465" s="57"/>
      <c r="D465" s="57"/>
    </row>
    <row r="466" spans="2:4" x14ac:dyDescent="0.25">
      <c r="B466" s="58"/>
      <c r="C466" s="57"/>
      <c r="D466" s="57"/>
    </row>
    <row r="467" spans="2:4" x14ac:dyDescent="0.25">
      <c r="B467" s="58"/>
      <c r="C467" s="57"/>
      <c r="D467" s="57"/>
    </row>
    <row r="468" spans="2:4" x14ac:dyDescent="0.25">
      <c r="B468" s="58"/>
      <c r="C468" s="57"/>
      <c r="D468" s="57"/>
    </row>
    <row r="469" spans="2:4" x14ac:dyDescent="0.25">
      <c r="B469" s="58"/>
      <c r="C469" s="57"/>
      <c r="D469" s="57"/>
    </row>
    <row r="470" spans="2:4" x14ac:dyDescent="0.25">
      <c r="B470" s="58"/>
      <c r="C470" s="57"/>
      <c r="D470" s="57"/>
    </row>
    <row r="471" spans="2:4" x14ac:dyDescent="0.25">
      <c r="B471" s="58"/>
      <c r="C471" s="57"/>
      <c r="D471" s="57"/>
    </row>
    <row r="472" spans="2:4" x14ac:dyDescent="0.25">
      <c r="B472" s="58"/>
      <c r="C472" s="57"/>
      <c r="D472" s="57"/>
    </row>
    <row r="473" spans="2:4" x14ac:dyDescent="0.25">
      <c r="B473" s="58"/>
      <c r="C473" s="57"/>
      <c r="D473" s="57"/>
    </row>
    <row r="474" spans="2:4" x14ac:dyDescent="0.25">
      <c r="B474" s="58"/>
      <c r="C474" s="57"/>
      <c r="D474" s="57"/>
    </row>
    <row r="475" spans="2:4" x14ac:dyDescent="0.25">
      <c r="B475" s="58"/>
      <c r="C475" s="57"/>
      <c r="D475" s="57"/>
    </row>
    <row r="476" spans="2:4" x14ac:dyDescent="0.25">
      <c r="B476" s="58"/>
      <c r="C476" s="57"/>
      <c r="D476" s="57"/>
    </row>
    <row r="477" spans="2:4" x14ac:dyDescent="0.25">
      <c r="B477" s="58"/>
      <c r="C477" s="57"/>
      <c r="D477" s="57"/>
    </row>
    <row r="478" spans="2:4" x14ac:dyDescent="0.25">
      <c r="B478" s="58"/>
      <c r="C478" s="57"/>
      <c r="D478" s="57"/>
    </row>
    <row r="479" spans="2:4" x14ac:dyDescent="0.25">
      <c r="B479" s="58"/>
      <c r="C479" s="57"/>
      <c r="D479" s="57"/>
    </row>
    <row r="480" spans="2:4" x14ac:dyDescent="0.25">
      <c r="B480" s="58"/>
      <c r="C480" s="57"/>
      <c r="D480" s="57"/>
    </row>
    <row r="481" spans="2:4" x14ac:dyDescent="0.25">
      <c r="B481" s="58"/>
      <c r="C481" s="57"/>
      <c r="D481" s="57"/>
    </row>
    <row r="482" spans="2:4" x14ac:dyDescent="0.25">
      <c r="B482" s="58"/>
      <c r="C482" s="57"/>
      <c r="D482" s="57"/>
    </row>
    <row r="483" spans="2:4" x14ac:dyDescent="0.25">
      <c r="B483" s="58"/>
      <c r="C483" s="57"/>
      <c r="D483" s="57"/>
    </row>
    <row r="484" spans="2:4" x14ac:dyDescent="0.25">
      <c r="B484" s="58"/>
      <c r="C484" s="57"/>
      <c r="D484" s="57"/>
    </row>
    <row r="485" spans="2:4" x14ac:dyDescent="0.25">
      <c r="B485" s="58"/>
      <c r="C485" s="57"/>
      <c r="D485" s="57"/>
    </row>
    <row r="486" spans="2:4" x14ac:dyDescent="0.25">
      <c r="B486" s="58"/>
      <c r="C486" s="57"/>
      <c r="D486" s="57"/>
    </row>
    <row r="487" spans="2:4" x14ac:dyDescent="0.25">
      <c r="B487" s="58"/>
      <c r="C487" s="57"/>
      <c r="D487" s="57"/>
    </row>
    <row r="488" spans="2:4" x14ac:dyDescent="0.25">
      <c r="B488" s="58"/>
      <c r="C488" s="57"/>
      <c r="D488" s="57"/>
    </row>
    <row r="489" spans="2:4" x14ac:dyDescent="0.25">
      <c r="B489" s="58"/>
      <c r="C489" s="57"/>
      <c r="D489" s="57"/>
    </row>
    <row r="490" spans="2:4" x14ac:dyDescent="0.25">
      <c r="B490" s="58"/>
      <c r="C490" s="57"/>
      <c r="D490" s="57"/>
    </row>
    <row r="491" spans="2:4" x14ac:dyDescent="0.25">
      <c r="B491" s="58"/>
      <c r="C491" s="57"/>
      <c r="D491" s="57"/>
    </row>
    <row r="492" spans="2:4" x14ac:dyDescent="0.25">
      <c r="B492" s="58"/>
      <c r="C492" s="57"/>
      <c r="D492" s="57"/>
    </row>
    <row r="493" spans="2:4" x14ac:dyDescent="0.25">
      <c r="B493" s="58"/>
      <c r="C493" s="57"/>
      <c r="D493" s="57"/>
    </row>
    <row r="494" spans="2:4" x14ac:dyDescent="0.25">
      <c r="B494" s="58"/>
      <c r="C494" s="57"/>
      <c r="D494" s="57"/>
    </row>
    <row r="495" spans="2:4" x14ac:dyDescent="0.25">
      <c r="B495" s="58"/>
      <c r="C495" s="57"/>
      <c r="D495" s="57"/>
    </row>
    <row r="496" spans="2:4" x14ac:dyDescent="0.25">
      <c r="B496" s="58"/>
      <c r="C496" s="57"/>
      <c r="D496" s="57"/>
    </row>
    <row r="497" spans="2:4" x14ac:dyDescent="0.25">
      <c r="B497" s="58"/>
      <c r="C497" s="57"/>
      <c r="D497" s="57"/>
    </row>
    <row r="498" spans="2:4" x14ac:dyDescent="0.25">
      <c r="B498" s="58"/>
      <c r="C498" s="57"/>
      <c r="D498" s="57"/>
    </row>
    <row r="499" spans="2:4" x14ac:dyDescent="0.25">
      <c r="B499" s="58"/>
      <c r="C499" s="57"/>
      <c r="D499" s="57"/>
    </row>
    <row r="500" spans="2:4" x14ac:dyDescent="0.25">
      <c r="B500" s="58"/>
      <c r="C500" s="57"/>
      <c r="D500" s="57"/>
    </row>
    <row r="501" spans="2:4" x14ac:dyDescent="0.25">
      <c r="B501" s="58"/>
      <c r="C501" s="57"/>
      <c r="D501" s="57"/>
    </row>
    <row r="502" spans="2:4" x14ac:dyDescent="0.25">
      <c r="B502" s="58"/>
      <c r="C502" s="57"/>
      <c r="D502" s="57"/>
    </row>
    <row r="503" spans="2:4" x14ac:dyDescent="0.25">
      <c r="B503" s="58"/>
      <c r="C503" s="57"/>
      <c r="D503" s="57"/>
    </row>
    <row r="504" spans="2:4" x14ac:dyDescent="0.25">
      <c r="B504" s="58"/>
      <c r="C504" s="57"/>
      <c r="D504" s="57"/>
    </row>
    <row r="505" spans="2:4" x14ac:dyDescent="0.25">
      <c r="B505" s="58"/>
      <c r="C505" s="57"/>
      <c r="D505" s="57"/>
    </row>
    <row r="506" spans="2:4" x14ac:dyDescent="0.25">
      <c r="B506" s="58"/>
      <c r="C506" s="57"/>
      <c r="D506" s="57"/>
    </row>
    <row r="507" spans="2:4" x14ac:dyDescent="0.25">
      <c r="B507" s="58"/>
      <c r="C507" s="57"/>
      <c r="D507" s="57"/>
    </row>
    <row r="508" spans="2:4" x14ac:dyDescent="0.25">
      <c r="B508" s="58"/>
      <c r="C508" s="57"/>
      <c r="D508" s="57"/>
    </row>
    <row r="509" spans="2:4" x14ac:dyDescent="0.25">
      <c r="B509" s="58"/>
      <c r="C509" s="57"/>
      <c r="D509" s="57"/>
    </row>
    <row r="510" spans="2:4" x14ac:dyDescent="0.25">
      <c r="B510" s="58"/>
      <c r="C510" s="57"/>
      <c r="D510" s="57"/>
    </row>
    <row r="511" spans="2:4" x14ac:dyDescent="0.25">
      <c r="B511" s="58"/>
      <c r="C511" s="57"/>
      <c r="D511" s="57"/>
    </row>
    <row r="512" spans="2:4" x14ac:dyDescent="0.25">
      <c r="B512" s="58"/>
      <c r="C512" s="57"/>
      <c r="D512" s="57"/>
    </row>
    <row r="513" spans="2:4" x14ac:dyDescent="0.25">
      <c r="B513" s="58"/>
      <c r="C513" s="57"/>
      <c r="D513" s="57"/>
    </row>
    <row r="514" spans="2:4" x14ac:dyDescent="0.25">
      <c r="B514" s="58"/>
      <c r="C514" s="57"/>
      <c r="D514" s="57"/>
    </row>
    <row r="515" spans="2:4" x14ac:dyDescent="0.25">
      <c r="B515" s="58"/>
      <c r="C515" s="57"/>
      <c r="D515" s="57"/>
    </row>
    <row r="516" spans="2:4" x14ac:dyDescent="0.25">
      <c r="B516" s="58"/>
      <c r="C516" s="57"/>
      <c r="D516" s="57"/>
    </row>
    <row r="517" spans="2:4" x14ac:dyDescent="0.25">
      <c r="B517" s="58"/>
      <c r="C517" s="57"/>
      <c r="D517" s="57"/>
    </row>
    <row r="518" spans="2:4" x14ac:dyDescent="0.25">
      <c r="B518" s="58"/>
      <c r="C518" s="57"/>
      <c r="D518" s="57"/>
    </row>
    <row r="519" spans="2:4" x14ac:dyDescent="0.25">
      <c r="B519" s="58"/>
      <c r="C519" s="57"/>
      <c r="D519" s="57"/>
    </row>
    <row r="520" spans="2:4" x14ac:dyDescent="0.25">
      <c r="B520" s="58"/>
      <c r="C520" s="57"/>
      <c r="D520" s="57"/>
    </row>
    <row r="521" spans="2:4" x14ac:dyDescent="0.25">
      <c r="B521" s="58"/>
      <c r="C521" s="57"/>
      <c r="D521" s="57"/>
    </row>
    <row r="522" spans="2:4" x14ac:dyDescent="0.25">
      <c r="B522" s="58"/>
      <c r="C522" s="57"/>
      <c r="D522" s="57"/>
    </row>
    <row r="523" spans="2:4" x14ac:dyDescent="0.25">
      <c r="B523" s="58"/>
      <c r="C523" s="57"/>
      <c r="D523" s="57"/>
    </row>
    <row r="524" spans="2:4" x14ac:dyDescent="0.25">
      <c r="B524" s="58"/>
      <c r="C524" s="57"/>
      <c r="D524" s="57"/>
    </row>
    <row r="525" spans="2:4" x14ac:dyDescent="0.25">
      <c r="B525" s="58"/>
      <c r="C525" s="57"/>
      <c r="D525" s="57"/>
    </row>
    <row r="526" spans="2:4" x14ac:dyDescent="0.25">
      <c r="B526" s="58"/>
      <c r="C526" s="57"/>
      <c r="D526" s="57"/>
    </row>
    <row r="527" spans="2:4" x14ac:dyDescent="0.25">
      <c r="B527" s="58"/>
      <c r="C527" s="57"/>
      <c r="D527" s="57"/>
    </row>
    <row r="528" spans="2:4" x14ac:dyDescent="0.25">
      <c r="B528" s="58"/>
      <c r="C528" s="57"/>
      <c r="D528" s="57"/>
    </row>
    <row r="529" spans="2:4" x14ac:dyDescent="0.25">
      <c r="B529" s="58"/>
      <c r="C529" s="57"/>
      <c r="D529" s="57"/>
    </row>
    <row r="530" spans="2:4" x14ac:dyDescent="0.25">
      <c r="B530" s="58"/>
      <c r="C530" s="57"/>
      <c r="D530" s="57"/>
    </row>
    <row r="531" spans="2:4" x14ac:dyDescent="0.25">
      <c r="B531" s="58"/>
      <c r="C531" s="57"/>
      <c r="D531" s="57"/>
    </row>
    <row r="532" spans="2:4" x14ac:dyDescent="0.25">
      <c r="B532" s="58"/>
      <c r="C532" s="57"/>
      <c r="D532" s="57"/>
    </row>
    <row r="533" spans="2:4" x14ac:dyDescent="0.25">
      <c r="B533" s="58"/>
      <c r="C533" s="57"/>
      <c r="D533" s="57"/>
    </row>
    <row r="534" spans="2:4" x14ac:dyDescent="0.25">
      <c r="B534" s="58"/>
      <c r="C534" s="57"/>
      <c r="D534" s="57"/>
    </row>
    <row r="535" spans="2:4" x14ac:dyDescent="0.25">
      <c r="B535" s="58"/>
      <c r="C535" s="57"/>
      <c r="D535" s="57"/>
    </row>
    <row r="536" spans="2:4" x14ac:dyDescent="0.25">
      <c r="B536" s="58"/>
      <c r="C536" s="57"/>
      <c r="D536" s="57"/>
    </row>
    <row r="537" spans="2:4" x14ac:dyDescent="0.25">
      <c r="B537" s="58"/>
      <c r="C537" s="57"/>
      <c r="D537" s="57"/>
    </row>
    <row r="538" spans="2:4" x14ac:dyDescent="0.25">
      <c r="B538" s="58"/>
      <c r="C538" s="57"/>
      <c r="D538" s="57"/>
    </row>
    <row r="539" spans="2:4" x14ac:dyDescent="0.25">
      <c r="B539" s="58"/>
      <c r="C539" s="57"/>
      <c r="D539" s="57"/>
    </row>
    <row r="540" spans="2:4" x14ac:dyDescent="0.25">
      <c r="B540" s="58"/>
      <c r="C540" s="57"/>
      <c r="D540" s="57"/>
    </row>
    <row r="541" spans="2:4" x14ac:dyDescent="0.25">
      <c r="B541" s="58"/>
      <c r="C541" s="57"/>
      <c r="D541" s="57"/>
    </row>
    <row r="542" spans="2:4" x14ac:dyDescent="0.25">
      <c r="B542" s="58"/>
      <c r="C542" s="57"/>
      <c r="D542" s="57"/>
    </row>
    <row r="543" spans="2:4" x14ac:dyDescent="0.25">
      <c r="B543" s="58"/>
      <c r="C543" s="57"/>
      <c r="D543" s="57"/>
    </row>
    <row r="544" spans="2:4" x14ac:dyDescent="0.25">
      <c r="B544" s="58"/>
      <c r="C544" s="57"/>
      <c r="D544" s="57"/>
    </row>
    <row r="545" spans="2:4" x14ac:dyDescent="0.25">
      <c r="B545" s="58"/>
      <c r="C545" s="57"/>
      <c r="D545" s="57"/>
    </row>
    <row r="546" spans="2:4" x14ac:dyDescent="0.25">
      <c r="B546" s="58"/>
      <c r="C546" s="57"/>
      <c r="D546" s="57"/>
    </row>
    <row r="547" spans="2:4" x14ac:dyDescent="0.25">
      <c r="B547" s="58"/>
      <c r="C547" s="57"/>
      <c r="D547" s="57"/>
    </row>
    <row r="548" spans="2:4" x14ac:dyDescent="0.25">
      <c r="B548" s="58"/>
      <c r="C548" s="57"/>
      <c r="D548" s="57"/>
    </row>
    <row r="549" spans="2:4" x14ac:dyDescent="0.25">
      <c r="B549" s="58"/>
      <c r="C549" s="57"/>
      <c r="D549" s="57"/>
    </row>
    <row r="550" spans="2:4" x14ac:dyDescent="0.25">
      <c r="B550" s="58"/>
      <c r="C550" s="57"/>
      <c r="D550" s="57"/>
    </row>
    <row r="551" spans="2:4" x14ac:dyDescent="0.25">
      <c r="B551" s="58"/>
      <c r="C551" s="57"/>
      <c r="D551" s="57"/>
    </row>
    <row r="552" spans="2:4" x14ac:dyDescent="0.25">
      <c r="B552" s="58"/>
      <c r="C552" s="57"/>
      <c r="D552" s="57"/>
    </row>
    <row r="553" spans="2:4" x14ac:dyDescent="0.25">
      <c r="B553" s="58"/>
      <c r="C553" s="57"/>
      <c r="D553" s="57"/>
    </row>
    <row r="554" spans="2:4" x14ac:dyDescent="0.25">
      <c r="B554" s="58"/>
      <c r="C554" s="57"/>
      <c r="D554" s="57"/>
    </row>
    <row r="555" spans="2:4" x14ac:dyDescent="0.25">
      <c r="B555" s="58"/>
      <c r="C555" s="57"/>
      <c r="D555" s="57"/>
    </row>
    <row r="556" spans="2:4" x14ac:dyDescent="0.25">
      <c r="B556" s="58"/>
      <c r="C556" s="57"/>
      <c r="D556" s="57"/>
    </row>
    <row r="557" spans="2:4" x14ac:dyDescent="0.25">
      <c r="B557" s="58"/>
      <c r="C557" s="57"/>
      <c r="D557" s="57"/>
    </row>
    <row r="558" spans="2:4" x14ac:dyDescent="0.25">
      <c r="B558" s="58"/>
      <c r="C558" s="57"/>
      <c r="D558" s="57"/>
    </row>
    <row r="559" spans="2:4" x14ac:dyDescent="0.25">
      <c r="B559" s="58"/>
      <c r="C559" s="57"/>
      <c r="D559" s="57"/>
    </row>
    <row r="560" spans="2:4" x14ac:dyDescent="0.25">
      <c r="B560" s="58"/>
      <c r="C560" s="57"/>
      <c r="D560" s="57"/>
    </row>
    <row r="561" spans="2:4" x14ac:dyDescent="0.25">
      <c r="B561" s="58"/>
      <c r="C561" s="57"/>
      <c r="D561" s="57"/>
    </row>
    <row r="562" spans="2:4" x14ac:dyDescent="0.25">
      <c r="B562" s="58"/>
      <c r="C562" s="57"/>
      <c r="D562" s="57"/>
    </row>
    <row r="563" spans="2:4" x14ac:dyDescent="0.25">
      <c r="B563" s="58"/>
      <c r="C563" s="57"/>
      <c r="D563" s="57"/>
    </row>
    <row r="564" spans="2:4" x14ac:dyDescent="0.25">
      <c r="B564" s="58"/>
      <c r="C564" s="57"/>
      <c r="D564" s="57"/>
    </row>
    <row r="565" spans="2:4" x14ac:dyDescent="0.25">
      <c r="B565" s="58"/>
      <c r="C565" s="57"/>
      <c r="D565" s="57"/>
    </row>
    <row r="566" spans="2:4" x14ac:dyDescent="0.25">
      <c r="B566" s="58"/>
      <c r="C566" s="57"/>
      <c r="D566" s="57"/>
    </row>
    <row r="567" spans="2:4" x14ac:dyDescent="0.25">
      <c r="B567" s="58"/>
      <c r="C567" s="57"/>
      <c r="D567" s="57"/>
    </row>
    <row r="568" spans="2:4" x14ac:dyDescent="0.25">
      <c r="B568" s="58"/>
      <c r="C568" s="57"/>
      <c r="D568" s="57"/>
    </row>
    <row r="569" spans="2:4" x14ac:dyDescent="0.25">
      <c r="B569" s="58"/>
      <c r="C569" s="57"/>
      <c r="D569" s="57"/>
    </row>
    <row r="570" spans="2:4" x14ac:dyDescent="0.25">
      <c r="B570" s="58"/>
      <c r="C570" s="57"/>
      <c r="D570" s="57"/>
    </row>
    <row r="571" spans="2:4" x14ac:dyDescent="0.25">
      <c r="B571" s="58"/>
      <c r="C571" s="57"/>
      <c r="D571" s="57"/>
    </row>
    <row r="572" spans="2:4" x14ac:dyDescent="0.25">
      <c r="B572" s="58"/>
      <c r="C572" s="57"/>
      <c r="D572" s="57"/>
    </row>
    <row r="573" spans="2:4" x14ac:dyDescent="0.25">
      <c r="B573" s="58"/>
      <c r="C573" s="57"/>
      <c r="D573" s="57"/>
    </row>
    <row r="574" spans="2:4" x14ac:dyDescent="0.25">
      <c r="B574" s="58"/>
      <c r="C574" s="57"/>
      <c r="D574" s="57"/>
    </row>
    <row r="575" spans="2:4" x14ac:dyDescent="0.25">
      <c r="B575" s="58"/>
      <c r="C575" s="57"/>
      <c r="D575" s="57"/>
    </row>
    <row r="576" spans="2:4" x14ac:dyDescent="0.25">
      <c r="B576" s="58"/>
      <c r="C576" s="57"/>
      <c r="D576" s="57"/>
    </row>
    <row r="577" spans="2:4" x14ac:dyDescent="0.25">
      <c r="B577" s="58"/>
      <c r="C577" s="57"/>
      <c r="D577" s="57"/>
    </row>
    <row r="578" spans="2:4" x14ac:dyDescent="0.25">
      <c r="B578" s="58"/>
      <c r="C578" s="57"/>
      <c r="D578" s="57"/>
    </row>
    <row r="579" spans="2:4" x14ac:dyDescent="0.25">
      <c r="B579" s="58"/>
      <c r="C579" s="57"/>
      <c r="D579" s="57"/>
    </row>
    <row r="580" spans="2:4" x14ac:dyDescent="0.25">
      <c r="B580" s="58"/>
      <c r="C580" s="57"/>
      <c r="D580" s="57"/>
    </row>
    <row r="581" spans="2:4" x14ac:dyDescent="0.25">
      <c r="B581" s="58"/>
      <c r="C581" s="57"/>
      <c r="D581" s="57"/>
    </row>
    <row r="582" spans="2:4" x14ac:dyDescent="0.25">
      <c r="B582" s="58"/>
      <c r="C582" s="57"/>
      <c r="D582" s="57"/>
    </row>
    <row r="583" spans="2:4" x14ac:dyDescent="0.25">
      <c r="B583" s="58"/>
      <c r="C583" s="57"/>
      <c r="D583" s="57"/>
    </row>
    <row r="584" spans="2:4" x14ac:dyDescent="0.25">
      <c r="B584" s="58"/>
      <c r="C584" s="57"/>
      <c r="D584" s="57"/>
    </row>
    <row r="585" spans="2:4" x14ac:dyDescent="0.25">
      <c r="B585" s="58"/>
      <c r="C585" s="57"/>
      <c r="D585" s="57"/>
    </row>
    <row r="586" spans="2:4" x14ac:dyDescent="0.25">
      <c r="B586" s="58"/>
      <c r="C586" s="57"/>
      <c r="D586" s="57"/>
    </row>
    <row r="587" spans="2:4" x14ac:dyDescent="0.25">
      <c r="B587" s="58"/>
      <c r="C587" s="57"/>
      <c r="D587" s="57"/>
    </row>
    <row r="588" spans="2:4" x14ac:dyDescent="0.25">
      <c r="B588" s="58"/>
      <c r="C588" s="57"/>
      <c r="D588" s="57"/>
    </row>
    <row r="589" spans="2:4" x14ac:dyDescent="0.25">
      <c r="B589" s="58"/>
      <c r="C589" s="57"/>
      <c r="D589" s="57"/>
    </row>
    <row r="590" spans="2:4" x14ac:dyDescent="0.25">
      <c r="B590" s="58"/>
      <c r="C590" s="57"/>
      <c r="D590" s="57"/>
    </row>
    <row r="591" spans="2:4" x14ac:dyDescent="0.25">
      <c r="B591" s="58"/>
      <c r="C591" s="57"/>
      <c r="D591" s="57"/>
    </row>
    <row r="592" spans="2:4" x14ac:dyDescent="0.25">
      <c r="B592" s="58"/>
      <c r="C592" s="57"/>
      <c r="D592" s="57"/>
    </row>
    <row r="593" spans="2:4" x14ac:dyDescent="0.25">
      <c r="B593" s="58"/>
      <c r="C593" s="57"/>
      <c r="D593" s="57"/>
    </row>
    <row r="594" spans="2:4" x14ac:dyDescent="0.25">
      <c r="B594" s="58"/>
      <c r="C594" s="57"/>
      <c r="D594" s="57"/>
    </row>
    <row r="595" spans="2:4" x14ac:dyDescent="0.25">
      <c r="B595" s="58"/>
      <c r="C595" s="57"/>
      <c r="D595" s="57"/>
    </row>
    <row r="596" spans="2:4" x14ac:dyDescent="0.25">
      <c r="B596" s="58"/>
      <c r="C596" s="57"/>
      <c r="D596" s="57"/>
    </row>
    <row r="597" spans="2:4" x14ac:dyDescent="0.25">
      <c r="B597" s="58"/>
      <c r="C597" s="57"/>
      <c r="D597" s="57"/>
    </row>
    <row r="598" spans="2:4" x14ac:dyDescent="0.25">
      <c r="B598" s="58"/>
      <c r="C598" s="57"/>
      <c r="D598" s="57"/>
    </row>
    <row r="599" spans="2:4" x14ac:dyDescent="0.25">
      <c r="B599" s="58"/>
      <c r="C599" s="57"/>
      <c r="D599" s="57"/>
    </row>
    <row r="600" spans="2:4" x14ac:dyDescent="0.25">
      <c r="B600" s="58"/>
      <c r="C600" s="57"/>
      <c r="D600" s="57"/>
    </row>
    <row r="601" spans="2:4" x14ac:dyDescent="0.25">
      <c r="B601" s="58"/>
      <c r="C601" s="57"/>
      <c r="D601" s="57"/>
    </row>
    <row r="602" spans="2:4" x14ac:dyDescent="0.25">
      <c r="B602" s="58"/>
      <c r="C602" s="57"/>
      <c r="D602" s="57"/>
    </row>
    <row r="603" spans="2:4" x14ac:dyDescent="0.25">
      <c r="B603" s="58"/>
      <c r="C603" s="57"/>
      <c r="D603" s="57"/>
    </row>
    <row r="604" spans="2:4" x14ac:dyDescent="0.25">
      <c r="B604" s="58"/>
      <c r="C604" s="57"/>
      <c r="D604" s="57"/>
    </row>
    <row r="605" spans="2:4" x14ac:dyDescent="0.25">
      <c r="B605" s="58"/>
      <c r="C605" s="57"/>
      <c r="D605" s="57"/>
    </row>
    <row r="606" spans="2:4" x14ac:dyDescent="0.25">
      <c r="B606" s="58"/>
      <c r="C606" s="57"/>
      <c r="D606" s="57"/>
    </row>
    <row r="607" spans="2:4" x14ac:dyDescent="0.25">
      <c r="B607" s="58"/>
      <c r="C607" s="57"/>
      <c r="D607" s="57"/>
    </row>
    <row r="608" spans="2:4" x14ac:dyDescent="0.25">
      <c r="B608" s="58"/>
      <c r="C608" s="57"/>
      <c r="D608" s="57"/>
    </row>
    <row r="609" spans="2:4" x14ac:dyDescent="0.25">
      <c r="B609" s="58"/>
      <c r="C609" s="57"/>
      <c r="D609" s="57"/>
    </row>
    <row r="610" spans="2:4" x14ac:dyDescent="0.25">
      <c r="B610" s="58"/>
      <c r="C610" s="57"/>
      <c r="D610" s="57"/>
    </row>
    <row r="611" spans="2:4" x14ac:dyDescent="0.25">
      <c r="B611" s="58"/>
      <c r="C611" s="57"/>
      <c r="D611" s="57"/>
    </row>
    <row r="612" spans="2:4" x14ac:dyDescent="0.25">
      <c r="B612" s="58"/>
      <c r="C612" s="57"/>
      <c r="D612" s="57"/>
    </row>
    <row r="613" spans="2:4" x14ac:dyDescent="0.25">
      <c r="B613" s="58"/>
      <c r="C613" s="57"/>
      <c r="D613" s="57"/>
    </row>
    <row r="614" spans="2:4" x14ac:dyDescent="0.25">
      <c r="B614" s="58"/>
      <c r="C614" s="57"/>
      <c r="D614" s="57"/>
    </row>
    <row r="615" spans="2:4" x14ac:dyDescent="0.25">
      <c r="B615" s="58"/>
      <c r="C615" s="57"/>
      <c r="D615" s="57"/>
    </row>
    <row r="616" spans="2:4" x14ac:dyDescent="0.25">
      <c r="B616" s="58"/>
      <c r="C616" s="57"/>
      <c r="D616" s="57"/>
    </row>
    <row r="617" spans="2:4" x14ac:dyDescent="0.25">
      <c r="B617" s="58"/>
      <c r="C617" s="57"/>
      <c r="D617" s="57"/>
    </row>
    <row r="618" spans="2:4" x14ac:dyDescent="0.25">
      <c r="B618" s="58"/>
      <c r="C618" s="57"/>
      <c r="D618" s="57"/>
    </row>
    <row r="619" spans="2:4" x14ac:dyDescent="0.25">
      <c r="B619" s="58"/>
      <c r="C619" s="57"/>
      <c r="D619" s="57"/>
    </row>
    <row r="620" spans="2:4" x14ac:dyDescent="0.25">
      <c r="B620" s="58"/>
      <c r="C620" s="57"/>
      <c r="D620" s="57"/>
    </row>
    <row r="621" spans="2:4" x14ac:dyDescent="0.25">
      <c r="B621" s="58"/>
      <c r="C621" s="57"/>
      <c r="D621" s="57"/>
    </row>
    <row r="622" spans="2:4" x14ac:dyDescent="0.25">
      <c r="B622" s="58"/>
      <c r="C622" s="57"/>
      <c r="D622" s="57"/>
    </row>
    <row r="623" spans="2:4" x14ac:dyDescent="0.25">
      <c r="B623" s="58"/>
      <c r="C623" s="57"/>
      <c r="D623" s="57"/>
    </row>
    <row r="624" spans="2:4" x14ac:dyDescent="0.25">
      <c r="B624" s="58"/>
      <c r="C624" s="57"/>
      <c r="D624" s="57"/>
    </row>
    <row r="625" spans="2:4" x14ac:dyDescent="0.25">
      <c r="B625" s="58"/>
      <c r="C625" s="57"/>
      <c r="D625" s="57"/>
    </row>
    <row r="626" spans="2:4" x14ac:dyDescent="0.25">
      <c r="B626" s="58"/>
      <c r="C626" s="57"/>
      <c r="D626" s="57"/>
    </row>
    <row r="627" spans="2:4" x14ac:dyDescent="0.25">
      <c r="B627" s="58"/>
      <c r="C627" s="57"/>
      <c r="D627" s="57"/>
    </row>
    <row r="628" spans="2:4" x14ac:dyDescent="0.25">
      <c r="B628" s="58"/>
      <c r="C628" s="57"/>
      <c r="D628" s="57"/>
    </row>
    <row r="629" spans="2:4" x14ac:dyDescent="0.25">
      <c r="B629" s="58"/>
      <c r="C629" s="57"/>
      <c r="D629" s="57"/>
    </row>
    <row r="630" spans="2:4" x14ac:dyDescent="0.25">
      <c r="B630" s="58"/>
      <c r="C630" s="57"/>
      <c r="D630" s="57"/>
    </row>
    <row r="631" spans="2:4" x14ac:dyDescent="0.25">
      <c r="B631" s="58"/>
      <c r="C631" s="57"/>
      <c r="D631" s="57"/>
    </row>
    <row r="632" spans="2:4" x14ac:dyDescent="0.25">
      <c r="B632" s="58"/>
      <c r="C632" s="57"/>
      <c r="D632" s="57"/>
    </row>
    <row r="633" spans="2:4" x14ac:dyDescent="0.25">
      <c r="B633" s="58"/>
      <c r="C633" s="57"/>
      <c r="D633" s="57"/>
    </row>
    <row r="634" spans="2:4" x14ac:dyDescent="0.25">
      <c r="B634" s="58"/>
      <c r="C634" s="57"/>
      <c r="D634" s="57"/>
    </row>
    <row r="635" spans="2:4" x14ac:dyDescent="0.25">
      <c r="B635" s="58"/>
      <c r="C635" s="57"/>
      <c r="D635" s="57"/>
    </row>
    <row r="636" spans="2:4" x14ac:dyDescent="0.25">
      <c r="B636" s="58"/>
      <c r="C636" s="57"/>
      <c r="D636" s="57"/>
    </row>
    <row r="637" spans="2:4" x14ac:dyDescent="0.25">
      <c r="B637" s="58"/>
      <c r="C637" s="57"/>
      <c r="D637" s="57"/>
    </row>
    <row r="638" spans="2:4" x14ac:dyDescent="0.25">
      <c r="B638" s="58"/>
      <c r="C638" s="57"/>
      <c r="D638" s="57"/>
    </row>
    <row r="639" spans="2:4" x14ac:dyDescent="0.25">
      <c r="B639" s="58"/>
      <c r="C639" s="57"/>
      <c r="D639" s="57"/>
    </row>
    <row r="640" spans="2:4" x14ac:dyDescent="0.25">
      <c r="B640" s="58"/>
      <c r="C640" s="57"/>
      <c r="D640" s="57"/>
    </row>
    <row r="641" spans="2:4" x14ac:dyDescent="0.25">
      <c r="B641" s="58"/>
      <c r="C641" s="57"/>
      <c r="D641" s="57"/>
    </row>
    <row r="642" spans="2:4" x14ac:dyDescent="0.25">
      <c r="B642" s="58"/>
      <c r="C642" s="57"/>
      <c r="D642" s="57"/>
    </row>
    <row r="643" spans="2:4" x14ac:dyDescent="0.25">
      <c r="B643" s="58"/>
      <c r="C643" s="57"/>
      <c r="D643" s="57"/>
    </row>
    <row r="644" spans="2:4" x14ac:dyDescent="0.25">
      <c r="B644" s="58"/>
      <c r="C644" s="57"/>
      <c r="D644" s="57"/>
    </row>
    <row r="645" spans="2:4" x14ac:dyDescent="0.25">
      <c r="B645" s="58"/>
      <c r="C645" s="57"/>
      <c r="D645" s="57"/>
    </row>
    <row r="646" spans="2:4" x14ac:dyDescent="0.25">
      <c r="B646" s="58"/>
      <c r="C646" s="57"/>
      <c r="D646" s="57"/>
    </row>
    <row r="647" spans="2:4" x14ac:dyDescent="0.25">
      <c r="B647" s="58"/>
      <c r="C647" s="57"/>
      <c r="D647" s="57"/>
    </row>
    <row r="648" spans="2:4" x14ac:dyDescent="0.25">
      <c r="B648" s="58"/>
      <c r="C648" s="57"/>
      <c r="D648" s="57"/>
    </row>
    <row r="649" spans="2:4" x14ac:dyDescent="0.25">
      <c r="B649" s="58"/>
      <c r="C649" s="57"/>
      <c r="D649" s="57"/>
    </row>
    <row r="650" spans="2:4" x14ac:dyDescent="0.25">
      <c r="B650" s="58"/>
      <c r="C650" s="57"/>
      <c r="D650" s="57"/>
    </row>
    <row r="651" spans="2:4" x14ac:dyDescent="0.25">
      <c r="B651" s="58"/>
      <c r="C651" s="57"/>
      <c r="D651" s="57"/>
    </row>
    <row r="652" spans="2:4" x14ac:dyDescent="0.25">
      <c r="B652" s="58"/>
      <c r="C652" s="57"/>
      <c r="D652" s="57"/>
    </row>
    <row r="653" spans="2:4" x14ac:dyDescent="0.25">
      <c r="B653" s="58"/>
      <c r="C653" s="57"/>
      <c r="D653" s="57"/>
    </row>
    <row r="654" spans="2:4" x14ac:dyDescent="0.25">
      <c r="B654" s="58"/>
      <c r="C654" s="57"/>
      <c r="D654" s="57"/>
    </row>
    <row r="655" spans="2:4" x14ac:dyDescent="0.25">
      <c r="B655" s="58"/>
      <c r="C655" s="57"/>
      <c r="D655" s="57"/>
    </row>
    <row r="656" spans="2:4" x14ac:dyDescent="0.25">
      <c r="B656" s="58"/>
      <c r="C656" s="57"/>
      <c r="D656" s="57"/>
    </row>
    <row r="657" spans="2:4" x14ac:dyDescent="0.25">
      <c r="B657" s="58"/>
      <c r="C657" s="57"/>
      <c r="D657" s="57"/>
    </row>
    <row r="658" spans="2:4" x14ac:dyDescent="0.25">
      <c r="B658" s="58"/>
      <c r="C658" s="57"/>
      <c r="D658" s="57"/>
    </row>
    <row r="659" spans="2:4" x14ac:dyDescent="0.25">
      <c r="B659" s="58"/>
      <c r="C659" s="57"/>
      <c r="D659" s="57"/>
    </row>
    <row r="660" spans="2:4" x14ac:dyDescent="0.25">
      <c r="B660" s="58"/>
      <c r="C660" s="57"/>
      <c r="D660" s="57"/>
    </row>
    <row r="661" spans="2:4" x14ac:dyDescent="0.25">
      <c r="B661" s="58"/>
      <c r="C661" s="57"/>
      <c r="D661" s="57"/>
    </row>
    <row r="662" spans="2:4" x14ac:dyDescent="0.25">
      <c r="B662" s="58"/>
      <c r="C662" s="57"/>
      <c r="D662" s="57"/>
    </row>
    <row r="663" spans="2:4" x14ac:dyDescent="0.25">
      <c r="B663" s="58"/>
      <c r="C663" s="57"/>
      <c r="D663" s="57"/>
    </row>
    <row r="664" spans="2:4" x14ac:dyDescent="0.25">
      <c r="B664" s="58"/>
      <c r="C664" s="57"/>
      <c r="D664" s="57"/>
    </row>
    <row r="665" spans="2:4" x14ac:dyDescent="0.25">
      <c r="B665" s="58"/>
      <c r="C665" s="57"/>
      <c r="D665" s="57"/>
    </row>
    <row r="666" spans="2:4" x14ac:dyDescent="0.25">
      <c r="B666" s="58"/>
      <c r="C666" s="57"/>
      <c r="D666" s="57"/>
    </row>
    <row r="667" spans="2:4" x14ac:dyDescent="0.25">
      <c r="B667" s="58"/>
      <c r="C667" s="57"/>
      <c r="D667" s="57"/>
    </row>
    <row r="668" spans="2:4" x14ac:dyDescent="0.25">
      <c r="B668" s="58"/>
      <c r="C668" s="57"/>
      <c r="D668" s="57"/>
    </row>
    <row r="669" spans="2:4" x14ac:dyDescent="0.25">
      <c r="B669" s="58"/>
      <c r="C669" s="57"/>
      <c r="D669" s="57"/>
    </row>
    <row r="670" spans="2:4" x14ac:dyDescent="0.25">
      <c r="B670" s="58"/>
      <c r="C670" s="57"/>
      <c r="D670" s="57"/>
    </row>
    <row r="671" spans="2:4" x14ac:dyDescent="0.25">
      <c r="B671" s="58"/>
      <c r="C671" s="57"/>
      <c r="D671" s="57"/>
    </row>
    <row r="672" spans="2:4" x14ac:dyDescent="0.25">
      <c r="B672" s="58"/>
      <c r="C672" s="57"/>
      <c r="D672" s="57"/>
    </row>
    <row r="673" spans="2:4" x14ac:dyDescent="0.25">
      <c r="B673" s="58"/>
      <c r="C673" s="57"/>
      <c r="D673" s="57"/>
    </row>
    <row r="674" spans="2:4" x14ac:dyDescent="0.25">
      <c r="B674" s="58"/>
      <c r="C674" s="57"/>
      <c r="D674" s="57"/>
    </row>
    <row r="675" spans="2:4" x14ac:dyDescent="0.25">
      <c r="B675" s="58"/>
      <c r="C675" s="57"/>
      <c r="D675" s="57"/>
    </row>
    <row r="676" spans="2:4" x14ac:dyDescent="0.25">
      <c r="B676" s="58"/>
      <c r="C676" s="57"/>
      <c r="D676" s="57"/>
    </row>
    <row r="677" spans="2:4" x14ac:dyDescent="0.25">
      <c r="B677" s="58"/>
      <c r="C677" s="57"/>
      <c r="D677" s="57"/>
    </row>
    <row r="678" spans="2:4" x14ac:dyDescent="0.25">
      <c r="B678" s="58"/>
      <c r="C678" s="57"/>
      <c r="D678" s="57"/>
    </row>
    <row r="679" spans="2:4" x14ac:dyDescent="0.25">
      <c r="B679" s="58"/>
      <c r="C679" s="57"/>
      <c r="D679" s="57"/>
    </row>
    <row r="680" spans="2:4" x14ac:dyDescent="0.25">
      <c r="B680" s="58"/>
      <c r="C680" s="57"/>
      <c r="D680" s="57"/>
    </row>
    <row r="681" spans="2:4" x14ac:dyDescent="0.25">
      <c r="B681" s="58"/>
      <c r="C681" s="57"/>
      <c r="D681" s="57"/>
    </row>
    <row r="682" spans="2:4" x14ac:dyDescent="0.25">
      <c r="B682" s="58"/>
      <c r="C682" s="57"/>
      <c r="D682" s="57"/>
    </row>
    <row r="683" spans="2:4" x14ac:dyDescent="0.25">
      <c r="B683" s="58"/>
      <c r="C683" s="57"/>
      <c r="D683" s="57"/>
    </row>
    <row r="684" spans="2:4" x14ac:dyDescent="0.25">
      <c r="B684" s="58"/>
      <c r="C684" s="57"/>
      <c r="D684" s="57"/>
    </row>
    <row r="685" spans="2:4" x14ac:dyDescent="0.25">
      <c r="B685" s="58"/>
      <c r="C685" s="57"/>
      <c r="D685" s="57"/>
    </row>
    <row r="686" spans="2:4" x14ac:dyDescent="0.25">
      <c r="B686" s="58"/>
      <c r="C686" s="57"/>
      <c r="D686" s="57"/>
    </row>
    <row r="687" spans="2:4" x14ac:dyDescent="0.25">
      <c r="B687" s="58"/>
      <c r="C687" s="57"/>
      <c r="D687" s="57"/>
    </row>
    <row r="688" spans="2:4" x14ac:dyDescent="0.25">
      <c r="B688" s="58"/>
      <c r="C688" s="57"/>
      <c r="D688" s="57"/>
    </row>
    <row r="689" spans="2:4" x14ac:dyDescent="0.25">
      <c r="B689" s="58"/>
      <c r="C689" s="57"/>
      <c r="D689" s="57"/>
    </row>
    <row r="690" spans="2:4" x14ac:dyDescent="0.25">
      <c r="B690" s="58"/>
      <c r="C690" s="57"/>
      <c r="D690" s="57"/>
    </row>
    <row r="691" spans="2:4" x14ac:dyDescent="0.25">
      <c r="B691" s="58"/>
      <c r="C691" s="57"/>
      <c r="D691" s="57"/>
    </row>
    <row r="692" spans="2:4" x14ac:dyDescent="0.25">
      <c r="B692" s="58"/>
      <c r="C692" s="57"/>
      <c r="D692" s="57"/>
    </row>
    <row r="693" spans="2:4" x14ac:dyDescent="0.25">
      <c r="B693" s="58"/>
      <c r="C693" s="57"/>
      <c r="D693" s="57"/>
    </row>
    <row r="694" spans="2:4" x14ac:dyDescent="0.25">
      <c r="B694" s="58"/>
      <c r="C694" s="57"/>
      <c r="D694" s="57"/>
    </row>
    <row r="695" spans="2:4" x14ac:dyDescent="0.25">
      <c r="B695" s="58"/>
      <c r="C695" s="57"/>
      <c r="D695" s="57"/>
    </row>
    <row r="696" spans="2:4" x14ac:dyDescent="0.25">
      <c r="B696" s="58"/>
      <c r="C696" s="57"/>
      <c r="D696" s="57"/>
    </row>
    <row r="697" spans="2:4" x14ac:dyDescent="0.25">
      <c r="B697" s="58"/>
      <c r="C697" s="57"/>
      <c r="D697" s="57"/>
    </row>
    <row r="698" spans="2:4" x14ac:dyDescent="0.25">
      <c r="B698" s="58"/>
      <c r="C698" s="57"/>
      <c r="D698" s="57"/>
    </row>
    <row r="699" spans="2:4" x14ac:dyDescent="0.25">
      <c r="B699" s="58"/>
      <c r="C699" s="57"/>
      <c r="D699" s="57"/>
    </row>
    <row r="700" spans="2:4" x14ac:dyDescent="0.25">
      <c r="B700" s="58"/>
      <c r="C700" s="57"/>
      <c r="D700" s="57"/>
    </row>
    <row r="701" spans="2:4" x14ac:dyDescent="0.25">
      <c r="B701" s="58"/>
      <c r="C701" s="57"/>
      <c r="D701" s="57"/>
    </row>
    <row r="702" spans="2:4" x14ac:dyDescent="0.25">
      <c r="B702" s="58"/>
      <c r="C702" s="57"/>
      <c r="D702" s="57"/>
    </row>
    <row r="703" spans="2:4" x14ac:dyDescent="0.25">
      <c r="B703" s="58"/>
      <c r="C703" s="57"/>
      <c r="D703" s="57"/>
    </row>
    <row r="704" spans="2:4" x14ac:dyDescent="0.25">
      <c r="B704" s="58"/>
      <c r="C704" s="57"/>
      <c r="D704" s="57"/>
    </row>
    <row r="705" spans="2:4" x14ac:dyDescent="0.25">
      <c r="B705" s="58"/>
      <c r="C705" s="57"/>
      <c r="D705" s="57"/>
    </row>
    <row r="706" spans="2:4" x14ac:dyDescent="0.25">
      <c r="B706" s="58"/>
      <c r="C706" s="57"/>
      <c r="D706" s="57"/>
    </row>
    <row r="707" spans="2:4" x14ac:dyDescent="0.25">
      <c r="B707" s="58"/>
      <c r="C707" s="57"/>
      <c r="D707" s="57"/>
    </row>
    <row r="708" spans="2:4" x14ac:dyDescent="0.25">
      <c r="B708" s="58"/>
      <c r="C708" s="57"/>
      <c r="D708" s="57"/>
    </row>
    <row r="709" spans="2:4" x14ac:dyDescent="0.25">
      <c r="B709" s="58"/>
      <c r="C709" s="57"/>
      <c r="D709" s="57"/>
    </row>
    <row r="710" spans="2:4" x14ac:dyDescent="0.25">
      <c r="B710" s="58"/>
      <c r="C710" s="57"/>
      <c r="D710" s="57"/>
    </row>
    <row r="711" spans="2:4" x14ac:dyDescent="0.25">
      <c r="B711" s="58"/>
      <c r="C711" s="57"/>
      <c r="D711" s="57"/>
    </row>
    <row r="712" spans="2:4" x14ac:dyDescent="0.25">
      <c r="B712" s="58"/>
      <c r="C712" s="57"/>
      <c r="D712" s="57"/>
    </row>
    <row r="713" spans="2:4" x14ac:dyDescent="0.25">
      <c r="B713" s="58"/>
      <c r="C713" s="57"/>
      <c r="D713" s="57"/>
    </row>
    <row r="714" spans="2:4" x14ac:dyDescent="0.25">
      <c r="B714" s="58"/>
      <c r="C714" s="57"/>
      <c r="D714" s="57"/>
    </row>
    <row r="715" spans="2:4" x14ac:dyDescent="0.25">
      <c r="B715" s="58"/>
      <c r="C715" s="57"/>
      <c r="D715" s="57"/>
    </row>
    <row r="716" spans="2:4" x14ac:dyDescent="0.25">
      <c r="B716" s="58"/>
      <c r="C716" s="57"/>
      <c r="D716" s="57"/>
    </row>
    <row r="717" spans="2:4" x14ac:dyDescent="0.25">
      <c r="B717" s="58"/>
      <c r="C717" s="57"/>
      <c r="D717" s="57"/>
    </row>
    <row r="718" spans="2:4" x14ac:dyDescent="0.25">
      <c r="B718" s="58"/>
      <c r="C718" s="57"/>
      <c r="D718" s="57"/>
    </row>
    <row r="719" spans="2:4" x14ac:dyDescent="0.25">
      <c r="B719" s="58"/>
      <c r="C719" s="57"/>
      <c r="D719" s="57"/>
    </row>
    <row r="720" spans="2:4" x14ac:dyDescent="0.25">
      <c r="B720" s="58"/>
      <c r="C720" s="57"/>
      <c r="D720" s="57"/>
    </row>
    <row r="721" spans="2:4" x14ac:dyDescent="0.25">
      <c r="B721" s="58"/>
      <c r="C721" s="57"/>
      <c r="D721" s="57"/>
    </row>
    <row r="722" spans="2:4" x14ac:dyDescent="0.25">
      <c r="B722" s="58"/>
      <c r="C722" s="57"/>
      <c r="D722" s="57"/>
    </row>
    <row r="723" spans="2:4" x14ac:dyDescent="0.25">
      <c r="B723" s="58"/>
      <c r="C723" s="57"/>
      <c r="D723" s="57"/>
    </row>
    <row r="724" spans="2:4" x14ac:dyDescent="0.25">
      <c r="B724" s="58"/>
      <c r="C724" s="57"/>
      <c r="D724" s="57"/>
    </row>
    <row r="725" spans="2:4" x14ac:dyDescent="0.25">
      <c r="B725" s="58"/>
      <c r="C725" s="57"/>
      <c r="D725" s="57"/>
    </row>
    <row r="726" spans="2:4" x14ac:dyDescent="0.25">
      <c r="B726" s="58"/>
      <c r="C726" s="57"/>
      <c r="D726" s="57"/>
    </row>
    <row r="727" spans="2:4" x14ac:dyDescent="0.25">
      <c r="B727" s="58"/>
      <c r="C727" s="57"/>
      <c r="D727" s="57"/>
    </row>
    <row r="728" spans="2:4" x14ac:dyDescent="0.25">
      <c r="B728" s="58"/>
      <c r="C728" s="57"/>
      <c r="D728" s="57"/>
    </row>
    <row r="729" spans="2:4" x14ac:dyDescent="0.25">
      <c r="B729" s="58"/>
      <c r="C729" s="57"/>
      <c r="D729" s="57"/>
    </row>
    <row r="730" spans="2:4" x14ac:dyDescent="0.25">
      <c r="B730" s="58"/>
      <c r="C730" s="57"/>
      <c r="D730" s="57"/>
    </row>
    <row r="731" spans="2:4" x14ac:dyDescent="0.25">
      <c r="B731" s="58"/>
      <c r="C731" s="57"/>
      <c r="D731" s="57"/>
    </row>
    <row r="732" spans="2:4" x14ac:dyDescent="0.25">
      <c r="B732" s="58"/>
      <c r="C732" s="57"/>
      <c r="D732" s="57"/>
    </row>
    <row r="733" spans="2:4" x14ac:dyDescent="0.25">
      <c r="B733" s="58"/>
      <c r="C733" s="57"/>
      <c r="D733" s="57"/>
    </row>
    <row r="734" spans="2:4" x14ac:dyDescent="0.25">
      <c r="B734" s="58"/>
      <c r="C734" s="57"/>
      <c r="D734" s="57"/>
    </row>
    <row r="735" spans="2:4" x14ac:dyDescent="0.25">
      <c r="B735" s="58"/>
      <c r="C735" s="57"/>
      <c r="D735" s="57"/>
    </row>
    <row r="736" spans="2:4" x14ac:dyDescent="0.25">
      <c r="B736" s="58"/>
      <c r="C736" s="57"/>
      <c r="D736" s="57"/>
    </row>
    <row r="737" spans="2:4" x14ac:dyDescent="0.25">
      <c r="B737" s="58"/>
      <c r="C737" s="57"/>
      <c r="D737" s="57"/>
    </row>
    <row r="738" spans="2:4" x14ac:dyDescent="0.25">
      <c r="B738" s="58"/>
      <c r="C738" s="57"/>
      <c r="D738" s="57"/>
    </row>
    <row r="739" spans="2:4" x14ac:dyDescent="0.25">
      <c r="B739" s="58"/>
      <c r="C739" s="57"/>
      <c r="D739" s="57"/>
    </row>
    <row r="740" spans="2:4" x14ac:dyDescent="0.25">
      <c r="B740" s="58"/>
      <c r="C740" s="57"/>
      <c r="D740" s="57"/>
    </row>
    <row r="741" spans="2:4" x14ac:dyDescent="0.25">
      <c r="B741" s="58"/>
      <c r="C741" s="57"/>
      <c r="D741" s="57"/>
    </row>
    <row r="742" spans="2:4" x14ac:dyDescent="0.25">
      <c r="B742" s="58"/>
      <c r="C742" s="57"/>
      <c r="D742" s="57"/>
    </row>
    <row r="743" spans="2:4" x14ac:dyDescent="0.25">
      <c r="B743" s="58"/>
      <c r="C743" s="57"/>
      <c r="D743" s="57"/>
    </row>
    <row r="744" spans="2:4" x14ac:dyDescent="0.25">
      <c r="B744" s="58"/>
      <c r="C744" s="57"/>
      <c r="D744" s="57"/>
    </row>
    <row r="745" spans="2:4" x14ac:dyDescent="0.25">
      <c r="B745" s="58"/>
      <c r="C745" s="57"/>
      <c r="D745" s="57"/>
    </row>
    <row r="746" spans="2:4" x14ac:dyDescent="0.25">
      <c r="B746" s="58"/>
      <c r="C746" s="57"/>
      <c r="D746" s="57"/>
    </row>
    <row r="747" spans="2:4" x14ac:dyDescent="0.25">
      <c r="B747" s="58"/>
      <c r="C747" s="57"/>
      <c r="D747" s="57"/>
    </row>
    <row r="748" spans="2:4" x14ac:dyDescent="0.25">
      <c r="B748" s="58"/>
      <c r="C748" s="57"/>
      <c r="D748" s="57"/>
    </row>
    <row r="749" spans="2:4" x14ac:dyDescent="0.25">
      <c r="B749" s="58"/>
      <c r="C749" s="57"/>
      <c r="D749" s="57"/>
    </row>
    <row r="750" spans="2:4" x14ac:dyDescent="0.25">
      <c r="B750" s="58"/>
      <c r="C750" s="57"/>
      <c r="D750" s="57"/>
    </row>
    <row r="751" spans="2:4" x14ac:dyDescent="0.25">
      <c r="B751" s="58"/>
      <c r="C751" s="57"/>
      <c r="D751" s="57"/>
    </row>
    <row r="752" spans="2:4" x14ac:dyDescent="0.25">
      <c r="B752" s="58"/>
      <c r="C752" s="57"/>
      <c r="D752" s="57"/>
    </row>
    <row r="753" spans="2:4" x14ac:dyDescent="0.25">
      <c r="B753" s="58"/>
      <c r="C753" s="57"/>
      <c r="D753" s="57"/>
    </row>
    <row r="754" spans="2:4" x14ac:dyDescent="0.25">
      <c r="B754" s="58"/>
      <c r="C754" s="57"/>
      <c r="D754" s="57"/>
    </row>
    <row r="755" spans="2:4" x14ac:dyDescent="0.25">
      <c r="B755" s="58"/>
      <c r="C755" s="57"/>
      <c r="D755" s="57"/>
    </row>
    <row r="756" spans="2:4" x14ac:dyDescent="0.25">
      <c r="B756" s="58"/>
      <c r="C756" s="57"/>
      <c r="D756" s="57"/>
    </row>
    <row r="757" spans="2:4" x14ac:dyDescent="0.25">
      <c r="B757" s="58"/>
      <c r="C757" s="57"/>
      <c r="D757" s="57"/>
    </row>
    <row r="758" spans="2:4" x14ac:dyDescent="0.25">
      <c r="B758" s="58"/>
      <c r="C758" s="57"/>
      <c r="D758" s="57"/>
    </row>
    <row r="759" spans="2:4" x14ac:dyDescent="0.25">
      <c r="B759" s="58"/>
      <c r="C759" s="57"/>
      <c r="D759" s="57"/>
    </row>
    <row r="760" spans="2:4" x14ac:dyDescent="0.25">
      <c r="B760" s="58"/>
      <c r="C760" s="57"/>
      <c r="D760" s="57"/>
    </row>
    <row r="761" spans="2:4" x14ac:dyDescent="0.25">
      <c r="B761" s="58"/>
      <c r="C761" s="57"/>
      <c r="D761" s="57"/>
    </row>
    <row r="762" spans="2:4" x14ac:dyDescent="0.25">
      <c r="B762" s="58"/>
      <c r="C762" s="57"/>
      <c r="D762" s="57"/>
    </row>
    <row r="763" spans="2:4" x14ac:dyDescent="0.25">
      <c r="B763" s="58"/>
      <c r="C763" s="57"/>
      <c r="D763" s="57"/>
    </row>
    <row r="764" spans="2:4" x14ac:dyDescent="0.25">
      <c r="B764" s="58"/>
      <c r="C764" s="57"/>
      <c r="D764" s="57"/>
    </row>
    <row r="765" spans="2:4" x14ac:dyDescent="0.25">
      <c r="B765" s="58"/>
      <c r="C765" s="57"/>
      <c r="D765" s="57"/>
    </row>
    <row r="766" spans="2:4" x14ac:dyDescent="0.25">
      <c r="B766" s="58"/>
      <c r="C766" s="57"/>
      <c r="D766" s="57"/>
    </row>
    <row r="767" spans="2:4" x14ac:dyDescent="0.25">
      <c r="B767" s="58"/>
      <c r="C767" s="57"/>
      <c r="D767" s="57"/>
    </row>
    <row r="768" spans="2:4" x14ac:dyDescent="0.25">
      <c r="B768" s="58"/>
      <c r="C768" s="57"/>
      <c r="D768" s="57"/>
    </row>
    <row r="769" spans="2:4" x14ac:dyDescent="0.25">
      <c r="B769" s="58"/>
      <c r="C769" s="57"/>
      <c r="D769" s="57"/>
    </row>
    <row r="770" spans="2:4" x14ac:dyDescent="0.25">
      <c r="B770" s="58"/>
      <c r="C770" s="57"/>
      <c r="D770" s="57"/>
    </row>
    <row r="771" spans="2:4" x14ac:dyDescent="0.25">
      <c r="B771" s="58"/>
      <c r="C771" s="57"/>
      <c r="D771" s="57"/>
    </row>
    <row r="772" spans="2:4" x14ac:dyDescent="0.25">
      <c r="B772" s="58"/>
      <c r="C772" s="57"/>
      <c r="D772" s="57"/>
    </row>
    <row r="773" spans="2:4" x14ac:dyDescent="0.25">
      <c r="B773" s="58"/>
      <c r="C773" s="57"/>
      <c r="D773" s="57"/>
    </row>
    <row r="774" spans="2:4" x14ac:dyDescent="0.25">
      <c r="B774" s="58"/>
      <c r="C774" s="57"/>
      <c r="D774" s="57"/>
    </row>
    <row r="775" spans="2:4" x14ac:dyDescent="0.25">
      <c r="B775" s="58"/>
      <c r="C775" s="57"/>
      <c r="D775" s="57"/>
    </row>
    <row r="776" spans="2:4" x14ac:dyDescent="0.25">
      <c r="B776" s="58"/>
      <c r="C776" s="57"/>
      <c r="D776" s="57"/>
    </row>
    <row r="777" spans="2:4" x14ac:dyDescent="0.25">
      <c r="B777" s="58"/>
      <c r="C777" s="57"/>
      <c r="D777" s="57"/>
    </row>
    <row r="778" spans="2:4" x14ac:dyDescent="0.25">
      <c r="B778" s="58"/>
      <c r="C778" s="57"/>
      <c r="D778" s="57"/>
    </row>
    <row r="779" spans="2:4" x14ac:dyDescent="0.25">
      <c r="B779" s="58"/>
      <c r="C779" s="57"/>
      <c r="D779" s="57"/>
    </row>
    <row r="780" spans="2:4" x14ac:dyDescent="0.25">
      <c r="B780" s="58"/>
      <c r="C780" s="57"/>
      <c r="D780" s="57"/>
    </row>
    <row r="781" spans="2:4" x14ac:dyDescent="0.25">
      <c r="B781" s="58"/>
      <c r="C781" s="57"/>
      <c r="D781" s="57"/>
    </row>
    <row r="782" spans="2:4" x14ac:dyDescent="0.25">
      <c r="B782" s="58"/>
      <c r="C782" s="57"/>
      <c r="D782" s="57"/>
    </row>
    <row r="783" spans="2:4" x14ac:dyDescent="0.25">
      <c r="B783" s="58"/>
      <c r="C783" s="57"/>
      <c r="D783" s="57"/>
    </row>
    <row r="784" spans="2:4" x14ac:dyDescent="0.25">
      <c r="B784" s="58"/>
      <c r="C784" s="57"/>
      <c r="D784" s="57"/>
    </row>
    <row r="785" spans="2:4" x14ac:dyDescent="0.25">
      <c r="B785" s="58"/>
      <c r="C785" s="57"/>
      <c r="D785" s="57"/>
    </row>
    <row r="786" spans="2:4" x14ac:dyDescent="0.25">
      <c r="B786" s="58"/>
      <c r="C786" s="57"/>
      <c r="D786" s="57"/>
    </row>
    <row r="787" spans="2:4" x14ac:dyDescent="0.25">
      <c r="B787" s="58"/>
      <c r="C787" s="57"/>
      <c r="D787" s="57"/>
    </row>
    <row r="788" spans="2:4" x14ac:dyDescent="0.25">
      <c r="B788" s="58"/>
      <c r="C788" s="57"/>
      <c r="D788" s="57"/>
    </row>
    <row r="789" spans="2:4" x14ac:dyDescent="0.25">
      <c r="B789" s="58"/>
      <c r="C789" s="57"/>
      <c r="D789" s="57"/>
    </row>
    <row r="790" spans="2:4" x14ac:dyDescent="0.25">
      <c r="B790" s="58"/>
      <c r="C790" s="57"/>
      <c r="D790" s="57"/>
    </row>
    <row r="791" spans="2:4" x14ac:dyDescent="0.25">
      <c r="B791" s="58"/>
      <c r="C791" s="57"/>
      <c r="D791" s="57"/>
    </row>
    <row r="792" spans="2:4" x14ac:dyDescent="0.25">
      <c r="B792" s="58"/>
      <c r="C792" s="57"/>
      <c r="D792" s="57"/>
    </row>
    <row r="793" spans="2:4" x14ac:dyDescent="0.25">
      <c r="B793" s="58"/>
      <c r="C793" s="57"/>
      <c r="D793" s="57"/>
    </row>
    <row r="794" spans="2:4" x14ac:dyDescent="0.25">
      <c r="B794" s="58"/>
      <c r="C794" s="57"/>
      <c r="D794" s="57"/>
    </row>
    <row r="795" spans="2:4" x14ac:dyDescent="0.25">
      <c r="B795" s="58"/>
      <c r="C795" s="57"/>
      <c r="D795" s="57"/>
    </row>
    <row r="796" spans="2:4" x14ac:dyDescent="0.25">
      <c r="B796" s="58"/>
      <c r="C796" s="57"/>
      <c r="D796" s="57"/>
    </row>
    <row r="797" spans="2:4" x14ac:dyDescent="0.25">
      <c r="B797" s="58"/>
      <c r="C797" s="57"/>
      <c r="D797" s="57"/>
    </row>
    <row r="798" spans="2:4" x14ac:dyDescent="0.25">
      <c r="B798" s="58"/>
      <c r="C798" s="57"/>
      <c r="D798" s="57"/>
    </row>
    <row r="799" spans="2:4" x14ac:dyDescent="0.25">
      <c r="B799" s="58"/>
      <c r="C799" s="57"/>
      <c r="D799" s="57"/>
    </row>
    <row r="800" spans="2:4" x14ac:dyDescent="0.25">
      <c r="B800" s="58"/>
      <c r="C800" s="57"/>
      <c r="D800" s="57"/>
    </row>
    <row r="801" spans="2:4" x14ac:dyDescent="0.25">
      <c r="B801" s="58"/>
      <c r="C801" s="57"/>
      <c r="D801" s="57"/>
    </row>
    <row r="802" spans="2:4" x14ac:dyDescent="0.25">
      <c r="B802" s="58"/>
      <c r="C802" s="57"/>
      <c r="D802" s="57"/>
    </row>
    <row r="803" spans="2:4" x14ac:dyDescent="0.25">
      <c r="B803" s="58"/>
      <c r="C803" s="57"/>
      <c r="D803" s="57"/>
    </row>
    <row r="804" spans="2:4" x14ac:dyDescent="0.25">
      <c r="B804" s="58"/>
      <c r="C804" s="57"/>
      <c r="D804" s="57"/>
    </row>
    <row r="805" spans="2:4" x14ac:dyDescent="0.25">
      <c r="B805" s="58"/>
      <c r="C805" s="57"/>
      <c r="D805" s="57"/>
    </row>
    <row r="806" spans="2:4" x14ac:dyDescent="0.25">
      <c r="B806" s="58"/>
      <c r="C806" s="57"/>
      <c r="D806" s="57"/>
    </row>
    <row r="807" spans="2:4" x14ac:dyDescent="0.25">
      <c r="B807" s="58"/>
      <c r="C807" s="57"/>
      <c r="D807" s="57"/>
    </row>
    <row r="808" spans="2:4" x14ac:dyDescent="0.25">
      <c r="B808" s="58"/>
      <c r="C808" s="57"/>
      <c r="D808" s="57"/>
    </row>
    <row r="809" spans="2:4" x14ac:dyDescent="0.25">
      <c r="B809" s="58"/>
      <c r="C809" s="57"/>
      <c r="D809" s="57"/>
    </row>
    <row r="810" spans="2:4" x14ac:dyDescent="0.25">
      <c r="B810" s="58"/>
      <c r="C810" s="57"/>
      <c r="D810" s="57"/>
    </row>
    <row r="811" spans="2:4" x14ac:dyDescent="0.25">
      <c r="B811" s="58"/>
      <c r="C811" s="57"/>
      <c r="D811" s="57"/>
    </row>
    <row r="812" spans="2:4" x14ac:dyDescent="0.25">
      <c r="B812" s="58"/>
      <c r="C812" s="57"/>
      <c r="D812" s="57"/>
    </row>
    <row r="813" spans="2:4" x14ac:dyDescent="0.25">
      <c r="B813" s="58"/>
      <c r="C813" s="57"/>
      <c r="D813" s="57"/>
    </row>
    <row r="814" spans="2:4" x14ac:dyDescent="0.25">
      <c r="B814" s="58"/>
      <c r="C814" s="57"/>
      <c r="D814" s="57"/>
    </row>
    <row r="815" spans="2:4" x14ac:dyDescent="0.25">
      <c r="B815" s="58"/>
      <c r="C815" s="57"/>
      <c r="D815" s="57"/>
    </row>
    <row r="816" spans="2:4" x14ac:dyDescent="0.25">
      <c r="B816" s="58"/>
      <c r="C816" s="57"/>
      <c r="D816" s="57"/>
    </row>
    <row r="817" spans="2:4" x14ac:dyDescent="0.25">
      <c r="B817" s="58"/>
      <c r="C817" s="57"/>
      <c r="D817" s="57"/>
    </row>
    <row r="818" spans="2:4" x14ac:dyDescent="0.25">
      <c r="B818" s="58"/>
      <c r="C818" s="57"/>
      <c r="D818" s="57"/>
    </row>
    <row r="819" spans="2:4" x14ac:dyDescent="0.25">
      <c r="B819" s="58"/>
      <c r="C819" s="57"/>
      <c r="D819" s="57"/>
    </row>
    <row r="820" spans="2:4" x14ac:dyDescent="0.25">
      <c r="B820" s="58"/>
      <c r="C820" s="57"/>
      <c r="D820" s="57"/>
    </row>
    <row r="821" spans="2:4" x14ac:dyDescent="0.25">
      <c r="B821" s="58"/>
      <c r="C821" s="57"/>
      <c r="D821" s="57"/>
    </row>
    <row r="822" spans="2:4" x14ac:dyDescent="0.25">
      <c r="B822" s="58"/>
      <c r="C822" s="57"/>
      <c r="D822" s="57"/>
    </row>
    <row r="823" spans="2:4" x14ac:dyDescent="0.25">
      <c r="B823" s="58"/>
      <c r="C823" s="57"/>
      <c r="D823" s="57"/>
    </row>
    <row r="824" spans="2:4" x14ac:dyDescent="0.25">
      <c r="B824" s="58"/>
      <c r="C824" s="57"/>
      <c r="D824" s="57"/>
    </row>
    <row r="825" spans="2:4" x14ac:dyDescent="0.25">
      <c r="B825" s="58"/>
      <c r="C825" s="57"/>
      <c r="D825" s="57"/>
    </row>
    <row r="826" spans="2:4" x14ac:dyDescent="0.25">
      <c r="B826" s="58"/>
      <c r="C826" s="57"/>
      <c r="D826" s="57"/>
    </row>
    <row r="827" spans="2:4" x14ac:dyDescent="0.25">
      <c r="B827" s="58"/>
      <c r="C827" s="57"/>
      <c r="D827" s="57"/>
    </row>
    <row r="828" spans="2:4" x14ac:dyDescent="0.25">
      <c r="B828" s="58"/>
      <c r="C828" s="57"/>
      <c r="D828" s="57"/>
    </row>
    <row r="829" spans="2:4" x14ac:dyDescent="0.25">
      <c r="B829" s="58"/>
      <c r="C829" s="57"/>
      <c r="D829" s="57"/>
    </row>
    <row r="830" spans="2:4" x14ac:dyDescent="0.25">
      <c r="B830" s="58"/>
      <c r="C830" s="57"/>
      <c r="D830" s="57"/>
    </row>
    <row r="831" spans="2:4" x14ac:dyDescent="0.25">
      <c r="B831" s="58"/>
      <c r="C831" s="57"/>
      <c r="D831" s="57"/>
    </row>
    <row r="832" spans="2:4" x14ac:dyDescent="0.25">
      <c r="B832" s="58"/>
      <c r="C832" s="57"/>
      <c r="D832" s="57"/>
    </row>
    <row r="833" spans="2:4" x14ac:dyDescent="0.25">
      <c r="B833" s="58"/>
      <c r="C833" s="57"/>
      <c r="D833" s="57"/>
    </row>
    <row r="834" spans="2:4" x14ac:dyDescent="0.25">
      <c r="B834" s="58"/>
      <c r="C834" s="57"/>
      <c r="D834" s="57"/>
    </row>
    <row r="835" spans="2:4" x14ac:dyDescent="0.25">
      <c r="B835" s="58"/>
      <c r="C835" s="57"/>
      <c r="D835" s="57"/>
    </row>
    <row r="836" spans="2:4" x14ac:dyDescent="0.25">
      <c r="B836" s="58"/>
      <c r="C836" s="57"/>
      <c r="D836" s="57"/>
    </row>
    <row r="837" spans="2:4" x14ac:dyDescent="0.25">
      <c r="B837" s="58"/>
      <c r="C837" s="57"/>
      <c r="D837" s="57"/>
    </row>
    <row r="838" spans="2:4" x14ac:dyDescent="0.25">
      <c r="B838" s="58"/>
      <c r="C838" s="57"/>
      <c r="D838" s="57"/>
    </row>
    <row r="839" spans="2:4" x14ac:dyDescent="0.25">
      <c r="B839" s="58"/>
      <c r="C839" s="57"/>
      <c r="D839" s="57"/>
    </row>
    <row r="840" spans="2:4" x14ac:dyDescent="0.25">
      <c r="B840" s="58"/>
      <c r="C840" s="57"/>
      <c r="D840" s="57"/>
    </row>
    <row r="841" spans="2:4" x14ac:dyDescent="0.25">
      <c r="B841" s="58"/>
      <c r="C841" s="57"/>
      <c r="D841" s="57"/>
    </row>
    <row r="842" spans="2:4" x14ac:dyDescent="0.25">
      <c r="B842" s="58"/>
      <c r="C842" s="57"/>
      <c r="D842" s="57"/>
    </row>
    <row r="843" spans="2:4" x14ac:dyDescent="0.25">
      <c r="B843" s="58"/>
      <c r="C843" s="57"/>
      <c r="D843" s="57"/>
    </row>
    <row r="844" spans="2:4" x14ac:dyDescent="0.25">
      <c r="B844" s="58"/>
      <c r="C844" s="57"/>
      <c r="D844" s="57"/>
    </row>
    <row r="845" spans="2:4" x14ac:dyDescent="0.25">
      <c r="B845" s="58"/>
      <c r="C845" s="57"/>
      <c r="D845" s="57"/>
    </row>
    <row r="846" spans="2:4" x14ac:dyDescent="0.25">
      <c r="B846" s="58"/>
      <c r="C846" s="57"/>
      <c r="D846" s="57"/>
    </row>
    <row r="847" spans="2:4" x14ac:dyDescent="0.25">
      <c r="B847" s="58"/>
      <c r="C847" s="57"/>
      <c r="D847" s="57"/>
    </row>
    <row r="848" spans="2:4" x14ac:dyDescent="0.25">
      <c r="B848" s="58"/>
      <c r="C848" s="57"/>
      <c r="D848" s="57"/>
    </row>
    <row r="849" spans="2:4" x14ac:dyDescent="0.25">
      <c r="B849" s="58"/>
      <c r="C849" s="57"/>
      <c r="D849" s="57"/>
    </row>
    <row r="850" spans="2:4" x14ac:dyDescent="0.25">
      <c r="B850" s="58"/>
      <c r="C850" s="57"/>
      <c r="D850" s="57"/>
    </row>
  </sheetData>
  <sheetProtection sheet="1" objects="1" scenarios="1" sort="0" autoFilter="0" pivotTables="0"/>
  <autoFilter ref="C4:E44"/>
  <sortState ref="A5:F44">
    <sortCondition ref="B5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0"/>
  <sheetViews>
    <sheetView workbookViewId="0">
      <pane ySplit="4" topLeftCell="A5" activePane="bottomLeft" state="frozen"/>
      <selection pane="bottomLeft" activeCell="C25" sqref="C25"/>
    </sheetView>
  </sheetViews>
  <sheetFormatPr baseColWidth="10" defaultRowHeight="15" x14ac:dyDescent="0.25"/>
  <cols>
    <col min="1" max="1" width="39.7109375" style="1" customWidth="1"/>
    <col min="2" max="2" width="15.85546875" style="6" customWidth="1"/>
    <col min="3" max="3" width="68.140625" style="1" customWidth="1"/>
    <col min="4" max="16384" width="11.42578125" style="1"/>
  </cols>
  <sheetData>
    <row r="1" spans="1:3" s="26" customFormat="1" ht="29.25" customHeight="1" x14ac:dyDescent="0.25">
      <c r="A1" s="44" t="str">
        <f>Organisation &amp;" - "&amp;Titre&amp;" - Fichier des statuts"</f>
        <v>Association Le 8ème Jour Asbl  - Gestion des membres - Fichier des statuts</v>
      </c>
      <c r="B1" s="45"/>
      <c r="C1" s="46"/>
    </row>
    <row r="2" spans="1:3" s="4" customFormat="1" ht="37.5" customHeight="1" x14ac:dyDescent="0.25">
      <c r="A2" s="36"/>
      <c r="B2" s="27">
        <f>SUBTOTAL(3,Liste_Statuts)-1</f>
        <v>15</v>
      </c>
      <c r="C2" s="25">
        <f>SUBTOTAL(9,B4:B20)</f>
        <v>42</v>
      </c>
    </row>
    <row r="3" spans="1:3" s="4" customFormat="1" ht="14.25" customHeight="1" x14ac:dyDescent="0.25">
      <c r="A3" s="41"/>
      <c r="B3" s="47"/>
      <c r="C3" s="41"/>
    </row>
    <row r="4" spans="1:3" s="11" customFormat="1" ht="30.75" customHeight="1" x14ac:dyDescent="0.25">
      <c r="A4" s="9" t="s">
        <v>25</v>
      </c>
      <c r="B4" s="10" t="s">
        <v>19</v>
      </c>
      <c r="C4" s="9" t="s">
        <v>7</v>
      </c>
    </row>
    <row r="5" spans="1:3" x14ac:dyDescent="0.25">
      <c r="A5" s="1" t="s">
        <v>99</v>
      </c>
      <c r="B5" s="7">
        <f>COUNTIF(Annuaire!J:J,A:A)</f>
        <v>13</v>
      </c>
      <c r="C5" s="28"/>
    </row>
    <row r="6" spans="1:3" x14ac:dyDescent="0.25">
      <c r="A6" s="1" t="s">
        <v>70</v>
      </c>
      <c r="B6" s="7">
        <f>COUNTIF(Annuaire!J:J,A:A)</f>
        <v>0</v>
      </c>
      <c r="C6" s="28"/>
    </row>
    <row r="7" spans="1:3" x14ac:dyDescent="0.25">
      <c r="A7" s="1" t="s">
        <v>69</v>
      </c>
      <c r="B7" s="7">
        <f>COUNTIF(Annuaire!J:J,A:A)</f>
        <v>0</v>
      </c>
      <c r="C7" s="28"/>
    </row>
    <row r="8" spans="1:3" x14ac:dyDescent="0.25">
      <c r="A8" s="1" t="s">
        <v>28</v>
      </c>
      <c r="B8" s="7">
        <f>COUNTIF(Annuaire!J:J,A:A)</f>
        <v>2</v>
      </c>
      <c r="C8" s="28"/>
    </row>
    <row r="9" spans="1:3" x14ac:dyDescent="0.25">
      <c r="A9" s="1" t="s">
        <v>36</v>
      </c>
      <c r="B9" s="7">
        <f>COUNTIF(Annuaire!J:J,A:A)</f>
        <v>0</v>
      </c>
      <c r="C9" s="28"/>
    </row>
    <row r="10" spans="1:3" x14ac:dyDescent="0.25">
      <c r="A10" s="1" t="s">
        <v>65</v>
      </c>
      <c r="B10" s="7">
        <f>COUNTIF(Annuaire!J:J,A:A)</f>
        <v>3</v>
      </c>
      <c r="C10" s="28"/>
    </row>
    <row r="11" spans="1:3" x14ac:dyDescent="0.25">
      <c r="A11" s="1" t="s">
        <v>26</v>
      </c>
      <c r="B11" s="7">
        <f>COUNTIF(Annuaire!J:J,A:A)</f>
        <v>0</v>
      </c>
      <c r="C11" s="28"/>
    </row>
    <row r="12" spans="1:3" x14ac:dyDescent="0.25">
      <c r="A12" s="1" t="s">
        <v>10</v>
      </c>
      <c r="B12" s="7">
        <f>COUNTIF(Annuaire!J:J,A:A)</f>
        <v>0</v>
      </c>
      <c r="C12" s="28"/>
    </row>
    <row r="13" spans="1:3" x14ac:dyDescent="0.25">
      <c r="A13" s="1" t="s">
        <v>66</v>
      </c>
      <c r="B13" s="7">
        <f>COUNTIF(Annuaire!J:J,A:A)</f>
        <v>23</v>
      </c>
      <c r="C13" s="28"/>
    </row>
    <row r="14" spans="1:3" x14ac:dyDescent="0.25">
      <c r="A14" s="1" t="s">
        <v>31</v>
      </c>
      <c r="B14" s="7">
        <f>COUNTIF(Annuaire!J:J,A:A)</f>
        <v>0</v>
      </c>
      <c r="C14" s="28"/>
    </row>
    <row r="15" spans="1:3" x14ac:dyDescent="0.25">
      <c r="A15" s="1" t="s">
        <v>33</v>
      </c>
      <c r="B15" s="7">
        <f>COUNTIF(Annuaire!J:J,A:A)</f>
        <v>1</v>
      </c>
      <c r="C15" s="28"/>
    </row>
    <row r="16" spans="1:3" x14ac:dyDescent="0.25">
      <c r="A16" s="1" t="s">
        <v>32</v>
      </c>
      <c r="B16" s="7">
        <f>COUNTIF(Annuaire!J:J,A:A)</f>
        <v>0</v>
      </c>
      <c r="C16" s="28"/>
    </row>
    <row r="17" spans="1:3" x14ac:dyDescent="0.25">
      <c r="A17" s="1" t="s">
        <v>27</v>
      </c>
      <c r="B17" s="7">
        <f>COUNTIF(Annuaire!J:J,A:A)</f>
        <v>0</v>
      </c>
      <c r="C17" s="28"/>
    </row>
    <row r="18" spans="1:3" x14ac:dyDescent="0.25">
      <c r="A18" s="1" t="s">
        <v>67</v>
      </c>
      <c r="B18" s="7">
        <f>COUNTIF(Annuaire!J:J,A:A)</f>
        <v>0</v>
      </c>
      <c r="C18" s="28"/>
    </row>
    <row r="19" spans="1:3" x14ac:dyDescent="0.25">
      <c r="A19" s="3" t="s">
        <v>68</v>
      </c>
      <c r="B19" s="7">
        <f>COUNTIF(Annuaire!J:J,A:A)</f>
        <v>0</v>
      </c>
      <c r="C19" s="28"/>
    </row>
    <row r="20" spans="1:3" x14ac:dyDescent="0.25">
      <c r="A20" s="5"/>
      <c r="B20" s="8"/>
      <c r="C20" s="5"/>
    </row>
  </sheetData>
  <sheetProtection sheet="1" objects="1" scenarios="1" sort="0" autoFilter="0" pivotTables="0"/>
  <autoFilter ref="A4:B19"/>
  <sortState ref="A5:C17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0"/>
  <sheetViews>
    <sheetView workbookViewId="0"/>
  </sheetViews>
  <sheetFormatPr baseColWidth="10" defaultRowHeight="15" x14ac:dyDescent="0.25"/>
  <cols>
    <col min="1" max="1" width="24.85546875" customWidth="1"/>
    <col min="2" max="2" width="59.140625" customWidth="1"/>
  </cols>
  <sheetData>
    <row r="1" spans="1:3" ht="21" x14ac:dyDescent="0.35">
      <c r="A1" s="17" t="str">
        <f>Organisation &amp;" - "&amp;Titre&amp;" - Fichier des paramètres"</f>
        <v>Association Le 8ème Jour Asbl  - Gestion des membres - Fichier des paramètres</v>
      </c>
    </row>
    <row r="3" spans="1:3" x14ac:dyDescent="0.25">
      <c r="A3" s="18" t="s">
        <v>20</v>
      </c>
      <c r="B3" t="s">
        <v>40</v>
      </c>
    </row>
    <row r="4" spans="1:3" x14ac:dyDescent="0.25">
      <c r="A4" s="18" t="s">
        <v>21</v>
      </c>
      <c r="B4" t="s">
        <v>22</v>
      </c>
    </row>
    <row r="6" spans="1:3" x14ac:dyDescent="0.25">
      <c r="A6" s="55" t="s">
        <v>29</v>
      </c>
      <c r="B6" s="56"/>
    </row>
    <row r="7" spans="1:3" x14ac:dyDescent="0.25">
      <c r="A7" s="18" t="s">
        <v>30</v>
      </c>
      <c r="B7" t="s">
        <v>65</v>
      </c>
      <c r="C7" s="63">
        <f>IFERROR(MATCH(Défaut_Statut,Liste_Statuts,0)-1,1)</f>
        <v>6</v>
      </c>
    </row>
    <row r="8" spans="1:3" x14ac:dyDescent="0.25">
      <c r="A8" s="18" t="s">
        <v>0</v>
      </c>
      <c r="B8" t="s">
        <v>16</v>
      </c>
      <c r="C8" s="63">
        <f>IFERROR(MATCH(Défaut_Civilité,Liste_Civilités,0)-1,1)</f>
        <v>1</v>
      </c>
    </row>
    <row r="9" spans="1:3" x14ac:dyDescent="0.25">
      <c r="A9" s="18" t="s">
        <v>4</v>
      </c>
      <c r="B9" s="29" t="s">
        <v>41</v>
      </c>
      <c r="C9" s="63">
        <f>IFERROR(MATCH(Défaut_Commune,Liste_Communes,0)-1,1)</f>
        <v>3</v>
      </c>
    </row>
    <row r="11" spans="1:3" x14ac:dyDescent="0.25">
      <c r="A11" s="18" t="s">
        <v>23</v>
      </c>
    </row>
    <row r="12" spans="1:3" x14ac:dyDescent="0.25">
      <c r="A12" t="s">
        <v>16</v>
      </c>
    </row>
    <row r="13" spans="1:3" x14ac:dyDescent="0.25">
      <c r="A13" t="s">
        <v>39</v>
      </c>
    </row>
    <row r="14" spans="1:3" x14ac:dyDescent="0.25">
      <c r="A14" t="s">
        <v>24</v>
      </c>
    </row>
    <row r="15" spans="1:3" x14ac:dyDescent="0.25">
      <c r="A15" t="s">
        <v>9</v>
      </c>
    </row>
    <row r="16" spans="1:3" x14ac:dyDescent="0.25">
      <c r="A16" t="s">
        <v>200</v>
      </c>
    </row>
    <row r="17" spans="1:1" x14ac:dyDescent="0.25">
      <c r="A17" t="s">
        <v>201</v>
      </c>
    </row>
    <row r="19" spans="1:1" x14ac:dyDescent="0.25">
      <c r="A19" t="s">
        <v>17</v>
      </c>
    </row>
    <row r="20" spans="1:1" x14ac:dyDescent="0.25">
      <c r="A20" s="18" t="s">
        <v>70</v>
      </c>
    </row>
  </sheetData>
  <sortState ref="A5:A9">
    <sortCondition descending="1" ref="A6"/>
  </sortState>
  <conditionalFormatting sqref="B8">
    <cfRule type="expression" dxfId="1" priority="3">
      <formula>OR(AND(ISERROR(VLOOKUP(B8,Liste_Civilités,1,FALSE)),B8&lt;&gt;"Civilité",LEN(B8)&gt;0),B8="Civilités")</formula>
    </cfRule>
  </conditionalFormatting>
  <conditionalFormatting sqref="B7">
    <cfRule type="expression" dxfId="0" priority="2">
      <formula>OR(AND(ISERROR(VLOOKUP(B7,Liste_Statuts,1,FALSE)),B7&lt;&gt;"Statut",LEN(B7)&gt;0),B7="Libellé")</formula>
    </cfRule>
  </conditionalFormatting>
  <conditionalFormatting sqref="B9">
    <cfRule type="expression" priority="1">
      <formula>OR(AND(ISERROR(VLOOKUP(B9,Liste_Communes,1,FALSE)),B9&lt;&gt;"Code Postal",LEN(B9)&gt;0),B9="Identifiant")</formula>
    </cfRule>
  </conditionalFormatting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Accueil</vt:lpstr>
      <vt:lpstr>Annuaire</vt:lpstr>
      <vt:lpstr>Communes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  <vt:lpstr>VD_Civilité_Index</vt:lpstr>
      <vt:lpstr>VD_Commune_Index</vt:lpstr>
      <vt:lpstr>VD_Statut_Index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Admin</cp:lastModifiedBy>
  <dcterms:created xsi:type="dcterms:W3CDTF">2015-11-18T19:10:25Z</dcterms:created>
  <dcterms:modified xsi:type="dcterms:W3CDTF">2016-02-02T15:40:34Z</dcterms:modified>
</cp:coreProperties>
</file>