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30" windowWidth="23655" windowHeight="999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9" i="1"/>
  <c r="D20"/>
  <c r="D21"/>
  <c r="D22"/>
  <c r="D23"/>
  <c r="D24"/>
  <c r="D25"/>
  <c r="D18"/>
  <c r="H26"/>
  <c r="E26"/>
  <c r="C26"/>
  <c r="D26" s="1"/>
  <c r="I19" l="1"/>
  <c r="J19" s="1"/>
  <c r="I20"/>
  <c r="J20" s="1"/>
  <c r="I21"/>
  <c r="J21" s="1"/>
  <c r="I22"/>
  <c r="J22" s="1"/>
  <c r="I23"/>
  <c r="J23" s="1"/>
  <c r="I24"/>
  <c r="J24" s="1"/>
  <c r="I25"/>
  <c r="J25" s="1"/>
  <c r="I18"/>
  <c r="J18" s="1"/>
  <c r="F19"/>
  <c r="G19" s="1"/>
  <c r="F20"/>
  <c r="G20" s="1"/>
  <c r="F21"/>
  <c r="G21" s="1"/>
  <c r="F22"/>
  <c r="G22" s="1"/>
  <c r="F23"/>
  <c r="G23" s="1"/>
  <c r="F24"/>
  <c r="G24" s="1"/>
  <c r="F25"/>
  <c r="G25" s="1"/>
  <c r="F18"/>
  <c r="G18" s="1"/>
  <c r="K10"/>
  <c r="K8"/>
  <c r="F26" l="1"/>
  <c r="I26"/>
  <c r="K19"/>
  <c r="K20"/>
  <c r="K23"/>
  <c r="K24"/>
  <c r="K25"/>
  <c r="K21"/>
  <c r="K22"/>
  <c r="L22" s="1"/>
  <c r="K18"/>
  <c r="L18" s="1"/>
  <c r="M22"/>
  <c r="G26" l="1"/>
  <c r="J26"/>
  <c r="M25"/>
  <c r="L25"/>
  <c r="M19"/>
  <c r="L19"/>
  <c r="M21"/>
  <c r="L21"/>
  <c r="M20"/>
  <c r="L20"/>
  <c r="M23"/>
  <c r="L23"/>
  <c r="M24"/>
  <c r="L24"/>
  <c r="K26"/>
  <c r="M18"/>
  <c r="M26" l="1"/>
  <c r="L26"/>
</calcChain>
</file>

<file path=xl/sharedStrings.xml><?xml version="1.0" encoding="utf-8"?>
<sst xmlns="http://schemas.openxmlformats.org/spreadsheetml/2006/main" count="48" uniqueCount="40">
  <si>
    <t>WE</t>
  </si>
  <si>
    <t>2 semaines</t>
  </si>
  <si>
    <t>4 semaines</t>
  </si>
  <si>
    <t>3 semaines</t>
  </si>
  <si>
    <t>1 semaine</t>
  </si>
  <si>
    <t>Loyer/semaine</t>
  </si>
  <si>
    <t>Frais</t>
  </si>
  <si>
    <t>Ménage</t>
  </si>
  <si>
    <t>Blanchisserie</t>
  </si>
  <si>
    <t>Px du Kg</t>
  </si>
  <si>
    <t>Nb Kilos</t>
  </si>
  <si>
    <t>Px Horaire</t>
  </si>
  <si>
    <t>Total ménage</t>
  </si>
  <si>
    <t>Total Blanchisserie</t>
  </si>
  <si>
    <t>Client</t>
  </si>
  <si>
    <t>Alain</t>
  </si>
  <si>
    <t>Silvia</t>
  </si>
  <si>
    <t>Total</t>
  </si>
  <si>
    <t>Location</t>
  </si>
  <si>
    <t>Bénéfice Brut</t>
  </si>
  <si>
    <t>Serge</t>
  </si>
  <si>
    <t>Pascal</t>
  </si>
  <si>
    <t>Bénéfice Net</t>
  </si>
  <si>
    <t>Nb d'heures</t>
  </si>
  <si>
    <t>Proprio</t>
  </si>
  <si>
    <t>Toto</t>
  </si>
  <si>
    <t>Titi</t>
  </si>
  <si>
    <t>Tata</t>
  </si>
  <si>
    <t>Tutu</t>
  </si>
  <si>
    <t>Frais Divers</t>
  </si>
  <si>
    <t>Montant ménage</t>
  </si>
  <si>
    <t>Montant blanchisserie</t>
  </si>
  <si>
    <t>Heures ménage</t>
  </si>
  <si>
    <t>Poids blanchisserie</t>
  </si>
  <si>
    <t>Forfait fraits divers</t>
  </si>
  <si>
    <t>% du total ménage</t>
  </si>
  <si>
    <t>% du total blanchisserie</t>
  </si>
  <si>
    <t>% du total fraits divers</t>
  </si>
  <si>
    <t>Totaux</t>
  </si>
  <si>
    <t>% total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</si>
</sst>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#,##0_ ;\-#,##0\ 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B7BD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/>
    <xf numFmtId="0" fontId="2" fillId="4" borderId="0" xfId="0" applyFont="1" applyFill="1" applyBorder="1" applyAlignment="1"/>
    <xf numFmtId="0" fontId="2" fillId="4" borderId="0" xfId="0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4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3" borderId="1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0" fontId="2" fillId="5" borderId="0" xfId="0" applyFont="1" applyFill="1" applyBorder="1" applyAlignment="1"/>
    <xf numFmtId="0" fontId="0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2" fillId="3" borderId="0" xfId="0" applyFont="1" applyFill="1" applyBorder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4" borderId="0" xfId="0" applyFont="1" applyFill="1" applyBorder="1" applyAlignment="1"/>
    <xf numFmtId="0" fontId="0" fillId="5" borderId="1" xfId="0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2" borderId="6" xfId="0" applyFill="1" applyBorder="1" applyAlignment="1">
      <alignment horizontal="center"/>
    </xf>
    <xf numFmtId="165" fontId="0" fillId="0" borderId="0" xfId="2" applyNumberFormat="1" applyFont="1" applyAlignment="1">
      <alignment horizontal="center"/>
    </xf>
    <xf numFmtId="44" fontId="0" fillId="0" borderId="0" xfId="3" applyFont="1" applyAlignment="1">
      <alignment horizontal="center" vertical="top"/>
    </xf>
    <xf numFmtId="0" fontId="1" fillId="2" borderId="1" xfId="0" applyFont="1" applyFill="1" applyBorder="1" applyAlignment="1">
      <alignment horizontal="center" vertical="center" wrapText="1"/>
    </xf>
    <xf numFmtId="44" fontId="3" fillId="2" borderId="1" xfId="3" applyFont="1" applyFill="1" applyBorder="1" applyAlignment="1">
      <alignment horizontal="center"/>
    </xf>
    <xf numFmtId="10" fontId="3" fillId="2" borderId="1" xfId="1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44" fontId="1" fillId="2" borderId="1" xfId="3" applyFont="1" applyFill="1" applyBorder="1" applyAlignment="1">
      <alignment horizontal="center" vertical="center" wrapText="1"/>
    </xf>
    <xf numFmtId="44" fontId="0" fillId="0" borderId="0" xfId="3" applyFont="1" applyAlignment="1">
      <alignment horizontal="center"/>
    </xf>
    <xf numFmtId="44" fontId="1" fillId="2" borderId="1" xfId="3" applyFont="1" applyFill="1" applyBorder="1" applyAlignment="1">
      <alignment horizontal="center" vertical="top" wrapText="1"/>
    </xf>
    <xf numFmtId="10" fontId="1" fillId="2" borderId="1" xfId="1" applyNumberFormat="1" applyFont="1" applyFill="1" applyBorder="1" applyAlignment="1">
      <alignment horizontal="center" vertical="center" wrapText="1"/>
    </xf>
    <xf numFmtId="10" fontId="0" fillId="0" borderId="0" xfId="1" applyNumberFormat="1" applyFont="1" applyAlignment="1">
      <alignment horizontal="center"/>
    </xf>
    <xf numFmtId="164" fontId="1" fillId="7" borderId="2" xfId="0" applyNumberFormat="1" applyFont="1" applyFill="1" applyBorder="1" applyAlignment="1">
      <alignment horizontal="center"/>
    </xf>
    <xf numFmtId="164" fontId="1" fillId="7" borderId="3" xfId="0" applyNumberFormat="1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/>
    </xf>
    <xf numFmtId="164" fontId="2" fillId="7" borderId="1" xfId="0" applyNumberFormat="1" applyFont="1" applyFill="1" applyBorder="1" applyAlignment="1">
      <alignment horizontal="center" vertical="center"/>
    </xf>
    <xf numFmtId="9" fontId="0" fillId="0" borderId="0" xfId="1" applyFont="1" applyAlignment="1">
      <alignment horizontal="center"/>
    </xf>
  </cellXfs>
  <cellStyles count="4">
    <cellStyle name="Milliers" xfId="2" builtinId="3"/>
    <cellStyle name="Monétaire" xfId="3" builtinId="4"/>
    <cellStyle name="Normal" xfId="0" builtinId="0"/>
    <cellStyle name="Pourcentage" xfId="1" builtinId="5"/>
  </cellStyles>
  <dxfs count="0"/>
  <tableStyles count="0" defaultTableStyle="TableStyleMedium9" defaultPivotStyle="PivotStyleLight16"/>
  <colors>
    <mruColors>
      <color rgb="FFDB7BD0"/>
      <color rgb="FFFCD5B4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6"/>
  <sheetViews>
    <sheetView tabSelected="1" workbookViewId="0">
      <selection activeCell="E13" sqref="E13"/>
    </sheetView>
  </sheetViews>
  <sheetFormatPr baseColWidth="10" defaultRowHeight="15"/>
  <cols>
    <col min="1" max="1" width="14.28515625" style="1" bestFit="1" customWidth="1"/>
    <col min="2" max="2" width="12.140625" style="1" bestFit="1" customWidth="1"/>
    <col min="3" max="3" width="12.5703125" style="1" customWidth="1"/>
    <col min="4" max="4" width="13.85546875" style="1" customWidth="1"/>
    <col min="5" max="5" width="13.28515625" style="1" customWidth="1"/>
    <col min="6" max="6" width="14.42578125" style="1" customWidth="1"/>
    <col min="7" max="8" width="13" style="1" customWidth="1"/>
    <col min="9" max="9" width="13.28515625" style="1" customWidth="1"/>
    <col min="10" max="10" width="15.7109375" style="1" customWidth="1"/>
    <col min="11" max="12" width="14.5703125" style="1" customWidth="1"/>
    <col min="13" max="13" width="13.85546875" style="1" customWidth="1"/>
    <col min="14" max="16384" width="11.42578125" style="1"/>
  </cols>
  <sheetData>
    <row r="1" spans="1:13" ht="15" customHeight="1">
      <c r="A1" s="44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3">
      <c r="A2" s="17" t="s">
        <v>5</v>
      </c>
      <c r="B2" s="17" t="s">
        <v>0</v>
      </c>
      <c r="C2" s="17" t="s">
        <v>4</v>
      </c>
      <c r="D2" s="17" t="s">
        <v>1</v>
      </c>
      <c r="E2" s="17" t="s">
        <v>3</v>
      </c>
      <c r="F2" s="17" t="s">
        <v>2</v>
      </c>
      <c r="G2" s="17"/>
      <c r="H2" s="24"/>
      <c r="I2" s="17"/>
      <c r="J2" s="17"/>
      <c r="K2" s="17"/>
      <c r="L2" s="18"/>
    </row>
    <row r="3" spans="1:13">
      <c r="A3" s="10">
        <v>700</v>
      </c>
      <c r="B3" s="10"/>
      <c r="C3" s="10">
        <v>700</v>
      </c>
      <c r="D3" s="10"/>
      <c r="E3" s="10"/>
      <c r="F3" s="10"/>
      <c r="G3" s="10"/>
      <c r="H3" s="10"/>
      <c r="I3" s="10"/>
      <c r="J3" s="10"/>
      <c r="K3" s="10"/>
      <c r="L3" s="10"/>
    </row>
    <row r="5" spans="1:13">
      <c r="I5" s="46" t="s">
        <v>19</v>
      </c>
      <c r="J5" s="46"/>
      <c r="K5" s="47">
        <v>150</v>
      </c>
      <c r="L5" s="47"/>
    </row>
    <row r="6" spans="1:13">
      <c r="I6" s="46"/>
      <c r="J6" s="46"/>
      <c r="K6" s="47"/>
      <c r="L6" s="47"/>
    </row>
    <row r="7" spans="1:13" ht="15" customHeight="1">
      <c r="A7" s="2"/>
      <c r="B7" s="3"/>
      <c r="C7" s="3"/>
      <c r="D7" s="3"/>
      <c r="E7" s="3"/>
      <c r="F7" s="3" t="s">
        <v>6</v>
      </c>
      <c r="G7" s="3"/>
      <c r="H7" s="3"/>
      <c r="I7" s="3"/>
      <c r="J7" s="3"/>
      <c r="K7" s="3"/>
      <c r="L7" s="3"/>
      <c r="M7" s="16"/>
    </row>
    <row r="8" spans="1:13" ht="15" customHeight="1">
      <c r="A8" s="19" t="s">
        <v>7</v>
      </c>
      <c r="B8" s="20" t="s">
        <v>11</v>
      </c>
      <c r="C8" s="20" t="s">
        <v>23</v>
      </c>
      <c r="D8" s="13"/>
      <c r="E8" s="4"/>
      <c r="F8" s="5"/>
      <c r="G8" s="15"/>
      <c r="H8" s="15"/>
      <c r="I8" s="42" t="s">
        <v>12</v>
      </c>
      <c r="J8" s="43"/>
      <c r="K8" s="40">
        <f>B9*C9</f>
        <v>37.5</v>
      </c>
      <c r="L8" s="41"/>
    </row>
    <row r="9" spans="1:13" ht="15" customHeight="1">
      <c r="A9" s="6"/>
      <c r="B9" s="22">
        <v>7.5</v>
      </c>
      <c r="C9" s="9">
        <v>5</v>
      </c>
      <c r="D9" s="6"/>
      <c r="E9" s="6"/>
      <c r="F9" s="6"/>
      <c r="G9" s="6"/>
      <c r="H9" s="6"/>
      <c r="I9" s="6"/>
      <c r="J9" s="6"/>
      <c r="K9" s="6"/>
    </row>
    <row r="10" spans="1:13">
      <c r="A10" s="19" t="s">
        <v>8</v>
      </c>
      <c r="B10" s="19" t="s">
        <v>9</v>
      </c>
      <c r="C10" s="19" t="s">
        <v>10</v>
      </c>
      <c r="D10" s="7"/>
      <c r="E10" s="7"/>
      <c r="F10" s="14"/>
      <c r="G10" s="14"/>
      <c r="H10" s="14"/>
      <c r="I10" s="42" t="s">
        <v>13</v>
      </c>
      <c r="J10" s="43"/>
      <c r="K10" s="40">
        <f>B11*C11</f>
        <v>45.5</v>
      </c>
      <c r="L10" s="41"/>
    </row>
    <row r="11" spans="1:13">
      <c r="A11" s="8"/>
      <c r="B11" s="23">
        <v>6.5</v>
      </c>
      <c r="C11" s="11">
        <v>7</v>
      </c>
      <c r="D11" s="8"/>
      <c r="E11" s="8"/>
      <c r="F11" s="8"/>
      <c r="G11" s="8"/>
      <c r="H11" s="8"/>
      <c r="I11" s="8"/>
      <c r="J11" s="8"/>
    </row>
    <row r="12" spans="1:13"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13">
      <c r="A13" s="21" t="s">
        <v>29</v>
      </c>
      <c r="B13" s="12">
        <v>10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</row>
    <row r="14" spans="1:13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</row>
    <row r="16" spans="1:1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1:14" s="27" customFormat="1" ht="30">
      <c r="A17" s="31" t="s">
        <v>24</v>
      </c>
      <c r="B17" s="31" t="s">
        <v>14</v>
      </c>
      <c r="C17" s="37" t="s">
        <v>34</v>
      </c>
      <c r="D17" s="38" t="s">
        <v>37</v>
      </c>
      <c r="E17" s="31" t="s">
        <v>32</v>
      </c>
      <c r="F17" s="37" t="s">
        <v>30</v>
      </c>
      <c r="G17" s="38" t="s">
        <v>35</v>
      </c>
      <c r="H17" s="25" t="s">
        <v>33</v>
      </c>
      <c r="I17" s="37" t="s">
        <v>31</v>
      </c>
      <c r="J17" s="38" t="s">
        <v>36</v>
      </c>
      <c r="K17" s="35" t="s">
        <v>17</v>
      </c>
      <c r="L17" s="35" t="s">
        <v>39</v>
      </c>
      <c r="M17" s="35" t="s">
        <v>22</v>
      </c>
      <c r="N17" s="26"/>
    </row>
    <row r="18" spans="1:14">
      <c r="A18" s="1" t="s">
        <v>25</v>
      </c>
      <c r="B18" s="1" t="s">
        <v>15</v>
      </c>
      <c r="C18" s="36">
        <v>10</v>
      </c>
      <c r="D18" s="39">
        <f>C18/$K$5</f>
        <v>6.6666666666666666E-2</v>
      </c>
      <c r="E18" s="29">
        <v>5</v>
      </c>
      <c r="F18" s="36">
        <f>E18*$B$9</f>
        <v>37.5</v>
      </c>
      <c r="G18" s="39">
        <f>F18/$K$5</f>
        <v>0.25</v>
      </c>
      <c r="H18" s="29">
        <v>7</v>
      </c>
      <c r="I18" s="30">
        <f>H18*$B$11</f>
        <v>45.5</v>
      </c>
      <c r="J18" s="39">
        <f>I18/$K$5</f>
        <v>0.30333333333333334</v>
      </c>
      <c r="K18" s="36">
        <f t="shared" ref="K18:K25" si="0">F18+I18+C18</f>
        <v>93</v>
      </c>
      <c r="L18" s="39">
        <f t="shared" ref="J18:L26" si="1">K18/$K$5</f>
        <v>0.62</v>
      </c>
      <c r="M18" s="36">
        <f>IF(K18,$K$5-K18,"")</f>
        <v>57</v>
      </c>
    </row>
    <row r="19" spans="1:14">
      <c r="A19" s="1" t="s">
        <v>26</v>
      </c>
      <c r="B19" s="1" t="s">
        <v>16</v>
      </c>
      <c r="C19" s="36">
        <v>10</v>
      </c>
      <c r="D19" s="39">
        <f t="shared" ref="D19:D26" si="2">C19/$K$5</f>
        <v>6.6666666666666666E-2</v>
      </c>
      <c r="E19" s="48">
        <v>5</v>
      </c>
      <c r="F19" s="36">
        <f t="shared" ref="F19:F25" si="3">E19*$B$9</f>
        <v>37.5</v>
      </c>
      <c r="G19" s="39">
        <f t="shared" ref="G19:G26" si="4">F19/$K$5</f>
        <v>0.25</v>
      </c>
      <c r="H19" s="29">
        <v>5</v>
      </c>
      <c r="I19" s="30">
        <f t="shared" ref="I19:I25" si="5">H19*$B$11</f>
        <v>32.5</v>
      </c>
      <c r="J19" s="39">
        <f t="shared" si="1"/>
        <v>0.21666666666666667</v>
      </c>
      <c r="K19" s="36">
        <f t="shared" si="0"/>
        <v>80</v>
      </c>
      <c r="L19" s="39">
        <f t="shared" si="1"/>
        <v>0.53333333333333333</v>
      </c>
      <c r="M19" s="36">
        <f t="shared" ref="M19:M25" si="6">IF(K19,$K$5-K19,"")</f>
        <v>70</v>
      </c>
    </row>
    <row r="20" spans="1:14">
      <c r="A20" s="1" t="s">
        <v>27</v>
      </c>
      <c r="B20" s="1" t="s">
        <v>20</v>
      </c>
      <c r="C20" s="36">
        <v>10</v>
      </c>
      <c r="D20" s="39">
        <f t="shared" si="2"/>
        <v>6.6666666666666666E-2</v>
      </c>
      <c r="E20" s="29">
        <v>6</v>
      </c>
      <c r="F20" s="36">
        <f t="shared" si="3"/>
        <v>45</v>
      </c>
      <c r="G20" s="39">
        <f t="shared" si="4"/>
        <v>0.3</v>
      </c>
      <c r="H20" s="29">
        <v>9</v>
      </c>
      <c r="I20" s="30">
        <f t="shared" si="5"/>
        <v>58.5</v>
      </c>
      <c r="J20" s="39">
        <f t="shared" si="1"/>
        <v>0.39</v>
      </c>
      <c r="K20" s="36">
        <f t="shared" si="0"/>
        <v>113.5</v>
      </c>
      <c r="L20" s="39">
        <f t="shared" si="1"/>
        <v>0.75666666666666671</v>
      </c>
      <c r="M20" s="36">
        <f t="shared" si="6"/>
        <v>36.5</v>
      </c>
    </row>
    <row r="21" spans="1:14">
      <c r="A21" s="1" t="s">
        <v>28</v>
      </c>
      <c r="B21" s="1" t="s">
        <v>21</v>
      </c>
      <c r="C21" s="36">
        <v>10</v>
      </c>
      <c r="D21" s="39">
        <f t="shared" si="2"/>
        <v>6.6666666666666666E-2</v>
      </c>
      <c r="E21" s="29">
        <v>4</v>
      </c>
      <c r="F21" s="36">
        <f t="shared" si="3"/>
        <v>30</v>
      </c>
      <c r="G21" s="39">
        <f t="shared" si="4"/>
        <v>0.2</v>
      </c>
      <c r="H21" s="29">
        <v>6</v>
      </c>
      <c r="I21" s="30">
        <f t="shared" si="5"/>
        <v>39</v>
      </c>
      <c r="J21" s="39">
        <f t="shared" si="1"/>
        <v>0.26</v>
      </c>
      <c r="K21" s="36">
        <f t="shared" si="0"/>
        <v>79</v>
      </c>
      <c r="L21" s="39">
        <f t="shared" si="1"/>
        <v>0.52666666666666662</v>
      </c>
      <c r="M21" s="36">
        <f t="shared" si="6"/>
        <v>71</v>
      </c>
    </row>
    <row r="22" spans="1:14">
      <c r="A22" s="1" t="s">
        <v>25</v>
      </c>
      <c r="B22" s="1" t="s">
        <v>15</v>
      </c>
      <c r="C22" s="36">
        <v>10</v>
      </c>
      <c r="D22" s="39">
        <f t="shared" si="2"/>
        <v>6.6666666666666666E-2</v>
      </c>
      <c r="E22" s="29">
        <v>5</v>
      </c>
      <c r="F22" s="36">
        <f t="shared" si="3"/>
        <v>37.5</v>
      </c>
      <c r="G22" s="39">
        <f t="shared" si="4"/>
        <v>0.25</v>
      </c>
      <c r="H22" s="29">
        <v>10</v>
      </c>
      <c r="I22" s="30">
        <f t="shared" si="5"/>
        <v>65</v>
      </c>
      <c r="J22" s="39">
        <f t="shared" si="1"/>
        <v>0.43333333333333335</v>
      </c>
      <c r="K22" s="36">
        <f t="shared" si="0"/>
        <v>112.5</v>
      </c>
      <c r="L22" s="39">
        <f t="shared" si="1"/>
        <v>0.75</v>
      </c>
      <c r="M22" s="36">
        <f t="shared" si="6"/>
        <v>37.5</v>
      </c>
    </row>
    <row r="23" spans="1:14">
      <c r="A23" s="1" t="s">
        <v>26</v>
      </c>
      <c r="B23" s="1" t="s">
        <v>16</v>
      </c>
      <c r="C23" s="36">
        <v>10</v>
      </c>
      <c r="D23" s="39">
        <f t="shared" si="2"/>
        <v>6.6666666666666666E-2</v>
      </c>
      <c r="E23" s="29">
        <v>2</v>
      </c>
      <c r="F23" s="36">
        <f t="shared" si="3"/>
        <v>15</v>
      </c>
      <c r="G23" s="39">
        <f t="shared" si="4"/>
        <v>0.1</v>
      </c>
      <c r="H23" s="29">
        <v>4</v>
      </c>
      <c r="I23" s="30">
        <f t="shared" si="5"/>
        <v>26</v>
      </c>
      <c r="J23" s="39">
        <f t="shared" si="1"/>
        <v>0.17333333333333334</v>
      </c>
      <c r="K23" s="36">
        <f t="shared" si="0"/>
        <v>51</v>
      </c>
      <c r="L23" s="39">
        <f t="shared" si="1"/>
        <v>0.34</v>
      </c>
      <c r="M23" s="36">
        <f t="shared" si="6"/>
        <v>99</v>
      </c>
    </row>
    <row r="24" spans="1:14">
      <c r="A24" s="1" t="s">
        <v>27</v>
      </c>
      <c r="B24" s="1" t="s">
        <v>20</v>
      </c>
      <c r="C24" s="36">
        <v>10</v>
      </c>
      <c r="D24" s="39">
        <f t="shared" si="2"/>
        <v>6.6666666666666666E-2</v>
      </c>
      <c r="E24" s="29">
        <v>8</v>
      </c>
      <c r="F24" s="36">
        <f t="shared" si="3"/>
        <v>60</v>
      </c>
      <c r="G24" s="39">
        <f t="shared" si="4"/>
        <v>0.4</v>
      </c>
      <c r="H24" s="29">
        <v>3</v>
      </c>
      <c r="I24" s="30">
        <f t="shared" si="5"/>
        <v>19.5</v>
      </c>
      <c r="J24" s="39">
        <f t="shared" si="1"/>
        <v>0.13</v>
      </c>
      <c r="K24" s="36">
        <f t="shared" si="0"/>
        <v>89.5</v>
      </c>
      <c r="L24" s="39">
        <f t="shared" si="1"/>
        <v>0.59666666666666668</v>
      </c>
      <c r="M24" s="36">
        <f t="shared" si="6"/>
        <v>60.5</v>
      </c>
    </row>
    <row r="25" spans="1:14">
      <c r="A25" s="1" t="s">
        <v>28</v>
      </c>
      <c r="B25" s="1" t="s">
        <v>21</v>
      </c>
      <c r="C25" s="36">
        <v>10</v>
      </c>
      <c r="D25" s="39">
        <f t="shared" si="2"/>
        <v>6.6666666666666666E-2</v>
      </c>
      <c r="E25" s="29">
        <v>1</v>
      </c>
      <c r="F25" s="36">
        <f t="shared" si="3"/>
        <v>7.5</v>
      </c>
      <c r="G25" s="39">
        <f t="shared" si="4"/>
        <v>0.05</v>
      </c>
      <c r="H25" s="29">
        <v>2</v>
      </c>
      <c r="I25" s="30">
        <f t="shared" si="5"/>
        <v>13</v>
      </c>
      <c r="J25" s="39">
        <f t="shared" si="1"/>
        <v>8.666666666666667E-2</v>
      </c>
      <c r="K25" s="36">
        <f t="shared" si="0"/>
        <v>30.5</v>
      </c>
      <c r="L25" s="39">
        <f t="shared" si="1"/>
        <v>0.20333333333333334</v>
      </c>
      <c r="M25" s="36">
        <f t="shared" si="6"/>
        <v>119.5</v>
      </c>
    </row>
    <row r="26" spans="1:14">
      <c r="A26" s="34" t="s">
        <v>38</v>
      </c>
      <c r="B26" s="28"/>
      <c r="C26" s="32">
        <f t="shared" ref="C26:M26" si="7">SUBTOTAL(9,C18:C25)</f>
        <v>80</v>
      </c>
      <c r="D26" s="33">
        <f t="shared" si="2"/>
        <v>0.53333333333333333</v>
      </c>
      <c r="E26" s="32">
        <f t="shared" si="7"/>
        <v>36</v>
      </c>
      <c r="F26" s="32">
        <f t="shared" si="7"/>
        <v>270</v>
      </c>
      <c r="G26" s="33">
        <f t="shared" si="4"/>
        <v>1.8</v>
      </c>
      <c r="H26" s="32">
        <f t="shared" si="7"/>
        <v>46</v>
      </c>
      <c r="I26" s="32">
        <f t="shared" si="7"/>
        <v>299</v>
      </c>
      <c r="J26" s="33">
        <f t="shared" si="1"/>
        <v>1.9933333333333334</v>
      </c>
      <c r="K26" s="32">
        <f t="shared" si="7"/>
        <v>649</v>
      </c>
      <c r="L26" s="32">
        <f t="shared" si="7"/>
        <v>4.3266666666666662</v>
      </c>
      <c r="M26" s="32">
        <f t="shared" si="7"/>
        <v>551</v>
      </c>
    </row>
  </sheetData>
  <mergeCells count="7">
    <mergeCell ref="K10:L10"/>
    <mergeCell ref="K8:L8"/>
    <mergeCell ref="I8:J8"/>
    <mergeCell ref="I10:J10"/>
    <mergeCell ref="A1:L1"/>
    <mergeCell ref="I5:J6"/>
    <mergeCell ref="K5:L6"/>
  </mergeCells>
  <pageMargins left="0.11811023622047245" right="0.11811023622047245" top="0.74803149606299213" bottom="0.74803149606299213" header="0.31496062992125984" footer="0.31496062992125984"/>
  <pageSetup paperSize="9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dd</cp:lastModifiedBy>
  <cp:lastPrinted>2016-01-28T10:37:30Z</cp:lastPrinted>
  <dcterms:created xsi:type="dcterms:W3CDTF">2016-01-27T15:12:54Z</dcterms:created>
  <dcterms:modified xsi:type="dcterms:W3CDTF">2016-01-29T15:24:19Z</dcterms:modified>
</cp:coreProperties>
</file>