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545"/>
  </bookViews>
  <sheets>
    <sheet name="Données" sheetId="2" r:id="rId1"/>
    <sheet name="Tranches" sheetId="3" r:id="rId2"/>
  </sheets>
  <definedNames>
    <definedName name="SAPBEXdnldView" hidden="1">"00O2TFJSAK5NFVX7I8V65UXHW"</definedName>
    <definedName name="SAPBEXsysID" hidden="1">"SSM"</definedName>
    <definedName name="Tranches">Tranches!$A$3:$B$12</definedName>
  </definedNames>
  <calcPr calcId="145621"/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4" i="3"/>
  <c r="E5" i="3"/>
  <c r="E6" i="3"/>
  <c r="E7" i="3"/>
  <c r="E8" i="3"/>
  <c r="E9" i="3"/>
  <c r="E10" i="3"/>
  <c r="E11" i="3"/>
  <c r="E12" i="3"/>
  <c r="E4" i="3"/>
  <c r="C5" i="3"/>
  <c r="C6" i="3"/>
  <c r="C7" i="3"/>
  <c r="C8" i="3"/>
  <c r="C9" i="3"/>
  <c r="C10" i="3"/>
  <c r="C11" i="3"/>
  <c r="C12" i="3"/>
  <c r="C4" i="3"/>
  <c r="D5" i="3"/>
  <c r="D6" i="3"/>
  <c r="D7" i="3"/>
  <c r="D8" i="3"/>
  <c r="D9" i="3"/>
  <c r="D10" i="3"/>
  <c r="D11" i="3"/>
  <c r="D12" i="3"/>
  <c r="D4" i="3"/>
  <c r="C34" i="2"/>
  <c r="B35" i="2"/>
  <c r="C35" i="2"/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1" i="2"/>
  <c r="D13" i="3" l="1"/>
  <c r="F13" i="3"/>
  <c r="E13" i="3"/>
  <c r="C13" i="3"/>
</calcChain>
</file>

<file path=xl/sharedStrings.xml><?xml version="1.0" encoding="utf-8"?>
<sst xmlns="http://schemas.openxmlformats.org/spreadsheetml/2006/main" count="12" uniqueCount="12">
  <si>
    <t>Mini</t>
  </si>
  <si>
    <t>Libellé</t>
  </si>
  <si>
    <t>Moins de 5000 €</t>
  </si>
  <si>
    <t>De 500 à 4 999 €</t>
  </si>
  <si>
    <t>De 5000 à 9 999 €</t>
  </si>
  <si>
    <t>10 000 € et plus</t>
  </si>
  <si>
    <t>Tranches de montants</t>
  </si>
  <si>
    <t>Nombre</t>
  </si>
  <si>
    <t>Somme</t>
  </si>
  <si>
    <t>% nombre</t>
  </si>
  <si>
    <t>% somme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</si>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</sst>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EUR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4" tint="-0.499984740745262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F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4D6776"/>
      </left>
      <right style="thin">
        <color rgb="FF4D6776"/>
      </right>
      <top style="thin">
        <color rgb="FF4D6776"/>
      </top>
      <bottom style="thin">
        <color rgb="FF4D6776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18" fillId="33" borderId="10" xfId="0" applyNumberFormat="1" applyFont="1" applyFill="1" applyBorder="1" applyAlignment="1">
      <alignment horizontal="right" vertical="center"/>
    </xf>
    <xf numFmtId="0" fontId="0" fillId="34" borderId="0" xfId="0" applyFill="1"/>
    <xf numFmtId="0" fontId="19" fillId="0" borderId="0" xfId="0" applyFont="1"/>
    <xf numFmtId="0" fontId="17" fillId="35" borderId="0" xfId="0" applyFont="1" applyFill="1"/>
    <xf numFmtId="0" fontId="13" fillId="35" borderId="0" xfId="0" applyFont="1" applyFill="1"/>
    <xf numFmtId="0" fontId="13" fillId="0" borderId="0" xfId="0" applyFont="1"/>
    <xf numFmtId="0" fontId="0" fillId="0" borderId="0" xfId="0" applyAlignment="1">
      <alignment horizontal="center"/>
    </xf>
    <xf numFmtId="0" fontId="13" fillId="35" borderId="0" xfId="0" applyFont="1" applyFill="1" applyAlignment="1">
      <alignment horizontal="center"/>
    </xf>
    <xf numFmtId="44" fontId="0" fillId="0" borderId="0" xfId="42" applyFont="1" applyAlignment="1">
      <alignment horizontal="center"/>
    </xf>
    <xf numFmtId="44" fontId="13" fillId="35" borderId="0" xfId="42" applyFont="1" applyFill="1" applyAlignment="1">
      <alignment horizontal="center"/>
    </xf>
    <xf numFmtId="10" fontId="0" fillId="0" borderId="0" xfId="43" applyNumberFormat="1" applyFont="1" applyAlignment="1">
      <alignment horizontal="center"/>
    </xf>
    <xf numFmtId="0" fontId="17" fillId="35" borderId="0" xfId="0" applyFont="1" applyFill="1" applyAlignment="1">
      <alignment horizontal="center"/>
    </xf>
    <xf numFmtId="44" fontId="17" fillId="35" borderId="0" xfId="42" applyFont="1" applyFill="1" applyAlignment="1">
      <alignment horizontal="center"/>
    </xf>
    <xf numFmtId="10" fontId="17" fillId="35" borderId="0" xfId="43" applyNumberFormat="1" applyFont="1" applyFill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" xfId="42" builtinId="4"/>
    <cellStyle name="Neutre" xfId="8" builtinId="28" customBuiltin="1"/>
    <cellStyle name="Normal" xfId="0" builtinId="0"/>
    <cellStyle name="Pourcentage" xfId="43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"/>
  <sheetViews>
    <sheetView tabSelected="1" workbookViewId="0">
      <selection activeCell="A33" sqref="A33:XFD33"/>
    </sheetView>
  </sheetViews>
  <sheetFormatPr baseColWidth="10" defaultRowHeight="15" x14ac:dyDescent="0.25"/>
  <cols>
    <col min="2" max="2" width="15.140625" customWidth="1"/>
    <col min="3" max="3" width="26.28515625" customWidth="1"/>
  </cols>
  <sheetData>
    <row r="1" spans="2:3" x14ac:dyDescent="0.25">
      <c r="B1" s="1">
        <v>2398.5</v>
      </c>
      <c r="C1" t="str">
        <f t="shared" ref="C1:C35" si="0">VLOOKUP(B1,Tranches,2,TRUE)</f>
        <v>De 500 à 4 999 €</v>
      </c>
    </row>
    <row r="2" spans="2:3" x14ac:dyDescent="0.25">
      <c r="B2" s="1">
        <v>4150</v>
      </c>
      <c r="C2" t="str">
        <f t="shared" si="0"/>
        <v>De 500 à 4 999 €</v>
      </c>
    </row>
    <row r="3" spans="2:3" x14ac:dyDescent="0.25">
      <c r="B3" s="1">
        <v>6389</v>
      </c>
      <c r="C3" t="str">
        <f t="shared" si="0"/>
        <v>De 5000 à 9 999 €</v>
      </c>
    </row>
    <row r="4" spans="2:3" x14ac:dyDescent="0.25">
      <c r="B4" s="1">
        <v>850</v>
      </c>
      <c r="C4" t="str">
        <f t="shared" si="0"/>
        <v>Moins de 5000 €</v>
      </c>
    </row>
    <row r="5" spans="2:3" x14ac:dyDescent="0.25">
      <c r="B5" s="1">
        <v>2156</v>
      </c>
      <c r="C5" t="str">
        <f t="shared" si="0"/>
        <v>De 500 à 4 999 €</v>
      </c>
    </row>
    <row r="6" spans="2:3" x14ac:dyDescent="0.25">
      <c r="B6" s="1">
        <v>9666</v>
      </c>
      <c r="C6" t="str">
        <f t="shared" si="0"/>
        <v>De 5000 à 9 999 €</v>
      </c>
    </row>
    <row r="7" spans="2:3" x14ac:dyDescent="0.25">
      <c r="B7" s="1">
        <v>4717.5</v>
      </c>
      <c r="C7" t="str">
        <f t="shared" si="0"/>
        <v>De 500 à 4 999 €</v>
      </c>
    </row>
    <row r="8" spans="2:3" x14ac:dyDescent="0.25">
      <c r="B8" s="1">
        <v>4820</v>
      </c>
      <c r="C8" t="str">
        <f t="shared" si="0"/>
        <v>De 500 à 4 999 €</v>
      </c>
    </row>
    <row r="9" spans="2:3" x14ac:dyDescent="0.25">
      <c r="B9" s="1">
        <v>5400</v>
      </c>
      <c r="C9" t="str">
        <f t="shared" si="0"/>
        <v>De 5000 à 9 999 €</v>
      </c>
    </row>
    <row r="10" spans="2:3" x14ac:dyDescent="0.25">
      <c r="B10" s="1">
        <v>5000</v>
      </c>
      <c r="C10" t="str">
        <f t="shared" si="0"/>
        <v>De 5000 à 9 999 €</v>
      </c>
    </row>
    <row r="11" spans="2:3" x14ac:dyDescent="0.25">
      <c r="B11" s="1">
        <v>5200</v>
      </c>
      <c r="C11" t="str">
        <f t="shared" si="0"/>
        <v>De 5000 à 9 999 €</v>
      </c>
    </row>
    <row r="12" spans="2:3" x14ac:dyDescent="0.25">
      <c r="B12" s="1">
        <v>9775</v>
      </c>
      <c r="C12" t="str">
        <f t="shared" si="0"/>
        <v>De 5000 à 9 999 €</v>
      </c>
    </row>
    <row r="13" spans="2:3" x14ac:dyDescent="0.25">
      <c r="B13" s="1">
        <v>440</v>
      </c>
      <c r="C13" t="str">
        <f t="shared" si="0"/>
        <v>Moins de 5000 €</v>
      </c>
    </row>
    <row r="14" spans="2:3" x14ac:dyDescent="0.25">
      <c r="B14" s="1">
        <v>233</v>
      </c>
      <c r="C14" t="str">
        <f t="shared" si="0"/>
        <v>Moins de 5000 €</v>
      </c>
    </row>
    <row r="15" spans="2:3" x14ac:dyDescent="0.25">
      <c r="B15" s="1">
        <v>5500</v>
      </c>
      <c r="C15" t="str">
        <f t="shared" si="0"/>
        <v>De 5000 à 9 999 €</v>
      </c>
    </row>
    <row r="16" spans="2:3" x14ac:dyDescent="0.25">
      <c r="B16" s="1">
        <v>37280.550000000003</v>
      </c>
      <c r="C16" t="str">
        <f t="shared" si="0"/>
        <v>10 000 € et plus</v>
      </c>
    </row>
    <row r="17" spans="2:3" x14ac:dyDescent="0.25">
      <c r="B17" s="1">
        <v>885</v>
      </c>
      <c r="C17" t="str">
        <f t="shared" si="0"/>
        <v>Moins de 5000 €</v>
      </c>
    </row>
    <row r="18" spans="2:3" x14ac:dyDescent="0.25">
      <c r="B18" s="1">
        <v>9609.2199999999993</v>
      </c>
      <c r="C18" t="str">
        <f t="shared" si="0"/>
        <v>De 5000 à 9 999 €</v>
      </c>
    </row>
    <row r="19" spans="2:3" x14ac:dyDescent="0.25">
      <c r="B19" s="1">
        <v>6406.15</v>
      </c>
      <c r="C19" t="str">
        <f t="shared" si="0"/>
        <v>De 5000 à 9 999 €</v>
      </c>
    </row>
    <row r="20" spans="2:3" x14ac:dyDescent="0.25">
      <c r="B20" s="1">
        <v>27717</v>
      </c>
      <c r="C20" t="str">
        <f t="shared" si="0"/>
        <v>10 000 € et plus</v>
      </c>
    </row>
    <row r="21" spans="2:3" x14ac:dyDescent="0.25">
      <c r="B21" s="1">
        <v>6300</v>
      </c>
      <c r="C21" t="str">
        <f t="shared" si="0"/>
        <v>De 5000 à 9 999 €</v>
      </c>
    </row>
    <row r="22" spans="2:3" x14ac:dyDescent="0.25">
      <c r="B22" s="1">
        <v>1600</v>
      </c>
      <c r="C22" t="str">
        <f t="shared" si="0"/>
        <v>De 500 à 4 999 €</v>
      </c>
    </row>
    <row r="23" spans="2:3" x14ac:dyDescent="0.25">
      <c r="B23" s="1">
        <v>384.37</v>
      </c>
      <c r="C23" t="str">
        <f t="shared" si="0"/>
        <v>Moins de 5000 €</v>
      </c>
    </row>
    <row r="24" spans="2:3" x14ac:dyDescent="0.25">
      <c r="B24" s="1">
        <v>4399.5</v>
      </c>
      <c r="C24" t="str">
        <f t="shared" si="0"/>
        <v>De 500 à 4 999 €</v>
      </c>
    </row>
    <row r="25" spans="2:3" x14ac:dyDescent="0.25">
      <c r="B25" s="1">
        <v>3900</v>
      </c>
      <c r="C25" t="str">
        <f t="shared" si="0"/>
        <v>De 500 à 4 999 €</v>
      </c>
    </row>
    <row r="26" spans="2:3" x14ac:dyDescent="0.25">
      <c r="B26" s="1">
        <v>12240</v>
      </c>
      <c r="C26" t="str">
        <f t="shared" si="0"/>
        <v>10 000 € et plus</v>
      </c>
    </row>
    <row r="27" spans="2:3" x14ac:dyDescent="0.25">
      <c r="B27" s="1">
        <v>16570</v>
      </c>
      <c r="C27" t="str">
        <f t="shared" si="0"/>
        <v>10 000 € et plus</v>
      </c>
    </row>
    <row r="28" spans="2:3" x14ac:dyDescent="0.25">
      <c r="B28" s="1">
        <v>6785</v>
      </c>
      <c r="C28" t="str">
        <f t="shared" si="0"/>
        <v>De 5000 à 9 999 €</v>
      </c>
    </row>
    <row r="29" spans="2:3" x14ac:dyDescent="0.25">
      <c r="B29" s="1">
        <v>1070</v>
      </c>
      <c r="C29" t="str">
        <f t="shared" si="0"/>
        <v>De 500 à 4 999 €</v>
      </c>
    </row>
    <row r="30" spans="2:3" x14ac:dyDescent="0.25">
      <c r="B30" s="1">
        <v>20000</v>
      </c>
      <c r="C30" t="str">
        <f t="shared" si="0"/>
        <v>10 000 € et plus</v>
      </c>
    </row>
    <row r="31" spans="2:3" x14ac:dyDescent="0.25">
      <c r="B31" s="1">
        <v>8750</v>
      </c>
      <c r="C31" t="str">
        <f t="shared" si="0"/>
        <v>De 5000 à 9 999 €</v>
      </c>
    </row>
    <row r="32" spans="2:3" x14ac:dyDescent="0.25">
      <c r="B32" s="1">
        <v>7985.25</v>
      </c>
      <c r="C32" t="str">
        <f t="shared" si="0"/>
        <v>De 5000 à 9 999 €</v>
      </c>
    </row>
    <row r="33" spans="2:3" x14ac:dyDescent="0.25">
      <c r="B33" s="1">
        <v>9307.5</v>
      </c>
      <c r="C33" t="str">
        <f t="shared" si="0"/>
        <v>De 5000 à 9 999 €</v>
      </c>
    </row>
    <row r="34" spans="2:3" x14ac:dyDescent="0.25">
      <c r="C34" t="str">
        <f t="shared" si="0"/>
        <v>Moins de 5000 €</v>
      </c>
    </row>
    <row r="35" spans="2:3" x14ac:dyDescent="0.25">
      <c r="B35" s="15">
        <f>SUM(B1:B34)</f>
        <v>247884.53999999998</v>
      </c>
      <c r="C35" t="str">
        <f t="shared" si="0"/>
        <v>10 000 € et plus</v>
      </c>
    </row>
  </sheetData>
  <conditionalFormatting sqref="B1:B33">
    <cfRule type="cellIs" dxfId="4" priority="1" operator="greaterThan">
      <formula>"20000 EUR"</formula>
    </cfRule>
    <cfRule type="cellIs" dxfId="3" priority="2" operator="greaterThan">
      <formula>$C$7</formula>
    </cfRule>
    <cfRule type="top10" priority="3" percent="1" bottom="1" rank="10"/>
    <cfRule type="cellIs" dxfId="2" priority="4" operator="greaterThan">
      <formula>$C$15</formula>
    </cfRule>
    <cfRule type="cellIs" dxfId="1" priority="5" operator="between">
      <formula>"10,00 EUR"</formula>
      <formula>"5000,00 EUR"</formula>
    </cfRule>
    <cfRule type="cellIs" dxfId="0" priority="6" operator="between">
      <formula>"1 EUR"</formula>
      <formula>"5001 EUR"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6" sqref="F6"/>
    </sheetView>
  </sheetViews>
  <sheetFormatPr baseColWidth="10" defaultRowHeight="15" x14ac:dyDescent="0.25"/>
  <cols>
    <col min="2" max="2" width="27.85546875" customWidth="1"/>
    <col min="3" max="3" width="11.42578125" style="7"/>
    <col min="4" max="4" width="12.85546875" style="9" bestFit="1" customWidth="1"/>
    <col min="5" max="6" width="11.42578125" style="7"/>
  </cols>
  <sheetData>
    <row r="1" spans="1:6" ht="21" x14ac:dyDescent="0.35">
      <c r="A1" s="3" t="s">
        <v>6</v>
      </c>
    </row>
    <row r="3" spans="1:6" s="6" customFormat="1" x14ac:dyDescent="0.25">
      <c r="A3" s="5" t="s">
        <v>0</v>
      </c>
      <c r="B3" s="5" t="s">
        <v>1</v>
      </c>
      <c r="C3" s="8" t="s">
        <v>7</v>
      </c>
      <c r="D3" s="10" t="s">
        <v>8</v>
      </c>
      <c r="E3" s="8" t="s">
        <v>9</v>
      </c>
      <c r="F3" s="8" t="s">
        <v>10</v>
      </c>
    </row>
    <row r="4" spans="1:6" x14ac:dyDescent="0.25">
      <c r="A4" s="2">
        <v>0</v>
      </c>
      <c r="B4" s="2" t="s">
        <v>2</v>
      </c>
      <c r="C4" s="7">
        <f>COUNTIF(Données!$C$1:$C$33,B:B)</f>
        <v>5</v>
      </c>
      <c r="D4" s="9">
        <f>SUMIF(Données!$C$1:$C$33,B:B,Données!$B$1:$B$33)</f>
        <v>2792.37</v>
      </c>
      <c r="E4" s="11">
        <f>C4/$C$13</f>
        <v>0.15151515151515152</v>
      </c>
      <c r="F4" s="11">
        <f>D4/$D$13</f>
        <v>1.126480094321332E-2</v>
      </c>
    </row>
    <row r="5" spans="1:6" x14ac:dyDescent="0.25">
      <c r="A5" s="2">
        <v>1000</v>
      </c>
      <c r="B5" s="2" t="s">
        <v>3</v>
      </c>
      <c r="C5" s="7">
        <f>COUNTIF(Données!$C$1:$C$33,B:B)</f>
        <v>9</v>
      </c>
      <c r="D5" s="9">
        <f>SUMIF(Données!$C$1:$C$33,B:B,Données!$B$1:$B$33)</f>
        <v>29211.5</v>
      </c>
      <c r="E5" s="11">
        <f t="shared" ref="E5:E12" si="0">C5/$C$13</f>
        <v>0.27272727272727271</v>
      </c>
      <c r="F5" s="11">
        <f t="shared" ref="F5:F12" si="1">D5/$D$13</f>
        <v>0.11784317005005637</v>
      </c>
    </row>
    <row r="6" spans="1:6" x14ac:dyDescent="0.25">
      <c r="A6" s="2">
        <v>5000</v>
      </c>
      <c r="B6" s="2" t="s">
        <v>4</v>
      </c>
      <c r="C6" s="7">
        <f>COUNTIF(Données!$C$1:$C$33,B:B)</f>
        <v>14</v>
      </c>
      <c r="D6" s="9">
        <f>SUMIF(Données!$C$1:$C$33,B:B,Données!$B$1:$B$33)</f>
        <v>102073.12</v>
      </c>
      <c r="E6" s="11">
        <f t="shared" si="0"/>
        <v>0.42424242424242425</v>
      </c>
      <c r="F6" s="11">
        <f t="shared" si="1"/>
        <v>0.41177686998955243</v>
      </c>
    </row>
    <row r="7" spans="1:6" x14ac:dyDescent="0.25">
      <c r="A7" s="2">
        <v>10000</v>
      </c>
      <c r="B7" s="2" t="s">
        <v>5</v>
      </c>
      <c r="C7" s="7">
        <f>COUNTIF(Données!$C$1:$C$33,B:B)</f>
        <v>5</v>
      </c>
      <c r="D7" s="9">
        <f>SUMIF(Données!$C$1:$C$33,B:B,Données!$B$1:$B$33)</f>
        <v>113807.55</v>
      </c>
      <c r="E7" s="11">
        <f t="shared" si="0"/>
        <v>0.15151515151515152</v>
      </c>
      <c r="F7" s="11">
        <f t="shared" si="1"/>
        <v>0.45911515901717798</v>
      </c>
    </row>
    <row r="8" spans="1:6" x14ac:dyDescent="0.25">
      <c r="A8" s="2"/>
      <c r="B8" s="2"/>
      <c r="C8" s="7">
        <f>COUNTIF(Données!$C$1:$C$33,B:B)</f>
        <v>0</v>
      </c>
      <c r="D8" s="9">
        <f>SUMIF(Données!$C$1:$C$33,B:B,Données!$B$1:$B$33)</f>
        <v>0</v>
      </c>
      <c r="E8" s="11">
        <f t="shared" si="0"/>
        <v>0</v>
      </c>
      <c r="F8" s="11">
        <f t="shared" si="1"/>
        <v>0</v>
      </c>
    </row>
    <row r="9" spans="1:6" x14ac:dyDescent="0.25">
      <c r="A9" s="2"/>
      <c r="B9" s="2"/>
      <c r="C9" s="7">
        <f>COUNTIF(Données!$C$1:$C$33,B:B)</f>
        <v>0</v>
      </c>
      <c r="D9" s="9">
        <f>SUMIF(Données!$C$1:$C$33,B:B,Données!$B$1:$B$33)</f>
        <v>0</v>
      </c>
      <c r="E9" s="11">
        <f t="shared" si="0"/>
        <v>0</v>
      </c>
      <c r="F9" s="11">
        <f t="shared" si="1"/>
        <v>0</v>
      </c>
    </row>
    <row r="10" spans="1:6" x14ac:dyDescent="0.25">
      <c r="A10" s="2"/>
      <c r="B10" s="2"/>
      <c r="C10" s="7">
        <f>COUNTIF(Données!$C$1:$C$33,B:B)</f>
        <v>0</v>
      </c>
      <c r="D10" s="9">
        <f>SUMIF(Données!$C$1:$C$33,B:B,Données!$B$1:$B$33)</f>
        <v>0</v>
      </c>
      <c r="E10" s="11">
        <f t="shared" si="0"/>
        <v>0</v>
      </c>
      <c r="F10" s="11">
        <f t="shared" si="1"/>
        <v>0</v>
      </c>
    </row>
    <row r="11" spans="1:6" x14ac:dyDescent="0.25">
      <c r="A11" s="2"/>
      <c r="B11" s="2"/>
      <c r="C11" s="7">
        <f>COUNTIF(Données!$C$1:$C$33,B:B)</f>
        <v>0</v>
      </c>
      <c r="D11" s="9">
        <f>SUMIF(Données!$C$1:$C$33,B:B,Données!$B$1:$B$33)</f>
        <v>0</v>
      </c>
      <c r="E11" s="11">
        <f t="shared" si="0"/>
        <v>0</v>
      </c>
      <c r="F11" s="11">
        <f t="shared" si="1"/>
        <v>0</v>
      </c>
    </row>
    <row r="12" spans="1:6" x14ac:dyDescent="0.25">
      <c r="A12" s="2"/>
      <c r="B12" s="2"/>
      <c r="C12" s="7">
        <f>COUNTIF(Données!$C$1:$C$33,B:B)</f>
        <v>0</v>
      </c>
      <c r="D12" s="9">
        <f>SUMIF(Données!$C$1:$C$33,B:B,Données!$B$1:$B$33)</f>
        <v>0</v>
      </c>
      <c r="E12" s="11">
        <f t="shared" si="0"/>
        <v>0</v>
      </c>
      <c r="F12" s="11">
        <f t="shared" si="1"/>
        <v>0</v>
      </c>
    </row>
    <row r="13" spans="1:6" x14ac:dyDescent="0.25">
      <c r="A13" s="4" t="s">
        <v>11</v>
      </c>
      <c r="B13" s="4"/>
      <c r="C13" s="12">
        <f>SUM(C4:C12)</f>
        <v>33</v>
      </c>
      <c r="D13" s="13">
        <f t="shared" ref="D13:F13" si="2">SUM(D4:D12)</f>
        <v>247884.53999999998</v>
      </c>
      <c r="E13" s="14">
        <f t="shared" si="2"/>
        <v>0.99999999999999989</v>
      </c>
      <c r="F13" s="14">
        <f t="shared" si="2"/>
        <v>1.0000000000000002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Tranches</vt:lpstr>
      <vt:lpstr>Tranches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Inventy</dc:creator>
  <cp:lastModifiedBy>Admin</cp:lastModifiedBy>
  <dcterms:created xsi:type="dcterms:W3CDTF">2016-03-22T11:56:22Z</dcterms:created>
  <dcterms:modified xsi:type="dcterms:W3CDTF">2016-03-22T16:38:58Z</dcterms:modified>
</cp:coreProperties>
</file>