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Feuil1!$A$5:$G$14</definedName>
    <definedName name="Maintenances">Feuil1!$I$5:$J$15</definedName>
    <definedName name="Types">Feuil1!$L$5:$M$9</definedName>
  </definedNames>
  <calcPr calcId="125725"/>
</workbook>
</file>

<file path=xl/calcChain.xml><?xml version="1.0" encoding="utf-8"?>
<calcChain xmlns="http://schemas.openxmlformats.org/spreadsheetml/2006/main">
  <c r="E6" i="1" a="1"/>
  <c r="E6" s="1"/>
  <c r="G6" s="1"/>
  <c r="F10"/>
  <c r="G10" s="1"/>
  <c r="F11"/>
  <c r="G11" s="1"/>
  <c r="F12"/>
  <c r="G12" s="1"/>
  <c r="F13"/>
  <c r="G13" s="1"/>
  <c r="F14"/>
  <c r="G14" s="1"/>
  <c r="F6"/>
  <c r="F7"/>
  <c r="G7" s="1"/>
  <c r="F8"/>
  <c r="G8" s="1"/>
  <c r="F9"/>
  <c r="G9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</calcChain>
</file>

<file path=xl/sharedStrings.xml><?xml version="1.0" encoding="utf-8"?>
<sst xmlns="http://schemas.openxmlformats.org/spreadsheetml/2006/main" count="38" uniqueCount="24">
  <si>
    <t>Immat</t>
  </si>
  <si>
    <t>323 XZ 42</t>
  </si>
  <si>
    <t>324 XA 42</t>
  </si>
  <si>
    <t>4556 XX 42</t>
  </si>
  <si>
    <t>Marque</t>
  </si>
  <si>
    <t>Peugeot</t>
  </si>
  <si>
    <t>Citroën</t>
  </si>
  <si>
    <t>Dernière maintenance</t>
  </si>
  <si>
    <t>Maintenances</t>
  </si>
  <si>
    <t>Véhicules</t>
  </si>
  <si>
    <t>Date maintenance</t>
  </si>
  <si>
    <t>Prochaine maintenance</t>
  </si>
  <si>
    <t>Fréquence en mois</t>
  </si>
  <si>
    <t>Maintenance des véhicules</t>
  </si>
  <si>
    <t>222 AAA 42</t>
  </si>
  <si>
    <t>Date d'achat</t>
  </si>
  <si>
    <t>Types</t>
  </si>
  <si>
    <t>Libellé</t>
  </si>
  <si>
    <t>Fréquence maintenance</t>
  </si>
  <si>
    <t>VL</t>
  </si>
  <si>
    <t>PL</t>
  </si>
  <si>
    <t>Scooter</t>
  </si>
  <si>
    <t>Type</t>
  </si>
  <si>
    <t>Spaggio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</si>
</sst>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5" formatCode="dd/mm/yyyy;&quot;&quot;;&quot;&quot;"/>
    <numFmt numFmtId="167" formatCode="#,##0;&quot;&quot;;&quot;&quot;"/>
  </numFmts>
  <fonts count="5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2" borderId="0" xfId="0" applyNumberFormat="1" applyFill="1" applyAlignment="1">
      <alignment horizontal="center"/>
    </xf>
    <xf numFmtId="0" fontId="3" fillId="4" borderId="0" xfId="0" applyFont="1" applyFill="1" applyAlignment="1">
      <alignment horizontal="center" vertical="top" wrapText="1"/>
    </xf>
    <xf numFmtId="0" fontId="3" fillId="4" borderId="0" xfId="0" applyFont="1" applyFill="1" applyAlignment="1">
      <alignment vertical="top" wrapText="1"/>
    </xf>
    <xf numFmtId="165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165" fontId="3" fillId="4" borderId="0" xfId="0" applyNumberFormat="1" applyFont="1" applyFill="1" applyAlignment="1">
      <alignment horizontal="center" vertical="top" wrapText="1"/>
    </xf>
    <xf numFmtId="165" fontId="4" fillId="3" borderId="0" xfId="0" applyNumberFormat="1" applyFont="1" applyFill="1" applyAlignment="1">
      <alignment horizontal="center"/>
    </xf>
    <xf numFmtId="165" fontId="4" fillId="3" borderId="0" xfId="1" applyNumberFormat="1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3" fillId="4" borderId="0" xfId="0" applyFont="1" applyFill="1" applyAlignment="1">
      <alignment vertical="top"/>
    </xf>
    <xf numFmtId="167" fontId="0" fillId="0" borderId="0" xfId="0" applyNumberFormat="1" applyAlignment="1">
      <alignment horizontal="center"/>
    </xf>
    <xf numFmtId="167" fontId="3" fillId="0" borderId="0" xfId="0" applyNumberFormat="1" applyFont="1" applyAlignment="1">
      <alignment horizontal="center"/>
    </xf>
    <xf numFmtId="167" fontId="3" fillId="4" borderId="0" xfId="0" applyNumberFormat="1" applyFont="1" applyFill="1" applyAlignment="1">
      <alignment horizontal="center" vertical="top" wrapText="1"/>
    </xf>
    <xf numFmtId="167" fontId="0" fillId="4" borderId="0" xfId="0" applyNumberFormat="1" applyFill="1" applyAlignment="1">
      <alignment horizontal="center"/>
    </xf>
    <xf numFmtId="0" fontId="2" fillId="5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5"/>
  <sheetViews>
    <sheetView tabSelected="1" topLeftCell="A4" workbookViewId="0">
      <selection activeCell="B12" sqref="B12"/>
    </sheetView>
  </sheetViews>
  <sheetFormatPr baseColWidth="10" defaultRowHeight="12.75"/>
  <cols>
    <col min="1" max="1" width="11.42578125" style="1"/>
    <col min="2" max="3" width="12.85546875" customWidth="1"/>
    <col min="4" max="4" width="12.85546875" style="1" customWidth="1"/>
    <col min="5" max="5" width="14" style="11" customWidth="1"/>
    <col min="6" max="6" width="11.42578125" style="20"/>
    <col min="7" max="7" width="14" style="1" customWidth="1"/>
    <col min="9" max="9" width="17.42578125" customWidth="1"/>
    <col min="10" max="10" width="13.5703125" style="1" customWidth="1"/>
    <col min="13" max="13" width="14.42578125" customWidth="1"/>
  </cols>
  <sheetData>
    <row r="1" spans="1:13">
      <c r="A1" s="6" t="s">
        <v>13</v>
      </c>
    </row>
    <row r="2" spans="1:13">
      <c r="A2" s="7"/>
    </row>
    <row r="3" spans="1:13" s="3" customFormat="1">
      <c r="A3" s="24" t="s">
        <v>9</v>
      </c>
      <c r="B3" s="24"/>
      <c r="C3" s="24"/>
      <c r="D3" s="24"/>
      <c r="E3" s="24"/>
      <c r="F3" s="24"/>
      <c r="G3" s="24"/>
      <c r="I3" s="24" t="s">
        <v>8</v>
      </c>
      <c r="J3" s="24"/>
      <c r="L3" s="24" t="s">
        <v>16</v>
      </c>
      <c r="M3" s="24"/>
    </row>
    <row r="4" spans="1:13" s="3" customFormat="1" ht="6.75" customHeight="1">
      <c r="A4" s="4"/>
      <c r="D4" s="4"/>
      <c r="E4" s="12"/>
      <c r="F4" s="21"/>
      <c r="G4" s="4"/>
      <c r="J4" s="4"/>
      <c r="M4" s="4"/>
    </row>
    <row r="5" spans="1:13" s="5" customFormat="1" ht="38.25">
      <c r="A5" s="9" t="s">
        <v>0</v>
      </c>
      <c r="B5" s="10" t="s">
        <v>4</v>
      </c>
      <c r="C5" s="10" t="s">
        <v>22</v>
      </c>
      <c r="D5" s="9" t="s">
        <v>15</v>
      </c>
      <c r="E5" s="13" t="s">
        <v>7</v>
      </c>
      <c r="F5" s="22" t="s">
        <v>12</v>
      </c>
      <c r="G5" s="9" t="s">
        <v>11</v>
      </c>
      <c r="I5" s="10" t="s">
        <v>0</v>
      </c>
      <c r="J5" s="9" t="s">
        <v>10</v>
      </c>
      <c r="L5" s="19" t="s">
        <v>17</v>
      </c>
      <c r="M5" s="9" t="s">
        <v>18</v>
      </c>
    </row>
    <row r="6" spans="1:13">
      <c r="A6" s="1" t="s">
        <v>1</v>
      </c>
      <c r="B6" t="s">
        <v>5</v>
      </c>
      <c r="C6" t="s">
        <v>19</v>
      </c>
      <c r="D6" s="2">
        <v>40909</v>
      </c>
      <c r="E6" s="14">
        <f t="array" ref="E6">MAX(IF($I$6:$I$14=A6,$J$6:$J$14))</f>
        <v>42287</v>
      </c>
      <c r="F6" s="20">
        <f>IF(ISNUMBER(VLOOKUP(C6,Types,2,FALSE)),VLOOKUP(C6,Types,2,FALSE),0)</f>
        <v>12</v>
      </c>
      <c r="G6" s="8">
        <f t="shared" ref="G6:G14" si="0">IF(AND(F6&gt;0,D6&gt;0),MAX(D6,E6)+(F6*365.25/12),"")</f>
        <v>42652.25</v>
      </c>
      <c r="I6" t="s">
        <v>1</v>
      </c>
      <c r="J6" s="2">
        <v>42287</v>
      </c>
      <c r="L6" t="s">
        <v>19</v>
      </c>
      <c r="M6" s="1">
        <v>12</v>
      </c>
    </row>
    <row r="7" spans="1:13">
      <c r="A7" s="1" t="s">
        <v>2</v>
      </c>
      <c r="B7" t="s">
        <v>6</v>
      </c>
      <c r="C7" t="s">
        <v>19</v>
      </c>
      <c r="D7" s="2">
        <v>40910</v>
      </c>
      <c r="E7" s="14">
        <f t="array" ref="E7">MAX(IF($I$6:$I$14=A7,$J$6:$J$14))</f>
        <v>42310</v>
      </c>
      <c r="F7" s="20">
        <f>IF(ISNUMBER(VLOOKUP(C7,Types,2,FALSE)),VLOOKUP(C7,Types,2,FALSE),0)</f>
        <v>12</v>
      </c>
      <c r="G7" s="8">
        <f t="shared" si="0"/>
        <v>42675.25</v>
      </c>
      <c r="I7" t="s">
        <v>1</v>
      </c>
      <c r="J7" s="2">
        <v>41924</v>
      </c>
      <c r="L7" t="s">
        <v>20</v>
      </c>
      <c r="M7" s="1">
        <v>6</v>
      </c>
    </row>
    <row r="8" spans="1:13">
      <c r="A8" s="1" t="s">
        <v>3</v>
      </c>
      <c r="B8" t="s">
        <v>23</v>
      </c>
      <c r="C8" t="s">
        <v>21</v>
      </c>
      <c r="D8" s="2">
        <v>40911</v>
      </c>
      <c r="E8" s="14">
        <f t="array" ref="E8">MAX(IF($I$6:$I$14=A8,$J$6:$J$14))</f>
        <v>42324</v>
      </c>
      <c r="F8" s="20">
        <f>IF(ISNUMBER(VLOOKUP(C8,Types,2,FALSE)),VLOOKUP(C8,Types,2,FALSE),0)</f>
        <v>24</v>
      </c>
      <c r="G8" s="8">
        <f t="shared" si="0"/>
        <v>43054.5</v>
      </c>
      <c r="I8" t="s">
        <v>1</v>
      </c>
      <c r="J8" s="2">
        <v>41924</v>
      </c>
      <c r="L8" t="s">
        <v>21</v>
      </c>
      <c r="M8" s="1">
        <v>24</v>
      </c>
    </row>
    <row r="9" spans="1:13">
      <c r="A9" s="1" t="s">
        <v>14</v>
      </c>
      <c r="B9" t="s">
        <v>20</v>
      </c>
      <c r="D9" s="2">
        <v>40912</v>
      </c>
      <c r="E9" s="15">
        <f t="array" ref="E9">MAX(IF($I$6:$I$14=A9,$J$6:$J$14))</f>
        <v>0</v>
      </c>
      <c r="F9" s="20">
        <f>IF(ISNUMBER(VLOOKUP(C9,Types,2,FALSE)),VLOOKUP(C9,Types,2,FALSE),0)</f>
        <v>0</v>
      </c>
      <c r="G9" s="8" t="str">
        <f t="shared" si="0"/>
        <v/>
      </c>
      <c r="H9" s="2"/>
      <c r="I9" t="s">
        <v>2</v>
      </c>
      <c r="J9" s="2">
        <v>41924</v>
      </c>
      <c r="L9" s="16"/>
      <c r="M9" s="17"/>
    </row>
    <row r="10" spans="1:13">
      <c r="E10" s="15">
        <f t="array" ref="E10">MAX(IF($I$6:$I$14=A10,$J$6:$J$14))</f>
        <v>0</v>
      </c>
      <c r="F10" s="20">
        <f>IF(ISNUMBER(VLOOKUP(C10,Types,2,FALSE)),VLOOKUP(C10,Types,2,FALSE),0)</f>
        <v>0</v>
      </c>
      <c r="G10" s="8" t="str">
        <f t="shared" si="0"/>
        <v/>
      </c>
      <c r="I10" t="s">
        <v>2</v>
      </c>
      <c r="J10" s="2">
        <v>42310</v>
      </c>
    </row>
    <row r="11" spans="1:13">
      <c r="E11" s="15">
        <f t="array" ref="E11">MAX(IF($I$6:$I$14=A11,$J$6:$J$14))</f>
        <v>0</v>
      </c>
      <c r="F11" s="20">
        <f>IF(ISNUMBER(VLOOKUP(C11,Types,2,FALSE)),VLOOKUP(C11,Types,2,FALSE),0)</f>
        <v>0</v>
      </c>
      <c r="G11" s="8" t="str">
        <f t="shared" si="0"/>
        <v/>
      </c>
      <c r="I11" t="s">
        <v>2</v>
      </c>
      <c r="J11" s="2">
        <v>42066</v>
      </c>
    </row>
    <row r="12" spans="1:13">
      <c r="E12" s="15">
        <f t="array" ref="E12">MAX(IF($I$6:$I$14=A12,$J$6:$J$14))</f>
        <v>0</v>
      </c>
      <c r="F12" s="20">
        <f>IF(ISNUMBER(VLOOKUP(C12,Types,2,FALSE)),VLOOKUP(C12,Types,2,FALSE),0)</f>
        <v>0</v>
      </c>
      <c r="G12" s="8" t="str">
        <f t="shared" si="0"/>
        <v/>
      </c>
      <c r="I12" t="s">
        <v>3</v>
      </c>
      <c r="J12" s="2">
        <v>42324</v>
      </c>
    </row>
    <row r="13" spans="1:13">
      <c r="E13" s="15">
        <f t="array" ref="E13">MAX(IF($I$6:$I$14=A13,$J$6:$J$14))</f>
        <v>0</v>
      </c>
      <c r="F13" s="20">
        <f>IF(ISNUMBER(VLOOKUP(C13,Types,2,FALSE)),VLOOKUP(C13,Types,2,FALSE),0)</f>
        <v>0</v>
      </c>
      <c r="G13" s="8" t="str">
        <f t="shared" si="0"/>
        <v/>
      </c>
      <c r="I13" t="s">
        <v>3</v>
      </c>
      <c r="J13" s="2">
        <v>42287</v>
      </c>
    </row>
    <row r="14" spans="1:13">
      <c r="E14" s="15">
        <f t="array" ref="E14">MAX(IF($I$6:$I$14=A14,$J$6:$J$14))</f>
        <v>0</v>
      </c>
      <c r="F14" s="20">
        <f>IF(ISNUMBER(VLOOKUP(C14,Types,2,FALSE)),VLOOKUP(C14,Types,2,FALSE),0)</f>
        <v>0</v>
      </c>
      <c r="G14" s="8" t="str">
        <f t="shared" si="0"/>
        <v/>
      </c>
      <c r="I14" t="s">
        <v>3</v>
      </c>
      <c r="J14" s="2">
        <v>42287</v>
      </c>
    </row>
    <row r="15" spans="1:13">
      <c r="A15" s="17"/>
      <c r="B15" s="16"/>
      <c r="C15" s="16"/>
      <c r="D15" s="17"/>
      <c r="E15" s="18"/>
      <c r="F15" s="23"/>
      <c r="G15" s="17"/>
      <c r="I15" s="16"/>
      <c r="J15" s="17"/>
    </row>
  </sheetData>
  <autoFilter ref="A5:G14"/>
  <sortState ref="I6:J14">
    <sortCondition ref="I8"/>
  </sortState>
  <mergeCells count="3">
    <mergeCell ref="A3:G3"/>
    <mergeCell ref="I3:J3"/>
    <mergeCell ref="L3:M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Maintenances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2015-08-11T09:14:23Z</dcterms:created>
  <dcterms:modified xsi:type="dcterms:W3CDTF">2015-08-11T14:31:28Z</dcterms:modified>
</cp:coreProperties>
</file>