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1255" windowHeight="8190" activeTab="2"/>
  </bookViews>
  <sheets>
    <sheet name="Base 1" sheetId="2" r:id="rId1"/>
    <sheet name="Base 2" sheetId="1" r:id="rId2"/>
    <sheet name="Quartiers" sheetId="4" r:id="rId3"/>
    <sheet name="Voies" sheetId="3" r:id="rId4"/>
    <sheet name="Adresses" sheetId="5" r:id="rId5"/>
  </sheets>
  <definedNames>
    <definedName name="_xlnm._FilterDatabase" localSheetId="4" hidden="1">Adresses!$A$3:$E$10</definedName>
    <definedName name="_xlnm._FilterDatabase" localSheetId="2" hidden="1">Quartiers!$A$3:$C$6</definedName>
    <definedName name="_xlnm._FilterDatabase" localSheetId="3" hidden="1">Voies!$A$3:$E$11</definedName>
    <definedName name="Liste_Mnémoniques">Voies!$A$3:$A$12</definedName>
    <definedName name="Liste_Quartiers">Quartiers!$A$3:$A$7</definedName>
    <definedName name="Quartiers">Quartiers!$A$3:$C$7</definedName>
    <definedName name="Voies">Voies!$A$3:$E$12</definedName>
  </definedNames>
  <calcPr calcId="125725"/>
</workbook>
</file>

<file path=xl/calcChain.xml><?xml version="1.0" encoding="utf-8"?>
<calcChain xmlns="http://schemas.openxmlformats.org/spreadsheetml/2006/main">
  <c r="E5" i="3"/>
  <c r="E6"/>
  <c r="E7"/>
  <c r="E8"/>
  <c r="E9"/>
  <c r="E10"/>
  <c r="E11"/>
  <c r="E4"/>
  <c r="E1" s="1"/>
  <c r="B5" i="4"/>
  <c r="B6"/>
  <c r="B4"/>
  <c r="B1" s="1"/>
  <c r="E5" i="5"/>
  <c r="E6"/>
  <c r="E7"/>
  <c r="E8"/>
  <c r="E9"/>
  <c r="E10"/>
  <c r="E4"/>
  <c r="D5"/>
  <c r="D6"/>
  <c r="D7"/>
  <c r="D8"/>
  <c r="D9"/>
  <c r="D10"/>
  <c r="D4"/>
  <c r="C5" i="4" l="1"/>
  <c r="C4"/>
  <c r="C6"/>
  <c r="C1" l="1"/>
</calcChain>
</file>

<file path=xl/sharedStrings.xml><?xml version="1.0" encoding="utf-8"?>
<sst xmlns="http://schemas.openxmlformats.org/spreadsheetml/2006/main" count="79" uniqueCount="55">
  <si>
    <t>Nom de rue</t>
  </si>
  <si>
    <t>Type de rue</t>
  </si>
  <si>
    <t>Quartier</t>
  </si>
  <si>
    <t xml:space="preserve">81ème Regiment d'Infanter </t>
  </si>
  <si>
    <t>Rue du</t>
  </si>
  <si>
    <t>Les beaux arts</t>
  </si>
  <si>
    <t xml:space="preserve">Acadie  </t>
  </si>
  <si>
    <t>Place d'</t>
  </si>
  <si>
    <t>Antigone</t>
  </si>
  <si>
    <t>10 r Aiguillerie</t>
  </si>
  <si>
    <t>34000</t>
  </si>
  <si>
    <t>MONTPELLIER</t>
  </si>
  <si>
    <t>Adresse</t>
  </si>
  <si>
    <t>Code postal</t>
  </si>
  <si>
    <t>Ville</t>
  </si>
  <si>
    <t>47 av Toulouse</t>
  </si>
  <si>
    <t>34070</t>
  </si>
  <si>
    <t>28 r Paul Brousse</t>
  </si>
  <si>
    <t xml:space="preserve">Aiguillerie </t>
  </si>
  <si>
    <t>Rue de l'</t>
  </si>
  <si>
    <t>La Comédie</t>
  </si>
  <si>
    <t>Fichier des quartiers</t>
  </si>
  <si>
    <t>Libellé</t>
  </si>
  <si>
    <t>Nombre de voies</t>
  </si>
  <si>
    <t>Fichier des voies</t>
  </si>
  <si>
    <t>Mnémonique</t>
  </si>
  <si>
    <t>Type</t>
  </si>
  <si>
    <t>Acadie  R</t>
  </si>
  <si>
    <t>Aiguillerie R</t>
  </si>
  <si>
    <t>Toulouse R</t>
  </si>
  <si>
    <t>Brousse R</t>
  </si>
  <si>
    <t>Rue</t>
  </si>
  <si>
    <t>Acadie  I</t>
  </si>
  <si>
    <t>Aiguillerie P</t>
  </si>
  <si>
    <t>Toulouse A</t>
  </si>
  <si>
    <t>Brousse B</t>
  </si>
  <si>
    <t>Impasse</t>
  </si>
  <si>
    <t>Place</t>
  </si>
  <si>
    <t>Avenue</t>
  </si>
  <si>
    <t>Boulevard</t>
  </si>
  <si>
    <t>rue d'Acadie</t>
  </si>
  <si>
    <t>rue de l'Aiguillerie</t>
  </si>
  <si>
    <t>rue de Toulouse</t>
  </si>
  <si>
    <t>rue Paul Brousse</t>
  </si>
  <si>
    <t>impasse d'Acadie</t>
  </si>
  <si>
    <t>place de l'Aiguillerie</t>
  </si>
  <si>
    <t>avenue de Toulouse</t>
  </si>
  <si>
    <t>boulevard Paul Brousse</t>
  </si>
  <si>
    <t>Nombre d'adresses</t>
  </si>
  <si>
    <t>Fichier des adresses</t>
  </si>
  <si>
    <t>Mnémonique de la voie</t>
  </si>
  <si>
    <t>Numéro</t>
  </si>
  <si>
    <t>Bis Ter</t>
  </si>
  <si>
    <t>Adresse complète</t>
  </si>
  <si>
    <t>ter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</si>
</sst>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1" fillId="2" borderId="0" xfId="0" applyFont="1" applyFill="1" applyAlignment="1">
      <alignment vertical="top" wrapText="1"/>
    </xf>
    <xf numFmtId="0" fontId="1" fillId="0" borderId="0" xfId="0" applyFont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2" borderId="0" xfId="0" applyFont="1" applyFill="1" applyAlignment="1">
      <alignment horizontal="left" vertical="top" wrapText="1"/>
    </xf>
    <xf numFmtId="0" fontId="3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vertical="top" wrapText="1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0" sqref="C10"/>
    </sheetView>
  </sheetViews>
  <sheetFormatPr baseColWidth="10" defaultRowHeight="15"/>
  <cols>
    <col min="1" max="1" width="17" customWidth="1"/>
    <col min="2" max="2" width="11.42578125" bestFit="1" customWidth="1"/>
    <col min="3" max="3" width="13.85546875" bestFit="1" customWidth="1"/>
  </cols>
  <sheetData>
    <row r="1" spans="1:3">
      <c r="A1" s="3" t="s">
        <v>12</v>
      </c>
      <c r="B1" s="3" t="s">
        <v>13</v>
      </c>
      <c r="C1" s="3" t="s">
        <v>14</v>
      </c>
    </row>
    <row r="2" spans="1:3" s="4" customFormat="1" ht="17.25" customHeight="1">
      <c r="A2" s="3" t="s">
        <v>9</v>
      </c>
      <c r="B2" s="3" t="s">
        <v>10</v>
      </c>
      <c r="C2" s="3" t="s">
        <v>11</v>
      </c>
    </row>
    <row r="3" spans="1:3">
      <c r="A3" s="3" t="s">
        <v>15</v>
      </c>
      <c r="B3" s="3" t="s">
        <v>16</v>
      </c>
      <c r="C3" s="3" t="s">
        <v>11</v>
      </c>
    </row>
    <row r="4" spans="1:3">
      <c r="A4" s="3" t="s">
        <v>17</v>
      </c>
      <c r="B4" s="3" t="s">
        <v>10</v>
      </c>
      <c r="C4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A2" sqref="A2:A4"/>
    </sheetView>
  </sheetViews>
  <sheetFormatPr baseColWidth="10" defaultRowHeight="15"/>
  <cols>
    <col min="1" max="1" width="25.85546875" bestFit="1" customWidth="1"/>
    <col min="2" max="2" width="11.4257812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3</v>
      </c>
      <c r="B2" s="1" t="s">
        <v>4</v>
      </c>
      <c r="C2" s="1" t="s">
        <v>5</v>
      </c>
    </row>
    <row r="3" spans="1:3">
      <c r="A3" s="2" t="s">
        <v>6</v>
      </c>
      <c r="B3" s="2" t="s">
        <v>7</v>
      </c>
      <c r="C3" s="2" t="s">
        <v>8</v>
      </c>
    </row>
    <row r="4" spans="1:3">
      <c r="A4" s="5" t="s">
        <v>18</v>
      </c>
      <c r="B4" s="5" t="s">
        <v>19</v>
      </c>
      <c r="C4" s="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A5" sqref="A5"/>
    </sheetView>
  </sheetViews>
  <sheetFormatPr baseColWidth="10" defaultRowHeight="15"/>
  <cols>
    <col min="1" max="1" width="34.42578125" customWidth="1"/>
    <col min="3" max="3" width="11.42578125" style="16"/>
  </cols>
  <sheetData>
    <row r="1" spans="1:3" ht="18.75">
      <c r="A1" s="8" t="s">
        <v>21</v>
      </c>
      <c r="B1" s="16">
        <f>SUBTOTAL(9,B3:B7)</f>
        <v>8</v>
      </c>
      <c r="C1" s="16">
        <f>SUBTOTAL(9,C3:C7)</f>
        <v>3</v>
      </c>
    </row>
    <row r="2" spans="1:3">
      <c r="C2" s="15"/>
    </row>
    <row r="3" spans="1:3" s="12" customFormat="1" ht="30">
      <c r="A3" s="13" t="s">
        <v>22</v>
      </c>
      <c r="B3" s="11" t="s">
        <v>23</v>
      </c>
      <c r="C3" s="11" t="s">
        <v>48</v>
      </c>
    </row>
    <row r="4" spans="1:3">
      <c r="A4" s="5" t="s">
        <v>5</v>
      </c>
      <c r="B4" s="20">
        <f>COUNTIF(Voies!D:D,A:A)</f>
        <v>2</v>
      </c>
      <c r="C4" s="20">
        <f>COUNTIF(Adresses!E:E,A:A)</f>
        <v>0</v>
      </c>
    </row>
    <row r="5" spans="1:3">
      <c r="A5" s="5" t="s">
        <v>8</v>
      </c>
      <c r="B5" s="20">
        <f>COUNTIF(Voies!D:D,A:A)</f>
        <v>4</v>
      </c>
      <c r="C5" s="20">
        <f>COUNTIF(Adresses!E:E,A:A)</f>
        <v>2</v>
      </c>
    </row>
    <row r="6" spans="1:3">
      <c r="A6" s="5" t="s">
        <v>20</v>
      </c>
      <c r="B6" s="20">
        <f>COUNTIF(Voies!D:D,A:A)</f>
        <v>2</v>
      </c>
      <c r="C6" s="20">
        <f>COUNTIF(Adresses!E:E,A:A)</f>
        <v>1</v>
      </c>
    </row>
    <row r="7" spans="1:3">
      <c r="A7" s="6"/>
      <c r="B7" s="6"/>
      <c r="C7" s="17"/>
    </row>
  </sheetData>
  <autoFilter ref="A3:C6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12"/>
  <sheetViews>
    <sheetView workbookViewId="0">
      <selection activeCell="E2" sqref="E2"/>
    </sheetView>
  </sheetViews>
  <sheetFormatPr baseColWidth="10" defaultRowHeight="15"/>
  <cols>
    <col min="1" max="1" width="17.42578125" customWidth="1"/>
    <col min="3" max="3" width="25.85546875" customWidth="1"/>
    <col min="4" max="4" width="25.85546875" style="5" customWidth="1"/>
    <col min="5" max="5" width="14.140625" style="16" customWidth="1"/>
  </cols>
  <sheetData>
    <row r="1" spans="1:5" s="7" customFormat="1" ht="21">
      <c r="A1" s="14" t="s">
        <v>24</v>
      </c>
      <c r="E1" s="15">
        <f>SUBTOTAL(9,E3:E12)</f>
        <v>3</v>
      </c>
    </row>
    <row r="2" spans="1:5" s="7" customFormat="1">
      <c r="E2" s="15"/>
    </row>
    <row r="3" spans="1:5" s="10" customFormat="1" ht="30">
      <c r="A3" s="9" t="s">
        <v>25</v>
      </c>
      <c r="B3" s="9" t="s">
        <v>26</v>
      </c>
      <c r="C3" s="9" t="s">
        <v>22</v>
      </c>
      <c r="D3" s="9" t="s">
        <v>2</v>
      </c>
      <c r="E3" s="11" t="s">
        <v>48</v>
      </c>
    </row>
    <row r="4" spans="1:5">
      <c r="A4" s="5" t="s">
        <v>27</v>
      </c>
      <c r="B4" s="5" t="s">
        <v>31</v>
      </c>
      <c r="C4" s="5" t="s">
        <v>40</v>
      </c>
      <c r="D4" s="5" t="s">
        <v>5</v>
      </c>
      <c r="E4" s="20">
        <f>COUNTIF(Adresses!A:A,A:A)</f>
        <v>0</v>
      </c>
    </row>
    <row r="5" spans="1:5">
      <c r="A5" s="5" t="s">
        <v>28</v>
      </c>
      <c r="B5" s="5" t="s">
        <v>31</v>
      </c>
      <c r="C5" s="5" t="s">
        <v>41</v>
      </c>
      <c r="D5" s="5" t="s">
        <v>8</v>
      </c>
      <c r="E5" s="20">
        <f>COUNTIF(Adresses!A:A,A:A)</f>
        <v>1</v>
      </c>
    </row>
    <row r="6" spans="1:5">
      <c r="A6" s="5" t="s">
        <v>29</v>
      </c>
      <c r="B6" s="5" t="s">
        <v>31</v>
      </c>
      <c r="C6" s="5" t="s">
        <v>42</v>
      </c>
      <c r="D6" s="5" t="s">
        <v>8</v>
      </c>
      <c r="E6" s="20">
        <f>COUNTIF(Adresses!A:A,A:A)</f>
        <v>1</v>
      </c>
    </row>
    <row r="7" spans="1:5">
      <c r="A7" s="5" t="s">
        <v>30</v>
      </c>
      <c r="B7" s="5" t="s">
        <v>31</v>
      </c>
      <c r="C7" s="5" t="s">
        <v>43</v>
      </c>
      <c r="D7" s="5" t="s">
        <v>8</v>
      </c>
      <c r="E7" s="20">
        <f>COUNTIF(Adresses!A:A,A:A)</f>
        <v>0</v>
      </c>
    </row>
    <row r="8" spans="1:5">
      <c r="A8" s="5" t="s">
        <v>32</v>
      </c>
      <c r="B8" s="5" t="s">
        <v>36</v>
      </c>
      <c r="C8" s="5" t="s">
        <v>44</v>
      </c>
      <c r="D8" s="5" t="s">
        <v>8</v>
      </c>
      <c r="E8" s="20">
        <f>COUNTIF(Adresses!A:A,A:A)</f>
        <v>0</v>
      </c>
    </row>
    <row r="9" spans="1:5">
      <c r="A9" s="5" t="s">
        <v>33</v>
      </c>
      <c r="B9" s="5" t="s">
        <v>37</v>
      </c>
      <c r="C9" s="5" t="s">
        <v>45</v>
      </c>
      <c r="D9" s="5" t="s">
        <v>20</v>
      </c>
      <c r="E9" s="20">
        <f>COUNTIF(Adresses!A:A,A:A)</f>
        <v>1</v>
      </c>
    </row>
    <row r="10" spans="1:5">
      <c r="A10" s="5" t="s">
        <v>34</v>
      </c>
      <c r="B10" s="5" t="s">
        <v>38</v>
      </c>
      <c r="C10" s="5" t="s">
        <v>46</v>
      </c>
      <c r="D10" s="5" t="s">
        <v>20</v>
      </c>
      <c r="E10" s="20">
        <f>COUNTIF(Adresses!A:A,A:A)</f>
        <v>0</v>
      </c>
    </row>
    <row r="11" spans="1:5">
      <c r="A11" s="5" t="s">
        <v>35</v>
      </c>
      <c r="B11" s="5" t="s">
        <v>39</v>
      </c>
      <c r="C11" s="5" t="s">
        <v>47</v>
      </c>
      <c r="D11" s="5" t="s">
        <v>5</v>
      </c>
      <c r="E11" s="20">
        <f>COUNTIF(Adresses!A:A,A:A)</f>
        <v>0</v>
      </c>
    </row>
    <row r="12" spans="1:5">
      <c r="A12" s="6"/>
      <c r="B12" s="6"/>
      <c r="C12" s="6"/>
      <c r="D12" s="6"/>
      <c r="E12" s="17"/>
    </row>
  </sheetData>
  <autoFilter ref="A3:E11"/>
  <dataValidations count="1">
    <dataValidation type="list" allowBlank="1" showInputMessage="1" showErrorMessage="1" errorTitle="Choisissez dans la liste" error="Choisissez dans la liste !" sqref="D3:D12">
      <formula1>Liste_Quartiers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selection activeCell="D7" sqref="D7"/>
    </sheetView>
  </sheetViews>
  <sheetFormatPr baseColWidth="10" defaultRowHeight="15"/>
  <cols>
    <col min="1" max="1" width="14.5703125" customWidth="1"/>
    <col min="2" max="3" width="11.42578125" style="16"/>
    <col min="4" max="4" width="39" customWidth="1"/>
    <col min="5" max="5" width="39" style="5" customWidth="1"/>
  </cols>
  <sheetData>
    <row r="1" spans="1:5" ht="21">
      <c r="A1" s="14" t="s">
        <v>49</v>
      </c>
    </row>
    <row r="3" spans="1:5" s="18" customFormat="1" ht="30">
      <c r="A3" s="9" t="s">
        <v>50</v>
      </c>
      <c r="B3" s="11" t="s">
        <v>51</v>
      </c>
      <c r="C3" s="11" t="s">
        <v>52</v>
      </c>
      <c r="D3" s="9" t="s">
        <v>53</v>
      </c>
      <c r="E3" s="9" t="s">
        <v>2</v>
      </c>
    </row>
    <row r="4" spans="1:5">
      <c r="A4" t="s">
        <v>28</v>
      </c>
      <c r="B4" s="16">
        <v>22</v>
      </c>
      <c r="D4" s="19" t="str">
        <f>IF(ISTEXT(VLOOKUP(A4,Voies,3,FALSE)),IF(LEN(B4),B4&amp;" ","")&amp;IF(LEN(C4),C4&amp;" ","")&amp;VLOOKUP(A4,Voies,3,FALSE),"")</f>
        <v>22 rue de l'Aiguillerie</v>
      </c>
      <c r="E4" s="19" t="str">
        <f>IF(ISTEXT(VLOOKUP(A4,Voies,4,FALSE)),VLOOKUP(A4,Voies,4,FALSE),"")</f>
        <v>Antigone</v>
      </c>
    </row>
    <row r="5" spans="1:5">
      <c r="A5" t="s">
        <v>29</v>
      </c>
      <c r="B5" s="16">
        <v>1</v>
      </c>
      <c r="C5" s="16" t="s">
        <v>54</v>
      </c>
      <c r="D5" s="19" t="str">
        <f>IF(ISTEXT(VLOOKUP(A5,Voies,3,FALSE)),IF(LEN(B5),B5&amp;" ","")&amp;IF(LEN(C5),C5&amp;" ","")&amp;VLOOKUP(A5,Voies,3,FALSE),"")</f>
        <v>1 ter rue de Toulouse</v>
      </c>
      <c r="E5" s="19" t="str">
        <f>IF(ISTEXT(VLOOKUP(A5,Voies,4,FALSE)),VLOOKUP(A5,Voies,4,FALSE),"")</f>
        <v>Antigone</v>
      </c>
    </row>
    <row r="6" spans="1:5">
      <c r="A6" t="s">
        <v>33</v>
      </c>
      <c r="B6" s="16">
        <v>10</v>
      </c>
      <c r="D6" s="19" t="str">
        <f>IF(ISTEXT(VLOOKUP(A6,Voies,3,FALSE)),IF(LEN(B6),B6&amp;" ","")&amp;IF(LEN(C6),C6&amp;" ","")&amp;VLOOKUP(A6,Voies,3,FALSE),"")</f>
        <v>10 place de l'Aiguillerie</v>
      </c>
      <c r="E6" s="19" t="str">
        <f>IF(ISTEXT(VLOOKUP(A6,Voies,4,FALSE)),VLOOKUP(A6,Voies,4,FALSE),"")</f>
        <v>La Comédie</v>
      </c>
    </row>
    <row r="7" spans="1:5">
      <c r="D7" s="19" t="str">
        <f>IF(ISTEXT(VLOOKUP(A7,Voies,3,FALSE)),IF(LEN(B7),B7&amp;" ","")&amp;IF(LEN(C7),C7&amp;" ","")&amp;VLOOKUP(A7,Voies,3,FALSE),"")</f>
        <v/>
      </c>
      <c r="E7" s="19" t="str">
        <f>IF(ISTEXT(VLOOKUP(A7,Voies,4,FALSE)),VLOOKUP(A7,Voies,4,FALSE),"")</f>
        <v/>
      </c>
    </row>
    <row r="8" spans="1:5">
      <c r="D8" s="19" t="str">
        <f>IF(ISTEXT(VLOOKUP(A8,Voies,3,FALSE)),IF(LEN(B8),B8&amp;" ","")&amp;IF(LEN(C8),C8&amp;" ","")&amp;VLOOKUP(A8,Voies,3,FALSE),"")</f>
        <v/>
      </c>
      <c r="E8" s="19" t="str">
        <f>IF(ISTEXT(VLOOKUP(A8,Voies,4,FALSE)),VLOOKUP(A8,Voies,4,FALSE),"")</f>
        <v/>
      </c>
    </row>
    <row r="9" spans="1:5">
      <c r="D9" s="19" t="str">
        <f>IF(ISTEXT(VLOOKUP(A9,Voies,3,FALSE)),IF(LEN(B9),B9&amp;" ","")&amp;IF(LEN(C9),C9&amp;" ","")&amp;VLOOKUP(A9,Voies,3,FALSE),"")</f>
        <v/>
      </c>
      <c r="E9" s="19" t="str">
        <f>IF(ISTEXT(VLOOKUP(A9,Voies,4,FALSE)),VLOOKUP(A9,Voies,4,FALSE),"")</f>
        <v/>
      </c>
    </row>
    <row r="10" spans="1:5">
      <c r="D10" s="19" t="str">
        <f>IF(ISTEXT(VLOOKUP(A10,Voies,3,FALSE)),IF(LEN(B10),B10&amp;" ","")&amp;IF(LEN(C10),C10&amp;" ","")&amp;VLOOKUP(A10,Voies,3,FALSE),"")</f>
        <v/>
      </c>
      <c r="E10" s="19" t="str">
        <f>IF(ISTEXT(VLOOKUP(A10,Voies,4,FALSE)),VLOOKUP(A10,Voies,4,FALSE),"")</f>
        <v/>
      </c>
    </row>
    <row r="11" spans="1:5">
      <c r="A11" s="6"/>
      <c r="B11" s="17"/>
      <c r="C11" s="17"/>
      <c r="D11" s="6"/>
      <c r="E11" s="6"/>
    </row>
  </sheetData>
  <autoFilter ref="A3:E10"/>
  <dataValidations count="1">
    <dataValidation type="list" allowBlank="1" showInputMessage="1" showErrorMessage="1" errorTitle="Choisissez dans la liste" error="Choisissez dans la liste !" sqref="A3:A11">
      <formula1>Liste_Mnémoniques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1</vt:lpstr>
      <vt:lpstr>Base 2</vt:lpstr>
      <vt:lpstr>Quartiers</vt:lpstr>
      <vt:lpstr>Voies</vt:lpstr>
      <vt:lpstr>Adresses</vt:lpstr>
      <vt:lpstr>Liste_Mnémoniques</vt:lpstr>
      <vt:lpstr>Liste_Quartiers</vt:lpstr>
      <vt:lpstr>Quartiers</vt:lpstr>
      <vt:lpstr>Voies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dandev</cp:lastModifiedBy>
  <dcterms:created xsi:type="dcterms:W3CDTF">2015-08-07T08:38:48Z</dcterms:created>
  <dcterms:modified xsi:type="dcterms:W3CDTF">2015-08-07T09:59:45Z</dcterms:modified>
</cp:coreProperties>
</file>