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definedNames>
    <definedName name="Jours">Feuil1!$O$4:$P$10</definedName>
    <definedName name="Liste_Sites">Feuil1!$J$3:$J$8</definedName>
    <definedName name="Sites">Feuil1!$I$3:$M$8</definedName>
  </definedNames>
  <calcPr calcId="125725"/>
</workbook>
</file>

<file path=xl/calcChain.xml><?xml version="1.0" encoding="utf-8"?>
<calcChain xmlns="http://schemas.openxmlformats.org/spreadsheetml/2006/main">
  <c r="I5" i="1"/>
  <c r="I6"/>
  <c r="I7"/>
  <c r="I8"/>
  <c r="I4"/>
  <c r="C5"/>
  <c r="C6"/>
  <c r="C7"/>
  <c r="C8"/>
  <c r="C4"/>
  <c r="E6" l="1"/>
  <c r="E5"/>
  <c r="E7"/>
  <c r="E4"/>
  <c r="E8"/>
</calcChain>
</file>

<file path=xl/sharedStrings.xml><?xml version="1.0" encoding="utf-8"?>
<sst xmlns="http://schemas.openxmlformats.org/spreadsheetml/2006/main" count="38" uniqueCount="22">
  <si>
    <t>Interventions</t>
  </si>
  <si>
    <t>Sites</t>
  </si>
  <si>
    <t>Site</t>
  </si>
  <si>
    <t>Libellé</t>
  </si>
  <si>
    <t>Heure d'ouverture</t>
  </si>
  <si>
    <t>Heure de fermeture</t>
  </si>
  <si>
    <t>Heure prévue</t>
  </si>
  <si>
    <t>Site 1</t>
  </si>
  <si>
    <t>Alerte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</si>
  <si>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</si>
  <si>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</si>
  <si>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</si>
  <si>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</si>
  <si>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</si>
  <si>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</si>
  <si>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</si>
  <si>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</si>
  <si>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jour Inter</t>
  </si>
  <si>
    <t>Jour</t>
  </si>
  <si>
    <t>Site et jour</t>
  </si>
  <si>
    <t>Numéro</t>
  </si>
  <si>
    <t>Jours de la semaine</t>
  </si>
</sst>
</file>

<file path=xl/styles.xml><?xml version="1.0" encoding="utf-8"?>
<styleSheet xmlns="http://schemas.openxmlformats.org/spreadsheetml/2006/main">
  <numFmts count="1">
    <numFmt numFmtId="166" formatCode="[$-F800]dddd\,\ mmmm\ dd\,\ yyyy"/>
  </numFmts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top" wrapText="1"/>
    </xf>
    <xf numFmtId="0" fontId="0" fillId="2" borderId="0" xfId="0" applyFill="1"/>
    <xf numFmtId="0" fontId="1" fillId="0" borderId="0" xfId="0" applyFont="1"/>
    <xf numFmtId="0" fontId="1" fillId="2" borderId="0" xfId="0" applyFont="1" applyFill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0" fillId="3" borderId="0" xfId="0" applyFill="1"/>
    <xf numFmtId="0" fontId="1" fillId="3" borderId="0" xfId="0" applyFont="1" applyFill="1" applyAlignment="1">
      <alignment horizontal="center" vertical="top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 vertical="top" wrapText="1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left" vertical="top" wrapText="1"/>
    </xf>
    <xf numFmtId="166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vertical="top" wrapText="1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workbookViewId="0">
      <selection activeCell="O1" sqref="O1"/>
    </sheetView>
  </sheetViews>
  <sheetFormatPr baseColWidth="10" defaultRowHeight="12.75"/>
  <cols>
    <col min="1" max="1" width="24.7109375" customWidth="1"/>
    <col min="2" max="2" width="11.5703125" customWidth="1"/>
    <col min="4" max="4" width="20.140625" customWidth="1"/>
    <col min="5" max="5" width="23.7109375" customWidth="1"/>
    <col min="6" max="8" width="4.5703125" customWidth="1"/>
    <col min="9" max="9" width="14" customWidth="1"/>
    <col min="12" max="13" width="11.42578125" style="8"/>
    <col min="15" max="15" width="11.42578125" style="8"/>
  </cols>
  <sheetData>
    <row r="1" spans="1:16">
      <c r="A1" s="3" t="s">
        <v>0</v>
      </c>
      <c r="D1" s="3"/>
      <c r="I1" s="3" t="s">
        <v>1</v>
      </c>
      <c r="J1" s="3" t="s">
        <v>1</v>
      </c>
      <c r="K1" s="3"/>
      <c r="L1" s="11"/>
      <c r="M1" s="11"/>
      <c r="O1" s="19" t="s">
        <v>21</v>
      </c>
    </row>
    <row r="2" spans="1:16">
      <c r="A2" s="3"/>
      <c r="B2" s="3"/>
      <c r="D2" s="3"/>
      <c r="E2" s="3"/>
      <c r="I2" s="3"/>
      <c r="J2" s="3"/>
      <c r="K2" s="3"/>
      <c r="L2" s="11"/>
      <c r="M2" s="11"/>
    </row>
    <row r="3" spans="1:16" s="1" customFormat="1" ht="25.5">
      <c r="A3" s="14" t="s">
        <v>9</v>
      </c>
      <c r="B3" s="7" t="s">
        <v>6</v>
      </c>
      <c r="C3" s="7" t="s">
        <v>17</v>
      </c>
      <c r="D3" s="5" t="s">
        <v>2</v>
      </c>
      <c r="E3" s="5" t="s">
        <v>8</v>
      </c>
      <c r="I3" s="4" t="s">
        <v>19</v>
      </c>
      <c r="J3" s="4" t="s">
        <v>3</v>
      </c>
      <c r="K3" s="4" t="s">
        <v>18</v>
      </c>
      <c r="L3" s="12" t="s">
        <v>4</v>
      </c>
      <c r="M3" s="12" t="s">
        <v>5</v>
      </c>
      <c r="O3" s="17" t="s">
        <v>20</v>
      </c>
      <c r="P3" s="18" t="s">
        <v>3</v>
      </c>
    </row>
    <row r="4" spans="1:16">
      <c r="A4" s="15">
        <v>42172</v>
      </c>
      <c r="B4" s="10">
        <v>0.3125</v>
      </c>
      <c r="C4" s="6" t="str">
        <f>IF(ISTEXT(VLOOKUP(WEEKDAY(A4),Jours,2,FALSE)),VLOOKUP(WEEKDAY(A4),Jours,2,FALSE),"")</f>
        <v>Mercredi</v>
      </c>
      <c r="D4" t="s">
        <v>7</v>
      </c>
      <c r="E4" s="6" t="str">
        <f>IF(ISERROR(IF(OR(B4&lt;VLOOKUP(D4&amp;"-"&amp;VLOOKUP(WEEKDAY(A4),Jours,2,FALSE),Sites,4,FALSE),B4&gt;VLOOKUP(D4&amp;"-"&amp;VLOOKUP(WEEKDAY(A4),Jours,2,FALSE),Sites,5,FALSE)),"En dehors des plages !","")),"",IF(OR(B4&lt;VLOOKUP(D4&amp;"-"&amp;VLOOKUP(WEEKDAY(A4),Jours,2,FALSE),Sites,4,FALSE),B4&gt;VLOOKUP(D4&amp;"-"&amp;VLOOKUP(WEEKDAY(A4),Jours,2,FALSE),Sites,5,FALSE)),"En dehors des plages !",""))</f>
        <v>En dehors des plages !</v>
      </c>
      <c r="I4" s="6" t="str">
        <f>J4&amp;"-"&amp;K4</f>
        <v>Site 1-Lundi</v>
      </c>
      <c r="J4" t="s">
        <v>7</v>
      </c>
      <c r="K4" t="s">
        <v>10</v>
      </c>
      <c r="L4" s="10">
        <v>0.33333333333333331</v>
      </c>
      <c r="M4" s="10">
        <v>0.70833333333333337</v>
      </c>
      <c r="O4" s="8">
        <v>1</v>
      </c>
      <c r="P4" t="s">
        <v>16</v>
      </c>
    </row>
    <row r="5" spans="1:16">
      <c r="A5" s="15">
        <v>42172</v>
      </c>
      <c r="B5" s="10">
        <v>0.375</v>
      </c>
      <c r="C5" s="6" t="str">
        <f>IF(ISTEXT(VLOOKUP(WEEKDAY(A5),Jours,2,FALSE)),VLOOKUP(WEEKDAY(A5),Jours,2,FALSE),"")</f>
        <v>Mercredi</v>
      </c>
      <c r="D5" t="s">
        <v>7</v>
      </c>
      <c r="E5" s="6" t="str">
        <f>IF(ISERROR(IF(OR(B5&lt;VLOOKUP(D5&amp;"-"&amp;VLOOKUP(WEEKDAY(A5),Jours,2,FALSE),Sites,4,FALSE),B5&gt;VLOOKUP(D5&amp;"-"&amp;VLOOKUP(WEEKDAY(A5),Jours,2,FALSE),Sites,5,FALSE)),"En dehors des plages !","")),"",IF(OR(B5&lt;VLOOKUP(D5&amp;"-"&amp;VLOOKUP(WEEKDAY(A5),Jours,2,FALSE),Sites,4,FALSE),B5&gt;VLOOKUP(D5&amp;"-"&amp;VLOOKUP(WEEKDAY(A5),Jours,2,FALSE),Sites,5,FALSE)),"En dehors des plages !",""))</f>
        <v/>
      </c>
      <c r="I5" s="6" t="str">
        <f t="shared" ref="I5:I8" si="0">J5&amp;"-"&amp;K5</f>
        <v>Site 1-Mardi</v>
      </c>
      <c r="J5" t="s">
        <v>7</v>
      </c>
      <c r="K5" t="s">
        <v>11</v>
      </c>
      <c r="L5" s="10">
        <v>0.33333333333333331</v>
      </c>
      <c r="M5" s="10">
        <v>0.70833333333333337</v>
      </c>
      <c r="O5" s="8">
        <v>2</v>
      </c>
      <c r="P5" t="s">
        <v>10</v>
      </c>
    </row>
    <row r="6" spans="1:16">
      <c r="A6" s="15">
        <v>42172</v>
      </c>
      <c r="B6" s="10">
        <v>0.75</v>
      </c>
      <c r="C6" s="6" t="str">
        <f>IF(ISTEXT(VLOOKUP(WEEKDAY(A6),Jours,2,FALSE)),VLOOKUP(WEEKDAY(A6),Jours,2,FALSE),"")</f>
        <v>Mercredi</v>
      </c>
      <c r="D6" t="s">
        <v>7</v>
      </c>
      <c r="E6" s="6" t="str">
        <f>IF(ISERROR(IF(OR(B6&lt;VLOOKUP(D6&amp;"-"&amp;VLOOKUP(WEEKDAY(A6),Jours,2,FALSE),Sites,4,FALSE),B6&gt;VLOOKUP(D6&amp;"-"&amp;VLOOKUP(WEEKDAY(A6),Jours,2,FALSE),Sites,5,FALSE)),"En dehors des plages !","")),"",IF(OR(B6&lt;VLOOKUP(D6&amp;"-"&amp;VLOOKUP(WEEKDAY(A6),Jours,2,FALSE),Sites,4,FALSE),B6&gt;VLOOKUP(D6&amp;"-"&amp;VLOOKUP(WEEKDAY(A6),Jours,2,FALSE),Sites,5,FALSE)),"En dehors des plages !",""))</f>
        <v>En dehors des plages !</v>
      </c>
      <c r="I6" s="6" t="str">
        <f t="shared" si="0"/>
        <v>Site 1-Mercredi</v>
      </c>
      <c r="J6" t="s">
        <v>7</v>
      </c>
      <c r="K6" t="s">
        <v>12</v>
      </c>
      <c r="L6" s="10">
        <v>0.33333333333333298</v>
      </c>
      <c r="M6" s="10">
        <v>0.70833333333333304</v>
      </c>
      <c r="O6" s="8">
        <v>3</v>
      </c>
      <c r="P6" t="s">
        <v>11</v>
      </c>
    </row>
    <row r="7" spans="1:16">
      <c r="A7" s="15">
        <v>42174</v>
      </c>
      <c r="B7" s="10">
        <v>0.35416666666666702</v>
      </c>
      <c r="C7" s="6" t="str">
        <f>IF(ISTEXT(VLOOKUP(WEEKDAY(A7),Jours,2,FALSE)),VLOOKUP(WEEKDAY(A7),Jours,2,FALSE),"")</f>
        <v>Vendredi</v>
      </c>
      <c r="D7" t="s">
        <v>7</v>
      </c>
      <c r="E7" s="6" t="str">
        <f>IF(ISERROR(IF(OR(B7&lt;VLOOKUP(D7&amp;"-"&amp;VLOOKUP(WEEKDAY(A7),Jours,2,FALSE),Sites,4,FALSE),B7&gt;VLOOKUP(D7&amp;"-"&amp;VLOOKUP(WEEKDAY(A7),Jours,2,FALSE),Sites,5,FALSE)),"En dehors des plages !","")),"",IF(OR(B7&lt;VLOOKUP(D7&amp;"-"&amp;VLOOKUP(WEEKDAY(A7),Jours,2,FALSE),Sites,4,FALSE),B7&gt;VLOOKUP(D7&amp;"-"&amp;VLOOKUP(WEEKDAY(A7),Jours,2,FALSE),Sites,5,FALSE)),"En dehors des plages !",""))</f>
        <v/>
      </c>
      <c r="I7" s="6" t="str">
        <f t="shared" si="0"/>
        <v>Site 1-Jeudi</v>
      </c>
      <c r="J7" t="s">
        <v>7</v>
      </c>
      <c r="K7" t="s">
        <v>13</v>
      </c>
      <c r="L7" s="10">
        <v>0.33333333333333298</v>
      </c>
      <c r="M7" s="10">
        <v>0.70833333333333304</v>
      </c>
      <c r="O7" s="8">
        <v>4</v>
      </c>
      <c r="P7" t="s">
        <v>12</v>
      </c>
    </row>
    <row r="8" spans="1:16">
      <c r="A8" s="15">
        <v>42174</v>
      </c>
      <c r="B8" s="10">
        <v>0.72916666666666663</v>
      </c>
      <c r="C8" s="6" t="str">
        <f>IF(ISTEXT(VLOOKUP(WEEKDAY(A8),Jours,2,FALSE)),VLOOKUP(WEEKDAY(A8),Jours,2,FALSE),"")</f>
        <v>Vendredi</v>
      </c>
      <c r="D8" t="s">
        <v>7</v>
      </c>
      <c r="E8" s="6" t="str">
        <f>IF(ISERROR(IF(OR(B8&lt;VLOOKUP(D8&amp;"-"&amp;VLOOKUP(WEEKDAY(A8),Jours,2,FALSE),Sites,4,FALSE),B8&gt;VLOOKUP(D8&amp;"-"&amp;VLOOKUP(WEEKDAY(A8),Jours,2,FALSE),Sites,5,FALSE)),"En dehors des plages !","")),"",IF(OR(B8&lt;VLOOKUP(D8&amp;"-"&amp;VLOOKUP(WEEKDAY(A8),Jours,2,FALSE),Sites,4,FALSE),B8&gt;VLOOKUP(D8&amp;"-"&amp;VLOOKUP(WEEKDAY(A8),Jours,2,FALSE),Sites,5,FALSE)),"En dehors des plages !",""))</f>
        <v>En dehors des plages !</v>
      </c>
      <c r="I8" s="6" t="str">
        <f t="shared" si="0"/>
        <v>Site 1-Vendredi</v>
      </c>
      <c r="J8" t="s">
        <v>7</v>
      </c>
      <c r="K8" t="s">
        <v>14</v>
      </c>
      <c r="L8" s="10">
        <v>0.33333333333333298</v>
      </c>
      <c r="M8" s="10">
        <v>0.5</v>
      </c>
      <c r="O8" s="8">
        <v>5</v>
      </c>
      <c r="P8" t="s">
        <v>13</v>
      </c>
    </row>
    <row r="9" spans="1:16">
      <c r="A9" s="16"/>
      <c r="B9" s="9"/>
      <c r="C9" s="9"/>
      <c r="D9" s="6"/>
      <c r="E9" s="6"/>
      <c r="I9" s="2"/>
      <c r="J9" s="2"/>
      <c r="K9" s="2"/>
      <c r="L9" s="13"/>
      <c r="M9" s="13"/>
      <c r="O9" s="8">
        <v>6</v>
      </c>
      <c r="P9" t="s">
        <v>14</v>
      </c>
    </row>
    <row r="10" spans="1:16">
      <c r="O10" s="8">
        <v>7</v>
      </c>
      <c r="P10" t="s">
        <v>15</v>
      </c>
    </row>
  </sheetData>
  <sortState ref="O4:P10">
    <sortCondition ref="O4:O10"/>
  </sortState>
  <dataValidations count="1">
    <dataValidation type="list" allowBlank="1" showInputMessage="1" showErrorMessage="1" errorTitle="Choisir dans la liste" error="Choisir dans la liste !" sqref="D3:D9">
      <formula1>Liste_Sites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Jours</vt:lpstr>
      <vt:lpstr>Liste_Sites</vt:lpstr>
      <vt:lpstr>Sites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2015-06-17T09:32:57Z</dcterms:created>
  <dcterms:modified xsi:type="dcterms:W3CDTF">2015-06-17T14:03:08Z</dcterms:modified>
</cp:coreProperties>
</file>