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545" activeTab="1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45621"/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4" i="3"/>
  <c r="E5" i="3"/>
  <c r="E6" i="3"/>
  <c r="E7" i="3"/>
  <c r="E8" i="3"/>
  <c r="E9" i="3"/>
  <c r="E10" i="3"/>
  <c r="E11" i="3"/>
  <c r="E12" i="3"/>
  <c r="E4" i="3"/>
  <c r="D5" i="3"/>
  <c r="D6" i="3"/>
  <c r="D7" i="3"/>
  <c r="D8" i="3"/>
  <c r="D9" i="3"/>
  <c r="D10" i="3"/>
  <c r="D11" i="3"/>
  <c r="D12" i="3"/>
  <c r="D4" i="3"/>
  <c r="C5" i="3"/>
  <c r="C6" i="3"/>
  <c r="C7" i="3"/>
  <c r="C8" i="3"/>
  <c r="C9" i="3"/>
  <c r="C10" i="3"/>
  <c r="C11" i="3"/>
  <c r="C12" i="3"/>
  <c r="C4" i="3"/>
  <c r="B35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" i="2"/>
  <c r="D13" i="3" l="1"/>
  <c r="F13" i="3"/>
  <c r="E13" i="3"/>
  <c r="C13" i="3"/>
</calcChain>
</file>

<file path=xl/sharedStrings.xml><?xml version="1.0" encoding="utf-8"?>
<sst xmlns="http://schemas.openxmlformats.org/spreadsheetml/2006/main" count="12" uniqueCount="12">
  <si>
    <t>Mini</t>
  </si>
  <si>
    <t>Libellé</t>
  </si>
  <si>
    <t>Moins de 5000 €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</si>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</sst>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"/>
  <sheetViews>
    <sheetView workbookViewId="0">
      <selection activeCell="C35" sqref="C35"/>
    </sheetView>
  </sheetViews>
  <sheetFormatPr baseColWidth="10" defaultRowHeight="15" x14ac:dyDescent="0.25"/>
  <cols>
    <col min="2" max="2" width="15.140625" customWidth="1"/>
    <col min="3" max="3" width="26.28515625" customWidth="1"/>
  </cols>
  <sheetData>
    <row r="1" spans="2:3" x14ac:dyDescent="0.25">
      <c r="B1" s="1">
        <v>2398.5</v>
      </c>
      <c r="C1" t="str">
        <f t="shared" ref="C1:C35" si="0">VLOOKUP(B1,Tranches,2,TRUE)</f>
        <v>De 500 à 4 999 €</v>
      </c>
    </row>
    <row r="2" spans="2:3" x14ac:dyDescent="0.25">
      <c r="B2" s="1">
        <v>4150</v>
      </c>
      <c r="C2" t="str">
        <f t="shared" si="0"/>
        <v>De 500 à 4 999 €</v>
      </c>
    </row>
    <row r="3" spans="2:3" x14ac:dyDescent="0.25">
      <c r="B3" s="1">
        <v>6389</v>
      </c>
      <c r="C3" t="str">
        <f t="shared" si="0"/>
        <v>De 5000 à 9 999 €</v>
      </c>
    </row>
    <row r="4" spans="2:3" x14ac:dyDescent="0.25">
      <c r="B4" s="1">
        <v>850</v>
      </c>
      <c r="C4" t="str">
        <f t="shared" si="0"/>
        <v>Moins de 5000 €</v>
      </c>
    </row>
    <row r="5" spans="2:3" x14ac:dyDescent="0.25">
      <c r="B5" s="1">
        <v>2156</v>
      </c>
      <c r="C5" t="str">
        <f t="shared" si="0"/>
        <v>De 500 à 4 999 €</v>
      </c>
    </row>
    <row r="6" spans="2:3" x14ac:dyDescent="0.25">
      <c r="B6" s="1">
        <v>9666</v>
      </c>
      <c r="C6" t="str">
        <f t="shared" si="0"/>
        <v>De 5000 à 9 999 €</v>
      </c>
    </row>
    <row r="7" spans="2:3" x14ac:dyDescent="0.25">
      <c r="B7" s="1">
        <v>4717.5</v>
      </c>
      <c r="C7" t="str">
        <f t="shared" si="0"/>
        <v>De 500 à 4 999 €</v>
      </c>
    </row>
    <row r="8" spans="2:3" x14ac:dyDescent="0.25">
      <c r="B8" s="1">
        <v>4820</v>
      </c>
      <c r="C8" t="str">
        <f t="shared" si="0"/>
        <v>De 500 à 4 999 €</v>
      </c>
    </row>
    <row r="9" spans="2:3" x14ac:dyDescent="0.25">
      <c r="B9" s="1">
        <v>5400</v>
      </c>
      <c r="C9" t="str">
        <f t="shared" si="0"/>
        <v>De 5000 à 9 999 €</v>
      </c>
    </row>
    <row r="10" spans="2:3" x14ac:dyDescent="0.25">
      <c r="B10" s="1">
        <v>5000</v>
      </c>
      <c r="C10" t="str">
        <f t="shared" si="0"/>
        <v>De 5000 à 9 999 €</v>
      </c>
    </row>
    <row r="11" spans="2:3" x14ac:dyDescent="0.25">
      <c r="B11" s="1">
        <v>5200</v>
      </c>
      <c r="C11" t="str">
        <f t="shared" si="0"/>
        <v>De 5000 à 9 999 €</v>
      </c>
    </row>
    <row r="12" spans="2:3" x14ac:dyDescent="0.25">
      <c r="B12" s="1">
        <v>9775</v>
      </c>
      <c r="C12" t="str">
        <f t="shared" si="0"/>
        <v>De 5000 à 9 999 €</v>
      </c>
    </row>
    <row r="13" spans="2:3" x14ac:dyDescent="0.25">
      <c r="B13" s="1">
        <v>440</v>
      </c>
      <c r="C13" t="str">
        <f t="shared" si="0"/>
        <v>Moins de 5000 €</v>
      </c>
    </row>
    <row r="14" spans="2:3" x14ac:dyDescent="0.25">
      <c r="B14" s="1">
        <v>233</v>
      </c>
      <c r="C14" t="str">
        <f t="shared" si="0"/>
        <v>Moins de 5000 €</v>
      </c>
    </row>
    <row r="15" spans="2:3" x14ac:dyDescent="0.25">
      <c r="B15" s="1">
        <v>5500</v>
      </c>
      <c r="C15" t="str">
        <f t="shared" si="0"/>
        <v>De 5000 à 9 999 €</v>
      </c>
    </row>
    <row r="16" spans="2:3" x14ac:dyDescent="0.25">
      <c r="B16" s="1">
        <v>37280.550000000003</v>
      </c>
      <c r="C16" t="str">
        <f t="shared" si="0"/>
        <v>10 000 € et plus</v>
      </c>
    </row>
    <row r="17" spans="2:3" x14ac:dyDescent="0.25">
      <c r="B17" s="1">
        <v>885</v>
      </c>
      <c r="C17" t="str">
        <f t="shared" si="0"/>
        <v>Moins de 5000 €</v>
      </c>
    </row>
    <row r="18" spans="2:3" x14ac:dyDescent="0.25">
      <c r="B18" s="1">
        <v>9609.2199999999993</v>
      </c>
      <c r="C18" t="str">
        <f t="shared" si="0"/>
        <v>De 5000 à 9 999 €</v>
      </c>
    </row>
    <row r="19" spans="2:3" x14ac:dyDescent="0.25">
      <c r="B19" s="1">
        <v>6406.15</v>
      </c>
      <c r="C19" t="str">
        <f t="shared" si="0"/>
        <v>De 5000 à 9 999 €</v>
      </c>
    </row>
    <row r="20" spans="2:3" x14ac:dyDescent="0.25">
      <c r="B20" s="1">
        <v>27717</v>
      </c>
      <c r="C20" t="str">
        <f t="shared" si="0"/>
        <v>10 000 € et plus</v>
      </c>
    </row>
    <row r="21" spans="2:3" x14ac:dyDescent="0.25">
      <c r="B21" s="1">
        <v>6300</v>
      </c>
      <c r="C21" t="str">
        <f t="shared" si="0"/>
        <v>De 5000 à 9 999 €</v>
      </c>
    </row>
    <row r="22" spans="2:3" x14ac:dyDescent="0.25">
      <c r="B22" s="1">
        <v>1600</v>
      </c>
      <c r="C22" t="str">
        <f t="shared" si="0"/>
        <v>De 500 à 4 999 €</v>
      </c>
    </row>
    <row r="23" spans="2:3" x14ac:dyDescent="0.25">
      <c r="B23" s="1">
        <v>384.37</v>
      </c>
      <c r="C23" t="str">
        <f t="shared" si="0"/>
        <v>Moins de 5000 €</v>
      </c>
    </row>
    <row r="24" spans="2:3" x14ac:dyDescent="0.25">
      <c r="B24" s="1">
        <v>4399.5</v>
      </c>
      <c r="C24" t="str">
        <f t="shared" si="0"/>
        <v>De 500 à 4 999 €</v>
      </c>
    </row>
    <row r="25" spans="2:3" x14ac:dyDescent="0.25">
      <c r="B25" s="1">
        <v>3900</v>
      </c>
      <c r="C25" t="str">
        <f t="shared" si="0"/>
        <v>De 500 à 4 999 €</v>
      </c>
    </row>
    <row r="26" spans="2:3" x14ac:dyDescent="0.25">
      <c r="B26" s="1">
        <v>12240</v>
      </c>
      <c r="C26" t="str">
        <f t="shared" si="0"/>
        <v>10 000 € et plus</v>
      </c>
    </row>
    <row r="27" spans="2:3" x14ac:dyDescent="0.25">
      <c r="B27" s="1">
        <v>16570</v>
      </c>
      <c r="C27" t="str">
        <f t="shared" si="0"/>
        <v>10 000 € et plus</v>
      </c>
    </row>
    <row r="28" spans="2:3" x14ac:dyDescent="0.25">
      <c r="B28" s="1">
        <v>6785</v>
      </c>
      <c r="C28" t="str">
        <f t="shared" si="0"/>
        <v>De 5000 à 9 999 €</v>
      </c>
    </row>
    <row r="29" spans="2:3" x14ac:dyDescent="0.25">
      <c r="B29" s="1">
        <v>1070</v>
      </c>
      <c r="C29" t="str">
        <f t="shared" si="0"/>
        <v>De 500 à 4 999 €</v>
      </c>
    </row>
    <row r="30" spans="2:3" x14ac:dyDescent="0.25">
      <c r="B30" s="1">
        <v>20000</v>
      </c>
      <c r="C30" t="str">
        <f t="shared" si="0"/>
        <v>10 000 € et plus</v>
      </c>
    </row>
    <row r="31" spans="2:3" x14ac:dyDescent="0.25">
      <c r="B31" s="1">
        <v>8750</v>
      </c>
      <c r="C31" t="str">
        <f t="shared" si="0"/>
        <v>De 5000 à 9 999 €</v>
      </c>
    </row>
    <row r="32" spans="2:3" x14ac:dyDescent="0.25">
      <c r="B32" s="1">
        <v>7985.25</v>
      </c>
      <c r="C32" t="str">
        <f t="shared" si="0"/>
        <v>De 5000 à 9 999 €</v>
      </c>
    </row>
    <row r="33" spans="2:3" x14ac:dyDescent="0.25">
      <c r="B33" s="1">
        <v>9307.5</v>
      </c>
      <c r="C33" t="str">
        <f t="shared" si="0"/>
        <v>De 5000 à 9 999 €</v>
      </c>
    </row>
    <row r="35" spans="2:3" x14ac:dyDescent="0.25">
      <c r="B35" s="15">
        <f>SUM(B1:B34)</f>
        <v>247884.53999999998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9" sqref="D9"/>
    </sheetView>
  </sheetViews>
  <sheetFormatPr baseColWidth="10" defaultRowHeight="15" x14ac:dyDescent="0.25"/>
  <cols>
    <col min="2" max="2" width="27.85546875" customWidth="1"/>
    <col min="3" max="3" width="11.42578125" style="7"/>
    <col min="4" max="4" width="12.85546875" style="9" bestFit="1" customWidth="1"/>
    <col min="5" max="6" width="11.42578125" style="7"/>
  </cols>
  <sheetData>
    <row r="1" spans="1:6" ht="21" x14ac:dyDescent="0.35">
      <c r="A1" s="3" t="s">
        <v>6</v>
      </c>
    </row>
    <row r="3" spans="1:6" s="6" customFormat="1" x14ac:dyDescent="0.25">
      <c r="A3" s="5" t="s">
        <v>0</v>
      </c>
      <c r="B3" s="5" t="s">
        <v>1</v>
      </c>
      <c r="C3" s="8" t="s">
        <v>7</v>
      </c>
      <c r="D3" s="10" t="s">
        <v>8</v>
      </c>
      <c r="E3" s="8" t="s">
        <v>9</v>
      </c>
      <c r="F3" s="8" t="s">
        <v>10</v>
      </c>
    </row>
    <row r="4" spans="1:6" x14ac:dyDescent="0.25">
      <c r="A4" s="2">
        <v>0</v>
      </c>
      <c r="B4" s="2" t="s">
        <v>2</v>
      </c>
      <c r="C4" s="7">
        <f>COUNTIF(Données!C1:$C$33,B:B)</f>
        <v>5</v>
      </c>
      <c r="D4" s="9">
        <f>SUMIF(Données!C1:$C$33,B:B,Données!B:B)</f>
        <v>2792.37</v>
      </c>
      <c r="E4" s="11">
        <f>C4/$C$13</f>
        <v>0.15625</v>
      </c>
      <c r="F4" s="11">
        <f>D4/$D$13</f>
        <v>1.6307732864972519E-2</v>
      </c>
    </row>
    <row r="5" spans="1:6" x14ac:dyDescent="0.25">
      <c r="A5" s="2">
        <v>1000</v>
      </c>
      <c r="B5" s="2" t="s">
        <v>3</v>
      </c>
      <c r="C5" s="7">
        <f>COUNTIF(Données!C2:$C$33,B:B)</f>
        <v>8</v>
      </c>
      <c r="D5" s="9">
        <f>SUMIF(Données!C2:$C$33,B:B,Données!B:B)</f>
        <v>35500.869999999995</v>
      </c>
      <c r="E5" s="11">
        <f t="shared" ref="E5:E12" si="0">C5/$C$13</f>
        <v>0.25</v>
      </c>
      <c r="F5" s="11">
        <f t="shared" ref="F5:F12" si="1">D5/$D$13</f>
        <v>0.20732879397576856</v>
      </c>
    </row>
    <row r="6" spans="1:6" x14ac:dyDescent="0.25">
      <c r="A6" s="2">
        <v>5000</v>
      </c>
      <c r="B6" s="2" t="s">
        <v>4</v>
      </c>
      <c r="C6" s="7">
        <f>COUNTIF(Données!C3:$C$33,B:B)</f>
        <v>14</v>
      </c>
      <c r="D6" s="9">
        <f>SUMIF(Données!C3:$C$33,B:B,Données!B:B)</f>
        <v>110257.7</v>
      </c>
      <c r="E6" s="11">
        <f t="shared" si="0"/>
        <v>0.4375</v>
      </c>
      <c r="F6" s="11">
        <f t="shared" si="1"/>
        <v>0.64391650028695357</v>
      </c>
    </row>
    <row r="7" spans="1:6" x14ac:dyDescent="0.25">
      <c r="A7" s="2">
        <v>10000</v>
      </c>
      <c r="B7" s="2" t="s">
        <v>5</v>
      </c>
      <c r="C7" s="7">
        <f>COUNTIF(Données!C4:$C$33,B:B)</f>
        <v>5</v>
      </c>
      <c r="D7" s="9">
        <f>SUMIF(Données!C4:$C$33,B:B,Données!B:B)</f>
        <v>22678.87</v>
      </c>
      <c r="E7" s="11">
        <f t="shared" si="0"/>
        <v>0.15625</v>
      </c>
      <c r="F7" s="11">
        <f t="shared" si="1"/>
        <v>0.13244697287230536</v>
      </c>
    </row>
    <row r="8" spans="1:6" x14ac:dyDescent="0.25">
      <c r="A8" s="2"/>
      <c r="B8" s="2"/>
      <c r="C8" s="7">
        <f>COUNTIF(Données!C5:$C$33,B:B)</f>
        <v>0</v>
      </c>
      <c r="D8" s="9">
        <f>SUMIF(Données!C5:$C$33,B:B,Données!B:B)</f>
        <v>0</v>
      </c>
      <c r="E8" s="11">
        <f t="shared" si="0"/>
        <v>0</v>
      </c>
      <c r="F8" s="11">
        <f t="shared" si="1"/>
        <v>0</v>
      </c>
    </row>
    <row r="9" spans="1:6" x14ac:dyDescent="0.25">
      <c r="A9" s="2"/>
      <c r="B9" s="2"/>
      <c r="C9" s="7">
        <f>COUNTIF(Données!C6:$C$33,B:B)</f>
        <v>0</v>
      </c>
      <c r="D9" s="9">
        <f>SUMIF(Données!C6:$C$33,B:B,Données!B:B)</f>
        <v>0</v>
      </c>
      <c r="E9" s="11">
        <f t="shared" si="0"/>
        <v>0</v>
      </c>
      <c r="F9" s="11">
        <f t="shared" si="1"/>
        <v>0</v>
      </c>
    </row>
    <row r="10" spans="1:6" x14ac:dyDescent="0.25">
      <c r="A10" s="2"/>
      <c r="B10" s="2"/>
      <c r="C10" s="7">
        <f>COUNTIF(Données!C7:$C$33,B:B)</f>
        <v>0</v>
      </c>
      <c r="D10" s="9">
        <f>SUMIF(Données!C7:$C$33,B:B,Données!B:B)</f>
        <v>0</v>
      </c>
      <c r="E10" s="11">
        <f t="shared" si="0"/>
        <v>0</v>
      </c>
      <c r="F10" s="11">
        <f t="shared" si="1"/>
        <v>0</v>
      </c>
    </row>
    <row r="11" spans="1:6" x14ac:dyDescent="0.25">
      <c r="A11" s="2"/>
      <c r="B11" s="2"/>
      <c r="C11" s="7">
        <f>COUNTIF(Données!C8:$C$33,B:B)</f>
        <v>0</v>
      </c>
      <c r="D11" s="9">
        <f>SUMIF(Données!C8:$C$33,B:B,Données!B:B)</f>
        <v>0</v>
      </c>
      <c r="E11" s="11">
        <f t="shared" si="0"/>
        <v>0</v>
      </c>
      <c r="F11" s="11">
        <f t="shared" si="1"/>
        <v>0</v>
      </c>
    </row>
    <row r="12" spans="1:6" x14ac:dyDescent="0.25">
      <c r="A12" s="2"/>
      <c r="B12" s="2"/>
      <c r="C12" s="7">
        <f>COUNTIF(Données!C9:$C$33,B:B)</f>
        <v>0</v>
      </c>
      <c r="D12" s="9">
        <f>SUMIF(Données!C9:$C$33,B:B,Données!B:B)</f>
        <v>0</v>
      </c>
      <c r="E12" s="11">
        <f t="shared" si="0"/>
        <v>0</v>
      </c>
      <c r="F12" s="11">
        <f t="shared" si="1"/>
        <v>0</v>
      </c>
    </row>
    <row r="13" spans="1:6" x14ac:dyDescent="0.25">
      <c r="A13" s="4" t="s">
        <v>11</v>
      </c>
      <c r="B13" s="4"/>
      <c r="C13" s="12">
        <f>SUM(C4:C12)</f>
        <v>32</v>
      </c>
      <c r="D13" s="13">
        <f t="shared" ref="D13:F13" si="2">SUM(D4:D12)</f>
        <v>171229.81</v>
      </c>
      <c r="E13" s="14">
        <f t="shared" si="2"/>
        <v>1</v>
      </c>
      <c r="F13" s="14">
        <f t="shared" si="2"/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Admin</cp:lastModifiedBy>
  <dcterms:created xsi:type="dcterms:W3CDTF">2016-03-22T11:56:22Z</dcterms:created>
  <dcterms:modified xsi:type="dcterms:W3CDTF">2016-03-23T09:22:02Z</dcterms:modified>
</cp:coreProperties>
</file>