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5200" windowHeight="10410"/>
  </bookViews>
  <sheets>
    <sheet name="Familles" sheetId="1" r:id="rId1"/>
    <sheet name="Permanences" sheetId="2" r:id="rId2"/>
  </sheets>
  <definedNames>
    <definedName name="_xlnm._FilterDatabase" localSheetId="0" hidden="1">Familles!$A$4:$H$8</definedName>
    <definedName name="_xlnm._FilterDatabase" localSheetId="1" hidden="1">Permanences!$A$4:$C$33</definedName>
    <definedName name="Liste_Familles">Familles!$A$4:$A$10</definedName>
  </definedNames>
  <calcPr calcId="125725"/>
</workbook>
</file>

<file path=xl/calcChain.xml><?xml version="1.0" encoding="utf-8"?>
<calcChain xmlns="http://schemas.openxmlformats.org/spreadsheetml/2006/main">
  <c r="B2" i="1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6"/>
  <c r="G7"/>
  <c r="G5"/>
  <c r="F6"/>
  <c r="F7"/>
  <c r="F8"/>
  <c r="F9"/>
  <c r="F10"/>
  <c r="H10" s="1"/>
  <c r="F11"/>
  <c r="F12"/>
  <c r="F13"/>
  <c r="F14"/>
  <c r="F15"/>
  <c r="F16"/>
  <c r="F17"/>
  <c r="F18"/>
  <c r="H18" s="1"/>
  <c r="F19"/>
  <c r="F20"/>
  <c r="F21"/>
  <c r="F22"/>
  <c r="F23"/>
  <c r="F24"/>
  <c r="H24" s="1"/>
  <c r="F25"/>
  <c r="F26"/>
  <c r="H26" s="1"/>
  <c r="F27"/>
  <c r="F28"/>
  <c r="H28" s="1"/>
  <c r="F29"/>
  <c r="F30"/>
  <c r="F31"/>
  <c r="F32"/>
  <c r="F33"/>
  <c r="F5"/>
  <c r="H5" l="1"/>
  <c r="H6"/>
  <c r="H7"/>
  <c r="H8"/>
  <c r="H9"/>
  <c r="H11"/>
  <c r="H12"/>
  <c r="H13"/>
  <c r="H14"/>
  <c r="H15"/>
  <c r="H16"/>
  <c r="H17"/>
  <c r="H19"/>
  <c r="H20"/>
  <c r="H21"/>
  <c r="H22"/>
  <c r="H23"/>
  <c r="H25"/>
  <c r="H27"/>
  <c r="H29"/>
  <c r="H30"/>
  <c r="H31"/>
  <c r="H32"/>
  <c r="H33"/>
  <c r="C2" i="2" l="1"/>
  <c r="G2" i="1" l="1"/>
  <c r="F2"/>
  <c r="H2" l="1"/>
</calcChain>
</file>

<file path=xl/sharedStrings.xml><?xml version="1.0" encoding="utf-8"?>
<sst xmlns="http://schemas.openxmlformats.org/spreadsheetml/2006/main" count="71" uniqueCount="41">
  <si>
    <t>Famille</t>
  </si>
  <si>
    <t>Adresse</t>
  </si>
  <si>
    <t>Heures dues</t>
  </si>
  <si>
    <t>Heures effectuées</t>
  </si>
  <si>
    <t>Date de début</t>
  </si>
  <si>
    <t>Permanence mensuelle</t>
  </si>
  <si>
    <t>Date permanence</t>
  </si>
  <si>
    <t>Durée</t>
  </si>
  <si>
    <t>Fichier des permanences</t>
  </si>
  <si>
    <t>Fichier des familles</t>
  </si>
  <si>
    <t>BEAUVAIS</t>
  </si>
  <si>
    <t>CHABOT</t>
  </si>
  <si>
    <t>CHILLOUX</t>
  </si>
  <si>
    <t>DI ZAZZO</t>
  </si>
  <si>
    <t>DUPERON</t>
  </si>
  <si>
    <t>DYKAS</t>
  </si>
  <si>
    <t>FOUQUE</t>
  </si>
  <si>
    <t>GAURIAT</t>
  </si>
  <si>
    <t>GENESTE</t>
  </si>
  <si>
    <t>GUEDON</t>
  </si>
  <si>
    <t>GUILLARD</t>
  </si>
  <si>
    <t>JUNCHAT</t>
  </si>
  <si>
    <t>KERN</t>
  </si>
  <si>
    <t>LEBOURLES</t>
  </si>
  <si>
    <t>LEBRETON</t>
  </si>
  <si>
    <t>LONGU</t>
  </si>
  <si>
    <t>MAUDUIT</t>
  </si>
  <si>
    <t>MONTECCHIO</t>
  </si>
  <si>
    <t>QUEGUINER</t>
  </si>
  <si>
    <t>SIMON</t>
  </si>
  <si>
    <t>STEPHENSON</t>
  </si>
  <si>
    <t>SZUSZCZYKIEWICZ</t>
  </si>
  <si>
    <t>BOULANGEOT</t>
  </si>
  <si>
    <t>BUPTO-DEMOULE</t>
  </si>
  <si>
    <t>DERRIEN</t>
  </si>
  <si>
    <t>GALLARD-MARSOT</t>
  </si>
  <si>
    <t>JAMAL EL AMRANI</t>
  </si>
  <si>
    <t>JOUBERT-LANDELLE</t>
  </si>
  <si>
    <t>PERON-MANIACI</t>
  </si>
  <si>
    <t>Solde actuel</t>
  </si>
  <si>
    <t>Solde initial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</si>
</sst>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.00&quot; heure(s)&quot;"/>
    <numFmt numFmtId="165" formatCode="0&quot; familles&quot;"/>
  </numFmts>
  <fonts count="4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vertical="top" wrapText="1"/>
    </xf>
    <xf numFmtId="164" fontId="2" fillId="2" borderId="0" xfId="0" applyNumberFormat="1" applyFont="1" applyFill="1" applyAlignment="1">
      <alignment horizontal="center" vertical="top" wrapText="1"/>
    </xf>
    <xf numFmtId="0" fontId="2" fillId="2" borderId="0" xfId="0" applyFont="1" applyFill="1" applyAlignment="1">
      <alignment horizontal="center" vertical="top" wrapText="1"/>
    </xf>
    <xf numFmtId="0" fontId="2" fillId="0" borderId="0" xfId="0" applyFont="1" applyAlignment="1">
      <alignment vertical="top" wrapText="1"/>
    </xf>
    <xf numFmtId="165" fontId="2" fillId="0" borderId="0" xfId="0" applyNumberFormat="1" applyFont="1" applyAlignment="1">
      <alignment horizontal="center"/>
    </xf>
    <xf numFmtId="0" fontId="3" fillId="0" borderId="0" xfId="0" applyFont="1"/>
    <xf numFmtId="0" fontId="2" fillId="2" borderId="1" xfId="0" applyFont="1" applyFill="1" applyBorder="1" applyAlignment="1">
      <alignment vertical="top" wrapText="1"/>
    </xf>
    <xf numFmtId="164" fontId="2" fillId="2" borderId="1" xfId="0" applyNumberFormat="1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3" borderId="1" xfId="0" applyFill="1" applyBorder="1"/>
    <xf numFmtId="0" fontId="0" fillId="3" borderId="0" xfId="0" applyFill="1"/>
    <xf numFmtId="164" fontId="0" fillId="3" borderId="1" xfId="0" applyNumberFormat="1" applyFill="1" applyBorder="1" applyAlignment="1">
      <alignment horizontal="center"/>
    </xf>
    <xf numFmtId="43" fontId="0" fillId="4" borderId="1" xfId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3"/>
  <sheetViews>
    <sheetView tabSelected="1" workbookViewId="0">
      <selection activeCell="B7" sqref="B7"/>
    </sheetView>
  </sheetViews>
  <sheetFormatPr baseColWidth="10" defaultRowHeight="12.75"/>
  <cols>
    <col min="1" max="1" width="18.42578125" customWidth="1"/>
    <col min="2" max="2" width="21.28515625" customWidth="1"/>
    <col min="3" max="4" width="15.28515625" style="3" customWidth="1"/>
    <col min="5" max="8" width="11.42578125" style="2"/>
  </cols>
  <sheetData>
    <row r="1" spans="1:8" s="4" customFormat="1" ht="18">
      <c r="A1" s="12" t="s">
        <v>9</v>
      </c>
      <c r="C1" s="5"/>
      <c r="D1" s="5"/>
      <c r="E1" s="6"/>
      <c r="F1" s="6"/>
      <c r="G1" s="6"/>
      <c r="H1" s="6"/>
    </row>
    <row r="2" spans="1:8" s="4" customFormat="1">
      <c r="B2" s="11">
        <f>SUBTOTAL(3,A:A)-2</f>
        <v>29</v>
      </c>
      <c r="E2" s="6"/>
      <c r="F2" s="6">
        <f ca="1">SUBTOTAL(9,F4:F10)</f>
        <v>16</v>
      </c>
      <c r="G2" s="6">
        <f t="shared" ref="G2:H2" si="0">SUBTOTAL(9,G4:G10)</f>
        <v>12</v>
      </c>
      <c r="H2" s="6">
        <f t="shared" ca="1" si="0"/>
        <v>8</v>
      </c>
    </row>
    <row r="3" spans="1:8" s="4" customFormat="1">
      <c r="C3" s="5"/>
      <c r="D3" s="5"/>
      <c r="E3" s="6"/>
      <c r="F3" s="6"/>
      <c r="G3" s="6"/>
      <c r="H3" s="6"/>
    </row>
    <row r="4" spans="1:8" s="10" customFormat="1" ht="33.75" customHeight="1">
      <c r="A4" s="13" t="s">
        <v>0</v>
      </c>
      <c r="B4" s="13" t="s">
        <v>1</v>
      </c>
      <c r="C4" s="14" t="s">
        <v>40</v>
      </c>
      <c r="D4" s="14" t="s">
        <v>5</v>
      </c>
      <c r="E4" s="15" t="s">
        <v>4</v>
      </c>
      <c r="F4" s="15" t="s">
        <v>2</v>
      </c>
      <c r="G4" s="15" t="s">
        <v>3</v>
      </c>
      <c r="H4" s="15" t="s">
        <v>39</v>
      </c>
    </row>
    <row r="5" spans="1:8" ht="12.75" customHeight="1">
      <c r="A5" s="20" t="s">
        <v>10</v>
      </c>
      <c r="B5" s="16"/>
      <c r="C5" s="22"/>
      <c r="D5" s="22">
        <v>2</v>
      </c>
      <c r="E5" s="17">
        <v>42370</v>
      </c>
      <c r="F5" s="23">
        <f ca="1">ROUNDUP((TODAY()-E5)/(365.25/12)*D5,0)</f>
        <v>4</v>
      </c>
      <c r="G5" s="24">
        <f>SUMIF(Permanences!A:A,A:A,Permanences!C:C)</f>
        <v>2</v>
      </c>
      <c r="H5" s="24">
        <f ca="1">F5-G5+C5</f>
        <v>2</v>
      </c>
    </row>
    <row r="6" spans="1:8" ht="12.75" customHeight="1">
      <c r="A6" s="20" t="s">
        <v>32</v>
      </c>
      <c r="B6" s="16"/>
      <c r="C6" s="22"/>
      <c r="D6" s="22">
        <v>2</v>
      </c>
      <c r="E6" s="17">
        <v>42370</v>
      </c>
      <c r="F6" s="23">
        <f t="shared" ref="F6:F33" ca="1" si="1">ROUNDUP((TODAY()-E6)/(365.25/12)*D6,0)</f>
        <v>4</v>
      </c>
      <c r="G6" s="24">
        <f>SUMIF(Permanences!A:A,A:A,Permanences!C:C)</f>
        <v>2</v>
      </c>
      <c r="H6" s="24">
        <f t="shared" ref="H6:H69" ca="1" si="2">F6-G6+C6</f>
        <v>2</v>
      </c>
    </row>
    <row r="7" spans="1:8" ht="12.75" customHeight="1">
      <c r="A7" s="20" t="s">
        <v>33</v>
      </c>
      <c r="B7" s="16"/>
      <c r="C7" s="22"/>
      <c r="D7" s="22">
        <v>2</v>
      </c>
      <c r="E7" s="17">
        <v>42370</v>
      </c>
      <c r="F7" s="23">
        <f t="shared" ca="1" si="1"/>
        <v>4</v>
      </c>
      <c r="G7" s="24">
        <f>SUMIF(Permanences!A:A,A:A,Permanences!C:C)</f>
        <v>2</v>
      </c>
      <c r="H7" s="24">
        <f t="shared" ca="1" si="2"/>
        <v>2</v>
      </c>
    </row>
    <row r="8" spans="1:8" ht="12.75" customHeight="1">
      <c r="A8" s="20" t="s">
        <v>11</v>
      </c>
      <c r="B8" s="16"/>
      <c r="C8" s="22"/>
      <c r="D8" s="22">
        <v>1</v>
      </c>
      <c r="E8" s="17">
        <v>42370</v>
      </c>
      <c r="F8" s="23">
        <f t="shared" ca="1" si="1"/>
        <v>2</v>
      </c>
      <c r="G8" s="24">
        <f>SUMIF(Permanences!A:A,A:A,Permanences!C:C)</f>
        <v>2</v>
      </c>
      <c r="H8" s="24">
        <f t="shared" ca="1" si="2"/>
        <v>0</v>
      </c>
    </row>
    <row r="9" spans="1:8" ht="12.75" customHeight="1">
      <c r="A9" s="20" t="s">
        <v>12</v>
      </c>
      <c r="B9" s="18"/>
      <c r="C9" s="22"/>
      <c r="D9" s="22">
        <v>1</v>
      </c>
      <c r="E9" s="17">
        <v>42370</v>
      </c>
      <c r="F9" s="23">
        <f t="shared" ca="1" si="1"/>
        <v>2</v>
      </c>
      <c r="G9" s="24">
        <f>SUMIF(Permanences!A:A,A:A,Permanences!C:C)</f>
        <v>2</v>
      </c>
      <c r="H9" s="24">
        <f t="shared" ca="1" si="2"/>
        <v>0</v>
      </c>
    </row>
    <row r="10" spans="1:8" ht="12.75" customHeight="1">
      <c r="A10" s="20" t="s">
        <v>34</v>
      </c>
      <c r="B10" s="18"/>
      <c r="C10" s="22">
        <v>4</v>
      </c>
      <c r="D10" s="22">
        <v>0</v>
      </c>
      <c r="E10" s="17">
        <v>42370</v>
      </c>
      <c r="F10" s="23">
        <f t="shared" ca="1" si="1"/>
        <v>0</v>
      </c>
      <c r="G10" s="24">
        <f>SUMIF(Permanences!A:A,A:A,Permanences!C:C)</f>
        <v>2</v>
      </c>
      <c r="H10" s="24">
        <f t="shared" ca="1" si="2"/>
        <v>2</v>
      </c>
    </row>
    <row r="11" spans="1:8">
      <c r="A11" s="20" t="s">
        <v>13</v>
      </c>
      <c r="B11" s="18"/>
      <c r="C11" s="22"/>
      <c r="D11" s="22">
        <v>2</v>
      </c>
      <c r="E11" s="17">
        <v>42370</v>
      </c>
      <c r="F11" s="23">
        <f t="shared" ca="1" si="1"/>
        <v>4</v>
      </c>
      <c r="G11" s="24">
        <f>SUMIF(Permanences!A:A,A:A,Permanences!C:C)</f>
        <v>2</v>
      </c>
      <c r="H11" s="24">
        <f t="shared" ca="1" si="2"/>
        <v>2</v>
      </c>
    </row>
    <row r="12" spans="1:8" ht="12.75" customHeight="1">
      <c r="A12" s="20" t="s">
        <v>14</v>
      </c>
      <c r="B12" s="18"/>
      <c r="C12" s="22"/>
      <c r="D12" s="22">
        <v>2</v>
      </c>
      <c r="E12" s="17">
        <v>42370</v>
      </c>
      <c r="F12" s="23">
        <f t="shared" ca="1" si="1"/>
        <v>4</v>
      </c>
      <c r="G12" s="24">
        <f>SUMIF(Permanences!A:A,A:A,Permanences!C:C)</f>
        <v>2</v>
      </c>
      <c r="H12" s="24">
        <f t="shared" ca="1" si="2"/>
        <v>2</v>
      </c>
    </row>
    <row r="13" spans="1:8" ht="12.75" customHeight="1">
      <c r="A13" s="20" t="s">
        <v>15</v>
      </c>
      <c r="B13" s="18"/>
      <c r="C13" s="22"/>
      <c r="D13" s="22">
        <v>1</v>
      </c>
      <c r="E13" s="17">
        <v>42370</v>
      </c>
      <c r="F13" s="23">
        <f t="shared" ca="1" si="1"/>
        <v>2</v>
      </c>
      <c r="G13" s="24">
        <f>SUMIF(Permanences!A:A,A:A,Permanences!C:C)</f>
        <v>2</v>
      </c>
      <c r="H13" s="24">
        <f t="shared" ca="1" si="2"/>
        <v>0</v>
      </c>
    </row>
    <row r="14" spans="1:8" ht="12.75" customHeight="1">
      <c r="A14" s="20" t="s">
        <v>16</v>
      </c>
      <c r="B14" s="16"/>
      <c r="C14" s="22"/>
      <c r="D14" s="22">
        <v>2</v>
      </c>
      <c r="E14" s="17">
        <v>42370</v>
      </c>
      <c r="F14" s="23">
        <f t="shared" ca="1" si="1"/>
        <v>4</v>
      </c>
      <c r="G14" s="24">
        <f>SUMIF(Permanences!A:A,A:A,Permanences!C:C)</f>
        <v>2</v>
      </c>
      <c r="H14" s="24">
        <f t="shared" ca="1" si="2"/>
        <v>2</v>
      </c>
    </row>
    <row r="15" spans="1:8" ht="12.75" customHeight="1">
      <c r="A15" s="20" t="s">
        <v>35</v>
      </c>
      <c r="B15" s="16"/>
      <c r="C15" s="22"/>
      <c r="D15" s="22">
        <v>2</v>
      </c>
      <c r="E15" s="17">
        <v>42370</v>
      </c>
      <c r="F15" s="23">
        <f t="shared" ca="1" si="1"/>
        <v>4</v>
      </c>
      <c r="G15" s="24">
        <f>SUMIF(Permanences!A:A,A:A,Permanences!C:C)</f>
        <v>2</v>
      </c>
      <c r="H15" s="24">
        <f t="shared" ca="1" si="2"/>
        <v>2</v>
      </c>
    </row>
    <row r="16" spans="1:8" ht="12.75" customHeight="1">
      <c r="A16" s="20" t="s">
        <v>17</v>
      </c>
      <c r="B16" s="16"/>
      <c r="C16" s="22"/>
      <c r="D16" s="22">
        <v>2</v>
      </c>
      <c r="E16" s="17">
        <v>42370</v>
      </c>
      <c r="F16" s="23">
        <f t="shared" ca="1" si="1"/>
        <v>4</v>
      </c>
      <c r="G16" s="24">
        <f>SUMIF(Permanences!A:A,A:A,Permanences!C:C)</f>
        <v>2</v>
      </c>
      <c r="H16" s="24">
        <f t="shared" ca="1" si="2"/>
        <v>2</v>
      </c>
    </row>
    <row r="17" spans="1:8" ht="12.75" customHeight="1">
      <c r="A17" s="20" t="s">
        <v>18</v>
      </c>
      <c r="B17" s="16"/>
      <c r="C17" s="22"/>
      <c r="D17" s="22">
        <v>2</v>
      </c>
      <c r="E17" s="17">
        <v>42370</v>
      </c>
      <c r="F17" s="23">
        <f t="shared" ca="1" si="1"/>
        <v>4</v>
      </c>
      <c r="G17" s="24">
        <f>SUMIF(Permanences!A:A,A:A,Permanences!C:C)</f>
        <v>2</v>
      </c>
      <c r="H17" s="24">
        <f t="shared" ca="1" si="2"/>
        <v>2</v>
      </c>
    </row>
    <row r="18" spans="1:8">
      <c r="A18" s="20" t="s">
        <v>19</v>
      </c>
      <c r="B18" s="16"/>
      <c r="C18" s="22">
        <v>6</v>
      </c>
      <c r="D18" s="22">
        <v>0</v>
      </c>
      <c r="E18" s="17">
        <v>42370</v>
      </c>
      <c r="F18" s="23">
        <f t="shared" ca="1" si="1"/>
        <v>0</v>
      </c>
      <c r="G18" s="24">
        <f>SUMIF(Permanences!A:A,A:A,Permanences!C:C)</f>
        <v>2</v>
      </c>
      <c r="H18" s="24">
        <f t="shared" ca="1" si="2"/>
        <v>4</v>
      </c>
    </row>
    <row r="19" spans="1:8">
      <c r="A19" s="20" t="s">
        <v>20</v>
      </c>
      <c r="B19" s="16"/>
      <c r="C19" s="22"/>
      <c r="D19" s="22">
        <v>2</v>
      </c>
      <c r="E19" s="17">
        <v>42370</v>
      </c>
      <c r="F19" s="23">
        <f t="shared" ca="1" si="1"/>
        <v>4</v>
      </c>
      <c r="G19" s="24">
        <f>SUMIF(Permanences!A:A,A:A,Permanences!C:C)</f>
        <v>2</v>
      </c>
      <c r="H19" s="24">
        <f t="shared" ca="1" si="2"/>
        <v>2</v>
      </c>
    </row>
    <row r="20" spans="1:8">
      <c r="A20" s="20" t="s">
        <v>36</v>
      </c>
      <c r="B20" s="16"/>
      <c r="C20" s="22"/>
      <c r="D20" s="22">
        <v>2</v>
      </c>
      <c r="E20" s="17">
        <v>42370</v>
      </c>
      <c r="F20" s="23">
        <f t="shared" ca="1" si="1"/>
        <v>4</v>
      </c>
      <c r="G20" s="24">
        <f>SUMIF(Permanences!A:A,A:A,Permanences!C:C)</f>
        <v>2</v>
      </c>
      <c r="H20" s="24">
        <f t="shared" ca="1" si="2"/>
        <v>2</v>
      </c>
    </row>
    <row r="21" spans="1:8">
      <c r="A21" s="20" t="s">
        <v>37</v>
      </c>
      <c r="B21" s="16"/>
      <c r="C21" s="22"/>
      <c r="D21" s="22">
        <v>1</v>
      </c>
      <c r="E21" s="17">
        <v>42370</v>
      </c>
      <c r="F21" s="23">
        <f t="shared" ca="1" si="1"/>
        <v>2</v>
      </c>
      <c r="G21" s="24">
        <f>SUMIF(Permanences!A:A,A:A,Permanences!C:C)</f>
        <v>2</v>
      </c>
      <c r="H21" s="24">
        <f t="shared" ca="1" si="2"/>
        <v>0</v>
      </c>
    </row>
    <row r="22" spans="1:8" ht="12.75" customHeight="1">
      <c r="A22" s="20" t="s">
        <v>21</v>
      </c>
      <c r="B22" s="16"/>
      <c r="C22" s="22"/>
      <c r="D22" s="22">
        <v>2</v>
      </c>
      <c r="E22" s="17">
        <v>42370</v>
      </c>
      <c r="F22" s="23">
        <f t="shared" ca="1" si="1"/>
        <v>4</v>
      </c>
      <c r="G22" s="24">
        <f>SUMIF(Permanences!A:A,A:A,Permanences!C:C)</f>
        <v>2</v>
      </c>
      <c r="H22" s="24">
        <f t="shared" ca="1" si="2"/>
        <v>2</v>
      </c>
    </row>
    <row r="23" spans="1:8" ht="12.75" customHeight="1">
      <c r="A23" s="20" t="s">
        <v>22</v>
      </c>
      <c r="B23" s="16"/>
      <c r="C23" s="22"/>
      <c r="D23" s="22">
        <v>2</v>
      </c>
      <c r="E23" s="17">
        <v>42370</v>
      </c>
      <c r="F23" s="23">
        <f t="shared" ca="1" si="1"/>
        <v>4</v>
      </c>
      <c r="G23" s="24">
        <f>SUMIF(Permanences!A:A,A:A,Permanences!C:C)</f>
        <v>2</v>
      </c>
      <c r="H23" s="24">
        <f t="shared" ca="1" si="2"/>
        <v>2</v>
      </c>
    </row>
    <row r="24" spans="1:8">
      <c r="A24" s="20" t="s">
        <v>23</v>
      </c>
      <c r="B24" s="16"/>
      <c r="C24" s="22">
        <v>8</v>
      </c>
      <c r="D24" s="22">
        <v>0</v>
      </c>
      <c r="E24" s="17">
        <v>42370</v>
      </c>
      <c r="F24" s="23">
        <f t="shared" ca="1" si="1"/>
        <v>0</v>
      </c>
      <c r="G24" s="24">
        <f>SUMIF(Permanences!A:A,A:A,Permanences!C:C)</f>
        <v>2</v>
      </c>
      <c r="H24" s="24">
        <f t="shared" ca="1" si="2"/>
        <v>6</v>
      </c>
    </row>
    <row r="25" spans="1:8" ht="12.75" customHeight="1">
      <c r="A25" s="20" t="s">
        <v>24</v>
      </c>
      <c r="B25" s="18"/>
      <c r="C25" s="22"/>
      <c r="D25" s="22">
        <v>2</v>
      </c>
      <c r="E25" s="19">
        <v>42370</v>
      </c>
      <c r="F25" s="23">
        <f t="shared" ca="1" si="1"/>
        <v>4</v>
      </c>
      <c r="G25" s="24">
        <f>SUMIF(Permanences!A:A,A:A,Permanences!C:C)</f>
        <v>2</v>
      </c>
      <c r="H25" s="24">
        <f t="shared" ca="1" si="2"/>
        <v>2</v>
      </c>
    </row>
    <row r="26" spans="1:8" ht="12.75" customHeight="1">
      <c r="A26" s="20" t="s">
        <v>25</v>
      </c>
      <c r="B26" s="16"/>
      <c r="C26" s="22"/>
      <c r="D26" s="22">
        <v>0</v>
      </c>
      <c r="E26" s="17">
        <v>42370</v>
      </c>
      <c r="F26" s="23">
        <f t="shared" ca="1" si="1"/>
        <v>0</v>
      </c>
      <c r="G26" s="24">
        <f>SUMIF(Permanences!A:A,A:A,Permanences!C:C)</f>
        <v>2</v>
      </c>
      <c r="H26" s="24">
        <f t="shared" ca="1" si="2"/>
        <v>-2</v>
      </c>
    </row>
    <row r="27" spans="1:8">
      <c r="A27" s="20" t="s">
        <v>26</v>
      </c>
      <c r="B27" s="16"/>
      <c r="C27" s="22"/>
      <c r="D27" s="22">
        <v>2</v>
      </c>
      <c r="E27" s="17">
        <v>42370</v>
      </c>
      <c r="F27" s="23">
        <f t="shared" ca="1" si="1"/>
        <v>4</v>
      </c>
      <c r="G27" s="24">
        <f>SUMIF(Permanences!A:A,A:A,Permanences!C:C)</f>
        <v>2</v>
      </c>
      <c r="H27" s="24">
        <f t="shared" ca="1" si="2"/>
        <v>2</v>
      </c>
    </row>
    <row r="28" spans="1:8" ht="12.75" customHeight="1">
      <c r="A28" s="20" t="s">
        <v>27</v>
      </c>
      <c r="B28" s="16"/>
      <c r="C28" s="22">
        <v>2</v>
      </c>
      <c r="D28" s="22">
        <v>0</v>
      </c>
      <c r="E28" s="17">
        <v>42370</v>
      </c>
      <c r="F28" s="23">
        <f t="shared" ca="1" si="1"/>
        <v>0</v>
      </c>
      <c r="G28" s="24">
        <f>SUMIF(Permanences!A:A,A:A,Permanences!C:C)</f>
        <v>2</v>
      </c>
      <c r="H28" s="24">
        <f t="shared" ca="1" si="2"/>
        <v>0</v>
      </c>
    </row>
    <row r="29" spans="1:8" ht="12.75" customHeight="1">
      <c r="A29" s="20" t="s">
        <v>38</v>
      </c>
      <c r="B29" s="16"/>
      <c r="C29" s="22"/>
      <c r="D29" s="22">
        <v>2</v>
      </c>
      <c r="E29" s="17">
        <v>42370</v>
      </c>
      <c r="F29" s="23">
        <f t="shared" ca="1" si="1"/>
        <v>4</v>
      </c>
      <c r="G29" s="24">
        <f>SUMIF(Permanences!A:A,A:A,Permanences!C:C)</f>
        <v>2</v>
      </c>
      <c r="H29" s="24">
        <f t="shared" ca="1" si="2"/>
        <v>2</v>
      </c>
    </row>
    <row r="30" spans="1:8">
      <c r="A30" s="20" t="s">
        <v>28</v>
      </c>
      <c r="B30" s="16"/>
      <c r="C30" s="22"/>
      <c r="D30" s="22">
        <v>2</v>
      </c>
      <c r="E30" s="17">
        <v>42370</v>
      </c>
      <c r="F30" s="23">
        <f t="shared" ca="1" si="1"/>
        <v>4</v>
      </c>
      <c r="G30" s="24">
        <f>SUMIF(Permanences!A:A,A:A,Permanences!C:C)</f>
        <v>2</v>
      </c>
      <c r="H30" s="24">
        <f t="shared" ca="1" si="2"/>
        <v>2</v>
      </c>
    </row>
    <row r="31" spans="1:8" ht="12.75" customHeight="1">
      <c r="A31" s="20" t="s">
        <v>29</v>
      </c>
      <c r="B31" s="16"/>
      <c r="C31" s="22"/>
      <c r="D31" s="22">
        <v>1</v>
      </c>
      <c r="E31" s="17">
        <v>42370</v>
      </c>
      <c r="F31" s="23">
        <f t="shared" ca="1" si="1"/>
        <v>2</v>
      </c>
      <c r="G31" s="24">
        <f>SUMIF(Permanences!A:A,A:A,Permanences!C:C)</f>
        <v>2</v>
      </c>
      <c r="H31" s="24">
        <f t="shared" ca="1" si="2"/>
        <v>0</v>
      </c>
    </row>
    <row r="32" spans="1:8" ht="12.75" customHeight="1">
      <c r="A32" s="20" t="s">
        <v>30</v>
      </c>
      <c r="B32" s="16"/>
      <c r="C32" s="22"/>
      <c r="D32" s="22">
        <v>1</v>
      </c>
      <c r="E32" s="17">
        <v>42370</v>
      </c>
      <c r="F32" s="23">
        <f t="shared" ca="1" si="1"/>
        <v>2</v>
      </c>
      <c r="G32" s="24">
        <f>SUMIF(Permanences!A:A,A:A,Permanences!C:C)</f>
        <v>2</v>
      </c>
      <c r="H32" s="24">
        <f t="shared" ca="1" si="2"/>
        <v>0</v>
      </c>
    </row>
    <row r="33" spans="1:8">
      <c r="A33" s="20" t="s">
        <v>31</v>
      </c>
      <c r="B33" s="16"/>
      <c r="C33" s="22"/>
      <c r="D33" s="22">
        <v>2</v>
      </c>
      <c r="E33" s="17">
        <v>42370</v>
      </c>
      <c r="F33" s="23">
        <f t="shared" ca="1" si="1"/>
        <v>4</v>
      </c>
      <c r="G33" s="24">
        <f>SUMIF(Permanences!A:A,A:A,Permanences!C:C)</f>
        <v>2</v>
      </c>
      <c r="H33" s="24">
        <f t="shared" ca="1" si="2"/>
        <v>2</v>
      </c>
    </row>
  </sheetData>
  <autoFilter ref="A4:H8">
    <filterColumn colId="2"/>
  </autoFilter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33"/>
  <sheetViews>
    <sheetView workbookViewId="0">
      <selection activeCell="A27" sqref="A27"/>
    </sheetView>
  </sheetViews>
  <sheetFormatPr baseColWidth="10" defaultRowHeight="12.75"/>
  <cols>
    <col min="1" max="1" width="19.28515625" customWidth="1"/>
    <col min="2" max="2" width="12.42578125" style="2" customWidth="1"/>
    <col min="3" max="3" width="15.5703125" style="3" customWidth="1"/>
  </cols>
  <sheetData>
    <row r="1" spans="1:3" s="4" customFormat="1" ht="18">
      <c r="A1" s="12" t="s">
        <v>8</v>
      </c>
      <c r="B1" s="6"/>
      <c r="C1" s="5"/>
    </row>
    <row r="2" spans="1:3" s="4" customFormat="1">
      <c r="B2" s="6"/>
      <c r="C2" s="5">
        <f>SUBTOTAL(9,C4:C13)</f>
        <v>18</v>
      </c>
    </row>
    <row r="3" spans="1:3" s="4" customFormat="1">
      <c r="B3" s="6"/>
      <c r="C3" s="5"/>
    </row>
    <row r="4" spans="1:3" s="10" customFormat="1" ht="25.5">
      <c r="A4" s="7" t="s">
        <v>0</v>
      </c>
      <c r="B4" s="9" t="s">
        <v>6</v>
      </c>
      <c r="C4" s="8" t="s">
        <v>7</v>
      </c>
    </row>
    <row r="5" spans="1:3">
      <c r="A5" s="21" t="s">
        <v>10</v>
      </c>
      <c r="B5" s="1">
        <v>42370</v>
      </c>
      <c r="C5" s="3">
        <v>2</v>
      </c>
    </row>
    <row r="6" spans="1:3">
      <c r="A6" s="21" t="s">
        <v>32</v>
      </c>
      <c r="B6" s="1">
        <v>42372</v>
      </c>
      <c r="C6" s="3">
        <v>2</v>
      </c>
    </row>
    <row r="7" spans="1:3">
      <c r="A7" s="21" t="s">
        <v>33</v>
      </c>
      <c r="B7" s="1">
        <v>42374</v>
      </c>
      <c r="C7" s="3">
        <v>2</v>
      </c>
    </row>
    <row r="8" spans="1:3">
      <c r="A8" s="21" t="s">
        <v>11</v>
      </c>
      <c r="B8" s="1">
        <v>42376</v>
      </c>
      <c r="C8" s="3">
        <v>2</v>
      </c>
    </row>
    <row r="9" spans="1:3">
      <c r="A9" s="21" t="s">
        <v>12</v>
      </c>
      <c r="B9" s="1">
        <v>42378</v>
      </c>
      <c r="C9" s="3">
        <v>2</v>
      </c>
    </row>
    <row r="10" spans="1:3">
      <c r="A10" s="21" t="s">
        <v>34</v>
      </c>
      <c r="B10" s="1">
        <v>42380</v>
      </c>
      <c r="C10" s="3">
        <v>2</v>
      </c>
    </row>
    <row r="11" spans="1:3">
      <c r="A11" s="21" t="s">
        <v>13</v>
      </c>
      <c r="B11" s="1">
        <v>42382</v>
      </c>
      <c r="C11" s="3">
        <v>2</v>
      </c>
    </row>
    <row r="12" spans="1:3">
      <c r="A12" s="21" t="s">
        <v>14</v>
      </c>
      <c r="B12" s="1">
        <v>42384</v>
      </c>
      <c r="C12" s="3">
        <v>2</v>
      </c>
    </row>
    <row r="13" spans="1:3">
      <c r="A13" s="21" t="s">
        <v>15</v>
      </c>
      <c r="B13" s="1">
        <v>42386</v>
      </c>
      <c r="C13" s="3">
        <v>2</v>
      </c>
    </row>
    <row r="14" spans="1:3">
      <c r="A14" s="21" t="s">
        <v>16</v>
      </c>
      <c r="B14" s="1">
        <v>42388</v>
      </c>
      <c r="C14" s="3">
        <v>2</v>
      </c>
    </row>
    <row r="15" spans="1:3">
      <c r="A15" s="21" t="s">
        <v>35</v>
      </c>
      <c r="B15" s="1">
        <v>42390</v>
      </c>
      <c r="C15" s="3">
        <v>2</v>
      </c>
    </row>
    <row r="16" spans="1:3">
      <c r="A16" s="21" t="s">
        <v>17</v>
      </c>
      <c r="B16" s="1">
        <v>42392</v>
      </c>
      <c r="C16" s="3">
        <v>2</v>
      </c>
    </row>
    <row r="17" spans="1:3">
      <c r="A17" s="21" t="s">
        <v>18</v>
      </c>
      <c r="B17" s="1">
        <v>42394</v>
      </c>
      <c r="C17" s="3">
        <v>2</v>
      </c>
    </row>
    <row r="18" spans="1:3">
      <c r="A18" s="21" t="s">
        <v>19</v>
      </c>
      <c r="B18" s="1">
        <v>42396</v>
      </c>
      <c r="C18" s="3">
        <v>2</v>
      </c>
    </row>
    <row r="19" spans="1:3">
      <c r="A19" s="21" t="s">
        <v>20</v>
      </c>
      <c r="B19" s="1">
        <v>42398</v>
      </c>
      <c r="C19" s="3">
        <v>2</v>
      </c>
    </row>
    <row r="20" spans="1:3">
      <c r="A20" s="21" t="s">
        <v>36</v>
      </c>
      <c r="B20" s="1">
        <v>42400</v>
      </c>
      <c r="C20" s="3">
        <v>2</v>
      </c>
    </row>
    <row r="21" spans="1:3">
      <c r="A21" s="21" t="s">
        <v>37</v>
      </c>
      <c r="B21" s="1">
        <v>42402</v>
      </c>
      <c r="C21" s="3">
        <v>2</v>
      </c>
    </row>
    <row r="22" spans="1:3">
      <c r="A22" s="21" t="s">
        <v>21</v>
      </c>
      <c r="B22" s="1">
        <v>42404</v>
      </c>
      <c r="C22" s="3">
        <v>2</v>
      </c>
    </row>
    <row r="23" spans="1:3">
      <c r="A23" s="21" t="s">
        <v>22</v>
      </c>
      <c r="B23" s="1">
        <v>42406</v>
      </c>
      <c r="C23" s="3">
        <v>2</v>
      </c>
    </row>
    <row r="24" spans="1:3">
      <c r="A24" s="21" t="s">
        <v>23</v>
      </c>
      <c r="B24" s="1">
        <v>42408</v>
      </c>
      <c r="C24" s="3">
        <v>2</v>
      </c>
    </row>
    <row r="25" spans="1:3">
      <c r="A25" s="21" t="s">
        <v>24</v>
      </c>
      <c r="B25" s="1">
        <v>42410</v>
      </c>
      <c r="C25" s="3">
        <v>2</v>
      </c>
    </row>
    <row r="26" spans="1:3">
      <c r="A26" s="21" t="s">
        <v>25</v>
      </c>
      <c r="B26" s="1">
        <v>42412</v>
      </c>
      <c r="C26" s="3">
        <v>2</v>
      </c>
    </row>
    <row r="27" spans="1:3">
      <c r="A27" s="21" t="s">
        <v>26</v>
      </c>
      <c r="B27" s="1">
        <v>42414</v>
      </c>
      <c r="C27" s="3">
        <v>2</v>
      </c>
    </row>
    <row r="28" spans="1:3">
      <c r="A28" s="21" t="s">
        <v>27</v>
      </c>
      <c r="B28" s="1">
        <v>42416</v>
      </c>
      <c r="C28" s="3">
        <v>2</v>
      </c>
    </row>
    <row r="29" spans="1:3">
      <c r="A29" s="21" t="s">
        <v>38</v>
      </c>
      <c r="B29" s="1">
        <v>42418</v>
      </c>
      <c r="C29" s="3">
        <v>2</v>
      </c>
    </row>
    <row r="30" spans="1:3">
      <c r="A30" s="21" t="s">
        <v>28</v>
      </c>
      <c r="B30" s="1">
        <v>42420</v>
      </c>
      <c r="C30" s="3">
        <v>2</v>
      </c>
    </row>
    <row r="31" spans="1:3">
      <c r="A31" s="21" t="s">
        <v>29</v>
      </c>
      <c r="B31" s="1">
        <v>42422</v>
      </c>
      <c r="C31" s="3">
        <v>2</v>
      </c>
    </row>
    <row r="32" spans="1:3">
      <c r="A32" s="21" t="s">
        <v>30</v>
      </c>
      <c r="B32" s="1">
        <v>42424</v>
      </c>
      <c r="C32" s="3">
        <v>2</v>
      </c>
    </row>
    <row r="33" spans="1:3">
      <c r="A33" s="21" t="s">
        <v>31</v>
      </c>
      <c r="B33" s="1">
        <v>42426</v>
      </c>
      <c r="C33" s="3">
        <v>2</v>
      </c>
    </row>
  </sheetData>
  <autoFilter ref="A4:C33"/>
  <dataValidations count="1">
    <dataValidation type="list" allowBlank="1" showInputMessage="1" showErrorMessage="1" errorTitle="Choisir dans la liste" error="Choisir dans la liste !" sqref="A4:A13">
      <formula1>Liste_Familles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Familles</vt:lpstr>
      <vt:lpstr>Permanences</vt:lpstr>
      <vt:lpstr>Liste_Familles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dd</cp:lastModifiedBy>
  <dcterms:created xsi:type="dcterms:W3CDTF">2016-02-16T12:54:14Z</dcterms:created>
  <dcterms:modified xsi:type="dcterms:W3CDTF">2016-02-21T14:34:11Z</dcterms:modified>
</cp:coreProperties>
</file>