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showPivotChartFilter="1" defaultThemeVersion="124226"/>
  <bookViews>
    <workbookView xWindow="240" yWindow="435" windowWidth="20115" windowHeight="7635" tabRatio="805" activeTab="2"/>
  </bookViews>
  <sheets>
    <sheet name="SOMMAIRE" sheetId="31" r:id="rId1"/>
    <sheet name="Synthèses (TCD)" sheetId="69" r:id="rId2"/>
    <sheet name="Données" sheetId="68" r:id="rId3"/>
    <sheet name="BOUCHERIE &amp; VOLAILLE" sheetId="1" r:id="rId4"/>
    <sheet name="CHARCUTERIE &amp; TRAITEUR" sheetId="35" r:id="rId5"/>
    <sheet name="PRODUIT DE LA MER" sheetId="36" r:id="rId6"/>
    <sheet name="FROMAGE TRAD" sheetId="37" r:id="rId7"/>
    <sheet name="VOLAILLE LS IND" sheetId="67" r:id="rId8"/>
    <sheet name="CHARCUTERIE LS &amp; TRAIT L" sheetId="39" r:id="rId9"/>
    <sheet name="FLEURS" sheetId="40" r:id="rId10"/>
    <sheet name="SAURISSERIE LS ind" sheetId="41" r:id="rId11"/>
    <sheet name="CREMERIE" sheetId="42" r:id="rId12"/>
    <sheet name="PPI" sheetId="43" r:id="rId13"/>
    <sheet name="FRUIT &amp; LEGUME" sheetId="44" r:id="rId14"/>
    <sheet name="SURGELE" sheetId="45" r:id="rId15"/>
  </sheets>
  <calcPr calcId="125725"/>
  <pivotCaches>
    <pivotCache cacheId="7" r:id="rId16"/>
  </pivotCaches>
</workbook>
</file>

<file path=xl/calcChain.xml><?xml version="1.0" encoding="utf-8"?>
<calcChain xmlns="http://schemas.openxmlformats.org/spreadsheetml/2006/main">
  <c r="E1" i="68"/>
  <c r="F1"/>
  <c r="G1"/>
  <c r="D1"/>
  <c r="K77" i="67" l="1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E51"/>
  <c r="I51" s="1"/>
  <c r="D51"/>
  <c r="C51"/>
  <c r="G51" s="1"/>
  <c r="F51" s="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H28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I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35" l="1"/>
  <c r="C76"/>
  <c r="H12"/>
  <c r="H17"/>
  <c r="H22"/>
  <c r="G28"/>
  <c r="F28" s="1"/>
  <c r="I64"/>
  <c r="H75"/>
  <c r="I17"/>
  <c r="I22"/>
  <c r="D35"/>
  <c r="H35" s="1"/>
  <c r="K64"/>
  <c r="K69"/>
  <c r="I75"/>
  <c r="E76"/>
  <c r="K12"/>
  <c r="I28"/>
  <c r="H46"/>
  <c r="H51"/>
  <c r="H58"/>
  <c r="I69"/>
  <c r="K76" l="1"/>
  <c r="D76"/>
  <c r="G76" s="1"/>
  <c r="F76" s="1"/>
  <c r="G35"/>
  <c r="F35" s="1"/>
  <c r="I35"/>
  <c r="H76" l="1"/>
  <c r="I76"/>
  <c r="N76" i="1" l="1"/>
  <c r="AE76"/>
  <c r="AC76"/>
  <c r="AA76"/>
  <c r="W76"/>
  <c r="S76"/>
  <c r="O76"/>
  <c r="AD76"/>
  <c r="AB76"/>
  <c r="Z76"/>
  <c r="V76"/>
  <c r="R76"/>
  <c r="AE53"/>
  <c r="AC53"/>
  <c r="AA53"/>
  <c r="W53"/>
  <c r="S53"/>
  <c r="O53"/>
  <c r="AD53"/>
  <c r="AB53"/>
  <c r="Z53"/>
  <c r="V53"/>
  <c r="N53"/>
  <c r="AE30"/>
  <c r="AC30"/>
  <c r="AA30"/>
  <c r="W30"/>
  <c r="S30"/>
  <c r="O30"/>
  <c r="AD30"/>
  <c r="AB30"/>
  <c r="Z30"/>
  <c r="V30"/>
  <c r="R30"/>
  <c r="N30"/>
  <c r="K77" i="45" l="1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C76" s="1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K12"/>
  <c r="F12"/>
  <c r="E12"/>
  <c r="I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K77" i="44"/>
  <c r="AI76"/>
  <c r="AH76"/>
  <c r="AG76"/>
  <c r="AF76"/>
  <c r="AE76"/>
  <c r="AD76"/>
  <c r="Z76"/>
  <c r="Y76"/>
  <c r="U76"/>
  <c r="T76"/>
  <c r="P76"/>
  <c r="O76"/>
  <c r="L76"/>
  <c r="E75"/>
  <c r="K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 s="1"/>
  <c r="K70"/>
  <c r="I70"/>
  <c r="H70"/>
  <c r="G70"/>
  <c r="F70" s="1"/>
  <c r="E69"/>
  <c r="H69" s="1"/>
  <c r="D69"/>
  <c r="C69"/>
  <c r="K68"/>
  <c r="I68"/>
  <c r="H68"/>
  <c r="G68"/>
  <c r="F68" s="1"/>
  <c r="K67"/>
  <c r="I67"/>
  <c r="H67"/>
  <c r="G67"/>
  <c r="F67" s="1"/>
  <c r="K66"/>
  <c r="I66"/>
  <c r="H66"/>
  <c r="G66"/>
  <c r="F66" s="1"/>
  <c r="K65"/>
  <c r="I65"/>
  <c r="H65"/>
  <c r="G65"/>
  <c r="F65" s="1"/>
  <c r="E64"/>
  <c r="H64" s="1"/>
  <c r="D64"/>
  <c r="C64"/>
  <c r="K63"/>
  <c r="I63"/>
  <c r="H63"/>
  <c r="G63"/>
  <c r="F63" s="1"/>
  <c r="K62"/>
  <c r="I62"/>
  <c r="H62"/>
  <c r="G62"/>
  <c r="F62" s="1"/>
  <c r="K61"/>
  <c r="I61"/>
  <c r="H61"/>
  <c r="G61"/>
  <c r="F61" s="1"/>
  <c r="K60"/>
  <c r="I60"/>
  <c r="H60"/>
  <c r="G60"/>
  <c r="F60" s="1"/>
  <c r="K59"/>
  <c r="I59"/>
  <c r="H59"/>
  <c r="G59"/>
  <c r="F59" s="1"/>
  <c r="K58"/>
  <c r="E58"/>
  <c r="D58"/>
  <c r="G58" s="1"/>
  <c r="F58" s="1"/>
  <c r="C58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 s="1"/>
  <c r="AI53"/>
  <c r="AH53"/>
  <c r="AG53"/>
  <c r="AF53"/>
  <c r="AE53"/>
  <c r="AD53"/>
  <c r="Z53"/>
  <c r="Y53"/>
  <c r="U53"/>
  <c r="T53"/>
  <c r="P53"/>
  <c r="O53"/>
  <c r="E51"/>
  <c r="I51" s="1"/>
  <c r="D51"/>
  <c r="C51"/>
  <c r="K50"/>
  <c r="I50"/>
  <c r="H50"/>
  <c r="G50"/>
  <c r="F50" s="1"/>
  <c r="K49"/>
  <c r="I49"/>
  <c r="H49"/>
  <c r="G49"/>
  <c r="F49" s="1"/>
  <c r="K48"/>
  <c r="I48"/>
  <c r="H48"/>
  <c r="G48"/>
  <c r="F48" s="1"/>
  <c r="K47"/>
  <c r="I47"/>
  <c r="H47"/>
  <c r="G47"/>
  <c r="F47" s="1"/>
  <c r="K46"/>
  <c r="E46"/>
  <c r="D46"/>
  <c r="G46" s="1"/>
  <c r="F46" s="1"/>
  <c r="C46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C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 s="1"/>
  <c r="AI30"/>
  <c r="AH30"/>
  <c r="AG30"/>
  <c r="AF30"/>
  <c r="AE30"/>
  <c r="AD30"/>
  <c r="Z30"/>
  <c r="Y30"/>
  <c r="U30"/>
  <c r="T30"/>
  <c r="P30"/>
  <c r="O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 s="1"/>
  <c r="K24"/>
  <c r="I24"/>
  <c r="H24"/>
  <c r="G24"/>
  <c r="F24"/>
  <c r="K23"/>
  <c r="I23"/>
  <c r="H23"/>
  <c r="G23"/>
  <c r="F23" s="1"/>
  <c r="E22"/>
  <c r="I22" s="1"/>
  <c r="D22"/>
  <c r="C22"/>
  <c r="K21"/>
  <c r="I21"/>
  <c r="H21"/>
  <c r="G21"/>
  <c r="F21" s="1"/>
  <c r="K20"/>
  <c r="I20"/>
  <c r="H20"/>
  <c r="G20"/>
  <c r="F20" s="1"/>
  <c r="K19"/>
  <c r="I19"/>
  <c r="H19"/>
  <c r="G19"/>
  <c r="F19" s="1"/>
  <c r="K18"/>
  <c r="I18"/>
  <c r="H18"/>
  <c r="G18"/>
  <c r="F18" s="1"/>
  <c r="K17"/>
  <c r="E17"/>
  <c r="D17"/>
  <c r="G17" s="1"/>
  <c r="C17"/>
  <c r="K16"/>
  <c r="I16"/>
  <c r="H16"/>
  <c r="G16"/>
  <c r="F16" s="1"/>
  <c r="K15"/>
  <c r="I15"/>
  <c r="H15"/>
  <c r="G15"/>
  <c r="F15" s="1"/>
  <c r="K14"/>
  <c r="I14"/>
  <c r="H14"/>
  <c r="G14"/>
  <c r="F14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 s="1"/>
  <c r="K77" i="43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G51"/>
  <c r="F51"/>
  <c r="E51"/>
  <c r="I51" s="1"/>
  <c r="D51"/>
  <c r="C5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K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77" i="42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1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0"/>
  <c r="AE76"/>
  <c r="AD76"/>
  <c r="AC76"/>
  <c r="AB76"/>
  <c r="AA76"/>
  <c r="Z76"/>
  <c r="W76"/>
  <c r="V76"/>
  <c r="S76"/>
  <c r="R76"/>
  <c r="O76"/>
  <c r="N76"/>
  <c r="L76"/>
  <c r="E75"/>
  <c r="H75" s="1"/>
  <c r="D75"/>
  <c r="C75"/>
  <c r="C76" s="1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 s="1"/>
  <c r="K70"/>
  <c r="I70"/>
  <c r="H70"/>
  <c r="G70"/>
  <c r="F70"/>
  <c r="K69"/>
  <c r="E69"/>
  <c r="I69" s="1"/>
  <c r="D69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 s="1"/>
  <c r="K65"/>
  <c r="I65"/>
  <c r="H65"/>
  <c r="G65"/>
  <c r="F65"/>
  <c r="K64"/>
  <c r="E64"/>
  <c r="I64" s="1"/>
  <c r="D64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 s="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 s="1"/>
  <c r="K43"/>
  <c r="I43"/>
  <c r="H43"/>
  <c r="G43"/>
  <c r="F43"/>
  <c r="K42"/>
  <c r="I42"/>
  <c r="H42"/>
  <c r="G42"/>
  <c r="F42"/>
  <c r="K41"/>
  <c r="I41"/>
  <c r="H41"/>
  <c r="G41"/>
  <c r="F41" s="1"/>
  <c r="E40"/>
  <c r="I40" s="1"/>
  <c r="D40"/>
  <c r="G40" s="1"/>
  <c r="F40" s="1"/>
  <c r="C40"/>
  <c r="K39"/>
  <c r="I39"/>
  <c r="H39"/>
  <c r="G39"/>
  <c r="F39" s="1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 s="1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I28" s="1"/>
  <c r="D28"/>
  <c r="G28" s="1"/>
  <c r="F28" s="1"/>
  <c r="C28"/>
  <c r="C35" s="1"/>
  <c r="K27"/>
  <c r="I27"/>
  <c r="H27"/>
  <c r="G27"/>
  <c r="F27" s="1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 s="1"/>
  <c r="E22"/>
  <c r="H22" s="1"/>
  <c r="D22"/>
  <c r="G22" s="1"/>
  <c r="F22" s="1"/>
  <c r="C22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 s="1"/>
  <c r="F17"/>
  <c r="E17"/>
  <c r="H17" s="1"/>
  <c r="D17"/>
  <c r="G17" s="1"/>
  <c r="C17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 s="1"/>
  <c r="F12"/>
  <c r="E12"/>
  <c r="H12" s="1"/>
  <c r="D12"/>
  <c r="G12" s="1"/>
  <c r="C12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 s="1"/>
  <c r="K77" i="39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37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/>
  <c r="K69"/>
  <c r="E69"/>
  <c r="I69" s="1"/>
  <c r="D69"/>
  <c r="H69" s="1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/>
  <c r="K64"/>
  <c r="E64"/>
  <c r="I64" s="1"/>
  <c r="D64"/>
  <c r="H64" s="1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/>
  <c r="K42"/>
  <c r="I42"/>
  <c r="H42"/>
  <c r="G42"/>
  <c r="F42"/>
  <c r="K41"/>
  <c r="I41"/>
  <c r="H41"/>
  <c r="G41"/>
  <c r="F41" s="1"/>
  <c r="E40"/>
  <c r="K40" s="1"/>
  <c r="D40"/>
  <c r="G40" s="1"/>
  <c r="F40" s="1"/>
  <c r="C40"/>
  <c r="K39"/>
  <c r="I39"/>
  <c r="H39"/>
  <c r="G39"/>
  <c r="F39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K28" s="1"/>
  <c r="D28"/>
  <c r="G28" s="1"/>
  <c r="F28" s="1"/>
  <c r="C28"/>
  <c r="C35" s="1"/>
  <c r="K27"/>
  <c r="I27"/>
  <c r="H27"/>
  <c r="G27"/>
  <c r="F27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/>
  <c r="F17"/>
  <c r="E17"/>
  <c r="H17" s="1"/>
  <c r="D17"/>
  <c r="C17"/>
  <c r="G17" s="1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/>
  <c r="F12"/>
  <c r="E12"/>
  <c r="H12" s="1"/>
  <c r="D12"/>
  <c r="C12"/>
  <c r="G12" s="1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/>
  <c r="K77" i="36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E12"/>
  <c r="K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AE76" i="35"/>
  <c r="AC76"/>
  <c r="AA76"/>
  <c r="W76"/>
  <c r="S76"/>
  <c r="AD76"/>
  <c r="AB76"/>
  <c r="Z76"/>
  <c r="V76"/>
  <c r="R76"/>
  <c r="O76"/>
  <c r="N76"/>
  <c r="AE53"/>
  <c r="AC53"/>
  <c r="AA53"/>
  <c r="W53"/>
  <c r="S53"/>
  <c r="O53"/>
  <c r="AD53"/>
  <c r="AB53"/>
  <c r="Z53"/>
  <c r="V53"/>
  <c r="R53"/>
  <c r="N53"/>
  <c r="AE30"/>
  <c r="AC30"/>
  <c r="AA30"/>
  <c r="W30"/>
  <c r="S30"/>
  <c r="R30"/>
  <c r="AD30"/>
  <c r="AB30"/>
  <c r="Z30"/>
  <c r="V30"/>
  <c r="N30"/>
  <c r="O30"/>
  <c r="I12" i="36" l="1"/>
  <c r="H12"/>
  <c r="K12" i="44"/>
  <c r="I17"/>
  <c r="G22"/>
  <c r="F22" s="1"/>
  <c r="I40"/>
  <c r="K51"/>
  <c r="I58"/>
  <c r="G64"/>
  <c r="F64" s="1"/>
  <c r="G69"/>
  <c r="F69" s="1"/>
  <c r="G75"/>
  <c r="F75" s="1"/>
  <c r="G12"/>
  <c r="F17"/>
  <c r="K22"/>
  <c r="G40"/>
  <c r="F40" s="1"/>
  <c r="I46"/>
  <c r="G51"/>
  <c r="F51" s="1"/>
  <c r="G35" i="45"/>
  <c r="F35" s="1"/>
  <c r="H12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7"/>
  <c r="I28"/>
  <c r="E35"/>
  <c r="I40"/>
  <c r="D76" i="44"/>
  <c r="G35"/>
  <c r="F35" s="1"/>
  <c r="K35"/>
  <c r="I35"/>
  <c r="H35"/>
  <c r="C76"/>
  <c r="H17"/>
  <c r="G28"/>
  <c r="F28" s="1"/>
  <c r="H75"/>
  <c r="H28"/>
  <c r="H40"/>
  <c r="K64"/>
  <c r="K69"/>
  <c r="I75"/>
  <c r="E76"/>
  <c r="H22"/>
  <c r="I28"/>
  <c r="H46"/>
  <c r="H51"/>
  <c r="H58"/>
  <c r="H12"/>
  <c r="I64"/>
  <c r="I69"/>
  <c r="D76" i="43"/>
  <c r="G76" s="1"/>
  <c r="F76" s="1"/>
  <c r="G35"/>
  <c r="F35" s="1"/>
  <c r="K35"/>
  <c r="H35"/>
  <c r="I35"/>
  <c r="C76"/>
  <c r="H12"/>
  <c r="H17"/>
  <c r="H22"/>
  <c r="I64"/>
  <c r="I69"/>
  <c r="H75"/>
  <c r="I12"/>
  <c r="I17"/>
  <c r="I22"/>
  <c r="H28"/>
  <c r="K64"/>
  <c r="K69"/>
  <c r="I75"/>
  <c r="E76"/>
  <c r="I28"/>
  <c r="H46"/>
  <c r="H51"/>
  <c r="H58"/>
  <c r="G28"/>
  <c r="F28" s="1"/>
  <c r="K35" i="42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D35"/>
  <c r="G35" s="1"/>
  <c r="F35" s="1"/>
  <c r="I75"/>
  <c r="I46"/>
  <c r="I51"/>
  <c r="I58"/>
  <c r="G75"/>
  <c r="F75" s="1"/>
  <c r="I22"/>
  <c r="H28"/>
  <c r="K35" i="41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I75"/>
  <c r="I46"/>
  <c r="I51"/>
  <c r="I58"/>
  <c r="G75"/>
  <c r="F75" s="1"/>
  <c r="I22"/>
  <c r="H28"/>
  <c r="D35"/>
  <c r="G35" s="1"/>
  <c r="F35" s="1"/>
  <c r="D76" i="40"/>
  <c r="G76" s="1"/>
  <c r="F76" s="1"/>
  <c r="I12"/>
  <c r="D35"/>
  <c r="G35" s="1"/>
  <c r="F35" s="1"/>
  <c r="H40"/>
  <c r="E76"/>
  <c r="K22"/>
  <c r="E35"/>
  <c r="K75"/>
  <c r="K28"/>
  <c r="K40"/>
  <c r="I46"/>
  <c r="I51"/>
  <c r="I58"/>
  <c r="H64"/>
  <c r="H69"/>
  <c r="G75"/>
  <c r="F75" s="1"/>
  <c r="I17"/>
  <c r="I22"/>
  <c r="H28"/>
  <c r="I75"/>
  <c r="K12"/>
  <c r="K17"/>
  <c r="D76" i="39"/>
  <c r="K35"/>
  <c r="I35"/>
  <c r="H35"/>
  <c r="C76"/>
  <c r="I12"/>
  <c r="I17"/>
  <c r="I22"/>
  <c r="H28"/>
  <c r="D35"/>
  <c r="G35" s="1"/>
  <c r="F35" s="1"/>
  <c r="H40"/>
  <c r="I75"/>
  <c r="E76"/>
  <c r="F12"/>
  <c r="K12"/>
  <c r="F17"/>
  <c r="K17"/>
  <c r="K22"/>
  <c r="I28"/>
  <c r="H46"/>
  <c r="H51"/>
  <c r="H58"/>
  <c r="G64"/>
  <c r="F64" s="1"/>
  <c r="G69"/>
  <c r="F69" s="1"/>
  <c r="K75"/>
  <c r="I46"/>
  <c r="I51"/>
  <c r="I58"/>
  <c r="G75"/>
  <c r="F75" s="1"/>
  <c r="C76" i="37"/>
  <c r="D76"/>
  <c r="G76" s="1"/>
  <c r="F76" s="1"/>
  <c r="I12"/>
  <c r="I17"/>
  <c r="I22"/>
  <c r="H28"/>
  <c r="D35"/>
  <c r="G35" s="1"/>
  <c r="F35" s="1"/>
  <c r="H40"/>
  <c r="I75"/>
  <c r="E76"/>
  <c r="K12"/>
  <c r="K17"/>
  <c r="K22"/>
  <c r="I28"/>
  <c r="E35"/>
  <c r="I40"/>
  <c r="K75"/>
  <c r="I46"/>
  <c r="I51"/>
  <c r="I58"/>
  <c r="G75"/>
  <c r="F75" s="1"/>
  <c r="G35" i="36"/>
  <c r="F35" s="1"/>
  <c r="C76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2"/>
  <c r="F17"/>
  <c r="I28"/>
  <c r="E35"/>
  <c r="I40"/>
  <c r="K35" i="45" l="1"/>
  <c r="I35"/>
  <c r="H35"/>
  <c r="E76"/>
  <c r="K76" i="44"/>
  <c r="H76"/>
  <c r="I76"/>
  <c r="G76"/>
  <c r="F76" s="1"/>
  <c r="K76" i="43"/>
  <c r="I76"/>
  <c r="H76"/>
  <c r="H76" i="42"/>
  <c r="K76"/>
  <c r="I35"/>
  <c r="H35"/>
  <c r="D76"/>
  <c r="G76" s="1"/>
  <c r="F76" s="1"/>
  <c r="I35" i="41"/>
  <c r="H35"/>
  <c r="I76"/>
  <c r="K76"/>
  <c r="D76"/>
  <c r="G76" s="1"/>
  <c r="F76" s="1"/>
  <c r="I35" i="40"/>
  <c r="H35"/>
  <c r="K35"/>
  <c r="H76"/>
  <c r="K76"/>
  <c r="I76"/>
  <c r="H76" i="39"/>
  <c r="K76"/>
  <c r="I76"/>
  <c r="G76"/>
  <c r="F76" s="1"/>
  <c r="K35" i="37"/>
  <c r="I35"/>
  <c r="H35"/>
  <c r="H76"/>
  <c r="K76"/>
  <c r="I76"/>
  <c r="K35" i="36"/>
  <c r="I35"/>
  <c r="H35"/>
  <c r="E76"/>
  <c r="K76" i="45" l="1"/>
  <c r="I76"/>
  <c r="H76"/>
  <c r="I76" i="42"/>
  <c r="H76" i="41"/>
  <c r="K76" i="36"/>
  <c r="I76"/>
  <c r="H76"/>
  <c r="K77" i="35" l="1"/>
  <c r="L76"/>
  <c r="E75"/>
  <c r="H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/>
  <c r="K70"/>
  <c r="I70"/>
  <c r="H70"/>
  <c r="G70"/>
  <c r="F70" s="1"/>
  <c r="E69"/>
  <c r="K69" s="1"/>
  <c r="D69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 s="1"/>
  <c r="C69"/>
  <c r="E64"/>
  <c r="D64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C64"/>
  <c r="K59"/>
  <c r="I59"/>
  <c r="H59"/>
  <c r="G59"/>
  <c r="F59" s="1"/>
  <c r="E58"/>
  <c r="I58" s="1"/>
  <c r="D58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 s="1"/>
  <c r="K54"/>
  <c r="I54"/>
  <c r="H54"/>
  <c r="G54"/>
  <c r="F54"/>
  <c r="E51"/>
  <c r="K51" s="1"/>
  <c r="D51"/>
  <c r="H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 s="1"/>
  <c r="C51"/>
  <c r="E46"/>
  <c r="H46" s="1"/>
  <c r="D46"/>
  <c r="C46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 s="1"/>
  <c r="C35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/>
  <c r="E28"/>
  <c r="E35" s="1"/>
  <c r="D28"/>
  <c r="D35" s="1"/>
  <c r="G35" s="1"/>
  <c r="F35" s="1"/>
  <c r="C28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 s="1"/>
  <c r="K23"/>
  <c r="I23"/>
  <c r="H23"/>
  <c r="G23"/>
  <c r="F23" s="1"/>
  <c r="E22"/>
  <c r="K22" s="1"/>
  <c r="D22"/>
  <c r="K21"/>
  <c r="I21"/>
  <c r="H21"/>
  <c r="G21"/>
  <c r="F21"/>
  <c r="K20"/>
  <c r="I20"/>
  <c r="H20"/>
  <c r="G20"/>
  <c r="F20" s="1"/>
  <c r="K19"/>
  <c r="I19"/>
  <c r="H19"/>
  <c r="G19"/>
  <c r="F19" s="1"/>
  <c r="K18"/>
  <c r="I18"/>
  <c r="H18"/>
  <c r="C22"/>
  <c r="K17"/>
  <c r="E17"/>
  <c r="D17"/>
  <c r="K16"/>
  <c r="I16"/>
  <c r="H16"/>
  <c r="G16"/>
  <c r="F16" s="1"/>
  <c r="K15"/>
  <c r="I15"/>
  <c r="H15"/>
  <c r="G15"/>
  <c r="F15" s="1"/>
  <c r="K14"/>
  <c r="I14"/>
  <c r="H14"/>
  <c r="G14"/>
  <c r="F14" s="1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/>
  <c r="G46" l="1"/>
  <c r="F46" s="1"/>
  <c r="I64"/>
  <c r="H69"/>
  <c r="K75"/>
  <c r="H12"/>
  <c r="H17"/>
  <c r="G22"/>
  <c r="F22" s="1"/>
  <c r="H40"/>
  <c r="H58"/>
  <c r="I35"/>
  <c r="K35"/>
  <c r="H35"/>
  <c r="G64"/>
  <c r="F64" s="1"/>
  <c r="D76"/>
  <c r="G12"/>
  <c r="H28"/>
  <c r="I46"/>
  <c r="K46"/>
  <c r="I51"/>
  <c r="K64"/>
  <c r="I69"/>
  <c r="G75"/>
  <c r="F75" s="1"/>
  <c r="K12"/>
  <c r="I17"/>
  <c r="G18"/>
  <c r="F18" s="1"/>
  <c r="H22"/>
  <c r="G28"/>
  <c r="F28" s="1"/>
  <c r="I40"/>
  <c r="G51"/>
  <c r="F51" s="1"/>
  <c r="K58"/>
  <c r="G60"/>
  <c r="F60" s="1"/>
  <c r="H64"/>
  <c r="G69"/>
  <c r="F69" s="1"/>
  <c r="I75"/>
  <c r="E76"/>
  <c r="I22"/>
  <c r="C17"/>
  <c r="I28"/>
  <c r="C40"/>
  <c r="G40" s="1"/>
  <c r="F40" s="1"/>
  <c r="K28"/>
  <c r="L76" i="1"/>
  <c r="C76" i="35" l="1"/>
  <c r="H76"/>
  <c r="I76"/>
  <c r="K76"/>
  <c r="G76"/>
  <c r="F76" s="1"/>
  <c r="G17"/>
  <c r="F17"/>
  <c r="G26" i="1"/>
  <c r="F26" s="1"/>
  <c r="H26"/>
  <c r="I26"/>
  <c r="K77" l="1"/>
  <c r="K71"/>
  <c r="K72"/>
  <c r="K73"/>
  <c r="K74"/>
  <c r="K70"/>
  <c r="K66"/>
  <c r="K67"/>
  <c r="K68"/>
  <c r="K65"/>
  <c r="K60"/>
  <c r="K61"/>
  <c r="K62"/>
  <c r="K63"/>
  <c r="K59"/>
  <c r="K55"/>
  <c r="K56"/>
  <c r="K57"/>
  <c r="K54"/>
  <c r="K48"/>
  <c r="K49"/>
  <c r="K50"/>
  <c r="K47"/>
  <c r="K42"/>
  <c r="K43"/>
  <c r="K44"/>
  <c r="K45"/>
  <c r="K41"/>
  <c r="K37"/>
  <c r="K38"/>
  <c r="K39"/>
  <c r="K36"/>
  <c r="K31"/>
  <c r="K32"/>
  <c r="K33"/>
  <c r="K34"/>
  <c r="K27"/>
  <c r="K24"/>
  <c r="K25"/>
  <c r="K26"/>
  <c r="K23"/>
  <c r="K19"/>
  <c r="K20"/>
  <c r="K21"/>
  <c r="K18"/>
  <c r="K14"/>
  <c r="K15"/>
  <c r="K16"/>
  <c r="K13"/>
  <c r="K9"/>
  <c r="K10"/>
  <c r="K11"/>
  <c r="K8"/>
  <c r="I27" l="1"/>
  <c r="I31"/>
  <c r="I32"/>
  <c r="I33"/>
  <c r="I34"/>
  <c r="I36"/>
  <c r="I37"/>
  <c r="I38"/>
  <c r="I39"/>
  <c r="I41"/>
  <c r="I42"/>
  <c r="I43"/>
  <c r="I44"/>
  <c r="I45"/>
  <c r="I47"/>
  <c r="I48"/>
  <c r="I49"/>
  <c r="I50"/>
  <c r="I54"/>
  <c r="I55"/>
  <c r="I56"/>
  <c r="I57"/>
  <c r="I59"/>
  <c r="I60"/>
  <c r="I61"/>
  <c r="I62"/>
  <c r="I63"/>
  <c r="I65"/>
  <c r="I66"/>
  <c r="I67"/>
  <c r="I68"/>
  <c r="I70"/>
  <c r="I71"/>
  <c r="I72"/>
  <c r="I73"/>
  <c r="I74"/>
  <c r="H27"/>
  <c r="H31"/>
  <c r="H32"/>
  <c r="H33"/>
  <c r="H34"/>
  <c r="H36"/>
  <c r="H37"/>
  <c r="H38"/>
  <c r="H39"/>
  <c r="H41"/>
  <c r="H42"/>
  <c r="H43"/>
  <c r="H44"/>
  <c r="H45"/>
  <c r="H47"/>
  <c r="H48"/>
  <c r="H49"/>
  <c r="H50"/>
  <c r="H54"/>
  <c r="H55"/>
  <c r="H56"/>
  <c r="H57"/>
  <c r="H59"/>
  <c r="H60"/>
  <c r="H61"/>
  <c r="H62"/>
  <c r="H63"/>
  <c r="H65"/>
  <c r="H66"/>
  <c r="H67"/>
  <c r="H68"/>
  <c r="H70"/>
  <c r="H71"/>
  <c r="H72"/>
  <c r="H73"/>
  <c r="H74"/>
  <c r="H8"/>
  <c r="G18"/>
  <c r="G19"/>
  <c r="G20"/>
  <c r="G21"/>
  <c r="G23"/>
  <c r="F23" s="1"/>
  <c r="G24"/>
  <c r="F24" s="1"/>
  <c r="G25"/>
  <c r="F25" s="1"/>
  <c r="G27"/>
  <c r="F27" s="1"/>
  <c r="G31"/>
  <c r="F31" s="1"/>
  <c r="G32"/>
  <c r="F32" s="1"/>
  <c r="G33"/>
  <c r="F33" s="1"/>
  <c r="G34"/>
  <c r="F34" s="1"/>
  <c r="G36"/>
  <c r="F36" s="1"/>
  <c r="G37"/>
  <c r="F37" s="1"/>
  <c r="G38"/>
  <c r="F38" s="1"/>
  <c r="G39"/>
  <c r="F39" s="1"/>
  <c r="G41"/>
  <c r="F41" s="1"/>
  <c r="G42"/>
  <c r="F42" s="1"/>
  <c r="G43"/>
  <c r="F43" s="1"/>
  <c r="G44"/>
  <c r="F44" s="1"/>
  <c r="G45"/>
  <c r="F45" s="1"/>
  <c r="G47"/>
  <c r="F47" s="1"/>
  <c r="G48"/>
  <c r="F48" s="1"/>
  <c r="G49"/>
  <c r="F49" s="1"/>
  <c r="G50"/>
  <c r="F50" s="1"/>
  <c r="G54"/>
  <c r="F54" s="1"/>
  <c r="G55"/>
  <c r="F55" s="1"/>
  <c r="G56"/>
  <c r="F56" s="1"/>
  <c r="G57"/>
  <c r="F57" s="1"/>
  <c r="G59"/>
  <c r="F59" s="1"/>
  <c r="G60"/>
  <c r="F60" s="1"/>
  <c r="G61"/>
  <c r="F61" s="1"/>
  <c r="G62"/>
  <c r="F62" s="1"/>
  <c r="G63"/>
  <c r="F63" s="1"/>
  <c r="G65"/>
  <c r="F65" s="1"/>
  <c r="G66"/>
  <c r="F66" s="1"/>
  <c r="G67"/>
  <c r="F67" s="1"/>
  <c r="G68"/>
  <c r="F68" s="1"/>
  <c r="G70"/>
  <c r="F70" s="1"/>
  <c r="G71"/>
  <c r="F71" s="1"/>
  <c r="G72"/>
  <c r="F72" s="1"/>
  <c r="G73"/>
  <c r="F73" s="1"/>
  <c r="G74"/>
  <c r="F74" s="1"/>
  <c r="E46"/>
  <c r="K46" s="1"/>
  <c r="E64"/>
  <c r="K64" s="1"/>
  <c r="E75"/>
  <c r="K75" s="1"/>
  <c r="E69"/>
  <c r="K69" s="1"/>
  <c r="E58"/>
  <c r="K58" s="1"/>
  <c r="E51"/>
  <c r="K51" s="1"/>
  <c r="E40"/>
  <c r="K40" s="1"/>
  <c r="E28"/>
  <c r="K28" s="1"/>
  <c r="E22"/>
  <c r="K22" s="1"/>
  <c r="E17"/>
  <c r="K17" s="1"/>
  <c r="D12"/>
  <c r="D17"/>
  <c r="D22"/>
  <c r="I22" s="1"/>
  <c r="D28"/>
  <c r="D35" s="1"/>
  <c r="D40"/>
  <c r="D46"/>
  <c r="D51"/>
  <c r="I51" s="1"/>
  <c r="D58"/>
  <c r="D75"/>
  <c r="D69"/>
  <c r="D64"/>
  <c r="C75"/>
  <c r="C69"/>
  <c r="C64"/>
  <c r="C58"/>
  <c r="C51"/>
  <c r="C40"/>
  <c r="C46"/>
  <c r="C28"/>
  <c r="C22"/>
  <c r="C17"/>
  <c r="C12"/>
  <c r="E12"/>
  <c r="K12" s="1"/>
  <c r="C35" l="1"/>
  <c r="C76" s="1"/>
  <c r="E35"/>
  <c r="K35" s="1"/>
  <c r="F12"/>
  <c r="F17"/>
  <c r="I58"/>
  <c r="G64"/>
  <c r="F64" s="1"/>
  <c r="H40"/>
  <c r="G28"/>
  <c r="F28" s="1"/>
  <c r="H64"/>
  <c r="I64"/>
  <c r="G51"/>
  <c r="F51" s="1"/>
  <c r="G17"/>
  <c r="I69"/>
  <c r="G46"/>
  <c r="F46" s="1"/>
  <c r="I40"/>
  <c r="G40"/>
  <c r="F40" s="1"/>
  <c r="H12"/>
  <c r="I12"/>
  <c r="H22"/>
  <c r="H46"/>
  <c r="I46"/>
  <c r="G58"/>
  <c r="F58" s="1"/>
  <c r="G22"/>
  <c r="F22" s="1"/>
  <c r="H28"/>
  <c r="I28"/>
  <c r="G69"/>
  <c r="F69" s="1"/>
  <c r="H58"/>
  <c r="H17"/>
  <c r="H69"/>
  <c r="H51"/>
  <c r="E76"/>
  <c r="I75"/>
  <c r="H75"/>
  <c r="G75"/>
  <c r="F75" s="1"/>
  <c r="I17"/>
  <c r="G12"/>
  <c r="D76"/>
  <c r="I35" l="1"/>
  <c r="H35"/>
  <c r="G35"/>
  <c r="F35" s="1"/>
  <c r="K76"/>
  <c r="I76"/>
  <c r="H76"/>
  <c r="G76"/>
  <c r="F76" s="1"/>
  <c r="G9" l="1"/>
  <c r="F9" s="1"/>
  <c r="G10"/>
  <c r="F10" s="1"/>
  <c r="G11"/>
  <c r="F11" s="1"/>
  <c r="G13"/>
  <c r="F13" s="1"/>
  <c r="G14"/>
  <c r="F14" s="1"/>
  <c r="G15"/>
  <c r="F15" s="1"/>
  <c r="G16"/>
  <c r="F16" s="1"/>
  <c r="F18"/>
  <c r="F19"/>
  <c r="F21"/>
  <c r="G8"/>
  <c r="F20"/>
  <c r="F8" l="1"/>
  <c r="H10" l="1"/>
  <c r="H9"/>
  <c r="H11"/>
  <c r="H13"/>
  <c r="H14"/>
  <c r="H15"/>
  <c r="H16"/>
  <c r="H18"/>
  <c r="H19"/>
  <c r="H20"/>
  <c r="H21"/>
  <c r="H23"/>
  <c r="H24"/>
  <c r="H25"/>
  <c r="I8"/>
  <c r="I9"/>
  <c r="I10"/>
  <c r="I11"/>
  <c r="I13"/>
  <c r="I14"/>
  <c r="I15"/>
  <c r="I16"/>
  <c r="I18"/>
  <c r="I19"/>
  <c r="I20"/>
  <c r="I21"/>
  <c r="I23"/>
  <c r="I24"/>
  <c r="I25"/>
</calcChain>
</file>

<file path=xl/sharedStrings.xml><?xml version="1.0" encoding="utf-8"?>
<sst xmlns="http://schemas.openxmlformats.org/spreadsheetml/2006/main" count="1062" uniqueCount="95">
  <si>
    <t>Mois</t>
  </si>
  <si>
    <t>JANV.</t>
  </si>
  <si>
    <t>FEV.</t>
  </si>
  <si>
    <t>MARS</t>
  </si>
  <si>
    <t>AVRIL</t>
  </si>
  <si>
    <t>MAI</t>
  </si>
  <si>
    <t>JUIN</t>
  </si>
  <si>
    <t>JUILLET</t>
  </si>
  <si>
    <t>AOUT</t>
  </si>
  <si>
    <t>SEPT.</t>
  </si>
  <si>
    <t>OCT.</t>
  </si>
  <si>
    <t>NOV.</t>
  </si>
  <si>
    <t>DEC.</t>
  </si>
  <si>
    <t>CA 2015</t>
  </si>
  <si>
    <t>JANVIER</t>
  </si>
  <si>
    <t>SEPTEMBRE</t>
  </si>
  <si>
    <t>OCTOBRE</t>
  </si>
  <si>
    <t>NOVEMBRE</t>
  </si>
  <si>
    <t>DECEMBRE</t>
  </si>
  <si>
    <t>CASSE</t>
  </si>
  <si>
    <t>% CASSE</t>
  </si>
  <si>
    <t>TOTAL</t>
  </si>
  <si>
    <t>CA 2014</t>
  </si>
  <si>
    <t>% EVO</t>
  </si>
  <si>
    <t>EVO</t>
  </si>
  <si>
    <t>2013-2014</t>
  </si>
  <si>
    <t>2014-2015</t>
  </si>
  <si>
    <t>% MARGE</t>
  </si>
  <si>
    <t>MARGE</t>
  </si>
  <si>
    <t>ANNEE</t>
  </si>
  <si>
    <t>SEM</t>
  </si>
  <si>
    <t>OBJECTIFS</t>
  </si>
  <si>
    <t>FEVRIER</t>
  </si>
  <si>
    <t>CA 2013 TTC</t>
  </si>
  <si>
    <t>SORTIE/CAISSE</t>
  </si>
  <si>
    <t>STOCK</t>
  </si>
  <si>
    <t>QUADRIMESTRE 1</t>
  </si>
  <si>
    <t>QUADRIMESTRE 2</t>
  </si>
  <si>
    <t>Boucherie &amp; Volaille</t>
  </si>
  <si>
    <t>RUPTURE</t>
  </si>
  <si>
    <t>TAUX</t>
  </si>
  <si>
    <t>FRUITS &amp; LEGUMES</t>
  </si>
  <si>
    <t>SOMMAIRE</t>
  </si>
  <si>
    <t>CHARCUTERIE &amp; TRAITEUR</t>
  </si>
  <si>
    <t>PRODUIT DE LA MER</t>
  </si>
  <si>
    <t>BOUCHERIE &amp; VOLAILLE</t>
  </si>
  <si>
    <t>FLEURS</t>
  </si>
  <si>
    <t>CREMERIE</t>
  </si>
  <si>
    <t>PPI</t>
  </si>
  <si>
    <t>SURGELE</t>
  </si>
  <si>
    <t>TOTAL FRAIS</t>
  </si>
  <si>
    <t>DPH</t>
  </si>
  <si>
    <t>TOTAL SEC</t>
  </si>
  <si>
    <t>TOTAL ALIM</t>
  </si>
  <si>
    <t>TOTAL NON ALIM</t>
  </si>
  <si>
    <t>Charcuterie &amp; Traiteur</t>
  </si>
  <si>
    <t>Produit de la mer</t>
  </si>
  <si>
    <t>Fleurs</t>
  </si>
  <si>
    <t>Crèmerie</t>
  </si>
  <si>
    <t>Fruits et légumes</t>
  </si>
  <si>
    <t>Surgelé</t>
  </si>
  <si>
    <t>Epicerie</t>
  </si>
  <si>
    <t>Liquide</t>
  </si>
  <si>
    <t>Textile</t>
  </si>
  <si>
    <t>Bazar</t>
  </si>
  <si>
    <t>Service</t>
  </si>
  <si>
    <t>TOTAL MAG</t>
  </si>
  <si>
    <t>MARGE SORTIE CAISSE</t>
  </si>
  <si>
    <t>Marge sortie caisse</t>
  </si>
  <si>
    <t>Fromage Trad</t>
  </si>
  <si>
    <t>Volaille LS ind</t>
  </si>
  <si>
    <t>Charcuterie LS &amp; Traiteur L</t>
  </si>
  <si>
    <t>FROMAGE TRAD</t>
  </si>
  <si>
    <t>CHARCUTERIE LS &amp; TRAIT L</t>
  </si>
  <si>
    <t>SAURISSERIE LS ind</t>
  </si>
  <si>
    <t>Saurisserie LS ind</t>
  </si>
  <si>
    <t xml:space="preserve"> </t>
  </si>
  <si>
    <t>Marge</t>
  </si>
  <si>
    <t>Stock</t>
  </si>
  <si>
    <t>Casse</t>
  </si>
  <si>
    <t>Rayon</t>
  </si>
  <si>
    <t>Année</t>
  </si>
  <si>
    <t>Semaine</t>
  </si>
  <si>
    <t>Boucherie et volaille</t>
  </si>
  <si>
    <t>Charcuterie et traiteur</t>
  </si>
  <si>
    <t>Produits de la mer</t>
  </si>
  <si>
    <t>Fromage trad.</t>
  </si>
  <si>
    <t>Volaille LS Ind.</t>
  </si>
  <si>
    <t>Charcuterie LS et traiteur L</t>
  </si>
  <si>
    <t>Sauriserie LS Ind.</t>
  </si>
  <si>
    <t>Surgelés</t>
  </si>
  <si>
    <t>Sortie/caisse</t>
  </si>
  <si>
    <t>Total général</t>
  </si>
  <si>
    <t>Moyenne des Marges</t>
  </si>
  <si>
    <t xml:space="preserve">Moyennes :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</si>
</sst>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  <numFmt numFmtId="166" formatCode="[$-40C]mmmmm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4"/>
      <color rgb="FF0070C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3" fillId="0" borderId="0"/>
  </cellStyleXfs>
  <cellXfs count="433">
    <xf numFmtId="0" fontId="0" fillId="0" borderId="0" xfId="0"/>
    <xf numFmtId="0" fontId="6" fillId="0" borderId="0" xfId="0" applyFont="1" applyBorder="1" applyAlignment="1">
      <alignment horizontal="center"/>
    </xf>
    <xf numFmtId="0" fontId="3" fillId="0" borderId="13" xfId="0" applyNumberFormat="1" applyFont="1" applyFill="1" applyBorder="1" applyAlignment="1" applyProtection="1">
      <alignment horizontal="center" vertical="center"/>
    </xf>
    <xf numFmtId="0" fontId="3" fillId="0" borderId="14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165" fontId="0" fillId="0" borderId="0" xfId="2" applyNumberFormat="1" applyFont="1"/>
    <xf numFmtId="164" fontId="5" fillId="5" borderId="3" xfId="1" applyNumberFormat="1" applyFont="1" applyFill="1" applyBorder="1" applyAlignment="1" applyProtection="1">
      <alignment horizontal="center" vertical="center"/>
      <protection locked="0"/>
    </xf>
    <xf numFmtId="164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5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0" borderId="0" xfId="1" applyNumberFormat="1" applyFont="1"/>
    <xf numFmtId="0" fontId="3" fillId="0" borderId="42" xfId="0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  <protection locked="0"/>
    </xf>
    <xf numFmtId="164" fontId="5" fillId="5" borderId="30" xfId="1" applyNumberFormat="1" applyFont="1" applyFill="1" applyBorder="1" applyAlignment="1" applyProtection="1">
      <alignment horizontal="center" vertical="center"/>
      <protection locked="0"/>
    </xf>
    <xf numFmtId="164" fontId="5" fillId="5" borderId="38" xfId="1" applyNumberFormat="1" applyFont="1" applyFill="1" applyBorder="1" applyAlignment="1" applyProtection="1">
      <alignment horizontal="center" vertical="center"/>
      <protection locked="0"/>
    </xf>
    <xf numFmtId="164" fontId="5" fillId="5" borderId="43" xfId="1" applyNumberFormat="1" applyFont="1" applyFill="1" applyBorder="1" applyAlignment="1" applyProtection="1">
      <alignment horizontal="center" vertical="center"/>
      <protection locked="0"/>
    </xf>
    <xf numFmtId="164" fontId="5" fillId="5" borderId="25" xfId="1" applyNumberFormat="1" applyFont="1" applyFill="1" applyBorder="1" applyAlignment="1" applyProtection="1">
      <alignment horizontal="center" vertical="center"/>
      <protection locked="0"/>
    </xf>
    <xf numFmtId="164" fontId="3" fillId="6" borderId="36" xfId="0" applyNumberFormat="1" applyFont="1" applyFill="1" applyBorder="1" applyAlignment="1" applyProtection="1">
      <alignment horizontal="center" vertical="center"/>
    </xf>
    <xf numFmtId="0" fontId="3" fillId="6" borderId="20" xfId="0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>
      <alignment horizontal="center" vertical="center"/>
    </xf>
    <xf numFmtId="164" fontId="2" fillId="2" borderId="17" xfId="1" applyNumberFormat="1" applyFont="1" applyFill="1" applyBorder="1" applyAlignment="1">
      <alignment horizontal="center" vertical="center"/>
    </xf>
    <xf numFmtId="164" fontId="2" fillId="2" borderId="29" xfId="1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65" fontId="2" fillId="0" borderId="0" xfId="2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3" fillId="0" borderId="26" xfId="0" applyNumberFormat="1" applyFont="1" applyFill="1" applyBorder="1" applyAlignment="1" applyProtection="1">
      <alignment horizontal="center" vertical="center"/>
    </xf>
    <xf numFmtId="164" fontId="3" fillId="6" borderId="26" xfId="1" applyNumberFormat="1" applyFont="1" applyFill="1" applyBorder="1" applyAlignment="1" applyProtection="1">
      <alignment horizontal="center" vertical="center"/>
    </xf>
    <xf numFmtId="164" fontId="0" fillId="0" borderId="0" xfId="0" applyNumberFormat="1"/>
    <xf numFmtId="165" fontId="2" fillId="7" borderId="34" xfId="2" applyNumberFormat="1" applyFont="1" applyFill="1" applyBorder="1" applyAlignment="1">
      <alignment horizontal="center" vertical="center"/>
    </xf>
    <xf numFmtId="165" fontId="2" fillId="7" borderId="21" xfId="2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/>
    </xf>
    <xf numFmtId="164" fontId="3" fillId="6" borderId="28" xfId="1" applyNumberFormat="1" applyFont="1" applyFill="1" applyBorder="1" applyAlignment="1" applyProtection="1">
      <alignment horizontal="center" vertical="center"/>
    </xf>
    <xf numFmtId="164" fontId="3" fillId="6" borderId="53" xfId="0" applyNumberFormat="1" applyFont="1" applyFill="1" applyBorder="1" applyAlignment="1" applyProtection="1">
      <alignment horizontal="center" vertical="center"/>
    </xf>
    <xf numFmtId="0" fontId="3" fillId="6" borderId="5" xfId="0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4" fontId="0" fillId="2" borderId="29" xfId="1" applyNumberFormat="1" applyFont="1" applyFill="1" applyBorder="1" applyAlignment="1">
      <alignment horizontal="center" vertical="center"/>
    </xf>
    <xf numFmtId="164" fontId="0" fillId="2" borderId="7" xfId="1" applyNumberFormat="1" applyFont="1" applyFill="1" applyBorder="1" applyAlignment="1">
      <alignment horizontal="center" vertical="center"/>
    </xf>
    <xf numFmtId="9" fontId="2" fillId="6" borderId="32" xfId="2" applyFont="1" applyFill="1" applyBorder="1" applyAlignment="1">
      <alignment horizontal="center" vertical="center"/>
    </xf>
    <xf numFmtId="9" fontId="2" fillId="6" borderId="52" xfId="2" applyFont="1" applyFill="1" applyBorder="1" applyAlignment="1">
      <alignment horizontal="center" vertical="center"/>
    </xf>
    <xf numFmtId="9" fontId="2" fillId="6" borderId="6" xfId="2" applyFont="1" applyFill="1" applyBorder="1" applyAlignment="1">
      <alignment horizontal="center" vertical="center"/>
    </xf>
    <xf numFmtId="0" fontId="2" fillId="7" borderId="26" xfId="2" applyNumberFormat="1" applyFont="1" applyFill="1" applyBorder="1" applyAlignment="1">
      <alignment horizontal="center" vertical="center"/>
    </xf>
    <xf numFmtId="9" fontId="0" fillId="6" borderId="26" xfId="2" applyFont="1" applyFill="1" applyBorder="1" applyAlignment="1">
      <alignment horizontal="center" vertical="center"/>
    </xf>
    <xf numFmtId="9" fontId="2" fillId="6" borderId="26" xfId="2" applyFont="1" applyFill="1" applyBorder="1" applyAlignment="1">
      <alignment horizontal="center" vertical="center"/>
    </xf>
    <xf numFmtId="0" fontId="12" fillId="0" borderId="0" xfId="7" applyFont="1" applyFill="1" applyBorder="1" applyAlignment="1">
      <alignment vertical="center"/>
    </xf>
    <xf numFmtId="2" fontId="2" fillId="7" borderId="21" xfId="2" applyNumberFormat="1" applyFont="1" applyFill="1" applyBorder="1" applyAlignment="1">
      <alignment horizontal="center" vertical="center"/>
    </xf>
    <xf numFmtId="0" fontId="10" fillId="4" borderId="0" xfId="7" applyFont="1" applyFill="1" applyBorder="1" applyProtection="1">
      <protection hidden="1"/>
    </xf>
    <xf numFmtId="0" fontId="10" fillId="4" borderId="50" xfId="7" applyFont="1" applyFill="1" applyBorder="1" applyProtection="1">
      <protection hidden="1"/>
    </xf>
    <xf numFmtId="0" fontId="0" fillId="4" borderId="0" xfId="0" applyFill="1" applyBorder="1" applyProtection="1">
      <protection hidden="1"/>
    </xf>
    <xf numFmtId="0" fontId="0" fillId="4" borderId="50" xfId="0" applyFill="1" applyBorder="1" applyProtection="1">
      <protection hidden="1"/>
    </xf>
    <xf numFmtId="0" fontId="0" fillId="0" borderId="0" xfId="0" applyProtection="1">
      <protection hidden="1"/>
    </xf>
    <xf numFmtId="0" fontId="10" fillId="4" borderId="0" xfId="7" applyFont="1" applyFill="1" applyBorder="1" applyProtection="1">
      <protection locked="0"/>
    </xf>
    <xf numFmtId="9" fontId="0" fillId="4" borderId="15" xfId="2" applyFont="1" applyFill="1" applyBorder="1" applyAlignment="1" applyProtection="1">
      <alignment horizontal="center" vertical="center"/>
      <protection locked="0"/>
    </xf>
    <xf numFmtId="9" fontId="0" fillId="4" borderId="59" xfId="2" applyFont="1" applyFill="1" applyBorder="1" applyAlignment="1" applyProtection="1">
      <alignment horizontal="center" vertical="center"/>
      <protection locked="0"/>
    </xf>
    <xf numFmtId="9" fontId="0" fillId="4" borderId="60" xfId="2" applyFont="1" applyFill="1" applyBorder="1" applyAlignment="1" applyProtection="1">
      <alignment horizontal="center" vertical="center"/>
      <protection locked="0"/>
    </xf>
    <xf numFmtId="9" fontId="0" fillId="4" borderId="47" xfId="2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0" fillId="0" borderId="0" xfId="2" applyNumberFormat="1" applyFont="1" applyProtection="1"/>
    <xf numFmtId="164" fontId="0" fillId="0" borderId="0" xfId="1" applyNumberFormat="1" applyFont="1" applyProtection="1"/>
    <xf numFmtId="0" fontId="12" fillId="0" borderId="0" xfId="7" applyFont="1" applyFill="1" applyBorder="1" applyAlignment="1" applyProtection="1">
      <alignment vertical="center"/>
    </xf>
    <xf numFmtId="164" fontId="0" fillId="0" borderId="0" xfId="0" applyNumberFormat="1" applyProtection="1"/>
    <xf numFmtId="0" fontId="6" fillId="0" borderId="0" xfId="0" applyFont="1" applyBorder="1" applyAlignment="1" applyProtection="1">
      <alignment horizontal="center"/>
    </xf>
    <xf numFmtId="0" fontId="2" fillId="7" borderId="26" xfId="2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64" fontId="0" fillId="0" borderId="35" xfId="1" applyNumberFormat="1" applyFont="1" applyBorder="1" applyAlignment="1" applyProtection="1">
      <alignment horizontal="center" vertical="center"/>
    </xf>
    <xf numFmtId="164" fontId="5" fillId="4" borderId="3" xfId="1" applyNumberFormat="1" applyFont="1" applyFill="1" applyBorder="1" applyAlignment="1" applyProtection="1">
      <alignment horizontal="center" vertical="center"/>
    </xf>
    <xf numFmtId="9" fontId="5" fillId="0" borderId="46" xfId="2" applyFont="1" applyFill="1" applyBorder="1" applyAlignment="1" applyProtection="1">
      <alignment horizontal="center" vertical="center"/>
    </xf>
    <xf numFmtId="164" fontId="5" fillId="4" borderId="47" xfId="1" applyNumberFormat="1" applyFont="1" applyFill="1" applyBorder="1" applyAlignment="1" applyProtection="1">
      <alignment horizontal="center" vertical="center"/>
    </xf>
    <xf numFmtId="165" fontId="0" fillId="0" borderId="46" xfId="2" applyNumberFormat="1" applyFont="1" applyBorder="1" applyAlignment="1" applyProtection="1">
      <alignment horizontal="center" vertical="center"/>
    </xf>
    <xf numFmtId="164" fontId="0" fillId="4" borderId="30" xfId="1" applyNumberFormat="1" applyFont="1" applyFill="1" applyBorder="1" applyAlignment="1" applyProtection="1">
      <alignment horizontal="center" vertical="center"/>
    </xf>
    <xf numFmtId="164" fontId="0" fillId="5" borderId="48" xfId="1" applyNumberFormat="1" applyFont="1" applyFill="1" applyBorder="1" applyAlignment="1" applyProtection="1">
      <alignment horizontal="center" vertical="center"/>
    </xf>
    <xf numFmtId="165" fontId="0" fillId="4" borderId="15" xfId="2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4" fontId="0" fillId="0" borderId="25" xfId="1" applyNumberFormat="1" applyFont="1" applyBorder="1" applyAlignment="1" applyProtection="1">
      <alignment horizontal="center" vertical="center"/>
    </xf>
    <xf numFmtId="164" fontId="5" fillId="4" borderId="1" xfId="1" applyNumberFormat="1" applyFont="1" applyFill="1" applyBorder="1" applyAlignment="1" applyProtection="1">
      <alignment horizontal="center" vertical="center"/>
    </xf>
    <xf numFmtId="165" fontId="0" fillId="0" borderId="51" xfId="2" applyNumberFormat="1" applyFont="1" applyBorder="1" applyAlignment="1" applyProtection="1">
      <alignment horizontal="center" vertical="center"/>
    </xf>
    <xf numFmtId="164" fontId="0" fillId="4" borderId="38" xfId="1" applyNumberFormat="1" applyFont="1" applyFill="1" applyBorder="1" applyAlignment="1" applyProtection="1">
      <alignment horizontal="center" vertical="center"/>
    </xf>
    <xf numFmtId="164" fontId="0" fillId="5" borderId="51" xfId="1" applyNumberFormat="1" applyFont="1" applyFill="1" applyBorder="1" applyAlignment="1" applyProtection="1">
      <alignment horizontal="center" vertical="center"/>
    </xf>
    <xf numFmtId="165" fontId="0" fillId="4" borderId="59" xfId="2" applyNumberFormat="1" applyFont="1" applyFill="1" applyBorder="1" applyAlignment="1" applyProtection="1">
      <alignment horizontal="center" vertical="center"/>
    </xf>
    <xf numFmtId="164" fontId="0" fillId="0" borderId="37" xfId="1" applyNumberFormat="1" applyFont="1" applyBorder="1" applyAlignment="1" applyProtection="1">
      <alignment horizontal="center" vertical="center"/>
    </xf>
    <xf numFmtId="164" fontId="5" fillId="4" borderId="2" xfId="1" applyNumberFormat="1" applyFont="1" applyFill="1" applyBorder="1" applyAlignment="1" applyProtection="1">
      <alignment horizontal="center" vertical="center"/>
    </xf>
    <xf numFmtId="9" fontId="5" fillId="0" borderId="9" xfId="2" applyFont="1" applyFill="1" applyBorder="1" applyAlignment="1" applyProtection="1">
      <alignment horizontal="center" vertical="center"/>
    </xf>
    <xf numFmtId="164" fontId="5" fillId="4" borderId="10" xfId="1" applyNumberFormat="1" applyFont="1" applyFill="1" applyBorder="1" applyAlignment="1" applyProtection="1">
      <alignment horizontal="center" vertical="center"/>
    </xf>
    <xf numFmtId="165" fontId="0" fillId="0" borderId="49" xfId="2" applyNumberFormat="1" applyFont="1" applyBorder="1" applyAlignment="1" applyProtection="1">
      <alignment horizontal="center" vertical="center"/>
    </xf>
    <xf numFmtId="164" fontId="0" fillId="4" borderId="43" xfId="1" applyNumberFormat="1" applyFont="1" applyFill="1" applyBorder="1" applyAlignment="1" applyProtection="1">
      <alignment horizontal="center" vertical="center"/>
    </xf>
    <xf numFmtId="164" fontId="0" fillId="5" borderId="42" xfId="1" applyNumberFormat="1" applyFont="1" applyFill="1" applyBorder="1" applyAlignment="1" applyProtection="1">
      <alignment horizontal="center" vertical="center"/>
    </xf>
    <xf numFmtId="9" fontId="7" fillId="6" borderId="34" xfId="2" applyFont="1" applyFill="1" applyBorder="1" applyAlignment="1" applyProtection="1">
      <alignment horizontal="center" vertical="center"/>
    </xf>
    <xf numFmtId="164" fontId="7" fillId="6" borderId="22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4" fontId="2" fillId="6" borderId="19" xfId="1" applyNumberFormat="1" applyFont="1" applyFill="1" applyBorder="1" applyAlignment="1" applyProtection="1">
      <alignment horizontal="center" vertical="center"/>
    </xf>
    <xf numFmtId="164" fontId="0" fillId="6" borderId="26" xfId="1" applyNumberFormat="1" applyFont="1" applyFill="1" applyBorder="1" applyAlignment="1" applyProtection="1">
      <alignment horizontal="center" vertical="center"/>
    </xf>
    <xf numFmtId="9" fontId="0" fillId="6" borderId="26" xfId="2" applyFont="1" applyFill="1" applyBorder="1" applyAlignment="1" applyProtection="1">
      <alignment horizontal="center" vertical="center"/>
    </xf>
    <xf numFmtId="164" fontId="2" fillId="2" borderId="17" xfId="1" applyNumberFormat="1" applyFont="1" applyFill="1" applyBorder="1" applyAlignment="1" applyProtection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9" fontId="5" fillId="4" borderId="3" xfId="2" applyFont="1" applyFill="1" applyBorder="1" applyAlignment="1" applyProtection="1">
      <alignment horizontal="center" vertical="center"/>
    </xf>
    <xf numFmtId="165" fontId="0" fillId="0" borderId="30" xfId="2" applyNumberFormat="1" applyFont="1" applyBorder="1" applyAlignment="1" applyProtection="1">
      <alignment horizontal="center" vertical="center"/>
    </xf>
    <xf numFmtId="164" fontId="0" fillId="5" borderId="61" xfId="1" applyNumberFormat="1" applyFont="1" applyFill="1" applyBorder="1" applyAlignment="1" applyProtection="1">
      <alignment horizontal="center" vertical="center"/>
    </xf>
    <xf numFmtId="164" fontId="0" fillId="4" borderId="60" xfId="1" applyNumberFormat="1" applyFont="1" applyFill="1" applyBorder="1" applyAlignment="1" applyProtection="1">
      <alignment horizontal="center" vertical="center"/>
    </xf>
    <xf numFmtId="164" fontId="0" fillId="2" borderId="29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0" borderId="38" xfId="2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9" fontId="5" fillId="4" borderId="2" xfId="2" applyFont="1" applyFill="1" applyBorder="1" applyAlignment="1" applyProtection="1">
      <alignment horizontal="center" vertical="center"/>
    </xf>
    <xf numFmtId="165" fontId="0" fillId="0" borderId="43" xfId="2" applyNumberFormat="1" applyFont="1" applyBorder="1" applyAlignment="1" applyProtection="1">
      <alignment horizontal="center" vertical="center"/>
    </xf>
    <xf numFmtId="164" fontId="2" fillId="6" borderId="26" xfId="1" applyNumberFormat="1" applyFont="1" applyFill="1" applyBorder="1" applyAlignment="1" applyProtection="1">
      <alignment horizontal="center" vertical="center"/>
    </xf>
    <xf numFmtId="9" fontId="2" fillId="6" borderId="26" xfId="2" applyFont="1" applyFill="1" applyBorder="1" applyAlignment="1" applyProtection="1">
      <alignment horizontal="center" vertical="center"/>
    </xf>
    <xf numFmtId="9" fontId="2" fillId="6" borderId="32" xfId="2" applyFont="1" applyFill="1" applyBorder="1" applyAlignment="1" applyProtection="1">
      <alignment horizontal="center" vertical="center"/>
    </xf>
    <xf numFmtId="164" fontId="0" fillId="2" borderId="7" xfId="1" applyNumberFormat="1" applyFont="1" applyFill="1" applyBorder="1" applyAlignment="1" applyProtection="1">
      <alignment horizontal="center" vertical="center"/>
    </xf>
    <xf numFmtId="9" fontId="7" fillId="6" borderId="44" xfId="2" applyFont="1" applyFill="1" applyBorder="1" applyAlignment="1" applyProtection="1">
      <alignment horizontal="center" vertical="center"/>
    </xf>
    <xf numFmtId="164" fontId="7" fillId="6" borderId="45" xfId="1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2" fillId="6" borderId="4" xfId="1" applyNumberFormat="1" applyFont="1" applyFill="1" applyBorder="1" applyAlignment="1" applyProtection="1">
      <alignment horizontal="center" vertical="center"/>
    </xf>
    <xf numFmtId="9" fontId="2" fillId="6" borderId="6" xfId="2" applyFont="1" applyFill="1" applyBorder="1" applyAlignment="1" applyProtection="1">
      <alignment horizontal="center" vertical="center"/>
    </xf>
    <xf numFmtId="164" fontId="2" fillId="2" borderId="0" xfId="1" applyNumberFormat="1" applyFont="1" applyFill="1" applyBorder="1" applyAlignment="1" applyProtection="1">
      <alignment horizontal="center" vertical="center"/>
    </xf>
    <xf numFmtId="165" fontId="2" fillId="7" borderId="34" xfId="2" applyNumberFormat="1" applyFont="1" applyFill="1" applyBorder="1" applyAlignment="1" applyProtection="1">
      <alignment horizontal="center" vertical="center"/>
    </xf>
    <xf numFmtId="2" fontId="2" fillId="7" borderId="21" xfId="2" applyNumberFormat="1" applyFont="1" applyFill="1" applyBorder="1" applyAlignment="1" applyProtection="1">
      <alignment horizontal="center" vertical="center"/>
    </xf>
    <xf numFmtId="165" fontId="2" fillId="7" borderId="21" xfId="2" applyNumberFormat="1" applyFont="1" applyFill="1" applyBorder="1" applyAlignment="1" applyProtection="1">
      <alignment horizontal="center" vertical="center"/>
    </xf>
    <xf numFmtId="9" fontId="5" fillId="4" borderId="31" xfId="2" applyFont="1" applyFill="1" applyBorder="1" applyAlignment="1" applyProtection="1">
      <alignment horizontal="center" vertical="center"/>
    </xf>
    <xf numFmtId="164" fontId="5" fillId="4" borderId="31" xfId="1" applyNumberFormat="1" applyFont="1" applyFill="1" applyBorder="1" applyAlignment="1" applyProtection="1">
      <alignment horizontal="center" vertical="center"/>
    </xf>
    <xf numFmtId="165" fontId="0" fillId="0" borderId="41" xfId="2" applyNumberFormat="1" applyFont="1" applyBorder="1" applyAlignment="1" applyProtection="1">
      <alignment horizontal="center" vertical="center"/>
    </xf>
    <xf numFmtId="164" fontId="0" fillId="4" borderId="15" xfId="1" applyNumberFormat="1" applyFont="1" applyFill="1" applyBorder="1" applyAlignment="1" applyProtection="1">
      <alignment horizontal="center" vertical="center"/>
    </xf>
    <xf numFmtId="164" fontId="7" fillId="6" borderId="36" xfId="1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</xf>
    <xf numFmtId="164" fontId="2" fillId="6" borderId="16" xfId="1" applyNumberFormat="1" applyFont="1" applyFill="1" applyBorder="1" applyAlignment="1" applyProtection="1">
      <alignment horizontal="center" vertical="center"/>
    </xf>
    <xf numFmtId="9" fontId="2" fillId="6" borderId="52" xfId="2" applyFont="1" applyFill="1" applyBorder="1" applyAlignment="1" applyProtection="1">
      <alignment horizontal="center" vertical="center"/>
    </xf>
    <xf numFmtId="164" fontId="2" fillId="6" borderId="28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164" fontId="2" fillId="2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0" fontId="0" fillId="4" borderId="41" xfId="0" applyFill="1" applyBorder="1" applyProtection="1">
      <protection hidden="1"/>
    </xf>
    <xf numFmtId="164" fontId="0" fillId="5" borderId="31" xfId="1" applyNumberFormat="1" applyFont="1" applyFill="1" applyBorder="1" applyAlignment="1" applyProtection="1">
      <alignment horizontal="center" vertical="center"/>
      <protection locked="0"/>
    </xf>
    <xf numFmtId="0" fontId="11" fillId="8" borderId="19" xfId="7" applyFont="1" applyFill="1" applyBorder="1" applyAlignment="1" applyProtection="1">
      <alignment horizontal="center" vertical="center"/>
      <protection locked="0"/>
    </xf>
    <xf numFmtId="0" fontId="9" fillId="8" borderId="32" xfId="7" applyFill="1" applyBorder="1" applyAlignment="1" applyProtection="1">
      <alignment horizontal="center" vertical="center"/>
      <protection locked="0"/>
    </xf>
    <xf numFmtId="166" fontId="3" fillId="7" borderId="4" xfId="0" applyNumberFormat="1" applyFont="1" applyFill="1" applyBorder="1" applyAlignment="1" applyProtection="1">
      <alignment horizontal="center" vertical="center"/>
    </xf>
    <xf numFmtId="166" fontId="3" fillId="7" borderId="5" xfId="0" applyNumberFormat="1" applyFont="1" applyFill="1" applyBorder="1" applyAlignment="1" applyProtection="1">
      <alignment horizontal="center" vertical="center"/>
    </xf>
    <xf numFmtId="166" fontId="3" fillId="7" borderId="6" xfId="0" applyNumberFormat="1" applyFont="1" applyFill="1" applyBorder="1" applyAlignment="1" applyProtection="1">
      <alignment horizontal="center" vertical="center"/>
    </xf>
    <xf numFmtId="166" fontId="3" fillId="7" borderId="27" xfId="0" applyNumberFormat="1" applyFont="1" applyFill="1" applyBorder="1" applyAlignment="1" applyProtection="1">
      <alignment horizontal="center" vertical="center"/>
    </xf>
    <xf numFmtId="166" fontId="3" fillId="7" borderId="39" xfId="0" applyNumberFormat="1" applyFont="1" applyFill="1" applyBorder="1" applyAlignment="1" applyProtection="1">
      <alignment horizontal="center" vertical="center"/>
    </xf>
    <xf numFmtId="166" fontId="3" fillId="7" borderId="40" xfId="0" applyNumberFormat="1" applyFont="1" applyFill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  <protection locked="0"/>
    </xf>
    <xf numFmtId="164" fontId="0" fillId="4" borderId="1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  <protection locked="0"/>
    </xf>
    <xf numFmtId="165" fontId="0" fillId="4" borderId="1" xfId="2" applyNumberFormat="1" applyFont="1" applyFill="1" applyBorder="1" applyAlignment="1">
      <alignment horizontal="center" vertical="center"/>
    </xf>
    <xf numFmtId="165" fontId="2" fillId="7" borderId="19" xfId="2" applyNumberFormat="1" applyFont="1" applyFill="1" applyBorder="1" applyAlignment="1">
      <alignment horizontal="center" vertical="center"/>
    </xf>
    <xf numFmtId="165" fontId="2" fillId="7" borderId="20" xfId="2" applyNumberFormat="1" applyFont="1" applyFill="1" applyBorder="1" applyAlignment="1">
      <alignment horizontal="center" vertical="center"/>
    </xf>
    <xf numFmtId="165" fontId="2" fillId="7" borderId="32" xfId="2" applyNumberFormat="1" applyFont="1" applyFill="1" applyBorder="1" applyAlignment="1">
      <alignment horizontal="center" vertical="center"/>
    </xf>
    <xf numFmtId="0" fontId="2" fillId="7" borderId="19" xfId="2" applyNumberFormat="1" applyFont="1" applyFill="1" applyBorder="1" applyAlignment="1">
      <alignment horizontal="center" vertical="center"/>
    </xf>
    <xf numFmtId="0" fontId="2" fillId="7" borderId="20" xfId="2" applyNumberFormat="1" applyFont="1" applyFill="1" applyBorder="1" applyAlignment="1">
      <alignment horizontal="center" vertical="center"/>
    </xf>
    <xf numFmtId="0" fontId="2" fillId="7" borderId="32" xfId="2" applyNumberFormat="1" applyFont="1" applyFill="1" applyBorder="1" applyAlignment="1">
      <alignment horizontal="center" vertical="center"/>
    </xf>
    <xf numFmtId="164" fontId="2" fillId="0" borderId="28" xfId="1" applyNumberFormat="1" applyFont="1" applyFill="1" applyBorder="1" applyAlignment="1">
      <alignment horizontal="center" vertical="center"/>
    </xf>
    <xf numFmtId="164" fontId="2" fillId="0" borderId="29" xfId="1" applyNumberFormat="1" applyFont="1" applyFill="1" applyBorder="1" applyAlignment="1">
      <alignment horizontal="center" vertical="center"/>
    </xf>
    <xf numFmtId="164" fontId="0" fillId="4" borderId="45" xfId="1" applyNumberFormat="1" applyFont="1" applyFill="1" applyBorder="1" applyAlignment="1">
      <alignment horizontal="center" vertical="center"/>
    </xf>
    <xf numFmtId="164" fontId="0" fillId="4" borderId="56" xfId="1" applyNumberFormat="1" applyFont="1" applyFill="1" applyBorder="1" applyAlignment="1">
      <alignment horizontal="center" vertical="center"/>
    </xf>
    <xf numFmtId="164" fontId="0" fillId="4" borderId="58" xfId="1" applyNumberFormat="1" applyFont="1" applyFill="1" applyBorder="1" applyAlignment="1">
      <alignment horizontal="center" vertical="center"/>
    </xf>
    <xf numFmtId="0" fontId="0" fillId="4" borderId="44" xfId="2" applyNumberFormat="1" applyFont="1" applyFill="1" applyBorder="1" applyAlignment="1">
      <alignment horizontal="center" vertical="center"/>
    </xf>
    <xf numFmtId="165" fontId="0" fillId="4" borderId="55" xfId="2" applyNumberFormat="1" applyFont="1" applyFill="1" applyBorder="1" applyAlignment="1">
      <alignment horizontal="center" vertical="center"/>
    </xf>
    <xf numFmtId="165" fontId="0" fillId="4" borderId="57" xfId="2" applyNumberFormat="1" applyFont="1" applyFill="1" applyBorder="1" applyAlignment="1">
      <alignment horizontal="center" vertical="center"/>
    </xf>
    <xf numFmtId="165" fontId="1" fillId="4" borderId="55" xfId="2" applyNumberFormat="1" applyFont="1" applyFill="1" applyBorder="1" applyAlignment="1">
      <alignment horizontal="center" vertical="center"/>
    </xf>
    <xf numFmtId="165" fontId="1" fillId="4" borderId="57" xfId="2" applyNumberFormat="1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>
      <alignment horizontal="center" vertical="center"/>
    </xf>
    <xf numFmtId="164" fontId="0" fillId="4" borderId="31" xfId="1" applyNumberFormat="1" applyFont="1" applyFill="1" applyBorder="1" applyAlignment="1">
      <alignment horizontal="center" vertical="center"/>
    </xf>
    <xf numFmtId="164" fontId="0" fillId="4" borderId="24" xfId="1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4" fontId="0" fillId="0" borderId="45" xfId="1" applyNumberFormat="1" applyFont="1" applyBorder="1" applyAlignment="1">
      <alignment horizontal="center" vertical="center"/>
    </xf>
    <xf numFmtId="164" fontId="0" fillId="0" borderId="56" xfId="1" applyNumberFormat="1" applyFont="1" applyBorder="1" applyAlignment="1">
      <alignment horizontal="center" vertical="center"/>
    </xf>
    <xf numFmtId="164" fontId="0" fillId="0" borderId="58" xfId="1" applyNumberFormat="1" applyFont="1" applyBorder="1" applyAlignment="1">
      <alignment horizontal="center" vertical="center"/>
    </xf>
    <xf numFmtId="164" fontId="1" fillId="0" borderId="56" xfId="1" applyNumberFormat="1" applyFont="1" applyBorder="1" applyAlignment="1">
      <alignment horizontal="center" vertical="center"/>
    </xf>
    <xf numFmtId="164" fontId="1" fillId="0" borderId="58" xfId="1" applyNumberFormat="1" applyFont="1" applyBorder="1" applyAlignment="1">
      <alignment horizontal="center" vertical="center"/>
    </xf>
    <xf numFmtId="164" fontId="0" fillId="0" borderId="23" xfId="1" applyNumberFormat="1" applyFont="1" applyBorder="1" applyAlignment="1">
      <alignment horizontal="center" vertical="center"/>
    </xf>
    <xf numFmtId="164" fontId="0" fillId="0" borderId="31" xfId="1" applyNumberFormat="1" applyFont="1" applyBorder="1" applyAlignment="1">
      <alignment horizontal="center" vertical="center"/>
    </xf>
    <xf numFmtId="164" fontId="0" fillId="0" borderId="24" xfId="1" applyNumberFormat="1" applyFont="1" applyBorder="1" applyAlignment="1">
      <alignment horizontal="center" vertical="center"/>
    </xf>
    <xf numFmtId="165" fontId="0" fillId="4" borderId="44" xfId="2" applyNumberFormat="1" applyFont="1" applyFill="1" applyBorder="1" applyAlignment="1">
      <alignment horizontal="center" vertical="center"/>
    </xf>
    <xf numFmtId="165" fontId="0" fillId="4" borderId="50" xfId="2" applyNumberFormat="1" applyFont="1" applyFill="1" applyBorder="1" applyAlignment="1" applyProtection="1">
      <alignment horizontal="center" vertical="center"/>
      <protection locked="0"/>
    </xf>
    <xf numFmtId="164" fontId="0" fillId="5" borderId="23" xfId="1" applyNumberFormat="1" applyFont="1" applyFill="1" applyBorder="1" applyAlignment="1" applyProtection="1">
      <alignment horizontal="center" vertical="center"/>
      <protection locked="0"/>
    </xf>
    <xf numFmtId="164" fontId="0" fillId="5" borderId="24" xfId="1" applyNumberFormat="1" applyFont="1" applyFill="1" applyBorder="1" applyAlignment="1" applyProtection="1">
      <alignment horizontal="center" vertical="center"/>
      <protection locked="0"/>
    </xf>
    <xf numFmtId="165" fontId="0" fillId="4" borderId="31" xfId="2" applyNumberFormat="1" applyFont="1" applyFill="1" applyBorder="1" applyAlignment="1" applyProtection="1">
      <alignment horizontal="center" vertical="center"/>
      <protection locked="0"/>
    </xf>
    <xf numFmtId="165" fontId="2" fillId="6" borderId="19" xfId="2" applyNumberFormat="1" applyFont="1" applyFill="1" applyBorder="1" applyAlignment="1">
      <alignment horizontal="center" vertical="center"/>
    </xf>
    <xf numFmtId="165" fontId="2" fillId="6" borderId="20" xfId="2" applyNumberFormat="1" applyFont="1" applyFill="1" applyBorder="1" applyAlignment="1">
      <alignment horizontal="center" vertical="center"/>
    </xf>
    <xf numFmtId="165" fontId="2" fillId="6" borderId="32" xfId="2" applyNumberFormat="1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 applyProtection="1">
      <alignment horizontal="center" vertical="center"/>
    </xf>
    <xf numFmtId="164" fontId="0" fillId="4" borderId="31" xfId="1" applyNumberFormat="1" applyFont="1" applyFill="1" applyBorder="1" applyAlignment="1" applyProtection="1">
      <alignment horizontal="center" vertical="center"/>
    </xf>
    <xf numFmtId="164" fontId="0" fillId="4" borderId="24" xfId="1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>
      <alignment horizontal="center" vertical="center"/>
    </xf>
    <xf numFmtId="164" fontId="1" fillId="0" borderId="24" xfId="1" applyNumberFormat="1" applyFont="1" applyBorder="1" applyAlignment="1">
      <alignment horizontal="center" vertical="center"/>
    </xf>
    <xf numFmtId="0" fontId="7" fillId="0" borderId="28" xfId="0" applyNumberFormat="1" applyFont="1" applyFill="1" applyBorder="1" applyAlignment="1" applyProtection="1">
      <alignment horizontal="center" vertical="center"/>
    </xf>
    <xf numFmtId="0" fontId="7" fillId="0" borderId="29" xfId="0" applyNumberFormat="1" applyFont="1" applyFill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>
      <alignment horizontal="center" vertical="center"/>
    </xf>
    <xf numFmtId="165" fontId="2" fillId="0" borderId="29" xfId="2" applyNumberFormat="1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7" borderId="20" xfId="1" applyNumberFormat="1" applyFont="1" applyFill="1" applyBorder="1" applyAlignment="1">
      <alignment horizontal="center" vertical="center"/>
    </xf>
    <xf numFmtId="0" fontId="2" fillId="7" borderId="32" xfId="1" applyNumberFormat="1" applyFont="1" applyFill="1" applyBorder="1" applyAlignment="1">
      <alignment horizontal="center" vertical="center"/>
    </xf>
    <xf numFmtId="166" fontId="3" fillId="6" borderId="19" xfId="0" applyNumberFormat="1" applyFont="1" applyFill="1" applyBorder="1" applyAlignment="1" applyProtection="1">
      <alignment horizontal="center" vertical="center"/>
    </xf>
    <xf numFmtId="166" fontId="3" fillId="6" borderId="32" xfId="0" applyNumberFormat="1" applyFont="1" applyFill="1" applyBorder="1" applyAlignment="1" applyProtection="1">
      <alignment horizontal="center" vertical="center"/>
    </xf>
    <xf numFmtId="166" fontId="3" fillId="6" borderId="4" xfId="0" applyNumberFormat="1" applyFont="1" applyFill="1" applyBorder="1" applyAlignment="1" applyProtection="1">
      <alignment horizontal="center" vertical="center"/>
    </xf>
    <xf numFmtId="166" fontId="3" fillId="6" borderId="6" xfId="0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>
      <alignment horizontal="center" vertical="center"/>
    </xf>
    <xf numFmtId="165" fontId="0" fillId="0" borderId="55" xfId="2" applyNumberFormat="1" applyFont="1" applyFill="1" applyBorder="1" applyAlignment="1">
      <alignment horizontal="center" vertical="center"/>
    </xf>
    <xf numFmtId="165" fontId="0" fillId="0" borderId="57" xfId="2" applyNumberFormat="1" applyFont="1" applyFill="1" applyBorder="1" applyAlignment="1">
      <alignment horizontal="center" vertical="center"/>
    </xf>
    <xf numFmtId="164" fontId="0" fillId="0" borderId="23" xfId="1" applyNumberFormat="1" applyFont="1" applyFill="1" applyBorder="1" applyAlignment="1">
      <alignment horizontal="center" vertical="center"/>
    </xf>
    <xf numFmtId="164" fontId="0" fillId="0" borderId="31" xfId="1" applyNumberFormat="1" applyFont="1" applyFill="1" applyBorder="1" applyAlignment="1">
      <alignment horizontal="center" vertical="center"/>
    </xf>
    <xf numFmtId="164" fontId="0" fillId="0" borderId="24" xfId="1" applyNumberFormat="1" applyFont="1" applyFill="1" applyBorder="1" applyAlignment="1">
      <alignment horizontal="center" vertical="center"/>
    </xf>
    <xf numFmtId="164" fontId="0" fillId="4" borderId="44" xfId="2" applyNumberFormat="1" applyFont="1" applyFill="1" applyBorder="1" applyAlignment="1">
      <alignment horizontal="center" vertical="center"/>
    </xf>
    <xf numFmtId="166" fontId="3" fillId="0" borderId="17" xfId="0" applyNumberFormat="1" applyFont="1" applyFill="1" applyBorder="1" applyAlignment="1" applyProtection="1">
      <alignment horizontal="center" vertical="center" textRotation="90"/>
    </xf>
    <xf numFmtId="166" fontId="3" fillId="0" borderId="29" xfId="0" applyNumberFormat="1" applyFont="1" applyFill="1" applyBorder="1" applyAlignment="1" applyProtection="1">
      <alignment horizontal="center" vertical="center" textRotation="90"/>
    </xf>
    <xf numFmtId="165" fontId="0" fillId="0" borderId="44" xfId="2" applyNumberFormat="1" applyFont="1" applyFill="1" applyBorder="1" applyAlignment="1">
      <alignment horizontal="center" vertical="center"/>
    </xf>
    <xf numFmtId="165" fontId="0" fillId="0" borderId="53" xfId="2" applyNumberFormat="1" applyFont="1" applyFill="1" applyBorder="1" applyAlignment="1" applyProtection="1">
      <alignment horizontal="center" vertical="center"/>
      <protection locked="0"/>
    </xf>
    <xf numFmtId="165" fontId="0" fillId="0" borderId="50" xfId="2" applyNumberFormat="1" applyFont="1" applyFill="1" applyBorder="1" applyAlignment="1" applyProtection="1">
      <alignment horizontal="center" vertical="center"/>
      <protection locked="0"/>
    </xf>
    <xf numFmtId="165" fontId="2" fillId="6" borderId="7" xfId="2" applyNumberFormat="1" applyFont="1" applyFill="1" applyBorder="1" applyAlignment="1">
      <alignment horizontal="center" vertical="center"/>
    </xf>
    <xf numFmtId="165" fontId="2" fillId="6" borderId="0" xfId="2" applyNumberFormat="1" applyFont="1" applyFill="1" applyBorder="1" applyAlignment="1">
      <alignment horizontal="center" vertical="center"/>
    </xf>
    <xf numFmtId="165" fontId="2" fillId="6" borderId="8" xfId="2" applyNumberFormat="1" applyFont="1" applyFill="1" applyBorder="1" applyAlignment="1">
      <alignment horizontal="center" vertical="center"/>
    </xf>
    <xf numFmtId="0" fontId="0" fillId="4" borderId="1" xfId="2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3" fillId="0" borderId="28" xfId="0" applyNumberFormat="1" applyFont="1" applyFill="1" applyBorder="1" applyAlignment="1" applyProtection="1">
      <alignment horizontal="center" vertical="center" textRotation="90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0" borderId="15" xfId="2" applyNumberFormat="1" applyFont="1" applyBorder="1" applyAlignment="1">
      <alignment horizontal="center" vertical="center"/>
    </xf>
    <xf numFmtId="0" fontId="2" fillId="0" borderId="16" xfId="2" applyNumberFormat="1" applyFont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 textRotation="90" wrapText="1"/>
    </xf>
    <xf numFmtId="0" fontId="4" fillId="0" borderId="16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40" xfId="1" applyNumberFormat="1" applyFont="1" applyBorder="1" applyAlignment="1">
      <alignment horizontal="center" vertical="center"/>
    </xf>
    <xf numFmtId="9" fontId="2" fillId="4" borderId="54" xfId="2" applyFont="1" applyFill="1" applyBorder="1" applyAlignment="1">
      <alignment horizontal="center" vertical="center"/>
    </xf>
    <xf numFmtId="9" fontId="2" fillId="4" borderId="52" xfId="2" applyFont="1" applyFill="1" applyBorder="1" applyAlignment="1">
      <alignment horizontal="center" vertical="center"/>
    </xf>
    <xf numFmtId="164" fontId="2" fillId="0" borderId="28" xfId="1" applyNumberFormat="1" applyFont="1" applyBorder="1" applyAlignment="1">
      <alignment horizontal="center" vertical="center"/>
    </xf>
    <xf numFmtId="164" fontId="2" fillId="0" borderId="29" xfId="1" applyNumberFormat="1" applyFont="1" applyBorder="1" applyAlignment="1">
      <alignment horizontal="center" vertical="center"/>
    </xf>
    <xf numFmtId="165" fontId="0" fillId="4" borderId="23" xfId="2" applyNumberFormat="1" applyFont="1" applyFill="1" applyBorder="1" applyAlignment="1" applyProtection="1">
      <alignment horizontal="center" vertical="center"/>
      <protection locked="0"/>
    </xf>
    <xf numFmtId="164" fontId="8" fillId="4" borderId="17" xfId="1" applyNumberFormat="1" applyFont="1" applyFill="1" applyBorder="1" applyAlignment="1" applyProtection="1">
      <alignment horizontal="center" vertical="center"/>
    </xf>
    <xf numFmtId="164" fontId="8" fillId="4" borderId="29" xfId="1" applyNumberFormat="1" applyFont="1" applyFill="1" applyBorder="1" applyAlignment="1" applyProtection="1">
      <alignment horizontal="center" vertical="center"/>
    </xf>
    <xf numFmtId="164" fontId="8" fillId="4" borderId="28" xfId="1" applyNumberFormat="1" applyFont="1" applyFill="1" applyBorder="1" applyAlignment="1" applyProtection="1">
      <alignment horizontal="center" vertical="center"/>
    </xf>
    <xf numFmtId="164" fontId="8" fillId="5" borderId="5" xfId="1" applyNumberFormat="1" applyFont="1" applyFill="1" applyBorder="1" applyAlignment="1" applyProtection="1">
      <alignment horizontal="center" vertical="center"/>
    </xf>
    <xf numFmtId="164" fontId="8" fillId="5" borderId="39" xfId="1" applyNumberFormat="1" applyFont="1" applyFill="1" applyBorder="1" applyAlignment="1" applyProtection="1">
      <alignment horizontal="center" vertical="center"/>
    </xf>
    <xf numFmtId="9" fontId="8" fillId="5" borderId="28" xfId="2" applyFont="1" applyFill="1" applyBorder="1" applyAlignment="1" applyProtection="1">
      <alignment horizontal="center" vertical="center"/>
    </xf>
    <xf numFmtId="9" fontId="8" fillId="5" borderId="29" xfId="2" applyFont="1" applyFill="1" applyBorder="1" applyAlignment="1" applyProtection="1">
      <alignment horizontal="center" vertical="center"/>
    </xf>
    <xf numFmtId="165" fontId="2" fillId="0" borderId="4" xfId="2" applyNumberFormat="1" applyFont="1" applyBorder="1" applyAlignment="1" applyProtection="1">
      <alignment horizontal="center" vertical="center"/>
    </xf>
    <xf numFmtId="165" fontId="2" fillId="0" borderId="27" xfId="2" applyNumberFormat="1" applyFont="1" applyBorder="1" applyAlignment="1" applyProtection="1">
      <alignment horizontal="center" vertical="center"/>
    </xf>
    <xf numFmtId="164" fontId="2" fillId="4" borderId="48" xfId="1" applyNumberFormat="1" applyFont="1" applyFill="1" applyBorder="1" applyAlignment="1" applyProtection="1">
      <alignment horizontal="center" vertical="center"/>
    </xf>
    <xf numFmtId="164" fontId="2" fillId="4" borderId="49" xfId="1" applyNumberFormat="1" applyFont="1" applyFill="1" applyBorder="1" applyAlignment="1" applyProtection="1">
      <alignment horizontal="center" vertical="center"/>
    </xf>
    <xf numFmtId="164" fontId="2" fillId="5" borderId="4" xfId="1" applyNumberFormat="1" applyFont="1" applyFill="1" applyBorder="1" applyAlignment="1" applyProtection="1">
      <alignment horizontal="center" vertical="center"/>
    </xf>
    <xf numFmtId="164" fontId="2" fillId="5" borderId="27" xfId="1" applyNumberFormat="1" applyFont="1" applyFill="1" applyBorder="1" applyAlignment="1" applyProtection="1">
      <alignment horizontal="center" vertical="center"/>
    </xf>
    <xf numFmtId="164" fontId="2" fillId="4" borderId="28" xfId="1" applyNumberFormat="1" applyFont="1" applyFill="1" applyBorder="1" applyAlignment="1" applyProtection="1">
      <alignment horizontal="center" vertical="center"/>
    </xf>
    <xf numFmtId="164" fontId="2" fillId="4" borderId="29" xfId="1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>
      <alignment horizontal="center" vertical="center"/>
    </xf>
    <xf numFmtId="9" fontId="2" fillId="4" borderId="29" xfId="2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165" fontId="2" fillId="6" borderId="5" xfId="2" applyNumberFormat="1" applyFont="1" applyFill="1" applyBorder="1" applyAlignment="1">
      <alignment horizontal="center" vertical="center"/>
    </xf>
    <xf numFmtId="165" fontId="2" fillId="6" borderId="6" xfId="2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/>
    </xf>
    <xf numFmtId="0" fontId="8" fillId="0" borderId="27" xfId="0" applyNumberFormat="1" applyFont="1" applyFill="1" applyBorder="1" applyAlignment="1" applyProtection="1">
      <alignment horizontal="center" vertical="center"/>
    </xf>
    <xf numFmtId="0" fontId="8" fillId="0" borderId="40" xfId="0" applyNumberFormat="1" applyFont="1" applyFill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>
      <alignment horizontal="center" vertical="center"/>
    </xf>
    <xf numFmtId="164" fontId="2" fillId="5" borderId="29" xfId="1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27" xfId="0" applyFont="1" applyFill="1" applyBorder="1" applyAlignment="1" applyProtection="1">
      <alignment horizontal="center" vertical="center"/>
    </xf>
    <xf numFmtId="0" fontId="6" fillId="3" borderId="39" xfId="0" applyFont="1" applyFill="1" applyBorder="1" applyAlignment="1" applyProtection="1">
      <alignment horizontal="center" vertical="center"/>
    </xf>
    <xf numFmtId="0" fontId="6" fillId="3" borderId="40" xfId="0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center"/>
    </xf>
    <xf numFmtId="0" fontId="2" fillId="7" borderId="32" xfId="0" applyFont="1" applyFill="1" applyBorder="1" applyAlignment="1" applyProtection="1">
      <alignment horizontal="center" vertical="center"/>
    </xf>
    <xf numFmtId="0" fontId="2" fillId="7" borderId="19" xfId="2" applyNumberFormat="1" applyFont="1" applyFill="1" applyBorder="1" applyAlignment="1" applyProtection="1">
      <alignment horizontal="center" vertical="center"/>
    </xf>
    <xf numFmtId="0" fontId="2" fillId="7" borderId="32" xfId="2" applyNumberFormat="1" applyFont="1" applyFill="1" applyBorder="1" applyAlignment="1" applyProtection="1">
      <alignment horizontal="center" vertical="center"/>
    </xf>
    <xf numFmtId="0" fontId="2" fillId="7" borderId="20" xfId="2" applyNumberFormat="1" applyFont="1" applyFill="1" applyBorder="1" applyAlignment="1" applyProtection="1">
      <alignment horizontal="center" vertical="center"/>
    </xf>
    <xf numFmtId="0" fontId="2" fillId="7" borderId="20" xfId="1" applyNumberFormat="1" applyFont="1" applyFill="1" applyBorder="1" applyAlignment="1" applyProtection="1">
      <alignment horizontal="center" vertical="center"/>
    </xf>
    <xf numFmtId="0" fontId="2" fillId="7" borderId="32" xfId="1" applyNumberFormat="1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2" fillId="0" borderId="49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 applyProtection="1">
      <alignment horizontal="center" vertical="center"/>
    </xf>
    <xf numFmtId="165" fontId="2" fillId="0" borderId="29" xfId="2" applyNumberFormat="1" applyFont="1" applyFill="1" applyBorder="1" applyAlignment="1" applyProtection="1">
      <alignment horizontal="center" vertical="center"/>
    </xf>
    <xf numFmtId="0" fontId="2" fillId="0" borderId="15" xfId="2" applyNumberFormat="1" applyFont="1" applyBorder="1" applyAlignment="1" applyProtection="1">
      <alignment horizontal="center" vertical="center"/>
    </xf>
    <xf numFmtId="0" fontId="2" fillId="0" borderId="16" xfId="2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29" xfId="0" applyFont="1" applyFill="1" applyBorder="1" applyAlignment="1" applyProtection="1">
      <alignment horizontal="center" vertical="center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/>
    </xf>
    <xf numFmtId="164" fontId="2" fillId="0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20" xfId="2" applyNumberFormat="1" applyFont="1" applyFill="1" applyBorder="1" applyAlignment="1" applyProtection="1">
      <alignment horizontal="center" vertical="center"/>
    </xf>
    <xf numFmtId="165" fontId="2" fillId="6" borderId="32" xfId="2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 applyProtection="1">
      <alignment horizontal="center" vertical="center"/>
    </xf>
    <xf numFmtId="165" fontId="0" fillId="0" borderId="55" xfId="2" applyNumberFormat="1" applyFont="1" applyFill="1" applyBorder="1" applyAlignment="1" applyProtection="1">
      <alignment horizontal="center" vertical="center"/>
    </xf>
    <xf numFmtId="165" fontId="0" fillId="0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Fill="1" applyBorder="1" applyAlignment="1" applyProtection="1">
      <alignment horizontal="center" vertical="center"/>
    </xf>
    <xf numFmtId="164" fontId="0" fillId="0" borderId="31" xfId="1" applyNumberFormat="1" applyFont="1" applyFill="1" applyBorder="1" applyAlignment="1" applyProtection="1">
      <alignment horizontal="center" vertical="center"/>
    </xf>
    <xf numFmtId="164" fontId="0" fillId="0" borderId="24" xfId="1" applyNumberFormat="1" applyFont="1" applyFill="1" applyBorder="1" applyAlignment="1" applyProtection="1">
      <alignment horizontal="center" vertical="center"/>
    </xf>
    <xf numFmtId="164" fontId="0" fillId="4" borderId="45" xfId="1" applyNumberFormat="1" applyFont="1" applyFill="1" applyBorder="1" applyAlignment="1" applyProtection="1">
      <alignment horizontal="center" vertical="center"/>
    </xf>
    <xf numFmtId="164" fontId="0" fillId="4" borderId="56" xfId="1" applyNumberFormat="1" applyFont="1" applyFill="1" applyBorder="1" applyAlignment="1" applyProtection="1">
      <alignment horizontal="center" vertical="center"/>
    </xf>
    <xf numFmtId="164" fontId="0" fillId="4" borderId="58" xfId="1" applyNumberFormat="1" applyFont="1" applyFill="1" applyBorder="1" applyAlignment="1" applyProtection="1">
      <alignment horizontal="center" vertical="center"/>
    </xf>
    <xf numFmtId="165" fontId="0" fillId="0" borderId="44" xfId="2" applyNumberFormat="1" applyFont="1" applyFill="1" applyBorder="1" applyAlignment="1" applyProtection="1">
      <alignment horizontal="center" vertical="center"/>
    </xf>
    <xf numFmtId="0" fontId="0" fillId="4" borderId="44" xfId="2" applyNumberFormat="1" applyFont="1" applyFill="1" applyBorder="1" applyAlignment="1" applyProtection="1">
      <alignment horizontal="center" vertical="center"/>
    </xf>
    <xf numFmtId="165" fontId="0" fillId="4" borderId="55" xfId="2" applyNumberFormat="1" applyFont="1" applyFill="1" applyBorder="1" applyAlignment="1" applyProtection="1">
      <alignment horizontal="center" vertical="center"/>
    </xf>
    <xf numFmtId="165" fontId="0" fillId="4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Border="1" applyAlignment="1" applyProtection="1">
      <alignment horizontal="center" vertical="center"/>
    </xf>
    <xf numFmtId="164" fontId="0" fillId="0" borderId="31" xfId="1" applyNumberFormat="1" applyFont="1" applyBorder="1" applyAlignment="1" applyProtection="1">
      <alignment horizontal="center" vertical="center"/>
    </xf>
    <xf numFmtId="164" fontId="0" fillId="0" borderId="24" xfId="1" applyNumberFormat="1" applyFont="1" applyBorder="1" applyAlignment="1" applyProtection="1">
      <alignment horizontal="center" vertical="center"/>
    </xf>
    <xf numFmtId="164" fontId="0" fillId="0" borderId="45" xfId="1" applyNumberFormat="1" applyFont="1" applyBorder="1" applyAlignment="1" applyProtection="1">
      <alignment horizontal="center" vertical="center"/>
    </xf>
    <xf numFmtId="164" fontId="0" fillId="0" borderId="56" xfId="1" applyNumberFormat="1" applyFont="1" applyBorder="1" applyAlignment="1" applyProtection="1">
      <alignment horizontal="center" vertical="center"/>
    </xf>
    <xf numFmtId="164" fontId="0" fillId="0" borderId="58" xfId="1" applyNumberFormat="1" applyFont="1" applyBorder="1" applyAlignment="1" applyProtection="1">
      <alignment horizontal="center" vertical="center"/>
    </xf>
    <xf numFmtId="165" fontId="0" fillId="4" borderId="44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5" fontId="2" fillId="6" borderId="5" xfId="2" applyNumberFormat="1" applyFont="1" applyFill="1" applyBorder="1" applyAlignment="1" applyProtection="1">
      <alignment horizontal="center" vertical="center"/>
    </xf>
    <xf numFmtId="165" fontId="2" fillId="6" borderId="6" xfId="2" applyNumberFormat="1" applyFont="1" applyFill="1" applyBorder="1" applyAlignment="1" applyProtection="1">
      <alignment horizontal="center" vertical="center"/>
    </xf>
    <xf numFmtId="164" fontId="0" fillId="4" borderId="4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</xf>
    <xf numFmtId="164" fontId="0" fillId="4" borderId="1" xfId="1" applyNumberFormat="1" applyFont="1" applyFill="1" applyBorder="1" applyAlignment="1" applyProtection="1">
      <alignment horizontal="center" vertical="center"/>
    </xf>
    <xf numFmtId="165" fontId="2" fillId="6" borderId="7" xfId="2" applyNumberFormat="1" applyFont="1" applyFill="1" applyBorder="1" applyAlignment="1" applyProtection="1">
      <alignment horizontal="center" vertical="center"/>
    </xf>
    <xf numFmtId="165" fontId="2" fillId="6" borderId="0" xfId="2" applyNumberFormat="1" applyFont="1" applyFill="1" applyBorder="1" applyAlignment="1" applyProtection="1">
      <alignment horizontal="center" vertical="center"/>
    </xf>
    <xf numFmtId="165" fontId="2" fillId="6" borderId="8" xfId="2" applyNumberFormat="1" applyFont="1" applyFill="1" applyBorder="1" applyAlignment="1" applyProtection="1">
      <alignment horizontal="center" vertical="center"/>
    </xf>
    <xf numFmtId="165" fontId="2" fillId="7" borderId="19" xfId="2" applyNumberFormat="1" applyFont="1" applyFill="1" applyBorder="1" applyAlignment="1" applyProtection="1">
      <alignment horizontal="center" vertical="center"/>
    </xf>
    <xf numFmtId="165" fontId="2" fillId="7" borderId="20" xfId="2" applyNumberFormat="1" applyFont="1" applyFill="1" applyBorder="1" applyAlignment="1" applyProtection="1">
      <alignment horizontal="center" vertical="center"/>
    </xf>
    <xf numFmtId="165" fontId="2" fillId="7" borderId="32" xfId="2" applyNumberFormat="1" applyFont="1" applyFill="1" applyBorder="1" applyAlignment="1" applyProtection="1">
      <alignment horizontal="center" vertical="center"/>
    </xf>
    <xf numFmtId="165" fontId="1" fillId="4" borderId="55" xfId="2" applyNumberFormat="1" applyFont="1" applyFill="1" applyBorder="1" applyAlignment="1" applyProtection="1">
      <alignment horizontal="center" vertical="center"/>
    </xf>
    <xf numFmtId="165" fontId="1" fillId="4" borderId="57" xfId="2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 applyProtection="1">
      <alignment horizontal="center" vertical="center"/>
    </xf>
    <xf numFmtId="164" fontId="1" fillId="0" borderId="24" xfId="1" applyNumberFormat="1" applyFont="1" applyBorder="1" applyAlignment="1" applyProtection="1">
      <alignment horizontal="center" vertical="center"/>
    </xf>
    <xf numFmtId="164" fontId="1" fillId="0" borderId="56" xfId="1" applyNumberFormat="1" applyFont="1" applyBorder="1" applyAlignment="1" applyProtection="1">
      <alignment horizontal="center" vertical="center"/>
    </xf>
    <xf numFmtId="164" fontId="1" fillId="0" borderId="58" xfId="1" applyNumberFormat="1" applyFont="1" applyBorder="1" applyAlignment="1" applyProtection="1">
      <alignment horizontal="center" vertical="center"/>
    </xf>
    <xf numFmtId="0" fontId="0" fillId="4" borderId="1" xfId="2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 applyProtection="1">
      <alignment horizontal="center" vertical="center"/>
    </xf>
    <xf numFmtId="9" fontId="2" fillId="4" borderId="29" xfId="2" applyFont="1" applyFill="1" applyBorder="1" applyAlignment="1" applyProtection="1">
      <alignment horizontal="center" vertical="center"/>
    </xf>
    <xf numFmtId="9" fontId="2" fillId="4" borderId="54" xfId="2" applyFont="1" applyFill="1" applyBorder="1" applyAlignment="1" applyProtection="1">
      <alignment horizontal="center" vertical="center"/>
    </xf>
    <xf numFmtId="9" fontId="2" fillId="4" borderId="52" xfId="2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 applyProtection="1">
      <alignment horizontal="center" vertical="center"/>
    </xf>
    <xf numFmtId="164" fontId="2" fillId="0" borderId="40" xfId="1" applyNumberFormat="1" applyFont="1" applyBorder="1" applyAlignment="1" applyProtection="1">
      <alignment horizontal="center" vertical="center"/>
    </xf>
    <xf numFmtId="164" fontId="2" fillId="0" borderId="28" xfId="1" applyNumberFormat="1" applyFont="1" applyBorder="1" applyAlignment="1" applyProtection="1">
      <alignment horizontal="center" vertical="center"/>
    </xf>
    <xf numFmtId="164" fontId="2" fillId="0" borderId="29" xfId="1" applyNumberFormat="1" applyFont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 applyProtection="1">
      <alignment horizontal="center" vertical="center"/>
    </xf>
    <xf numFmtId="164" fontId="2" fillId="5" borderId="29" xfId="1" applyNumberFormat="1" applyFont="1" applyFill="1" applyBorder="1" applyAlignment="1" applyProtection="1">
      <alignment horizontal="center" vertical="center"/>
    </xf>
    <xf numFmtId="0" fontId="11" fillId="8" borderId="19" xfId="7" applyFont="1" applyFill="1" applyBorder="1" applyAlignment="1" applyProtection="1">
      <alignment horizontal="center" vertical="center"/>
    </xf>
    <xf numFmtId="0" fontId="9" fillId="8" borderId="32" xfId="7" applyFill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 wrapText="1"/>
    </xf>
    <xf numFmtId="164" fontId="2" fillId="0" borderId="29" xfId="1" applyNumberFormat="1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2" fillId="0" borderId="29" xfId="0" applyFont="1" applyFill="1" applyBorder="1" applyAlignment="1" applyProtection="1">
      <alignment horizontal="center" vertical="center" wrapText="1"/>
    </xf>
    <xf numFmtId="164" fontId="0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5" borderId="3" xfId="1" applyNumberFormat="1" applyFont="1" applyFill="1" applyBorder="1" applyAlignment="1" applyProtection="1">
      <alignment horizontal="center" vertical="center"/>
      <protection locked="0"/>
    </xf>
    <xf numFmtId="164" fontId="0" fillId="4" borderId="2" xfId="1" applyNumberFormat="1" applyFont="1" applyFill="1" applyBorder="1" applyAlignment="1" applyProtection="1">
      <alignment horizontal="center" vertical="center"/>
    </xf>
    <xf numFmtId="164" fontId="0" fillId="4" borderId="3" xfId="1" applyNumberFormat="1" applyFont="1" applyFill="1" applyBorder="1" applyAlignment="1" applyProtection="1">
      <alignment horizontal="center" vertical="center"/>
    </xf>
    <xf numFmtId="164" fontId="1" fillId="0" borderId="23" xfId="1" applyNumberFormat="1" applyFont="1" applyBorder="1" applyAlignment="1" applyProtection="1">
      <alignment horizontal="center" vertical="center"/>
    </xf>
    <xf numFmtId="0" fontId="2" fillId="7" borderId="19" xfId="1" applyNumberFormat="1" applyFont="1" applyFill="1" applyBorder="1" applyAlignment="1" applyProtection="1">
      <alignment horizontal="center" vertical="center"/>
    </xf>
    <xf numFmtId="164" fontId="0" fillId="2" borderId="23" xfId="1" applyNumberFormat="1" applyFont="1" applyFill="1" applyBorder="1" applyAlignment="1" applyProtection="1">
      <alignment horizontal="center" vertical="center"/>
    </xf>
    <xf numFmtId="164" fontId="0" fillId="2" borderId="31" xfId="1" applyNumberFormat="1" applyFont="1" applyFill="1" applyBorder="1" applyAlignment="1" applyProtection="1">
      <alignment horizontal="center" vertical="center"/>
    </xf>
    <xf numFmtId="164" fontId="0" fillId="2" borderId="24" xfId="1" applyNumberFormat="1" applyFont="1" applyFill="1" applyBorder="1" applyAlignment="1" applyProtection="1">
      <alignment horizontal="center" vertical="center"/>
    </xf>
    <xf numFmtId="165" fontId="0" fillId="2" borderId="23" xfId="2" applyNumberFormat="1" applyFont="1" applyFill="1" applyBorder="1" applyAlignment="1" applyProtection="1">
      <alignment horizontal="center" vertical="center"/>
    </xf>
    <xf numFmtId="165" fontId="0" fillId="2" borderId="31" xfId="2" applyNumberFormat="1" applyFont="1" applyFill="1" applyBorder="1" applyAlignment="1" applyProtection="1">
      <alignment horizontal="center" vertical="center"/>
    </xf>
    <xf numFmtId="0" fontId="0" fillId="2" borderId="44" xfId="2" applyNumberFormat="1" applyFont="1" applyFill="1" applyBorder="1" applyAlignment="1" applyProtection="1">
      <alignment horizontal="center" vertical="center"/>
    </xf>
    <xf numFmtId="165" fontId="0" fillId="2" borderId="55" xfId="2" applyNumberFormat="1" applyFont="1" applyFill="1" applyBorder="1" applyAlignment="1" applyProtection="1">
      <alignment horizontal="center" vertical="center"/>
    </xf>
    <xf numFmtId="165" fontId="0" fillId="2" borderId="57" xfId="2" applyNumberFormat="1" applyFont="1" applyFill="1" applyBorder="1" applyAlignment="1" applyProtection="1">
      <alignment horizontal="center" vertical="center"/>
    </xf>
    <xf numFmtId="165" fontId="0" fillId="2" borderId="44" xfId="2" applyNumberFormat="1" applyFont="1" applyFill="1" applyBorder="1" applyAlignment="1" applyProtection="1">
      <alignment horizontal="center" vertical="center"/>
    </xf>
    <xf numFmtId="165" fontId="0" fillId="2" borderId="53" xfId="2" applyNumberFormat="1" applyFont="1" applyFill="1" applyBorder="1" applyAlignment="1" applyProtection="1">
      <alignment horizontal="center" vertical="center"/>
    </xf>
    <xf numFmtId="165" fontId="0" fillId="2" borderId="50" xfId="2" applyNumberFormat="1" applyFont="1" applyFill="1" applyBorder="1" applyAlignment="1" applyProtection="1">
      <alignment horizontal="center" vertical="center"/>
    </xf>
    <xf numFmtId="164" fontId="0" fillId="5" borderId="23" xfId="1" applyNumberFormat="1" applyFont="1" applyFill="1" applyBorder="1" applyAlignment="1" applyProtection="1">
      <alignment horizontal="center" vertical="center"/>
    </xf>
    <xf numFmtId="164" fontId="0" fillId="5" borderId="31" xfId="1" applyNumberFormat="1" applyFont="1" applyFill="1" applyBorder="1" applyAlignment="1" applyProtection="1">
      <alignment horizontal="center" vertical="center"/>
    </xf>
    <xf numFmtId="164" fontId="0" fillId="5" borderId="24" xfId="1" applyNumberFormat="1" applyFont="1" applyFill="1" applyBorder="1" applyAlignment="1" applyProtection="1">
      <alignment horizontal="center" vertical="center"/>
    </xf>
    <xf numFmtId="165" fontId="2" fillId="6" borderId="48" xfId="2" applyNumberFormat="1" applyFont="1" applyFill="1" applyBorder="1" applyAlignment="1" applyProtection="1">
      <alignment horizontal="center" vertical="center"/>
    </xf>
    <xf numFmtId="165" fontId="2" fillId="6" borderId="11" xfId="2" applyNumberFormat="1" applyFont="1" applyFill="1" applyBorder="1" applyAlignment="1" applyProtection="1">
      <alignment horizontal="center" vertical="center"/>
    </xf>
    <xf numFmtId="165" fontId="2" fillId="6" borderId="62" xfId="2" applyNumberFormat="1" applyFont="1" applyFill="1" applyBorder="1" applyAlignment="1" applyProtection="1">
      <alignment horizontal="center" vertical="center"/>
    </xf>
    <xf numFmtId="164" fontId="0" fillId="2" borderId="44" xfId="2" applyNumberFormat="1" applyFont="1" applyFill="1" applyBorder="1" applyAlignment="1" applyProtection="1">
      <alignment horizontal="center" vertical="center"/>
    </xf>
    <xf numFmtId="164" fontId="0" fillId="2" borderId="1" xfId="1" applyNumberFormat="1" applyFont="1" applyFill="1" applyBorder="1" applyAlignment="1" applyProtection="1">
      <alignment horizontal="center" vertical="center"/>
    </xf>
    <xf numFmtId="165" fontId="0" fillId="2" borderId="1" xfId="2" applyNumberFormat="1" applyFont="1" applyFill="1" applyBorder="1" applyAlignment="1" applyProtection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Fill="1" applyBorder="1" applyAlignment="1" applyProtection="1">
      <alignment horizontal="center" vertical="center"/>
    </xf>
    <xf numFmtId="165" fontId="2" fillId="6" borderId="49" xfId="2" applyNumberFormat="1" applyFont="1" applyFill="1" applyBorder="1" applyAlignment="1" applyProtection="1">
      <alignment horizontal="center" vertical="center"/>
    </xf>
    <xf numFmtId="165" fontId="2" fillId="6" borderId="12" xfId="2" applyNumberFormat="1" applyFont="1" applyFill="1" applyBorder="1" applyAlignment="1" applyProtection="1">
      <alignment horizontal="center" vertical="center"/>
    </xf>
    <xf numFmtId="165" fontId="2" fillId="6" borderId="52" xfId="2" applyNumberFormat="1" applyFont="1" applyFill="1" applyBorder="1" applyAlignment="1" applyProtection="1">
      <alignment horizontal="center" vertical="center"/>
    </xf>
    <xf numFmtId="165" fontId="1" fillId="2" borderId="55" xfId="2" applyNumberFormat="1" applyFont="1" applyFill="1" applyBorder="1" applyAlignment="1" applyProtection="1">
      <alignment horizontal="center" vertical="center"/>
    </xf>
    <xf numFmtId="165" fontId="1" fillId="2" borderId="57" xfId="2" applyNumberFormat="1" applyFont="1" applyFill="1" applyBorder="1" applyAlignment="1" applyProtection="1">
      <alignment horizontal="center" vertical="center"/>
    </xf>
    <xf numFmtId="164" fontId="1" fillId="2" borderId="31" xfId="1" applyNumberFormat="1" applyFont="1" applyFill="1" applyBorder="1" applyAlignment="1" applyProtection="1">
      <alignment horizontal="center" vertical="center"/>
    </xf>
    <xf numFmtId="164" fontId="1" fillId="2" borderId="24" xfId="1" applyNumberFormat="1" applyFont="1" applyFill="1" applyBorder="1" applyAlignment="1" applyProtection="1">
      <alignment horizontal="center" vertical="center"/>
    </xf>
    <xf numFmtId="0" fontId="0" fillId="2" borderId="1" xfId="2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horizontal="center" vertical="top"/>
    </xf>
    <xf numFmtId="43" fontId="0" fillId="0" borderId="0" xfId="1" applyFont="1" applyBorder="1" applyAlignment="1">
      <alignment horizontal="center"/>
    </xf>
    <xf numFmtId="43" fontId="2" fillId="0" borderId="0" xfId="1" applyFont="1" applyBorder="1" applyAlignment="1">
      <alignment horizontal="center" vertical="top"/>
    </xf>
    <xf numFmtId="43" fontId="2" fillId="0" borderId="0" xfId="1" applyFont="1" applyFill="1" applyBorder="1" applyAlignment="1">
      <alignment horizontal="center" vertical="top"/>
    </xf>
    <xf numFmtId="43" fontId="1" fillId="0" borderId="0" xfId="1" applyFont="1" applyBorder="1" applyAlignment="1">
      <alignment horizontal="center" vertical="center"/>
    </xf>
    <xf numFmtId="43" fontId="1" fillId="0" borderId="0" xfId="1" applyFont="1" applyFill="1" applyBorder="1" applyAlignment="1">
      <alignment horizontal="center" vertical="center"/>
    </xf>
    <xf numFmtId="43" fontId="1" fillId="0" borderId="0" xfId="1" applyFont="1" applyBorder="1" applyAlignment="1">
      <alignment horizontal="center"/>
    </xf>
    <xf numFmtId="43" fontId="1" fillId="0" borderId="0" xfId="1" applyFont="1" applyFill="1" applyBorder="1" applyAlignment="1">
      <alignment horizontal="center"/>
    </xf>
    <xf numFmtId="0" fontId="0" fillId="0" borderId="0" xfId="0" pivotButton="1"/>
    <xf numFmtId="4" fontId="0" fillId="0" borderId="0" xfId="0" applyNumberFormat="1"/>
    <xf numFmtId="0" fontId="0" fillId="0" borderId="0" xfId="0" pivotButton="1" applyAlignment="1">
      <alignment textRotation="90"/>
    </xf>
    <xf numFmtId="0" fontId="0" fillId="0" borderId="0" xfId="0" applyAlignment="1">
      <alignment textRotation="90"/>
    </xf>
    <xf numFmtId="0" fontId="0" fillId="0" borderId="0" xfId="0" applyBorder="1" applyAlignment="1">
      <alignment horizontal="right"/>
    </xf>
  </cellXfs>
  <cellStyles count="9">
    <cellStyle name="Lien hypertexte" xfId="7" builtinId="8"/>
    <cellStyle name="Milliers" xfId="1" builtinId="3"/>
    <cellStyle name="Normal" xfId="0" builtinId="0"/>
    <cellStyle name="Normal 2" xfId="3"/>
    <cellStyle name="Normal 3" xfId="5"/>
    <cellStyle name="Normal 4" xfId="8"/>
    <cellStyle name="Pourcentage" xfId="2" builtinId="5"/>
    <cellStyle name="Pourcentage 2" xfId="4"/>
    <cellStyle name="Pourcentage 3" xfId="6"/>
  </cellStyles>
  <dxfs count="339">
    <dxf>
      <alignment textRotation="90" readingOrder="0"/>
    </dxf>
    <dxf>
      <alignment textRotation="90" readingOrder="0"/>
    </dxf>
    <dxf>
      <alignment textRotation="9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41A35"/>
      <color rgb="FFFFCC00"/>
      <color rgb="FF00FF00"/>
      <color rgb="FF37E5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[Muhrtag.xlsx]Synthèses (TCD)!Tableau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ln w="25400">
            <a:noFill/>
          </a:ln>
        </c:spPr>
        <c:marker>
          <c:symbol val="none"/>
        </c:marker>
      </c:pivotFmt>
      <c:pivotFmt>
        <c:idx val="4"/>
        <c:spPr>
          <a:ln w="25400">
            <a:noFill/>
          </a:ln>
        </c:spPr>
        <c:marker>
          <c:symbol val="none"/>
        </c:marker>
      </c:pivotFmt>
      <c:pivotFmt>
        <c:idx val="5"/>
        <c:spPr>
          <a:ln w="25400">
            <a:noFill/>
          </a:ln>
        </c:spPr>
        <c:marker>
          <c:symbol val="none"/>
        </c:marker>
      </c:pivotFmt>
      <c:pivotFmt>
        <c:idx val="6"/>
        <c:spPr>
          <a:ln w="25400">
            <a:noFill/>
          </a:ln>
        </c:spPr>
        <c:marker>
          <c:symbol val="none"/>
        </c:marker>
      </c:pivotFmt>
      <c:pivotFmt>
        <c:idx val="7"/>
        <c:spPr>
          <a:ln w="25400">
            <a:noFill/>
          </a:ln>
        </c:spPr>
        <c:marker>
          <c:symbol val="none"/>
        </c:marker>
      </c:pivotFmt>
      <c:pivotFmt>
        <c:idx val="8"/>
        <c:spPr>
          <a:ln w="25400">
            <a:noFill/>
          </a:ln>
        </c:spPr>
        <c:marker>
          <c:symbol val="none"/>
        </c:marker>
      </c:pivotFmt>
      <c:pivotFmt>
        <c:idx val="9"/>
        <c:spPr>
          <a:ln w="25400">
            <a:noFill/>
          </a:ln>
        </c:spPr>
        <c:marker>
          <c:symbol val="none"/>
        </c:marker>
      </c:pivotFmt>
      <c:pivotFmt>
        <c:idx val="10"/>
        <c:spPr>
          <a:ln w="25400">
            <a:noFill/>
          </a:ln>
        </c:spPr>
        <c:marker>
          <c:symbol val="none"/>
        </c:marker>
      </c:pivotFmt>
      <c:pivotFmt>
        <c:idx val="11"/>
        <c:spPr>
          <a:ln w="25400">
            <a:noFill/>
          </a:ln>
        </c:spPr>
        <c:marker>
          <c:symbol val="none"/>
        </c:marker>
      </c:pivotFmt>
      <c:pivotFmt>
        <c:idx val="12"/>
        <c:spPr>
          <a:ln w="25400">
            <a:noFill/>
          </a:ln>
        </c:spPr>
        <c:marker>
          <c:symbol val="none"/>
        </c:marker>
      </c:pivotFmt>
      <c:pivotFmt>
        <c:idx val="13"/>
        <c:spPr>
          <a:ln w="25400">
            <a:noFill/>
          </a:ln>
        </c:spPr>
        <c:marker>
          <c:symbol val="none"/>
        </c:marker>
      </c:pivotFmt>
      <c:pivotFmt>
        <c:idx val="14"/>
        <c:marker>
          <c:symbol val="none"/>
        </c:marker>
      </c:pivotFmt>
    </c:pivotFmts>
    <c:view3D>
      <c:depthPercent val="100"/>
      <c:rAngAx val="1"/>
    </c:view3D>
    <c:plotArea>
      <c:layout/>
      <c:area3DChart>
        <c:grouping val="stacked"/>
        <c:ser>
          <c:idx val="0"/>
          <c:order val="0"/>
          <c:tx>
            <c:strRef>
              <c:f>'Synthèses (TCD)'!$B$3:$B$4</c:f>
              <c:strCache>
                <c:ptCount val="1"/>
                <c:pt idx="0">
                  <c:v>Boucherie et volaille</c:v>
                </c:pt>
              </c:strCache>
            </c:strRef>
          </c:tx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(TCD)'!$B$5:$B$7</c:f>
              <c:numCache>
                <c:formatCode>#,##0.00</c:formatCode>
                <c:ptCount val="2"/>
                <c:pt idx="0">
                  <c:v>91.976744186046503</c:v>
                </c:pt>
                <c:pt idx="1">
                  <c:v>118.65</c:v>
                </c:pt>
              </c:numCache>
            </c:numRef>
          </c:val>
        </c:ser>
        <c:ser>
          <c:idx val="1"/>
          <c:order val="1"/>
          <c:tx>
            <c:strRef>
              <c:f>'Synthèses (TCD)'!$C$3:$C$4</c:f>
              <c:strCache>
                <c:ptCount val="1"/>
                <c:pt idx="0">
                  <c:v>Charcuterie et traiteur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(TCD)'!$C$5:$C$7</c:f>
              <c:numCache>
                <c:formatCode>#,##0.00</c:formatCode>
                <c:ptCount val="2"/>
                <c:pt idx="0">
                  <c:v>92.868217054263567</c:v>
                </c:pt>
                <c:pt idx="1">
                  <c:v>119.8</c:v>
                </c:pt>
              </c:numCache>
            </c:numRef>
          </c:val>
        </c:ser>
        <c:ser>
          <c:idx val="2"/>
          <c:order val="2"/>
          <c:tx>
            <c:strRef>
              <c:f>'Synthèses (TCD)'!$D$3:$D$4</c:f>
              <c:strCache>
                <c:ptCount val="1"/>
                <c:pt idx="0">
                  <c:v>Charcuterie LS et traiteur L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(TCD)'!$D$5:$D$7</c:f>
              <c:numCache>
                <c:formatCode>#,##0.00</c:formatCode>
                <c:ptCount val="2"/>
                <c:pt idx="0">
                  <c:v>98.514211886304594</c:v>
                </c:pt>
                <c:pt idx="1">
                  <c:v>127.08333333333293</c:v>
                </c:pt>
              </c:numCache>
            </c:numRef>
          </c:val>
        </c:ser>
        <c:ser>
          <c:idx val="3"/>
          <c:order val="3"/>
          <c:tx>
            <c:strRef>
              <c:f>'Synthèses (TCD)'!$E$3:$E$4</c:f>
              <c:strCache>
                <c:ptCount val="1"/>
                <c:pt idx="0">
                  <c:v>Crèmerie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(TCD)'!$E$5:$E$7</c:f>
              <c:numCache>
                <c:formatCode>#,##0.00</c:formatCode>
                <c:ptCount val="2"/>
                <c:pt idx="0">
                  <c:v>102.52583979328136</c:v>
                </c:pt>
                <c:pt idx="1">
                  <c:v>132.25833333333293</c:v>
                </c:pt>
              </c:numCache>
            </c:numRef>
          </c:val>
        </c:ser>
        <c:ser>
          <c:idx val="4"/>
          <c:order val="4"/>
          <c:tx>
            <c:strRef>
              <c:f>'Synthèses (TCD)'!$F$3:$F$4</c:f>
              <c:strCache>
                <c:ptCount val="1"/>
                <c:pt idx="0">
                  <c:v>Fleurs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(TCD)'!$F$5:$F$7</c:f>
              <c:numCache>
                <c:formatCode>#,##0.00</c:formatCode>
                <c:ptCount val="2"/>
                <c:pt idx="0">
                  <c:v>99.851421188630184</c:v>
                </c:pt>
                <c:pt idx="1">
                  <c:v>128.80833333333297</c:v>
                </c:pt>
              </c:numCache>
            </c:numRef>
          </c:val>
        </c:ser>
        <c:ser>
          <c:idx val="5"/>
          <c:order val="5"/>
          <c:tx>
            <c:strRef>
              <c:f>'Synthèses (TCD)'!$G$3:$G$4</c:f>
              <c:strCache>
                <c:ptCount val="1"/>
                <c:pt idx="0">
                  <c:v>Fromage trad.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(TCD)'!$G$5:$G$7</c:f>
              <c:numCache>
                <c:formatCode>#,##0.00</c:formatCode>
                <c:ptCount val="2"/>
                <c:pt idx="0">
                  <c:v>95.839793281653442</c:v>
                </c:pt>
                <c:pt idx="1">
                  <c:v>123.63333333333294</c:v>
                </c:pt>
              </c:numCache>
            </c:numRef>
          </c:val>
        </c:ser>
        <c:ser>
          <c:idx val="6"/>
          <c:order val="6"/>
          <c:tx>
            <c:strRef>
              <c:f>'Synthèses (TCD)'!$H$3:$H$4</c:f>
              <c:strCache>
                <c:ptCount val="1"/>
                <c:pt idx="0">
                  <c:v>Fruits et légumes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(TCD)'!$H$5:$H$7</c:f>
              <c:numCache>
                <c:formatCode>#,##0.00</c:formatCode>
                <c:ptCount val="2"/>
                <c:pt idx="0">
                  <c:v>105.20025839793252</c:v>
                </c:pt>
                <c:pt idx="1">
                  <c:v>135.70833333333294</c:v>
                </c:pt>
              </c:numCache>
            </c:numRef>
          </c:val>
        </c:ser>
        <c:ser>
          <c:idx val="7"/>
          <c:order val="7"/>
          <c:tx>
            <c:strRef>
              <c:f>'Synthèses (TCD)'!$I$3:$I$4</c:f>
              <c:strCache>
                <c:ptCount val="1"/>
                <c:pt idx="0">
                  <c:v>PPI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(TCD)'!$I$5:$I$7</c:f>
              <c:numCache>
                <c:formatCode>#,##0.00</c:formatCode>
                <c:ptCount val="2"/>
                <c:pt idx="0">
                  <c:v>103.86304909560694</c:v>
                </c:pt>
                <c:pt idx="1">
                  <c:v>133.98333333333295</c:v>
                </c:pt>
              </c:numCache>
            </c:numRef>
          </c:val>
        </c:ser>
        <c:ser>
          <c:idx val="8"/>
          <c:order val="8"/>
          <c:tx>
            <c:strRef>
              <c:f>'Synthèses (TCD)'!$J$3:$J$4</c:f>
              <c:strCache>
                <c:ptCount val="1"/>
                <c:pt idx="0">
                  <c:v>Produits de la mer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(TCD)'!$J$5:$J$7</c:f>
              <c:numCache>
                <c:formatCode>#,##0.00</c:formatCode>
                <c:ptCount val="2"/>
                <c:pt idx="0">
                  <c:v>94.651162790697668</c:v>
                </c:pt>
                <c:pt idx="1">
                  <c:v>122.1</c:v>
                </c:pt>
              </c:numCache>
            </c:numRef>
          </c:val>
        </c:ser>
        <c:ser>
          <c:idx val="9"/>
          <c:order val="9"/>
          <c:tx>
            <c:strRef>
              <c:f>'Synthèses (TCD)'!$K$3:$K$4</c:f>
              <c:strCache>
                <c:ptCount val="1"/>
                <c:pt idx="0">
                  <c:v>Sauriserie LS Ind.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(TCD)'!$K$5:$K$7</c:f>
              <c:numCache>
                <c:formatCode>#,##0.00</c:formatCode>
                <c:ptCount val="2"/>
                <c:pt idx="0">
                  <c:v>101.18863049095577</c:v>
                </c:pt>
                <c:pt idx="1">
                  <c:v>130.53333333333296</c:v>
                </c:pt>
              </c:numCache>
            </c:numRef>
          </c:val>
        </c:ser>
        <c:ser>
          <c:idx val="10"/>
          <c:order val="10"/>
          <c:tx>
            <c:strRef>
              <c:f>'Synthèses (TCD)'!$L$3:$L$4</c:f>
              <c:strCache>
                <c:ptCount val="1"/>
                <c:pt idx="0">
                  <c:v>Surgelés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(TCD)'!$L$5:$L$7</c:f>
              <c:numCache>
                <c:formatCode>#,##0.00</c:formatCode>
                <c:ptCount val="2"/>
                <c:pt idx="0">
                  <c:v>106.53746770025811</c:v>
                </c:pt>
                <c:pt idx="1">
                  <c:v>137.43333333333297</c:v>
                </c:pt>
              </c:numCache>
            </c:numRef>
          </c:val>
        </c:ser>
        <c:ser>
          <c:idx val="11"/>
          <c:order val="11"/>
          <c:tx>
            <c:strRef>
              <c:f>'Synthèses (TCD)'!$M$3:$M$4</c:f>
              <c:strCache>
                <c:ptCount val="1"/>
                <c:pt idx="0">
                  <c:v>Volaille LS Ind.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(TCD)'!$A$5:$A$7</c:f>
              <c:strCache>
                <c:ptCount val="2"/>
                <c:pt idx="0">
                  <c:v>2014</c:v>
                </c:pt>
                <c:pt idx="1">
                  <c:v>2015</c:v>
                </c:pt>
              </c:strCache>
            </c:strRef>
          </c:cat>
          <c:val>
            <c:numRef>
              <c:f>'Synthèses (TCD)'!$M$5:$M$7</c:f>
              <c:numCache>
                <c:formatCode>#,##0.00</c:formatCode>
                <c:ptCount val="2"/>
                <c:pt idx="0">
                  <c:v>97.177002583979032</c:v>
                </c:pt>
                <c:pt idx="1">
                  <c:v>125.35833333333295</c:v>
                </c:pt>
              </c:numCache>
            </c:numRef>
          </c:val>
        </c:ser>
        <c:axId val="119939072"/>
        <c:axId val="119940608"/>
        <c:axId val="0"/>
      </c:area3DChart>
      <c:catAx>
        <c:axId val="119939072"/>
        <c:scaling>
          <c:orientation val="minMax"/>
        </c:scaling>
        <c:axPos val="b"/>
        <c:tickLblPos val="nextTo"/>
        <c:crossAx val="119940608"/>
        <c:crosses val="autoZero"/>
        <c:auto val="1"/>
        <c:lblAlgn val="ctr"/>
        <c:lblOffset val="100"/>
      </c:catAx>
      <c:valAx>
        <c:axId val="119940608"/>
        <c:scaling>
          <c:orientation val="minMax"/>
        </c:scaling>
        <c:axPos val="l"/>
        <c:majorGridlines/>
        <c:numFmt formatCode="#,##0.00" sourceLinked="1"/>
        <c:tickLblPos val="nextTo"/>
        <c:crossAx val="11993907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1110191</xdr:colOff>
      <xdr:row>1</xdr:row>
      <xdr:rowOff>33866</xdr:rowOff>
    </xdr:from>
    <xdr:to>
      <xdr:col>11</xdr:col>
      <xdr:colOff>189441</xdr:colOff>
      <xdr:row>3</xdr:row>
      <xdr:rowOff>95249</xdr:rowOff>
    </xdr:to>
    <xdr:sp macro="" textlink="">
      <xdr:nvSpPr>
        <xdr:cNvPr id="3" name="ZoneTexte 2"/>
        <xdr:cNvSpPr txBox="1"/>
      </xdr:nvSpPr>
      <xdr:spPr>
        <a:xfrm>
          <a:off x="4454524" y="224366"/>
          <a:ext cx="5048250" cy="442383"/>
        </a:xfrm>
        <a:prstGeom prst="rect">
          <a:avLst/>
        </a:prstGeom>
        <a:ln cmpd="sng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0" u="none">
              <a:solidFill>
                <a:srgbClr val="D41A35"/>
              </a:solidFill>
            </a:rPr>
            <a:t>SOMMAIRE TABLEAU DE BORD</a:t>
          </a:r>
        </a:p>
        <a:p>
          <a:endParaRPr lang="fr-FR" sz="1100">
            <a:solidFill>
              <a:srgbClr val="00B05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8</xdr:row>
      <xdr:rowOff>104774</xdr:rowOff>
    </xdr:from>
    <xdr:to>
      <xdr:col>12</xdr:col>
      <xdr:colOff>419100</xdr:colOff>
      <xdr:row>21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6875" y="178594"/>
          <a:ext cx="21907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488156</xdr:colOff>
      <xdr:row>0</xdr:row>
      <xdr:rowOff>178594</xdr:rowOff>
    </xdr:from>
    <xdr:to>
      <xdr:col>18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70.581833912038" createdVersion="3" refreshedVersion="3" minRefreshableVersion="3" recordCount="97">
  <cacheSource type="worksheet">
    <worksheetSource ref="A3:G10000" sheet="Données"/>
  </cacheSource>
  <cacheFields count="7">
    <cacheField name="Rayon" numFmtId="0">
      <sharedItems containsBlank="1" count="13">
        <s v="Boucherie et volaille"/>
        <s v="Charcuterie et traiteur"/>
        <s v="Produits de la mer"/>
        <s v="Fromage trad."/>
        <s v="Volaille LS Ind."/>
        <s v="Charcuterie LS et traiteur L"/>
        <s v="Fleurs"/>
        <s v="Sauriserie LS Ind."/>
        <s v="Crèmerie"/>
        <s v="PPI"/>
        <s v="Fruits et légumes"/>
        <s v="Surgelés"/>
        <m/>
      </sharedItems>
    </cacheField>
    <cacheField name="Année" numFmtId="0">
      <sharedItems containsString="0" containsBlank="1" containsNumber="1" containsInteger="1" minValue="2014" maxValue="2015" count="3">
        <n v="2015"/>
        <n v="2014"/>
        <m/>
      </sharedItems>
    </cacheField>
    <cacheField name="Semaine" numFmtId="0">
      <sharedItems containsString="0" containsBlank="1" containsNumber="1" containsInteger="1" minValue="1" maxValue="4"/>
    </cacheField>
    <cacheField name="Marge" numFmtId="43">
      <sharedItems containsString="0" containsBlank="1" containsNumber="1" minValue="77.519379844961236" maxValue="155.39999999999961"/>
    </cacheField>
    <cacheField name="Sortie/caisse" numFmtId="43">
      <sharedItems containsString="0" containsBlank="1" containsNumber="1" minValue="139.53488372093022" maxValue="239"/>
    </cacheField>
    <cacheField name="Stock" numFmtId="43">
      <sharedItems containsString="0" containsBlank="1" containsNumber="1" minValue="13.178294573643411" maxValue="41"/>
    </cacheField>
    <cacheField name="Casse" numFmtId="43">
      <sharedItems containsString="0" containsBlank="1" containsNumber="1" minValue="0" maxValue="24.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n v="1"/>
    <n v="100"/>
    <n v="185"/>
    <n v="18"/>
    <n v="1"/>
  </r>
  <r>
    <x v="1"/>
    <x v="0"/>
    <n v="1"/>
    <n v="101"/>
    <n v="186"/>
    <n v="19"/>
    <n v="2"/>
  </r>
  <r>
    <x v="2"/>
    <x v="0"/>
    <n v="1"/>
    <n v="103"/>
    <n v="184"/>
    <n v="21"/>
    <n v="4"/>
  </r>
  <r>
    <x v="3"/>
    <x v="0"/>
    <n v="1"/>
    <n v="104.333333333333"/>
    <n v="184"/>
    <n v="17"/>
    <n v="2"/>
  </r>
  <r>
    <x v="4"/>
    <x v="0"/>
    <n v="1"/>
    <n v="105.833333333333"/>
    <n v="183.5"/>
    <n v="18.5"/>
    <n v="3.5"/>
  </r>
  <r>
    <x v="5"/>
    <x v="0"/>
    <n v="1"/>
    <n v="107.333333333333"/>
    <n v="183"/>
    <n v="18.399999999999999"/>
    <n v="4"/>
  </r>
  <r>
    <x v="6"/>
    <x v="0"/>
    <n v="1"/>
    <n v="108.833333333333"/>
    <n v="182.5"/>
    <n v="18.3"/>
    <n v="4.5"/>
  </r>
  <r>
    <x v="7"/>
    <x v="0"/>
    <n v="1"/>
    <n v="110.333333333333"/>
    <n v="182"/>
    <n v="18.2"/>
    <n v="5"/>
  </r>
  <r>
    <x v="8"/>
    <x v="0"/>
    <n v="1"/>
    <n v="111.833333333333"/>
    <n v="181.5"/>
    <n v="18.100000000000001"/>
    <n v="5.5"/>
  </r>
  <r>
    <x v="9"/>
    <x v="0"/>
    <n v="1"/>
    <n v="113.333333333333"/>
    <n v="181"/>
    <n v="18"/>
    <n v="6"/>
  </r>
  <r>
    <x v="10"/>
    <x v="0"/>
    <n v="1"/>
    <n v="114.833333333333"/>
    <n v="180.5"/>
    <n v="17.899999999999999"/>
    <n v="6.5"/>
  </r>
  <r>
    <x v="11"/>
    <x v="0"/>
    <n v="1"/>
    <n v="116.333333333333"/>
    <n v="180"/>
    <n v="17.8"/>
    <n v="7"/>
  </r>
  <r>
    <x v="0"/>
    <x v="0"/>
    <n v="2"/>
    <n v="120"/>
    <n v="222"/>
    <n v="21.599999999999998"/>
    <n v="1.2"/>
  </r>
  <r>
    <x v="1"/>
    <x v="0"/>
    <n v="2"/>
    <n v="121.19999999999999"/>
    <n v="223.2"/>
    <n v="22.8"/>
    <n v="2.4"/>
  </r>
  <r>
    <x v="2"/>
    <x v="0"/>
    <n v="2"/>
    <n v="123.6"/>
    <n v="220.79999999999998"/>
    <n v="25.2"/>
    <n v="4.8"/>
  </r>
  <r>
    <x v="3"/>
    <x v="0"/>
    <n v="2"/>
    <n v="125.19999999999959"/>
    <n v="220.79999999999998"/>
    <n v="20.399999999999999"/>
    <n v="2.4"/>
  </r>
  <r>
    <x v="4"/>
    <x v="0"/>
    <n v="2"/>
    <n v="126.9999999999996"/>
    <n v="220.2"/>
    <n v="22.2"/>
    <n v="4.2"/>
  </r>
  <r>
    <x v="5"/>
    <x v="0"/>
    <n v="2"/>
    <n v="128.79999999999959"/>
    <n v="219.6"/>
    <n v="22.08"/>
    <n v="4.8"/>
  </r>
  <r>
    <x v="6"/>
    <x v="0"/>
    <n v="2"/>
    <n v="130.5999999999996"/>
    <n v="219"/>
    <n v="21.96"/>
    <n v="5.3999999999999995"/>
  </r>
  <r>
    <x v="7"/>
    <x v="0"/>
    <n v="2"/>
    <n v="132.39999999999961"/>
    <n v="218.4"/>
    <n v="21.84"/>
    <n v="6"/>
  </r>
  <r>
    <x v="8"/>
    <x v="0"/>
    <n v="2"/>
    <n v="134.19999999999959"/>
    <n v="217.79999999999998"/>
    <n v="21.720000000000002"/>
    <n v="6.6"/>
  </r>
  <r>
    <x v="9"/>
    <x v="0"/>
    <n v="2"/>
    <n v="135.9999999999996"/>
    <n v="217.2"/>
    <n v="21.599999999999998"/>
    <n v="7.1999999999999993"/>
  </r>
  <r>
    <x v="10"/>
    <x v="0"/>
    <n v="2"/>
    <n v="137.79999999999959"/>
    <n v="216.6"/>
    <n v="21.479999999999997"/>
    <n v="7.8"/>
  </r>
  <r>
    <x v="11"/>
    <x v="0"/>
    <n v="2"/>
    <n v="139.5999999999996"/>
    <n v="216"/>
    <n v="21.36"/>
    <n v="8.4"/>
  </r>
  <r>
    <x v="0"/>
    <x v="0"/>
    <n v="3"/>
    <n v="118.8"/>
    <n v="220.8"/>
    <n v="20.399999999999999"/>
    <n v="0"/>
  </r>
  <r>
    <x v="1"/>
    <x v="0"/>
    <n v="3"/>
    <n v="119.99999999999999"/>
    <n v="222"/>
    <n v="21.6"/>
    <n v="1.2"/>
  </r>
  <r>
    <x v="2"/>
    <x v="0"/>
    <n v="3"/>
    <n v="122.39999999999999"/>
    <n v="219.6"/>
    <n v="24"/>
    <n v="3.5999999999999996"/>
  </r>
  <r>
    <x v="3"/>
    <x v="0"/>
    <n v="3"/>
    <n v="123.99999999999959"/>
    <n v="219.6"/>
    <n v="19.2"/>
    <n v="1.2"/>
  </r>
  <r>
    <x v="4"/>
    <x v="0"/>
    <n v="3"/>
    <n v="125.7999999999996"/>
    <n v="219"/>
    <n v="21"/>
    <n v="3"/>
  </r>
  <r>
    <x v="5"/>
    <x v="0"/>
    <n v="3"/>
    <n v="127.59999999999958"/>
    <n v="218.4"/>
    <n v="20.88"/>
    <n v="3.5999999999999996"/>
  </r>
  <r>
    <x v="6"/>
    <x v="0"/>
    <n v="3"/>
    <n v="129.39999999999961"/>
    <n v="217.8"/>
    <n v="20.76"/>
    <n v="4.1999999999999993"/>
  </r>
  <r>
    <x v="7"/>
    <x v="0"/>
    <n v="3"/>
    <n v="131.19999999999962"/>
    <n v="217.20000000000002"/>
    <n v="20.64"/>
    <n v="4.8"/>
  </r>
  <r>
    <x v="8"/>
    <x v="0"/>
    <n v="3"/>
    <n v="132.9999999999996"/>
    <n v="216.6"/>
    <n v="20.520000000000003"/>
    <n v="5.3999999999999995"/>
  </r>
  <r>
    <x v="9"/>
    <x v="0"/>
    <n v="3"/>
    <n v="134.79999999999961"/>
    <n v="216"/>
    <n v="20.399999999999999"/>
    <n v="5.9999999999999991"/>
  </r>
  <r>
    <x v="10"/>
    <x v="0"/>
    <n v="3"/>
    <n v="136.5999999999996"/>
    <n v="215.4"/>
    <n v="20.279999999999998"/>
    <n v="6.6"/>
  </r>
  <r>
    <x v="11"/>
    <x v="0"/>
    <n v="3"/>
    <n v="138.39999999999961"/>
    <n v="214.8"/>
    <n v="20.16"/>
    <n v="7.2"/>
  </r>
  <r>
    <x v="0"/>
    <x v="0"/>
    <n v="4"/>
    <n v="135.80000000000001"/>
    <n v="237.8"/>
    <n v="37.4"/>
    <n v="17"/>
  </r>
  <r>
    <x v="1"/>
    <x v="0"/>
    <n v="4"/>
    <n v="137"/>
    <n v="239"/>
    <n v="38.6"/>
    <n v="18.2"/>
  </r>
  <r>
    <x v="2"/>
    <x v="0"/>
    <n v="4"/>
    <n v="139.39999999999998"/>
    <n v="236.6"/>
    <n v="41"/>
    <n v="20.6"/>
  </r>
  <r>
    <x v="3"/>
    <x v="0"/>
    <n v="4"/>
    <n v="140.9999999999996"/>
    <n v="236.6"/>
    <n v="36.200000000000003"/>
    <n v="18.2"/>
  </r>
  <r>
    <x v="4"/>
    <x v="0"/>
    <n v="4"/>
    <n v="142.79999999999961"/>
    <n v="236"/>
    <n v="38"/>
    <n v="20"/>
  </r>
  <r>
    <x v="5"/>
    <x v="0"/>
    <n v="4"/>
    <n v="144.59999999999957"/>
    <n v="235.4"/>
    <n v="37.879999999999995"/>
    <n v="20.6"/>
  </r>
  <r>
    <x v="6"/>
    <x v="0"/>
    <n v="4"/>
    <n v="146.39999999999961"/>
    <n v="234.8"/>
    <n v="37.760000000000005"/>
    <n v="21.2"/>
  </r>
  <r>
    <x v="7"/>
    <x v="0"/>
    <n v="4"/>
    <n v="148.19999999999962"/>
    <n v="234.20000000000002"/>
    <n v="37.64"/>
    <n v="21.8"/>
  </r>
  <r>
    <x v="8"/>
    <x v="0"/>
    <n v="4"/>
    <n v="149.9999999999996"/>
    <n v="233.6"/>
    <n v="37.520000000000003"/>
    <n v="22.4"/>
  </r>
  <r>
    <x v="9"/>
    <x v="0"/>
    <n v="4"/>
    <n v="151.79999999999961"/>
    <n v="233"/>
    <n v="37.4"/>
    <n v="23"/>
  </r>
  <r>
    <x v="10"/>
    <x v="0"/>
    <n v="4"/>
    <n v="153.5999999999996"/>
    <n v="232.4"/>
    <n v="37.28"/>
    <n v="23.6"/>
  </r>
  <r>
    <x v="11"/>
    <x v="0"/>
    <n v="4"/>
    <n v="155.39999999999961"/>
    <n v="231.8"/>
    <n v="37.159999999999997"/>
    <n v="24.2"/>
  </r>
  <r>
    <x v="0"/>
    <x v="1"/>
    <n v="1"/>
    <n v="77.519379844961236"/>
    <n v="143.41085271317829"/>
    <n v="13.953488372093023"/>
    <n v="0.77519379844961234"/>
  </r>
  <r>
    <x v="1"/>
    <x v="1"/>
    <n v="1"/>
    <n v="78.294573643410857"/>
    <n v="144.18604651162789"/>
    <n v="14.728682170542635"/>
    <n v="1.5503875968992247"/>
  </r>
  <r>
    <x v="2"/>
    <x v="1"/>
    <n v="1"/>
    <n v="79.84496124031007"/>
    <n v="142.63565891472868"/>
    <n v="16.279069767441861"/>
    <n v="3.1007751937984493"/>
  </r>
  <r>
    <x v="3"/>
    <x v="1"/>
    <n v="1"/>
    <n v="80.878552971575971"/>
    <n v="142.63565891472868"/>
    <n v="13.178294573643411"/>
    <n v="1.5503875968992247"/>
  </r>
  <r>
    <x v="4"/>
    <x v="1"/>
    <n v="1"/>
    <n v="82.041343669250381"/>
    <n v="142.24806201550388"/>
    <n v="14.341085271317828"/>
    <n v="2.7131782945736433"/>
  </r>
  <r>
    <x v="5"/>
    <x v="1"/>
    <n v="1"/>
    <n v="83.204134366924805"/>
    <n v="141.86046511627907"/>
    <n v="14.263565891472867"/>
    <n v="3.1007751937984493"/>
  </r>
  <r>
    <x v="6"/>
    <x v="1"/>
    <n v="1"/>
    <n v="84.366925064599229"/>
    <n v="141.47286821705427"/>
    <n v="14.186046511627907"/>
    <n v="3.4883720930232558"/>
  </r>
  <r>
    <x v="7"/>
    <x v="1"/>
    <n v="1"/>
    <n v="85.529715762273639"/>
    <n v="141.08527131782947"/>
    <n v="14.108527131782944"/>
    <n v="3.8759689922480618"/>
  </r>
  <r>
    <x v="8"/>
    <x v="1"/>
    <n v="1"/>
    <n v="86.692506459948063"/>
    <n v="140.69767441860463"/>
    <n v="14.031007751937985"/>
    <n v="4.2635658914728678"/>
  </r>
  <r>
    <x v="9"/>
    <x v="1"/>
    <n v="1"/>
    <n v="87.855297157622473"/>
    <n v="140.31007751937983"/>
    <n v="13.953488372093023"/>
    <n v="4.6511627906976747"/>
  </r>
  <r>
    <x v="10"/>
    <x v="1"/>
    <n v="1"/>
    <n v="89.018087855296898"/>
    <n v="139.92248062015503"/>
    <n v="13.87596899224806"/>
    <n v="5.0387596899224807"/>
  </r>
  <r>
    <x v="11"/>
    <x v="1"/>
    <n v="1"/>
    <n v="90.180878552971322"/>
    <n v="139.53488372093022"/>
    <n v="13.7984496124031"/>
    <n v="5.4263565891472867"/>
  </r>
  <r>
    <x v="0"/>
    <x v="1"/>
    <n v="2"/>
    <n v="93.023255813953483"/>
    <n v="172.09302325581396"/>
    <n v="16.744186046511626"/>
    <n v="0.93023255813953487"/>
  </r>
  <r>
    <x v="1"/>
    <x v="1"/>
    <n v="2"/>
    <n v="93.953488372093005"/>
    <n v="173.02325581395348"/>
    <n v="17.674418604651162"/>
    <n v="1.8604651162790697"/>
  </r>
  <r>
    <x v="2"/>
    <x v="1"/>
    <n v="2"/>
    <n v="95.813953488372093"/>
    <n v="171.16279069767441"/>
    <n v="19.534883720930232"/>
    <n v="3.7209302325581395"/>
  </r>
  <r>
    <x v="3"/>
    <x v="1"/>
    <n v="2"/>
    <n v="97.054263565891148"/>
    <n v="171.16279069767441"/>
    <n v="15.813953488372091"/>
    <n v="1.8604651162790697"/>
  </r>
  <r>
    <x v="4"/>
    <x v="1"/>
    <n v="2"/>
    <n v="98.44961240310046"/>
    <n v="170.69767441860463"/>
    <n v="17.209302325581394"/>
    <n v="3.2558139534883721"/>
  </r>
  <r>
    <x v="5"/>
    <x v="1"/>
    <n v="2"/>
    <n v="99.844961240309757"/>
    <n v="170.23255813953489"/>
    <n v="17.11627906976744"/>
    <n v="3.7209302325581395"/>
  </r>
  <r>
    <x v="6"/>
    <x v="1"/>
    <n v="2"/>
    <n v="101.24031007751907"/>
    <n v="169.76744186046511"/>
    <n v="17.02325581395349"/>
    <n v="4.1860465116279064"/>
  </r>
  <r>
    <x v="7"/>
    <x v="1"/>
    <n v="2"/>
    <n v="102.63565891472838"/>
    <n v="169.30232558139534"/>
    <n v="16.930232558139533"/>
    <n v="4.6511627906976747"/>
  </r>
  <r>
    <x v="8"/>
    <x v="1"/>
    <n v="2"/>
    <n v="104.03100775193766"/>
    <n v="168.83720930232556"/>
    <n v="16.837209302325583"/>
    <n v="5.1162790697674412"/>
  </r>
  <r>
    <x v="9"/>
    <x v="1"/>
    <n v="2"/>
    <n v="105.42635658914698"/>
    <n v="168.37209302325581"/>
    <n v="16.744186046511626"/>
    <n v="5.5813953488372086"/>
  </r>
  <r>
    <x v="10"/>
    <x v="1"/>
    <n v="2"/>
    <n v="106.82170542635626"/>
    <n v="167.90697674418604"/>
    <n v="16.651162790697672"/>
    <n v="6.0465116279069768"/>
  </r>
  <r>
    <x v="11"/>
    <x v="1"/>
    <n v="2"/>
    <n v="108.21705426356557"/>
    <n v="167.44186046511626"/>
    <n v="16.558139534883718"/>
    <n v="6.5116279069767442"/>
  </r>
  <r>
    <x v="0"/>
    <x v="1"/>
    <n v="3"/>
    <n v="92.093023255813947"/>
    <n v="171.16279069767441"/>
    <n v="15.813953488372091"/>
    <n v="0"/>
  </r>
  <r>
    <x v="1"/>
    <x v="1"/>
    <n v="3"/>
    <n v="93.023255813953469"/>
    <n v="172.09302325581396"/>
    <n v="16.744186046511629"/>
    <n v="0.93023255813953487"/>
  </r>
  <r>
    <x v="2"/>
    <x v="1"/>
    <n v="3"/>
    <n v="94.883720930232542"/>
    <n v="170.23255813953489"/>
    <n v="18.604651162790699"/>
    <n v="2.7906976744186043"/>
  </r>
  <r>
    <x v="3"/>
    <x v="1"/>
    <n v="3"/>
    <n v="96.124031007751611"/>
    <n v="170.23255813953489"/>
    <n v="14.883720930232558"/>
    <n v="0.93023255813953487"/>
  </r>
  <r>
    <x v="4"/>
    <x v="1"/>
    <n v="3"/>
    <n v="97.519379844960923"/>
    <n v="169.76744186046511"/>
    <n v="16.279069767441861"/>
    <n v="2.3255813953488373"/>
  </r>
  <r>
    <x v="5"/>
    <x v="1"/>
    <n v="3"/>
    <n v="98.914728682170221"/>
    <n v="169.30232558139534"/>
    <n v="16.186046511627907"/>
    <n v="2.7906976744186043"/>
  </r>
  <r>
    <x v="6"/>
    <x v="1"/>
    <n v="3"/>
    <n v="100.31007751937953"/>
    <n v="168.83720930232559"/>
    <n v="16.093023255813954"/>
    <n v="3.2558139534883717"/>
  </r>
  <r>
    <x v="7"/>
    <x v="1"/>
    <n v="3"/>
    <n v="101.70542635658884"/>
    <n v="168.37209302325581"/>
    <n v="16"/>
    <n v="3.7209302325581395"/>
  </r>
  <r>
    <x v="8"/>
    <x v="1"/>
    <n v="3"/>
    <n v="103.10077519379814"/>
    <n v="167.90697674418604"/>
    <n v="15.906976744186048"/>
    <n v="4.1860465116279064"/>
  </r>
  <r>
    <x v="9"/>
    <x v="1"/>
    <n v="3"/>
    <n v="104.49612403100745"/>
    <n v="167.44186046511626"/>
    <n v="15.813953488372091"/>
    <n v="4.6511627906976738"/>
  </r>
  <r>
    <x v="10"/>
    <x v="1"/>
    <n v="3"/>
    <n v="105.89147286821674"/>
    <n v="166.97674418604652"/>
    <n v="15.720930232558137"/>
    <n v="5.1162790697674412"/>
  </r>
  <r>
    <x v="11"/>
    <x v="1"/>
    <n v="3"/>
    <n v="107.28682170542605"/>
    <n v="166.51162790697674"/>
    <n v="15.627906976744185"/>
    <n v="5.5813953488372094"/>
  </r>
  <r>
    <x v="0"/>
    <x v="1"/>
    <n v="4"/>
    <n v="105.27131782945737"/>
    <n v="184.34108527131784"/>
    <n v="28.992248062015502"/>
    <n v="13.178294573643411"/>
  </r>
  <r>
    <x v="1"/>
    <x v="1"/>
    <n v="4"/>
    <n v="106.2015503875969"/>
    <n v="185.27131782945736"/>
    <n v="29.922480620155039"/>
    <n v="14.108527131782944"/>
  </r>
  <r>
    <x v="2"/>
    <x v="1"/>
    <n v="4"/>
    <n v="108.06201550387595"/>
    <n v="183.41085271317829"/>
    <n v="31.782945736434108"/>
    <n v="15.968992248062015"/>
  </r>
  <r>
    <x v="3"/>
    <x v="1"/>
    <n v="4"/>
    <n v="109.30232558139504"/>
    <n v="183.41085271317829"/>
    <n v="28.062015503875969"/>
    <n v="14.108527131782944"/>
  </r>
  <r>
    <x v="4"/>
    <x v="1"/>
    <n v="4"/>
    <n v="110.69767441860435"/>
    <n v="182.94573643410851"/>
    <n v="29.45736434108527"/>
    <n v="15.503875968992247"/>
  </r>
  <r>
    <x v="5"/>
    <x v="1"/>
    <n v="4"/>
    <n v="112.09302325581362"/>
    <n v="182.48062015503876"/>
    <n v="29.364341085271313"/>
    <n v="15.968992248062015"/>
  </r>
  <r>
    <x v="6"/>
    <x v="1"/>
    <n v="4"/>
    <n v="113.48837209302295"/>
    <n v="182.01550387596899"/>
    <n v="29.271317829457367"/>
    <n v="16.434108527131784"/>
  </r>
  <r>
    <x v="7"/>
    <x v="1"/>
    <n v="4"/>
    <n v="114.88372093023226"/>
    <n v="181.55038759689924"/>
    <n v="29.178294573643409"/>
    <n v="16.899224806201552"/>
  </r>
  <r>
    <x v="8"/>
    <x v="1"/>
    <n v="4"/>
    <n v="116.27906976744156"/>
    <n v="181.08527131782944"/>
    <n v="29.085271317829459"/>
    <n v="17.364341085271317"/>
  </r>
  <r>
    <x v="9"/>
    <x v="1"/>
    <n v="4"/>
    <n v="117.67441860465085"/>
    <n v="180.62015503875969"/>
    <n v="28.992248062015502"/>
    <n v="17.829457364341085"/>
  </r>
  <r>
    <x v="10"/>
    <x v="1"/>
    <n v="4"/>
    <n v="119.06976744186015"/>
    <n v="180.15503875968992"/>
    <n v="28.899224806201552"/>
    <n v="18.294573643410853"/>
  </r>
  <r>
    <x v="11"/>
    <x v="1"/>
    <n v="4"/>
    <n v="120.46511627906946"/>
    <n v="179.68992248062017"/>
    <n v="28.806201550387595"/>
    <n v="18.759689922480618"/>
  </r>
  <r>
    <x v="12"/>
    <x v="2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1">
  <location ref="A3:N7" firstHeaderRow="1" firstDataRow="2" firstDataCol="1"/>
  <pivotFields count="7">
    <pivotField axis="axisCol" compact="0" outline="0" showAll="0">
      <items count="14">
        <item x="0"/>
        <item x="1"/>
        <item x="5"/>
        <item x="8"/>
        <item x="6"/>
        <item x="3"/>
        <item x="10"/>
        <item x="9"/>
        <item x="2"/>
        <item x="7"/>
        <item x="11"/>
        <item x="4"/>
        <item x="12"/>
        <item t="default"/>
      </items>
    </pivotField>
    <pivotField axis="axisRow" compact="0" outline="0" showAll="0" sortType="ascending">
      <items count="4">
        <item x="1"/>
        <item x="0"/>
        <item h="1" x="2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Moyenne des Marges" fld="3" subtotal="average" baseField="0" baseItem="0" numFmtId="4"/>
  </dataFields>
  <formats count="3">
    <format dxfId="2">
      <pivotArea field="1" type="button" dataOnly="0" labelOnly="1" outline="0" axis="axisRow" fieldPosition="0"/>
    </format>
    <format dxfId="1">
      <pivotArea dataOnly="0" labelOnly="1" outline="0" fieldPosition="0">
        <references count="1">
          <reference field="0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0">
      <pivotArea dataOnly="0" labelOnly="1" grandCol="1" outline="0" fieldPosition="0"/>
    </format>
  </formats>
  <chartFormats count="1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B6:N25"/>
  <sheetViews>
    <sheetView showGridLines="0" zoomScale="90" zoomScaleNormal="90" workbookViewId="0">
      <selection activeCell="E22" sqref="E22"/>
    </sheetView>
  </sheetViews>
  <sheetFormatPr baseColWidth="10" defaultRowHeight="15"/>
  <cols>
    <col min="1" max="1" width="11.42578125" style="49"/>
    <col min="2" max="2" width="33" style="49" customWidth="1"/>
    <col min="3" max="3" width="2" style="49" customWidth="1"/>
    <col min="4" max="4" width="3.5703125" style="49" customWidth="1"/>
    <col min="5" max="5" width="24.140625" style="49" customWidth="1"/>
    <col min="6" max="6" width="4.7109375" style="49" customWidth="1"/>
    <col min="7" max="7" width="5" style="49" customWidth="1"/>
    <col min="8" max="8" width="22.140625" style="49" bestFit="1" customWidth="1"/>
    <col min="9" max="9" width="11.42578125" style="49"/>
    <col min="10" max="10" width="18.140625" style="49" customWidth="1"/>
    <col min="11" max="11" width="3.85546875" style="49" customWidth="1"/>
    <col min="12" max="12" width="7.5703125" style="49" customWidth="1"/>
    <col min="13" max="13" width="3.28515625" style="49" customWidth="1"/>
    <col min="14" max="14" width="37.42578125" style="49" bestFit="1" customWidth="1"/>
    <col min="15" max="16384" width="11.42578125" style="49"/>
  </cols>
  <sheetData>
    <row r="6" spans="2:14" ht="18.75">
      <c r="B6" s="52" t="s">
        <v>38</v>
      </c>
      <c r="C6" s="48"/>
      <c r="D6" s="47"/>
      <c r="E6" s="52" t="s">
        <v>59</v>
      </c>
      <c r="L6" s="50"/>
      <c r="N6" s="47"/>
    </row>
    <row r="7" spans="2:14" ht="13.5" customHeight="1">
      <c r="C7" s="50"/>
      <c r="L7" s="50"/>
      <c r="N7" s="47"/>
    </row>
    <row r="8" spans="2:14" ht="14.25" customHeight="1">
      <c r="B8" s="52" t="s">
        <v>55</v>
      </c>
      <c r="C8" s="48"/>
      <c r="D8" s="47"/>
      <c r="E8" s="52" t="s">
        <v>57</v>
      </c>
      <c r="L8" s="50"/>
    </row>
    <row r="9" spans="2:14" ht="15" customHeight="1">
      <c r="C9" s="50"/>
      <c r="F9" s="50"/>
      <c r="H9" s="52" t="s">
        <v>50</v>
      </c>
      <c r="L9" s="50"/>
      <c r="N9" s="52"/>
    </row>
    <row r="10" spans="2:14" ht="15" customHeight="1">
      <c r="B10" s="52" t="s">
        <v>56</v>
      </c>
      <c r="C10" s="48"/>
      <c r="D10" s="47"/>
      <c r="E10" s="52" t="s">
        <v>60</v>
      </c>
      <c r="F10" s="50"/>
      <c r="H10" s="47"/>
      <c r="L10" s="50"/>
    </row>
    <row r="11" spans="2:14" ht="15" customHeight="1">
      <c r="C11" s="50"/>
      <c r="F11" s="50"/>
      <c r="H11" s="52" t="s">
        <v>52</v>
      </c>
      <c r="L11" s="50"/>
    </row>
    <row r="12" spans="2:14" ht="15.75" customHeight="1">
      <c r="B12" s="52" t="s">
        <v>69</v>
      </c>
      <c r="C12" s="48"/>
      <c r="D12" s="47"/>
      <c r="E12" s="52" t="s">
        <v>61</v>
      </c>
      <c r="F12" s="50"/>
      <c r="H12" s="47"/>
      <c r="L12" s="50"/>
    </row>
    <row r="13" spans="2:14" ht="14.25" customHeight="1">
      <c r="B13" s="52"/>
      <c r="C13" s="48"/>
      <c r="D13" s="47"/>
      <c r="E13" s="52"/>
      <c r="F13" s="50"/>
      <c r="H13" s="52" t="s">
        <v>53</v>
      </c>
      <c r="L13" s="50"/>
    </row>
    <row r="14" spans="2:14" ht="15.75" customHeight="1">
      <c r="B14" s="52" t="s">
        <v>70</v>
      </c>
      <c r="C14" s="48"/>
      <c r="D14" s="47"/>
      <c r="E14" s="52" t="s">
        <v>62</v>
      </c>
      <c r="F14" s="50"/>
      <c r="H14" s="47"/>
      <c r="L14" s="50"/>
    </row>
    <row r="15" spans="2:14" ht="15" customHeight="1">
      <c r="C15" s="50"/>
      <c r="F15" s="50"/>
      <c r="H15" s="52" t="s">
        <v>54</v>
      </c>
      <c r="L15" s="50"/>
    </row>
    <row r="16" spans="2:14" ht="15" customHeight="1">
      <c r="B16" s="52" t="s">
        <v>71</v>
      </c>
      <c r="C16" s="48"/>
      <c r="D16" s="47"/>
      <c r="E16" s="52" t="s">
        <v>51</v>
      </c>
      <c r="F16" s="50"/>
      <c r="H16" s="47"/>
      <c r="L16" s="50"/>
    </row>
    <row r="17" spans="2:14" ht="13.5" customHeight="1">
      <c r="C17" s="50"/>
      <c r="F17" s="50"/>
      <c r="H17" s="52" t="s">
        <v>66</v>
      </c>
      <c r="L17" s="50"/>
    </row>
    <row r="18" spans="2:14" ht="15" customHeight="1">
      <c r="B18" s="52" t="s">
        <v>75</v>
      </c>
      <c r="C18" s="48"/>
      <c r="D18" s="47"/>
      <c r="E18" s="52" t="s">
        <v>63</v>
      </c>
      <c r="H18" s="47"/>
      <c r="L18" s="50"/>
      <c r="N18" s="51"/>
    </row>
    <row r="19" spans="2:14" ht="15" customHeight="1">
      <c r="C19" s="50"/>
      <c r="L19" s="50"/>
    </row>
    <row r="20" spans="2:14" ht="15" customHeight="1">
      <c r="B20" s="52" t="s">
        <v>58</v>
      </c>
      <c r="C20" s="48"/>
      <c r="D20" s="47"/>
      <c r="E20" s="52" t="s">
        <v>64</v>
      </c>
      <c r="L20" s="50"/>
    </row>
    <row r="21" spans="2:14" ht="12.75" customHeight="1">
      <c r="C21" s="50"/>
      <c r="L21" s="50"/>
    </row>
    <row r="22" spans="2:14" ht="13.5" customHeight="1">
      <c r="C22" s="48"/>
      <c r="D22" s="47"/>
      <c r="E22" s="52" t="s">
        <v>65</v>
      </c>
    </row>
    <row r="23" spans="2:14">
      <c r="C23" s="50"/>
    </row>
    <row r="24" spans="2:14" ht="15" customHeight="1">
      <c r="C24" s="48"/>
      <c r="D24" s="47"/>
      <c r="H24"/>
    </row>
    <row r="25" spans="2:14" ht="15" customHeight="1">
      <c r="D25" s="139"/>
      <c r="E25" s="51"/>
    </row>
  </sheetData>
  <sheetProtection selectLockedCells="1"/>
  <hyperlinks>
    <hyperlink ref="B6" location="'BOUCHERIE &amp; VOLAILLE'!A1" display="Boucherie &amp; Volaille"/>
    <hyperlink ref="B8" location="'CHARCUTERIE &amp; TRAITEUR'!A1" display="Charcuterie &amp; Traiteur"/>
    <hyperlink ref="B10" location="'PRODUIT DE LA MER'!A1" display="Produit de la mer"/>
    <hyperlink ref="B12" location="'FROMAGE TRAD'!A1" display="Fromage Trad"/>
    <hyperlink ref="B16" location="'CHARCUTERIE LS &amp; TRAIT L'!A1" display="Charcuterie LS &amp; Traiteur L"/>
    <hyperlink ref="E8" location="FLEURS!A1" display="Fleurs"/>
    <hyperlink ref="B18" location="'SAURISSERIE LS ind'!A1" display="Saurisserie LS ind"/>
    <hyperlink ref="B20" location="CREMERIE!A1" display="Crèmerie"/>
    <hyperlink ref="E6" location="'FRUIT &amp; LEGUME'!A1" display="'Fruits et légumes"/>
    <hyperlink ref="E10" location="SURGELE!A1" display="Surgelé"/>
    <hyperlink ref="E12" location="EPICERIE!A1" display="Epicerie"/>
    <hyperlink ref="E14" location="LIQUIDE!A1" display="Liquide"/>
    <hyperlink ref="E16" location="DPH!A1" display="DPH"/>
    <hyperlink ref="E18" location="TEXTILE!A1" display="Textile"/>
    <hyperlink ref="E20" location="BAZAR!A1" display="Bazar"/>
    <hyperlink ref="E22" location="SERVICE!A1" display="Service"/>
    <hyperlink ref="H9" location="'TOTAL FRAIS'!A1" display="TOTAL FRAIS"/>
    <hyperlink ref="H11" location="'TOTAL SEC'!A1" display="TOTAL SEC"/>
    <hyperlink ref="H13" location="'TOTAL ALIM'!A1" display="'TOTAL ALIM"/>
    <hyperlink ref="H15" location="'TOTAL NON ALIM'!A1" display="'TOTAL NON ALIM"/>
    <hyperlink ref="H17" location="'TOTAL MAG'!A1" display="TOTAL MAG"/>
    <hyperlink ref="B14" location="'VOLAILLE LS IND'!A1" display="Volaille LS ind"/>
  </hyperlink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N7"/>
  <sheetViews>
    <sheetView workbookViewId="0">
      <selection activeCell="K12" sqref="K12"/>
    </sheetView>
  </sheetViews>
  <sheetFormatPr baseColWidth="10" defaultRowHeight="15"/>
  <cols>
    <col min="1" max="1" width="25.85546875" customWidth="1"/>
    <col min="2" max="14" width="8.28515625" customWidth="1"/>
  </cols>
  <sheetData>
    <row r="3" spans="1:14">
      <c r="A3" s="428" t="s">
        <v>93</v>
      </c>
      <c r="B3" s="428" t="s">
        <v>80</v>
      </c>
    </row>
    <row r="4" spans="1:14" s="431" customFormat="1" ht="129">
      <c r="A4" s="430" t="s">
        <v>81</v>
      </c>
      <c r="B4" s="431" t="s">
        <v>83</v>
      </c>
      <c r="C4" s="431" t="s">
        <v>84</v>
      </c>
      <c r="D4" s="431" t="s">
        <v>88</v>
      </c>
      <c r="E4" s="431" t="s">
        <v>58</v>
      </c>
      <c r="F4" s="431" t="s">
        <v>57</v>
      </c>
      <c r="G4" s="431" t="s">
        <v>86</v>
      </c>
      <c r="H4" s="431" t="s">
        <v>59</v>
      </c>
      <c r="I4" s="431" t="s">
        <v>48</v>
      </c>
      <c r="J4" s="431" t="s">
        <v>85</v>
      </c>
      <c r="K4" s="431" t="s">
        <v>89</v>
      </c>
      <c r="L4" s="431" t="s">
        <v>90</v>
      </c>
      <c r="M4" s="431" t="s">
        <v>87</v>
      </c>
      <c r="N4" s="431" t="s">
        <v>92</v>
      </c>
    </row>
    <row r="5" spans="1:14">
      <c r="A5">
        <v>2014</v>
      </c>
      <c r="B5" s="429">
        <v>91.976744186046503</v>
      </c>
      <c r="C5" s="429">
        <v>92.868217054263567</v>
      </c>
      <c r="D5" s="429">
        <v>98.514211886304594</v>
      </c>
      <c r="E5" s="429">
        <v>102.52583979328136</v>
      </c>
      <c r="F5" s="429">
        <v>99.851421188630184</v>
      </c>
      <c r="G5" s="429">
        <v>95.839793281653442</v>
      </c>
      <c r="H5" s="429">
        <v>105.20025839793252</v>
      </c>
      <c r="I5" s="429">
        <v>103.86304909560694</v>
      </c>
      <c r="J5" s="429">
        <v>94.651162790697668</v>
      </c>
      <c r="K5" s="429">
        <v>101.18863049095577</v>
      </c>
      <c r="L5" s="429">
        <v>106.53746770025811</v>
      </c>
      <c r="M5" s="429">
        <v>97.177002583979032</v>
      </c>
      <c r="N5" s="429">
        <v>99.182816537467474</v>
      </c>
    </row>
    <row r="6" spans="1:14">
      <c r="A6">
        <v>2015</v>
      </c>
      <c r="B6" s="429">
        <v>118.65</v>
      </c>
      <c r="C6" s="429">
        <v>119.8</v>
      </c>
      <c r="D6" s="429">
        <v>127.08333333333293</v>
      </c>
      <c r="E6" s="429">
        <v>132.25833333333293</v>
      </c>
      <c r="F6" s="429">
        <v>128.80833333333297</v>
      </c>
      <c r="G6" s="429">
        <v>123.63333333333294</v>
      </c>
      <c r="H6" s="429">
        <v>135.70833333333294</v>
      </c>
      <c r="I6" s="429">
        <v>133.98333333333295</v>
      </c>
      <c r="J6" s="429">
        <v>122.1</v>
      </c>
      <c r="K6" s="429">
        <v>130.53333333333296</v>
      </c>
      <c r="L6" s="429">
        <v>137.43333333333297</v>
      </c>
      <c r="M6" s="429">
        <v>125.35833333333295</v>
      </c>
      <c r="N6" s="429">
        <v>127.94583333333304</v>
      </c>
    </row>
    <row r="7" spans="1:14">
      <c r="A7" t="s">
        <v>92</v>
      </c>
      <c r="B7" s="429">
        <v>105.31337209302325</v>
      </c>
      <c r="C7" s="429">
        <v>106.33410852713178</v>
      </c>
      <c r="D7" s="429">
        <v>112.79877260981877</v>
      </c>
      <c r="E7" s="429">
        <v>117.39208656330715</v>
      </c>
      <c r="F7" s="429">
        <v>114.32987726098158</v>
      </c>
      <c r="G7" s="429">
        <v>109.73656330749318</v>
      </c>
      <c r="H7" s="429">
        <v>120.45429586563273</v>
      </c>
      <c r="I7" s="429">
        <v>118.92319121446994</v>
      </c>
      <c r="J7" s="429">
        <v>108.37558139534883</v>
      </c>
      <c r="K7" s="429">
        <v>115.86098191214437</v>
      </c>
      <c r="L7" s="429">
        <v>121.98540051679554</v>
      </c>
      <c r="M7" s="429">
        <v>111.26766795865601</v>
      </c>
      <c r="N7" s="429">
        <v>113.56432493540025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99"/>
  <sheetViews>
    <sheetView tabSelected="1" workbookViewId="0">
      <pane ySplit="3" topLeftCell="A4" activePane="bottomLeft" state="frozen"/>
      <selection pane="bottomLeft" activeCell="D8" sqref="D8"/>
    </sheetView>
  </sheetViews>
  <sheetFormatPr baseColWidth="10" defaultRowHeight="15"/>
  <cols>
    <col min="1" max="1" width="26.7109375" style="416" customWidth="1"/>
    <col min="2" max="2" width="11.42578125" style="418"/>
    <col min="3" max="3" width="12.7109375" style="418" customWidth="1"/>
    <col min="4" max="7" width="12.7109375" style="421" customWidth="1"/>
    <col min="8" max="16384" width="11.42578125" style="416"/>
  </cols>
  <sheetData>
    <row r="1" spans="1:7">
      <c r="C1" s="432" t="s">
        <v>94</v>
      </c>
      <c r="D1" s="421">
        <f>SUBTOTAL(1,D3:D10000)</f>
        <v>113.56432493540029</v>
      </c>
      <c r="E1" s="421">
        <f t="shared" ref="E1:G1" si="0">SUBTOTAL(1,E3:E10000)</f>
        <v>189.77931201550385</v>
      </c>
      <c r="F1" s="421">
        <f t="shared" si="0"/>
        <v>21.970242248062018</v>
      </c>
      <c r="G1" s="421">
        <f t="shared" si="0"/>
        <v>7.5778585271317809</v>
      </c>
    </row>
    <row r="3" spans="1:7" s="419" customFormat="1">
      <c r="A3" s="419" t="s">
        <v>80</v>
      </c>
      <c r="B3" s="420" t="s">
        <v>81</v>
      </c>
      <c r="C3" s="420" t="s">
        <v>82</v>
      </c>
      <c r="D3" s="422" t="s">
        <v>77</v>
      </c>
      <c r="E3" s="422" t="s">
        <v>91</v>
      </c>
      <c r="F3" s="422" t="s">
        <v>78</v>
      </c>
      <c r="G3" s="423" t="s">
        <v>79</v>
      </c>
    </row>
    <row r="4" spans="1:7">
      <c r="A4" s="416" t="s">
        <v>83</v>
      </c>
      <c r="B4" s="418">
        <v>2015</v>
      </c>
      <c r="C4" s="418">
        <v>1</v>
      </c>
      <c r="D4" s="424">
        <v>100</v>
      </c>
      <c r="E4" s="424">
        <v>185</v>
      </c>
      <c r="F4" s="424">
        <v>18</v>
      </c>
      <c r="G4" s="425">
        <v>1</v>
      </c>
    </row>
    <row r="5" spans="1:7">
      <c r="A5" s="416" t="s">
        <v>84</v>
      </c>
      <c r="B5" s="418">
        <v>2015</v>
      </c>
      <c r="C5" s="418">
        <v>1</v>
      </c>
      <c r="D5" s="426">
        <v>101</v>
      </c>
      <c r="E5" s="426">
        <v>186</v>
      </c>
      <c r="F5" s="426">
        <v>19</v>
      </c>
      <c r="G5" s="426">
        <v>2</v>
      </c>
    </row>
    <row r="6" spans="1:7">
      <c r="A6" s="417" t="s">
        <v>85</v>
      </c>
      <c r="B6" s="418">
        <v>2015</v>
      </c>
      <c r="C6" s="418">
        <v>1</v>
      </c>
      <c r="D6" s="426">
        <v>103</v>
      </c>
      <c r="E6" s="426">
        <v>184</v>
      </c>
      <c r="F6" s="426">
        <v>21</v>
      </c>
      <c r="G6" s="426">
        <v>4</v>
      </c>
    </row>
    <row r="7" spans="1:7">
      <c r="A7" s="417" t="s">
        <v>86</v>
      </c>
      <c r="B7" s="418">
        <v>2015</v>
      </c>
      <c r="C7" s="418">
        <v>1</v>
      </c>
      <c r="D7" s="424">
        <v>104.333333333333</v>
      </c>
      <c r="E7" s="424">
        <v>184</v>
      </c>
      <c r="F7" s="426">
        <v>17</v>
      </c>
      <c r="G7" s="426">
        <v>2</v>
      </c>
    </row>
    <row r="8" spans="1:7">
      <c r="A8" s="417" t="s">
        <v>87</v>
      </c>
      <c r="B8" s="418">
        <v>2015</v>
      </c>
      <c r="C8" s="418">
        <v>1</v>
      </c>
      <c r="D8" s="426">
        <v>105.833333333333</v>
      </c>
      <c r="E8" s="426">
        <v>183.5</v>
      </c>
      <c r="F8" s="424">
        <v>18.5</v>
      </c>
      <c r="G8" s="425">
        <v>3.5</v>
      </c>
    </row>
    <row r="9" spans="1:7">
      <c r="A9" s="417" t="s">
        <v>88</v>
      </c>
      <c r="B9" s="418">
        <v>2015</v>
      </c>
      <c r="C9" s="418">
        <v>1</v>
      </c>
      <c r="D9" s="426">
        <v>107.333333333333</v>
      </c>
      <c r="E9" s="426">
        <v>183</v>
      </c>
      <c r="F9" s="426">
        <v>18.399999999999999</v>
      </c>
      <c r="G9" s="426">
        <v>4</v>
      </c>
    </row>
    <row r="10" spans="1:7">
      <c r="A10" s="417" t="s">
        <v>57</v>
      </c>
      <c r="B10" s="418">
        <v>2015</v>
      </c>
      <c r="C10" s="418">
        <v>1</v>
      </c>
      <c r="D10" s="424">
        <v>108.833333333333</v>
      </c>
      <c r="E10" s="424">
        <v>182.5</v>
      </c>
      <c r="F10" s="426">
        <v>18.3</v>
      </c>
      <c r="G10" s="426">
        <v>4.5</v>
      </c>
    </row>
    <row r="11" spans="1:7">
      <c r="A11" s="417" t="s">
        <v>89</v>
      </c>
      <c r="B11" s="418">
        <v>2015</v>
      </c>
      <c r="C11" s="418">
        <v>1</v>
      </c>
      <c r="D11" s="426">
        <v>110.333333333333</v>
      </c>
      <c r="E11" s="426">
        <v>182</v>
      </c>
      <c r="F11" s="426">
        <v>18.2</v>
      </c>
      <c r="G11" s="426">
        <v>5</v>
      </c>
    </row>
    <row r="12" spans="1:7">
      <c r="A12" s="417" t="s">
        <v>58</v>
      </c>
      <c r="B12" s="418">
        <v>2015</v>
      </c>
      <c r="C12" s="418">
        <v>1</v>
      </c>
      <c r="D12" s="426">
        <v>111.833333333333</v>
      </c>
      <c r="E12" s="426">
        <v>181.5</v>
      </c>
      <c r="F12" s="424">
        <v>18.100000000000001</v>
      </c>
      <c r="G12" s="425">
        <v>5.5</v>
      </c>
    </row>
    <row r="13" spans="1:7">
      <c r="A13" s="417" t="s">
        <v>48</v>
      </c>
      <c r="B13" s="418">
        <v>2015</v>
      </c>
      <c r="C13" s="418">
        <v>1</v>
      </c>
      <c r="D13" s="424">
        <v>113.333333333333</v>
      </c>
      <c r="E13" s="424">
        <v>181</v>
      </c>
      <c r="F13" s="426">
        <v>18</v>
      </c>
      <c r="G13" s="426">
        <v>6</v>
      </c>
    </row>
    <row r="14" spans="1:7">
      <c r="A14" s="417" t="s">
        <v>59</v>
      </c>
      <c r="B14" s="418">
        <v>2015</v>
      </c>
      <c r="C14" s="418">
        <v>1</v>
      </c>
      <c r="D14" s="426">
        <v>114.833333333333</v>
      </c>
      <c r="E14" s="426">
        <v>180.5</v>
      </c>
      <c r="F14" s="426">
        <v>17.899999999999999</v>
      </c>
      <c r="G14" s="426">
        <v>6.5</v>
      </c>
    </row>
    <row r="15" spans="1:7">
      <c r="A15" s="417" t="s">
        <v>90</v>
      </c>
      <c r="B15" s="418">
        <v>2015</v>
      </c>
      <c r="C15" s="418">
        <v>1</v>
      </c>
      <c r="D15" s="426">
        <v>116.333333333333</v>
      </c>
      <c r="E15" s="426">
        <v>180</v>
      </c>
      <c r="F15" s="426">
        <v>17.8</v>
      </c>
      <c r="G15" s="426">
        <v>7</v>
      </c>
    </row>
    <row r="16" spans="1:7">
      <c r="A16" s="416" t="s">
        <v>83</v>
      </c>
      <c r="B16" s="418">
        <v>2015</v>
      </c>
      <c r="C16" s="418">
        <v>2</v>
      </c>
      <c r="D16" s="424">
        <v>120</v>
      </c>
      <c r="E16" s="424">
        <v>222</v>
      </c>
      <c r="F16" s="424">
        <v>21.599999999999998</v>
      </c>
      <c r="G16" s="425">
        <v>1.2</v>
      </c>
    </row>
    <row r="17" spans="1:9">
      <c r="A17" s="416" t="s">
        <v>84</v>
      </c>
      <c r="B17" s="418">
        <v>2015</v>
      </c>
      <c r="C17" s="418">
        <v>2</v>
      </c>
      <c r="D17" s="426">
        <v>121.19999999999999</v>
      </c>
      <c r="E17" s="426">
        <v>223.2</v>
      </c>
      <c r="F17" s="426">
        <v>22.8</v>
      </c>
      <c r="G17" s="426">
        <v>2.4</v>
      </c>
      <c r="I17" s="427"/>
    </row>
    <row r="18" spans="1:9">
      <c r="A18" s="417" t="s">
        <v>85</v>
      </c>
      <c r="B18" s="418">
        <v>2015</v>
      </c>
      <c r="C18" s="418">
        <v>2</v>
      </c>
      <c r="D18" s="426">
        <v>123.6</v>
      </c>
      <c r="E18" s="426">
        <v>220.79999999999998</v>
      </c>
      <c r="F18" s="426">
        <v>25.2</v>
      </c>
      <c r="G18" s="426">
        <v>4.8</v>
      </c>
    </row>
    <row r="19" spans="1:9">
      <c r="A19" s="417" t="s">
        <v>86</v>
      </c>
      <c r="B19" s="418">
        <v>2015</v>
      </c>
      <c r="C19" s="418">
        <v>2</v>
      </c>
      <c r="D19" s="424">
        <v>125.19999999999959</v>
      </c>
      <c r="E19" s="424">
        <v>220.79999999999998</v>
      </c>
      <c r="F19" s="426">
        <v>20.399999999999999</v>
      </c>
      <c r="G19" s="426">
        <v>2.4</v>
      </c>
    </row>
    <row r="20" spans="1:9">
      <c r="A20" s="417" t="s">
        <v>87</v>
      </c>
      <c r="B20" s="418">
        <v>2015</v>
      </c>
      <c r="C20" s="418">
        <v>2</v>
      </c>
      <c r="D20" s="426">
        <v>126.9999999999996</v>
      </c>
      <c r="E20" s="426">
        <v>220.2</v>
      </c>
      <c r="F20" s="424">
        <v>22.2</v>
      </c>
      <c r="G20" s="425">
        <v>4.2</v>
      </c>
    </row>
    <row r="21" spans="1:9">
      <c r="A21" s="417" t="s">
        <v>88</v>
      </c>
      <c r="B21" s="418">
        <v>2015</v>
      </c>
      <c r="C21" s="418">
        <v>2</v>
      </c>
      <c r="D21" s="426">
        <v>128.79999999999959</v>
      </c>
      <c r="E21" s="426">
        <v>219.6</v>
      </c>
      <c r="F21" s="426">
        <v>22.08</v>
      </c>
      <c r="G21" s="426">
        <v>4.8</v>
      </c>
    </row>
    <row r="22" spans="1:9">
      <c r="A22" s="417" t="s">
        <v>57</v>
      </c>
      <c r="B22" s="418">
        <v>2015</v>
      </c>
      <c r="C22" s="418">
        <v>2</v>
      </c>
      <c r="D22" s="424">
        <v>130.5999999999996</v>
      </c>
      <c r="E22" s="424">
        <v>219</v>
      </c>
      <c r="F22" s="426">
        <v>21.96</v>
      </c>
      <c r="G22" s="426">
        <v>5.3999999999999995</v>
      </c>
    </row>
    <row r="23" spans="1:9">
      <c r="A23" s="417" t="s">
        <v>89</v>
      </c>
      <c r="B23" s="418">
        <v>2015</v>
      </c>
      <c r="C23" s="418">
        <v>2</v>
      </c>
      <c r="D23" s="426">
        <v>132.39999999999961</v>
      </c>
      <c r="E23" s="426">
        <v>218.4</v>
      </c>
      <c r="F23" s="426">
        <v>21.84</v>
      </c>
      <c r="G23" s="426">
        <v>6</v>
      </c>
    </row>
    <row r="24" spans="1:9">
      <c r="A24" s="417" t="s">
        <v>58</v>
      </c>
      <c r="B24" s="418">
        <v>2015</v>
      </c>
      <c r="C24" s="418">
        <v>2</v>
      </c>
      <c r="D24" s="426">
        <v>134.19999999999959</v>
      </c>
      <c r="E24" s="426">
        <v>217.79999999999998</v>
      </c>
      <c r="F24" s="424">
        <v>21.720000000000002</v>
      </c>
      <c r="G24" s="425">
        <v>6.6</v>
      </c>
    </row>
    <row r="25" spans="1:9">
      <c r="A25" s="417" t="s">
        <v>48</v>
      </c>
      <c r="B25" s="418">
        <v>2015</v>
      </c>
      <c r="C25" s="418">
        <v>2</v>
      </c>
      <c r="D25" s="424">
        <v>135.9999999999996</v>
      </c>
      <c r="E25" s="424">
        <v>217.2</v>
      </c>
      <c r="F25" s="426">
        <v>21.599999999999998</v>
      </c>
      <c r="G25" s="426">
        <v>7.1999999999999993</v>
      </c>
    </row>
    <row r="26" spans="1:9">
      <c r="A26" s="417" t="s">
        <v>59</v>
      </c>
      <c r="B26" s="418">
        <v>2015</v>
      </c>
      <c r="C26" s="418">
        <v>2</v>
      </c>
      <c r="D26" s="426">
        <v>137.79999999999959</v>
      </c>
      <c r="E26" s="426">
        <v>216.6</v>
      </c>
      <c r="F26" s="426">
        <v>21.479999999999997</v>
      </c>
      <c r="G26" s="426">
        <v>7.8</v>
      </c>
    </row>
    <row r="27" spans="1:9">
      <c r="A27" s="417" t="s">
        <v>90</v>
      </c>
      <c r="B27" s="418">
        <v>2015</v>
      </c>
      <c r="C27" s="418">
        <v>2</v>
      </c>
      <c r="D27" s="426">
        <v>139.5999999999996</v>
      </c>
      <c r="E27" s="426">
        <v>216</v>
      </c>
      <c r="F27" s="426">
        <v>21.36</v>
      </c>
      <c r="G27" s="426">
        <v>8.4</v>
      </c>
    </row>
    <row r="28" spans="1:9">
      <c r="A28" s="416" t="s">
        <v>83</v>
      </c>
      <c r="B28" s="418">
        <v>2015</v>
      </c>
      <c r="C28" s="418">
        <v>3</v>
      </c>
      <c r="D28" s="424">
        <v>118.8</v>
      </c>
      <c r="E28" s="424">
        <v>220.8</v>
      </c>
      <c r="F28" s="424">
        <v>20.399999999999999</v>
      </c>
      <c r="G28" s="425">
        <v>0</v>
      </c>
    </row>
    <row r="29" spans="1:9">
      <c r="A29" s="416" t="s">
        <v>84</v>
      </c>
      <c r="B29" s="418">
        <v>2015</v>
      </c>
      <c r="C29" s="418">
        <v>3</v>
      </c>
      <c r="D29" s="426">
        <v>119.99999999999999</v>
      </c>
      <c r="E29" s="426">
        <v>222</v>
      </c>
      <c r="F29" s="426">
        <v>21.6</v>
      </c>
      <c r="G29" s="426">
        <v>1.2</v>
      </c>
    </row>
    <row r="30" spans="1:9">
      <c r="A30" s="417" t="s">
        <v>85</v>
      </c>
      <c r="B30" s="418">
        <v>2015</v>
      </c>
      <c r="C30" s="418">
        <v>3</v>
      </c>
      <c r="D30" s="426">
        <v>122.39999999999999</v>
      </c>
      <c r="E30" s="426">
        <v>219.6</v>
      </c>
      <c r="F30" s="426">
        <v>24</v>
      </c>
      <c r="G30" s="426">
        <v>3.5999999999999996</v>
      </c>
    </row>
    <row r="31" spans="1:9">
      <c r="A31" s="417" t="s">
        <v>86</v>
      </c>
      <c r="B31" s="418">
        <v>2015</v>
      </c>
      <c r="C31" s="418">
        <v>3</v>
      </c>
      <c r="D31" s="424">
        <v>123.99999999999959</v>
      </c>
      <c r="E31" s="424">
        <v>219.6</v>
      </c>
      <c r="F31" s="426">
        <v>19.2</v>
      </c>
      <c r="G31" s="426">
        <v>1.2</v>
      </c>
    </row>
    <row r="32" spans="1:9">
      <c r="A32" s="417" t="s">
        <v>87</v>
      </c>
      <c r="B32" s="418">
        <v>2015</v>
      </c>
      <c r="C32" s="418">
        <v>3</v>
      </c>
      <c r="D32" s="426">
        <v>125.7999999999996</v>
      </c>
      <c r="E32" s="426">
        <v>219</v>
      </c>
      <c r="F32" s="424">
        <v>21</v>
      </c>
      <c r="G32" s="425">
        <v>3</v>
      </c>
    </row>
    <row r="33" spans="1:9">
      <c r="A33" s="417" t="s">
        <v>88</v>
      </c>
      <c r="B33" s="418">
        <v>2015</v>
      </c>
      <c r="C33" s="418">
        <v>3</v>
      </c>
      <c r="D33" s="426">
        <v>127.59999999999958</v>
      </c>
      <c r="E33" s="426">
        <v>218.4</v>
      </c>
      <c r="F33" s="426">
        <v>20.88</v>
      </c>
      <c r="G33" s="426">
        <v>3.5999999999999996</v>
      </c>
    </row>
    <row r="34" spans="1:9">
      <c r="A34" s="417" t="s">
        <v>57</v>
      </c>
      <c r="B34" s="418">
        <v>2015</v>
      </c>
      <c r="C34" s="418">
        <v>3</v>
      </c>
      <c r="D34" s="424">
        <v>129.39999999999961</v>
      </c>
      <c r="E34" s="424">
        <v>217.8</v>
      </c>
      <c r="F34" s="426">
        <v>20.76</v>
      </c>
      <c r="G34" s="426">
        <v>4.1999999999999993</v>
      </c>
    </row>
    <row r="35" spans="1:9">
      <c r="A35" s="417" t="s">
        <v>89</v>
      </c>
      <c r="B35" s="418">
        <v>2015</v>
      </c>
      <c r="C35" s="418">
        <v>3</v>
      </c>
      <c r="D35" s="426">
        <v>131.19999999999962</v>
      </c>
      <c r="E35" s="426">
        <v>217.20000000000002</v>
      </c>
      <c r="F35" s="426">
        <v>20.64</v>
      </c>
      <c r="G35" s="426">
        <v>4.8</v>
      </c>
    </row>
    <row r="36" spans="1:9">
      <c r="A36" s="417" t="s">
        <v>58</v>
      </c>
      <c r="B36" s="418">
        <v>2015</v>
      </c>
      <c r="C36" s="418">
        <v>3</v>
      </c>
      <c r="D36" s="426">
        <v>132.9999999999996</v>
      </c>
      <c r="E36" s="426">
        <v>216.6</v>
      </c>
      <c r="F36" s="424">
        <v>20.520000000000003</v>
      </c>
      <c r="G36" s="425">
        <v>5.3999999999999995</v>
      </c>
    </row>
    <row r="37" spans="1:9">
      <c r="A37" s="417" t="s">
        <v>48</v>
      </c>
      <c r="B37" s="418">
        <v>2015</v>
      </c>
      <c r="C37" s="418">
        <v>3</v>
      </c>
      <c r="D37" s="424">
        <v>134.79999999999961</v>
      </c>
      <c r="E37" s="424">
        <v>216</v>
      </c>
      <c r="F37" s="426">
        <v>20.399999999999999</v>
      </c>
      <c r="G37" s="426">
        <v>5.9999999999999991</v>
      </c>
    </row>
    <row r="38" spans="1:9">
      <c r="A38" s="417" t="s">
        <v>59</v>
      </c>
      <c r="B38" s="418">
        <v>2015</v>
      </c>
      <c r="C38" s="418">
        <v>3</v>
      </c>
      <c r="D38" s="426">
        <v>136.5999999999996</v>
      </c>
      <c r="E38" s="426">
        <v>215.4</v>
      </c>
      <c r="F38" s="426">
        <v>20.279999999999998</v>
      </c>
      <c r="G38" s="426">
        <v>6.6</v>
      </c>
    </row>
    <row r="39" spans="1:9">
      <c r="A39" s="417" t="s">
        <v>90</v>
      </c>
      <c r="B39" s="418">
        <v>2015</v>
      </c>
      <c r="C39" s="418">
        <v>3</v>
      </c>
      <c r="D39" s="426">
        <v>138.39999999999961</v>
      </c>
      <c r="E39" s="426">
        <v>214.8</v>
      </c>
      <c r="F39" s="426">
        <v>20.16</v>
      </c>
      <c r="G39" s="426">
        <v>7.2</v>
      </c>
    </row>
    <row r="40" spans="1:9">
      <c r="A40" s="416" t="s">
        <v>83</v>
      </c>
      <c r="B40" s="418">
        <v>2015</v>
      </c>
      <c r="C40" s="418">
        <v>4</v>
      </c>
      <c r="D40" s="424">
        <v>135.80000000000001</v>
      </c>
      <c r="E40" s="424">
        <v>237.8</v>
      </c>
      <c r="F40" s="424">
        <v>37.4</v>
      </c>
      <c r="G40" s="425">
        <v>17</v>
      </c>
      <c r="I40" s="425"/>
    </row>
    <row r="41" spans="1:9">
      <c r="A41" s="416" t="s">
        <v>84</v>
      </c>
      <c r="B41" s="418">
        <v>2015</v>
      </c>
      <c r="C41" s="418">
        <v>4</v>
      </c>
      <c r="D41" s="426">
        <v>137</v>
      </c>
      <c r="E41" s="426">
        <v>239</v>
      </c>
      <c r="F41" s="426">
        <v>38.6</v>
      </c>
      <c r="G41" s="426">
        <v>18.2</v>
      </c>
    </row>
    <row r="42" spans="1:9">
      <c r="A42" s="417" t="s">
        <v>85</v>
      </c>
      <c r="B42" s="418">
        <v>2015</v>
      </c>
      <c r="C42" s="418">
        <v>4</v>
      </c>
      <c r="D42" s="426">
        <v>139.39999999999998</v>
      </c>
      <c r="E42" s="426">
        <v>236.6</v>
      </c>
      <c r="F42" s="426">
        <v>41</v>
      </c>
      <c r="G42" s="426">
        <v>20.6</v>
      </c>
    </row>
    <row r="43" spans="1:9">
      <c r="A43" s="417" t="s">
        <v>86</v>
      </c>
      <c r="B43" s="418">
        <v>2015</v>
      </c>
      <c r="C43" s="418">
        <v>4</v>
      </c>
      <c r="D43" s="424">
        <v>140.9999999999996</v>
      </c>
      <c r="E43" s="424">
        <v>236.6</v>
      </c>
      <c r="F43" s="426">
        <v>36.200000000000003</v>
      </c>
      <c r="G43" s="426">
        <v>18.2</v>
      </c>
    </row>
    <row r="44" spans="1:9">
      <c r="A44" s="417" t="s">
        <v>87</v>
      </c>
      <c r="B44" s="418">
        <v>2015</v>
      </c>
      <c r="C44" s="418">
        <v>4</v>
      </c>
      <c r="D44" s="426">
        <v>142.79999999999961</v>
      </c>
      <c r="E44" s="426">
        <v>236</v>
      </c>
      <c r="F44" s="424">
        <v>38</v>
      </c>
      <c r="G44" s="425">
        <v>20</v>
      </c>
    </row>
    <row r="45" spans="1:9">
      <c r="A45" s="417" t="s">
        <v>88</v>
      </c>
      <c r="B45" s="418">
        <v>2015</v>
      </c>
      <c r="C45" s="418">
        <v>4</v>
      </c>
      <c r="D45" s="426">
        <v>144.59999999999957</v>
      </c>
      <c r="E45" s="426">
        <v>235.4</v>
      </c>
      <c r="F45" s="426">
        <v>37.879999999999995</v>
      </c>
      <c r="G45" s="426">
        <v>20.6</v>
      </c>
    </row>
    <row r="46" spans="1:9">
      <c r="A46" s="417" t="s">
        <v>57</v>
      </c>
      <c r="B46" s="418">
        <v>2015</v>
      </c>
      <c r="C46" s="418">
        <v>4</v>
      </c>
      <c r="D46" s="424">
        <v>146.39999999999961</v>
      </c>
      <c r="E46" s="424">
        <v>234.8</v>
      </c>
      <c r="F46" s="426">
        <v>37.760000000000005</v>
      </c>
      <c r="G46" s="426">
        <v>21.2</v>
      </c>
    </row>
    <row r="47" spans="1:9">
      <c r="A47" s="417" t="s">
        <v>89</v>
      </c>
      <c r="B47" s="418">
        <v>2015</v>
      </c>
      <c r="C47" s="418">
        <v>4</v>
      </c>
      <c r="D47" s="426">
        <v>148.19999999999962</v>
      </c>
      <c r="E47" s="426">
        <v>234.20000000000002</v>
      </c>
      <c r="F47" s="426">
        <v>37.64</v>
      </c>
      <c r="G47" s="426">
        <v>21.8</v>
      </c>
    </row>
    <row r="48" spans="1:9">
      <c r="A48" s="417" t="s">
        <v>58</v>
      </c>
      <c r="B48" s="418">
        <v>2015</v>
      </c>
      <c r="C48" s="418">
        <v>4</v>
      </c>
      <c r="D48" s="426">
        <v>149.9999999999996</v>
      </c>
      <c r="E48" s="426">
        <v>233.6</v>
      </c>
      <c r="F48" s="424">
        <v>37.520000000000003</v>
      </c>
      <c r="G48" s="425">
        <v>22.4</v>
      </c>
    </row>
    <row r="49" spans="1:7">
      <c r="A49" s="417" t="s">
        <v>48</v>
      </c>
      <c r="B49" s="418">
        <v>2015</v>
      </c>
      <c r="C49" s="418">
        <v>4</v>
      </c>
      <c r="D49" s="424">
        <v>151.79999999999961</v>
      </c>
      <c r="E49" s="424">
        <v>233</v>
      </c>
      <c r="F49" s="426">
        <v>37.4</v>
      </c>
      <c r="G49" s="426">
        <v>23</v>
      </c>
    </row>
    <row r="50" spans="1:7">
      <c r="A50" s="417" t="s">
        <v>59</v>
      </c>
      <c r="B50" s="418">
        <v>2015</v>
      </c>
      <c r="C50" s="418">
        <v>4</v>
      </c>
      <c r="D50" s="426">
        <v>153.5999999999996</v>
      </c>
      <c r="E50" s="426">
        <v>232.4</v>
      </c>
      <c r="F50" s="426">
        <v>37.28</v>
      </c>
      <c r="G50" s="426">
        <v>23.6</v>
      </c>
    </row>
    <row r="51" spans="1:7">
      <c r="A51" s="417" t="s">
        <v>90</v>
      </c>
      <c r="B51" s="418">
        <v>2015</v>
      </c>
      <c r="C51" s="418">
        <v>4</v>
      </c>
      <c r="D51" s="426">
        <v>155.39999999999961</v>
      </c>
      <c r="E51" s="426">
        <v>231.8</v>
      </c>
      <c r="F51" s="426">
        <v>37.159999999999997</v>
      </c>
      <c r="G51" s="426">
        <v>24.2</v>
      </c>
    </row>
    <row r="52" spans="1:7">
      <c r="A52" s="416" t="s">
        <v>83</v>
      </c>
      <c r="B52" s="418">
        <v>2014</v>
      </c>
      <c r="C52" s="418">
        <v>1</v>
      </c>
      <c r="D52" s="424">
        <v>77.519379844961236</v>
      </c>
      <c r="E52" s="424">
        <v>143.41085271317829</v>
      </c>
      <c r="F52" s="424">
        <v>13.953488372093023</v>
      </c>
      <c r="G52" s="425">
        <v>0.77519379844961234</v>
      </c>
    </row>
    <row r="53" spans="1:7">
      <c r="A53" s="416" t="s">
        <v>84</v>
      </c>
      <c r="B53" s="418">
        <v>2014</v>
      </c>
      <c r="C53" s="418">
        <v>1</v>
      </c>
      <c r="D53" s="426">
        <v>78.294573643410857</v>
      </c>
      <c r="E53" s="426">
        <v>144.18604651162789</v>
      </c>
      <c r="F53" s="426">
        <v>14.728682170542635</v>
      </c>
      <c r="G53" s="426">
        <v>1.5503875968992247</v>
      </c>
    </row>
    <row r="54" spans="1:7">
      <c r="A54" s="417" t="s">
        <v>85</v>
      </c>
      <c r="B54" s="418">
        <v>2014</v>
      </c>
      <c r="C54" s="418">
        <v>1</v>
      </c>
      <c r="D54" s="426">
        <v>79.84496124031007</v>
      </c>
      <c r="E54" s="426">
        <v>142.63565891472868</v>
      </c>
      <c r="F54" s="426">
        <v>16.279069767441861</v>
      </c>
      <c r="G54" s="426">
        <v>3.1007751937984493</v>
      </c>
    </row>
    <row r="55" spans="1:7">
      <c r="A55" s="417" t="s">
        <v>86</v>
      </c>
      <c r="B55" s="418">
        <v>2014</v>
      </c>
      <c r="C55" s="418">
        <v>1</v>
      </c>
      <c r="D55" s="424">
        <v>80.878552971575971</v>
      </c>
      <c r="E55" s="424">
        <v>142.63565891472868</v>
      </c>
      <c r="F55" s="426">
        <v>13.178294573643411</v>
      </c>
      <c r="G55" s="426">
        <v>1.5503875968992247</v>
      </c>
    </row>
    <row r="56" spans="1:7">
      <c r="A56" s="417" t="s">
        <v>87</v>
      </c>
      <c r="B56" s="418">
        <v>2014</v>
      </c>
      <c r="C56" s="418">
        <v>1</v>
      </c>
      <c r="D56" s="426">
        <v>82.041343669250381</v>
      </c>
      <c r="E56" s="426">
        <v>142.24806201550388</v>
      </c>
      <c r="F56" s="424">
        <v>14.341085271317828</v>
      </c>
      <c r="G56" s="425">
        <v>2.7131782945736433</v>
      </c>
    </row>
    <row r="57" spans="1:7">
      <c r="A57" s="417" t="s">
        <v>88</v>
      </c>
      <c r="B57" s="418">
        <v>2014</v>
      </c>
      <c r="C57" s="418">
        <v>1</v>
      </c>
      <c r="D57" s="426">
        <v>83.204134366924805</v>
      </c>
      <c r="E57" s="426">
        <v>141.86046511627907</v>
      </c>
      <c r="F57" s="426">
        <v>14.263565891472867</v>
      </c>
      <c r="G57" s="426">
        <v>3.1007751937984493</v>
      </c>
    </row>
    <row r="58" spans="1:7">
      <c r="A58" s="417" t="s">
        <v>57</v>
      </c>
      <c r="B58" s="418">
        <v>2014</v>
      </c>
      <c r="C58" s="418">
        <v>1</v>
      </c>
      <c r="D58" s="424">
        <v>84.366925064599229</v>
      </c>
      <c r="E58" s="424">
        <v>141.47286821705427</v>
      </c>
      <c r="F58" s="426">
        <v>14.186046511627907</v>
      </c>
      <c r="G58" s="426">
        <v>3.4883720930232558</v>
      </c>
    </row>
    <row r="59" spans="1:7">
      <c r="A59" s="417" t="s">
        <v>89</v>
      </c>
      <c r="B59" s="418">
        <v>2014</v>
      </c>
      <c r="C59" s="418">
        <v>1</v>
      </c>
      <c r="D59" s="426">
        <v>85.529715762273639</v>
      </c>
      <c r="E59" s="426">
        <v>141.08527131782947</v>
      </c>
      <c r="F59" s="426">
        <v>14.108527131782944</v>
      </c>
      <c r="G59" s="426">
        <v>3.8759689922480618</v>
      </c>
    </row>
    <row r="60" spans="1:7">
      <c r="A60" s="417" t="s">
        <v>58</v>
      </c>
      <c r="B60" s="418">
        <v>2014</v>
      </c>
      <c r="C60" s="418">
        <v>1</v>
      </c>
      <c r="D60" s="426">
        <v>86.692506459948063</v>
      </c>
      <c r="E60" s="426">
        <v>140.69767441860463</v>
      </c>
      <c r="F60" s="424">
        <v>14.031007751937985</v>
      </c>
      <c r="G60" s="425">
        <v>4.2635658914728678</v>
      </c>
    </row>
    <row r="61" spans="1:7">
      <c r="A61" s="417" t="s">
        <v>48</v>
      </c>
      <c r="B61" s="418">
        <v>2014</v>
      </c>
      <c r="C61" s="418">
        <v>1</v>
      </c>
      <c r="D61" s="424">
        <v>87.855297157622473</v>
      </c>
      <c r="E61" s="424">
        <v>140.31007751937983</v>
      </c>
      <c r="F61" s="426">
        <v>13.953488372093023</v>
      </c>
      <c r="G61" s="426">
        <v>4.6511627906976747</v>
      </c>
    </row>
    <row r="62" spans="1:7">
      <c r="A62" s="417" t="s">
        <v>59</v>
      </c>
      <c r="B62" s="418">
        <v>2014</v>
      </c>
      <c r="C62" s="418">
        <v>1</v>
      </c>
      <c r="D62" s="426">
        <v>89.018087855296898</v>
      </c>
      <c r="E62" s="426">
        <v>139.92248062015503</v>
      </c>
      <c r="F62" s="426">
        <v>13.87596899224806</v>
      </c>
      <c r="G62" s="426">
        <v>5.0387596899224807</v>
      </c>
    </row>
    <row r="63" spans="1:7">
      <c r="A63" s="417" t="s">
        <v>90</v>
      </c>
      <c r="B63" s="418">
        <v>2014</v>
      </c>
      <c r="C63" s="418">
        <v>1</v>
      </c>
      <c r="D63" s="426">
        <v>90.180878552971322</v>
      </c>
      <c r="E63" s="426">
        <v>139.53488372093022</v>
      </c>
      <c r="F63" s="426">
        <v>13.7984496124031</v>
      </c>
      <c r="G63" s="426">
        <v>5.4263565891472867</v>
      </c>
    </row>
    <row r="64" spans="1:7">
      <c r="A64" s="416" t="s">
        <v>83</v>
      </c>
      <c r="B64" s="418">
        <v>2014</v>
      </c>
      <c r="C64" s="418">
        <v>2</v>
      </c>
      <c r="D64" s="424">
        <v>93.023255813953483</v>
      </c>
      <c r="E64" s="424">
        <v>172.09302325581396</v>
      </c>
      <c r="F64" s="424">
        <v>16.744186046511626</v>
      </c>
      <c r="G64" s="425">
        <v>0.93023255813953487</v>
      </c>
    </row>
    <row r="65" spans="1:7">
      <c r="A65" s="416" t="s">
        <v>84</v>
      </c>
      <c r="B65" s="418">
        <v>2014</v>
      </c>
      <c r="C65" s="418">
        <v>2</v>
      </c>
      <c r="D65" s="426">
        <v>93.953488372093005</v>
      </c>
      <c r="E65" s="426">
        <v>173.02325581395348</v>
      </c>
      <c r="F65" s="426">
        <v>17.674418604651162</v>
      </c>
      <c r="G65" s="426">
        <v>1.8604651162790697</v>
      </c>
    </row>
    <row r="66" spans="1:7">
      <c r="A66" s="417" t="s">
        <v>85</v>
      </c>
      <c r="B66" s="418">
        <v>2014</v>
      </c>
      <c r="C66" s="418">
        <v>2</v>
      </c>
      <c r="D66" s="426">
        <v>95.813953488372093</v>
      </c>
      <c r="E66" s="426">
        <v>171.16279069767441</v>
      </c>
      <c r="F66" s="426">
        <v>19.534883720930232</v>
      </c>
      <c r="G66" s="426">
        <v>3.7209302325581395</v>
      </c>
    </row>
    <row r="67" spans="1:7">
      <c r="A67" s="417" t="s">
        <v>86</v>
      </c>
      <c r="B67" s="418">
        <v>2014</v>
      </c>
      <c r="C67" s="418">
        <v>2</v>
      </c>
      <c r="D67" s="424">
        <v>97.054263565891148</v>
      </c>
      <c r="E67" s="424">
        <v>171.16279069767441</v>
      </c>
      <c r="F67" s="426">
        <v>15.813953488372091</v>
      </c>
      <c r="G67" s="426">
        <v>1.8604651162790697</v>
      </c>
    </row>
    <row r="68" spans="1:7">
      <c r="A68" s="417" t="s">
        <v>87</v>
      </c>
      <c r="B68" s="418">
        <v>2014</v>
      </c>
      <c r="C68" s="418">
        <v>2</v>
      </c>
      <c r="D68" s="426">
        <v>98.44961240310046</v>
      </c>
      <c r="E68" s="426">
        <v>170.69767441860463</v>
      </c>
      <c r="F68" s="424">
        <v>17.209302325581394</v>
      </c>
      <c r="G68" s="425">
        <v>3.2558139534883721</v>
      </c>
    </row>
    <row r="69" spans="1:7">
      <c r="A69" s="417" t="s">
        <v>88</v>
      </c>
      <c r="B69" s="418">
        <v>2014</v>
      </c>
      <c r="C69" s="418">
        <v>2</v>
      </c>
      <c r="D69" s="426">
        <v>99.844961240309757</v>
      </c>
      <c r="E69" s="426">
        <v>170.23255813953489</v>
      </c>
      <c r="F69" s="426">
        <v>17.11627906976744</v>
      </c>
      <c r="G69" s="426">
        <v>3.7209302325581395</v>
      </c>
    </row>
    <row r="70" spans="1:7">
      <c r="A70" s="417" t="s">
        <v>57</v>
      </c>
      <c r="B70" s="418">
        <v>2014</v>
      </c>
      <c r="C70" s="418">
        <v>2</v>
      </c>
      <c r="D70" s="424">
        <v>101.24031007751907</v>
      </c>
      <c r="E70" s="424">
        <v>169.76744186046511</v>
      </c>
      <c r="F70" s="426">
        <v>17.02325581395349</v>
      </c>
      <c r="G70" s="426">
        <v>4.1860465116279064</v>
      </c>
    </row>
    <row r="71" spans="1:7">
      <c r="A71" s="417" t="s">
        <v>89</v>
      </c>
      <c r="B71" s="418">
        <v>2014</v>
      </c>
      <c r="C71" s="418">
        <v>2</v>
      </c>
      <c r="D71" s="426">
        <v>102.63565891472838</v>
      </c>
      <c r="E71" s="426">
        <v>169.30232558139534</v>
      </c>
      <c r="F71" s="426">
        <v>16.930232558139533</v>
      </c>
      <c r="G71" s="426">
        <v>4.6511627906976747</v>
      </c>
    </row>
    <row r="72" spans="1:7">
      <c r="A72" s="417" t="s">
        <v>58</v>
      </c>
      <c r="B72" s="418">
        <v>2014</v>
      </c>
      <c r="C72" s="418">
        <v>2</v>
      </c>
      <c r="D72" s="426">
        <v>104.03100775193766</v>
      </c>
      <c r="E72" s="426">
        <v>168.83720930232556</v>
      </c>
      <c r="F72" s="424">
        <v>16.837209302325583</v>
      </c>
      <c r="G72" s="425">
        <v>5.1162790697674412</v>
      </c>
    </row>
    <row r="73" spans="1:7">
      <c r="A73" s="417" t="s">
        <v>48</v>
      </c>
      <c r="B73" s="418">
        <v>2014</v>
      </c>
      <c r="C73" s="418">
        <v>2</v>
      </c>
      <c r="D73" s="424">
        <v>105.42635658914698</v>
      </c>
      <c r="E73" s="424">
        <v>168.37209302325581</v>
      </c>
      <c r="F73" s="426">
        <v>16.744186046511626</v>
      </c>
      <c r="G73" s="426">
        <v>5.5813953488372086</v>
      </c>
    </row>
    <row r="74" spans="1:7">
      <c r="A74" s="417" t="s">
        <v>59</v>
      </c>
      <c r="B74" s="418">
        <v>2014</v>
      </c>
      <c r="C74" s="418">
        <v>2</v>
      </c>
      <c r="D74" s="426">
        <v>106.82170542635626</v>
      </c>
      <c r="E74" s="426">
        <v>167.90697674418604</v>
      </c>
      <c r="F74" s="426">
        <v>16.651162790697672</v>
      </c>
      <c r="G74" s="426">
        <v>6.0465116279069768</v>
      </c>
    </row>
    <row r="75" spans="1:7">
      <c r="A75" s="417" t="s">
        <v>90</v>
      </c>
      <c r="B75" s="418">
        <v>2014</v>
      </c>
      <c r="C75" s="418">
        <v>2</v>
      </c>
      <c r="D75" s="426">
        <v>108.21705426356557</v>
      </c>
      <c r="E75" s="426">
        <v>167.44186046511626</v>
      </c>
      <c r="F75" s="426">
        <v>16.558139534883718</v>
      </c>
      <c r="G75" s="426">
        <v>6.5116279069767442</v>
      </c>
    </row>
    <row r="76" spans="1:7">
      <c r="A76" s="416" t="s">
        <v>83</v>
      </c>
      <c r="B76" s="418">
        <v>2014</v>
      </c>
      <c r="C76" s="418">
        <v>3</v>
      </c>
      <c r="D76" s="424">
        <v>92.093023255813947</v>
      </c>
      <c r="E76" s="424">
        <v>171.16279069767441</v>
      </c>
      <c r="F76" s="424">
        <v>15.813953488372091</v>
      </c>
      <c r="G76" s="425">
        <v>0</v>
      </c>
    </row>
    <row r="77" spans="1:7">
      <c r="A77" s="416" t="s">
        <v>84</v>
      </c>
      <c r="B77" s="418">
        <v>2014</v>
      </c>
      <c r="C77" s="418">
        <v>3</v>
      </c>
      <c r="D77" s="426">
        <v>93.023255813953469</v>
      </c>
      <c r="E77" s="426">
        <v>172.09302325581396</v>
      </c>
      <c r="F77" s="426">
        <v>16.744186046511629</v>
      </c>
      <c r="G77" s="426">
        <v>0.93023255813953487</v>
      </c>
    </row>
    <row r="78" spans="1:7">
      <c r="A78" s="417" t="s">
        <v>85</v>
      </c>
      <c r="B78" s="418">
        <v>2014</v>
      </c>
      <c r="C78" s="418">
        <v>3</v>
      </c>
      <c r="D78" s="426">
        <v>94.883720930232542</v>
      </c>
      <c r="E78" s="426">
        <v>170.23255813953489</v>
      </c>
      <c r="F78" s="426">
        <v>18.604651162790699</v>
      </c>
      <c r="G78" s="426">
        <v>2.7906976744186043</v>
      </c>
    </row>
    <row r="79" spans="1:7">
      <c r="A79" s="417" t="s">
        <v>86</v>
      </c>
      <c r="B79" s="418">
        <v>2014</v>
      </c>
      <c r="C79" s="418">
        <v>3</v>
      </c>
      <c r="D79" s="424">
        <v>96.124031007751611</v>
      </c>
      <c r="E79" s="424">
        <v>170.23255813953489</v>
      </c>
      <c r="F79" s="426">
        <v>14.883720930232558</v>
      </c>
      <c r="G79" s="426">
        <v>0.93023255813953487</v>
      </c>
    </row>
    <row r="80" spans="1:7">
      <c r="A80" s="417" t="s">
        <v>87</v>
      </c>
      <c r="B80" s="418">
        <v>2014</v>
      </c>
      <c r="C80" s="418">
        <v>3</v>
      </c>
      <c r="D80" s="426">
        <v>97.519379844960923</v>
      </c>
      <c r="E80" s="426">
        <v>169.76744186046511</v>
      </c>
      <c r="F80" s="424">
        <v>16.279069767441861</v>
      </c>
      <c r="G80" s="425">
        <v>2.3255813953488373</v>
      </c>
    </row>
    <row r="81" spans="1:7">
      <c r="A81" s="417" t="s">
        <v>88</v>
      </c>
      <c r="B81" s="418">
        <v>2014</v>
      </c>
      <c r="C81" s="418">
        <v>3</v>
      </c>
      <c r="D81" s="426">
        <v>98.914728682170221</v>
      </c>
      <c r="E81" s="426">
        <v>169.30232558139534</v>
      </c>
      <c r="F81" s="426">
        <v>16.186046511627907</v>
      </c>
      <c r="G81" s="426">
        <v>2.7906976744186043</v>
      </c>
    </row>
    <row r="82" spans="1:7">
      <c r="A82" s="417" t="s">
        <v>57</v>
      </c>
      <c r="B82" s="418">
        <v>2014</v>
      </c>
      <c r="C82" s="418">
        <v>3</v>
      </c>
      <c r="D82" s="424">
        <v>100.31007751937953</v>
      </c>
      <c r="E82" s="424">
        <v>168.83720930232559</v>
      </c>
      <c r="F82" s="426">
        <v>16.093023255813954</v>
      </c>
      <c r="G82" s="426">
        <v>3.2558139534883717</v>
      </c>
    </row>
    <row r="83" spans="1:7">
      <c r="A83" s="417" t="s">
        <v>89</v>
      </c>
      <c r="B83" s="418">
        <v>2014</v>
      </c>
      <c r="C83" s="418">
        <v>3</v>
      </c>
      <c r="D83" s="426">
        <v>101.70542635658884</v>
      </c>
      <c r="E83" s="426">
        <v>168.37209302325581</v>
      </c>
      <c r="F83" s="426">
        <v>16</v>
      </c>
      <c r="G83" s="426">
        <v>3.7209302325581395</v>
      </c>
    </row>
    <row r="84" spans="1:7">
      <c r="A84" s="417" t="s">
        <v>58</v>
      </c>
      <c r="B84" s="418">
        <v>2014</v>
      </c>
      <c r="C84" s="418">
        <v>3</v>
      </c>
      <c r="D84" s="426">
        <v>103.10077519379814</v>
      </c>
      <c r="E84" s="426">
        <v>167.90697674418604</v>
      </c>
      <c r="F84" s="424">
        <v>15.906976744186048</v>
      </c>
      <c r="G84" s="425">
        <v>4.1860465116279064</v>
      </c>
    </row>
    <row r="85" spans="1:7">
      <c r="A85" s="417" t="s">
        <v>48</v>
      </c>
      <c r="B85" s="418">
        <v>2014</v>
      </c>
      <c r="C85" s="418">
        <v>3</v>
      </c>
      <c r="D85" s="424">
        <v>104.49612403100745</v>
      </c>
      <c r="E85" s="424">
        <v>167.44186046511626</v>
      </c>
      <c r="F85" s="426">
        <v>15.813953488372091</v>
      </c>
      <c r="G85" s="426">
        <v>4.6511627906976738</v>
      </c>
    </row>
    <row r="86" spans="1:7">
      <c r="A86" s="417" t="s">
        <v>59</v>
      </c>
      <c r="B86" s="418">
        <v>2014</v>
      </c>
      <c r="C86" s="418">
        <v>3</v>
      </c>
      <c r="D86" s="426">
        <v>105.89147286821674</v>
      </c>
      <c r="E86" s="426">
        <v>166.97674418604652</v>
      </c>
      <c r="F86" s="426">
        <v>15.720930232558137</v>
      </c>
      <c r="G86" s="426">
        <v>5.1162790697674412</v>
      </c>
    </row>
    <row r="87" spans="1:7">
      <c r="A87" s="417" t="s">
        <v>90</v>
      </c>
      <c r="B87" s="418">
        <v>2014</v>
      </c>
      <c r="C87" s="418">
        <v>3</v>
      </c>
      <c r="D87" s="426">
        <v>107.28682170542605</v>
      </c>
      <c r="E87" s="426">
        <v>166.51162790697674</v>
      </c>
      <c r="F87" s="426">
        <v>15.627906976744185</v>
      </c>
      <c r="G87" s="426">
        <v>5.5813953488372094</v>
      </c>
    </row>
    <row r="88" spans="1:7">
      <c r="A88" s="416" t="s">
        <v>83</v>
      </c>
      <c r="B88" s="418">
        <v>2014</v>
      </c>
      <c r="C88" s="418">
        <v>4</v>
      </c>
      <c r="D88" s="424">
        <v>105.27131782945737</v>
      </c>
      <c r="E88" s="424">
        <v>184.34108527131784</v>
      </c>
      <c r="F88" s="424">
        <v>28.992248062015502</v>
      </c>
      <c r="G88" s="425">
        <v>13.178294573643411</v>
      </c>
    </row>
    <row r="89" spans="1:7">
      <c r="A89" s="416" t="s">
        <v>84</v>
      </c>
      <c r="B89" s="418">
        <v>2014</v>
      </c>
      <c r="C89" s="418">
        <v>4</v>
      </c>
      <c r="D89" s="426">
        <v>106.2015503875969</v>
      </c>
      <c r="E89" s="426">
        <v>185.27131782945736</v>
      </c>
      <c r="F89" s="426">
        <v>29.922480620155039</v>
      </c>
      <c r="G89" s="426">
        <v>14.108527131782944</v>
      </c>
    </row>
    <row r="90" spans="1:7">
      <c r="A90" s="417" t="s">
        <v>85</v>
      </c>
      <c r="B90" s="418">
        <v>2014</v>
      </c>
      <c r="C90" s="418">
        <v>4</v>
      </c>
      <c r="D90" s="426">
        <v>108.06201550387595</v>
      </c>
      <c r="E90" s="426">
        <v>183.41085271317829</v>
      </c>
      <c r="F90" s="426">
        <v>31.782945736434108</v>
      </c>
      <c r="G90" s="426">
        <v>15.968992248062015</v>
      </c>
    </row>
    <row r="91" spans="1:7">
      <c r="A91" s="417" t="s">
        <v>86</v>
      </c>
      <c r="B91" s="418">
        <v>2014</v>
      </c>
      <c r="C91" s="418">
        <v>4</v>
      </c>
      <c r="D91" s="424">
        <v>109.30232558139504</v>
      </c>
      <c r="E91" s="424">
        <v>183.41085271317829</v>
      </c>
      <c r="F91" s="426">
        <v>28.062015503875969</v>
      </c>
      <c r="G91" s="426">
        <v>14.108527131782944</v>
      </c>
    </row>
    <row r="92" spans="1:7">
      <c r="A92" s="417" t="s">
        <v>87</v>
      </c>
      <c r="B92" s="418">
        <v>2014</v>
      </c>
      <c r="C92" s="418">
        <v>4</v>
      </c>
      <c r="D92" s="426">
        <v>110.69767441860435</v>
      </c>
      <c r="E92" s="426">
        <v>182.94573643410851</v>
      </c>
      <c r="F92" s="424">
        <v>29.45736434108527</v>
      </c>
      <c r="G92" s="425">
        <v>15.503875968992247</v>
      </c>
    </row>
    <row r="93" spans="1:7">
      <c r="A93" s="417" t="s">
        <v>88</v>
      </c>
      <c r="B93" s="418">
        <v>2014</v>
      </c>
      <c r="C93" s="418">
        <v>4</v>
      </c>
      <c r="D93" s="426">
        <v>112.09302325581362</v>
      </c>
      <c r="E93" s="426">
        <v>182.48062015503876</v>
      </c>
      <c r="F93" s="426">
        <v>29.364341085271313</v>
      </c>
      <c r="G93" s="426">
        <v>15.968992248062015</v>
      </c>
    </row>
    <row r="94" spans="1:7">
      <c r="A94" s="417" t="s">
        <v>57</v>
      </c>
      <c r="B94" s="418">
        <v>2014</v>
      </c>
      <c r="C94" s="418">
        <v>4</v>
      </c>
      <c r="D94" s="424">
        <v>113.48837209302295</v>
      </c>
      <c r="E94" s="424">
        <v>182.01550387596899</v>
      </c>
      <c r="F94" s="426">
        <v>29.271317829457367</v>
      </c>
      <c r="G94" s="426">
        <v>16.434108527131784</v>
      </c>
    </row>
    <row r="95" spans="1:7">
      <c r="A95" s="417" t="s">
        <v>89</v>
      </c>
      <c r="B95" s="418">
        <v>2014</v>
      </c>
      <c r="C95" s="418">
        <v>4</v>
      </c>
      <c r="D95" s="426">
        <v>114.88372093023226</v>
      </c>
      <c r="E95" s="426">
        <v>181.55038759689924</v>
      </c>
      <c r="F95" s="426">
        <v>29.178294573643409</v>
      </c>
      <c r="G95" s="426">
        <v>16.899224806201552</v>
      </c>
    </row>
    <row r="96" spans="1:7">
      <c r="A96" s="417" t="s">
        <v>58</v>
      </c>
      <c r="B96" s="418">
        <v>2014</v>
      </c>
      <c r="C96" s="418">
        <v>4</v>
      </c>
      <c r="D96" s="426">
        <v>116.27906976744156</v>
      </c>
      <c r="E96" s="426">
        <v>181.08527131782944</v>
      </c>
      <c r="F96" s="424">
        <v>29.085271317829459</v>
      </c>
      <c r="G96" s="425">
        <v>17.364341085271317</v>
      </c>
    </row>
    <row r="97" spans="1:7">
      <c r="A97" s="417" t="s">
        <v>48</v>
      </c>
      <c r="B97" s="418">
        <v>2014</v>
      </c>
      <c r="C97" s="418">
        <v>4</v>
      </c>
      <c r="D97" s="424">
        <v>117.67441860465085</v>
      </c>
      <c r="E97" s="424">
        <v>180.62015503875969</v>
      </c>
      <c r="F97" s="426">
        <v>28.992248062015502</v>
      </c>
      <c r="G97" s="426">
        <v>17.829457364341085</v>
      </c>
    </row>
    <row r="98" spans="1:7">
      <c r="A98" s="417" t="s">
        <v>59</v>
      </c>
      <c r="B98" s="418">
        <v>2014</v>
      </c>
      <c r="C98" s="418">
        <v>4</v>
      </c>
      <c r="D98" s="426">
        <v>119.06976744186015</v>
      </c>
      <c r="E98" s="426">
        <v>180.15503875968992</v>
      </c>
      <c r="F98" s="426">
        <v>28.899224806201552</v>
      </c>
      <c r="G98" s="426">
        <v>18.294573643410853</v>
      </c>
    </row>
    <row r="99" spans="1:7">
      <c r="A99" s="417" t="s">
        <v>90</v>
      </c>
      <c r="B99" s="418">
        <v>2014</v>
      </c>
      <c r="C99" s="418">
        <v>4</v>
      </c>
      <c r="D99" s="426">
        <v>120.46511627906946</v>
      </c>
      <c r="E99" s="426">
        <v>179.68992248062017</v>
      </c>
      <c r="F99" s="426">
        <v>28.806201550387595</v>
      </c>
      <c r="G99" s="426">
        <v>18.759689922480618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F77"/>
  <sheetViews>
    <sheetView topLeftCell="K1" zoomScale="80" zoomScaleNormal="80" workbookViewId="0">
      <pane ySplit="7" topLeftCell="A8" activePane="bottomLeft" state="frozen"/>
      <selection pane="bottomLeft" activeCell="O8" sqref="O8:O11"/>
    </sheetView>
  </sheetViews>
  <sheetFormatPr baseColWidth="10" defaultRowHeight="15"/>
  <cols>
    <col min="1" max="1" width="5" customWidth="1"/>
    <col min="2" max="2" width="5" bestFit="1" customWidth="1"/>
    <col min="3" max="4" width="14.28515625" bestFit="1" customWidth="1"/>
    <col min="5" max="5" width="11.28515625" bestFit="1" customWidth="1"/>
    <col min="6" max="6" width="8.140625" bestFit="1" customWidth="1"/>
    <col min="7" max="7" width="13.42578125" bestFit="1" customWidth="1"/>
    <col min="8" max="8" width="8.42578125" style="5" bestFit="1" customWidth="1"/>
    <col min="9" max="9" width="12.85546875" bestFit="1" customWidth="1"/>
    <col min="10" max="10" width="10.28515625" customWidth="1"/>
    <col min="11" max="12" width="13.5703125" customWidth="1"/>
    <col min="13" max="13" width="1.7109375" customWidth="1"/>
    <col min="14" max="15" width="10.5703125" bestFit="1" customWidth="1"/>
    <col min="16" max="16" width="14" bestFit="1" customWidth="1"/>
    <col min="17" max="17" width="9.140625" customWidth="1"/>
    <col min="18" max="18" width="9.7109375" style="5" bestFit="1" customWidth="1"/>
    <col min="19" max="19" width="11" style="9" bestFit="1" customWidth="1"/>
    <col min="20" max="20" width="15.42578125" style="9" bestFit="1" customWidth="1"/>
    <col min="21" max="21" width="10.5703125" style="9" customWidth="1"/>
    <col min="22" max="22" width="9.7109375" style="5" bestFit="1" customWidth="1"/>
    <col min="23" max="23" width="9.5703125" bestFit="1" customWidth="1"/>
    <col min="24" max="24" width="14" bestFit="1" customWidth="1"/>
    <col min="25" max="25" width="11" customWidth="1"/>
    <col min="26" max="29" width="9.5703125" customWidth="1"/>
    <col min="30" max="30" width="8.85546875" style="5" bestFit="1" customWidth="1"/>
    <col min="31" max="31" width="8.5703125" bestFit="1" customWidth="1"/>
    <col min="32" max="32" width="8.5703125" customWidth="1"/>
    <col min="33" max="33" width="17" bestFit="1" customWidth="1"/>
    <col min="34" max="34" width="10.5703125" bestFit="1" customWidth="1"/>
    <col min="35" max="36" width="9.5703125" bestFit="1" customWidth="1"/>
    <col min="37" max="41" width="10.5703125" bestFit="1" customWidth="1"/>
    <col min="42" max="42" width="11.28515625" bestFit="1" customWidth="1"/>
    <col min="43" max="43" width="10.5703125" bestFit="1" customWidth="1"/>
    <col min="44" max="44" width="11.28515625" bestFit="1" customWidth="1"/>
    <col min="45" max="45" width="10.5703125" bestFit="1" customWidth="1"/>
    <col min="46" max="46" width="12.140625" bestFit="1" customWidth="1"/>
  </cols>
  <sheetData>
    <row r="1" spans="1:32" ht="24" customHeight="1" thickBot="1">
      <c r="A1" s="228" t="s">
        <v>45</v>
      </c>
      <c r="B1" s="229"/>
      <c r="C1" s="229"/>
      <c r="D1" s="230"/>
    </row>
    <row r="2" spans="1:32" ht="24" customHeight="1" thickBot="1">
      <c r="A2" s="231"/>
      <c r="B2" s="232"/>
      <c r="C2" s="232"/>
      <c r="D2" s="233"/>
      <c r="G2" s="141" t="s">
        <v>42</v>
      </c>
      <c r="H2" s="142"/>
      <c r="I2" s="45"/>
      <c r="N2" s="28"/>
      <c r="O2" s="28"/>
    </row>
    <row r="3" spans="1:32" ht="24" customHeight="1">
      <c r="A3" s="231"/>
      <c r="B3" s="232"/>
      <c r="C3" s="232"/>
      <c r="D3" s="233"/>
    </row>
    <row r="4" spans="1:32" ht="24" thickBot="1">
      <c r="A4" s="234"/>
      <c r="B4" s="235"/>
      <c r="C4" s="235"/>
      <c r="D4" s="236"/>
      <c r="I4" s="1"/>
      <c r="J4" s="1"/>
      <c r="K4" s="1"/>
      <c r="L4" s="1"/>
      <c r="M4" s="1"/>
      <c r="N4" s="1"/>
      <c r="O4" s="1"/>
      <c r="P4" s="1"/>
      <c r="Q4" s="1"/>
    </row>
    <row r="5" spans="1:32" ht="15.75" customHeight="1" thickBot="1">
      <c r="F5" s="237" t="s">
        <v>25</v>
      </c>
      <c r="G5" s="238"/>
      <c r="H5" s="156" t="s">
        <v>26</v>
      </c>
      <c r="I5" s="158"/>
      <c r="J5" s="156" t="s">
        <v>31</v>
      </c>
      <c r="K5" s="157"/>
      <c r="L5" s="42" t="s">
        <v>39</v>
      </c>
      <c r="M5" s="35"/>
      <c r="N5" s="156">
        <v>2013</v>
      </c>
      <c r="O5" s="157"/>
      <c r="P5" s="157"/>
      <c r="Q5" s="158"/>
      <c r="R5" s="205">
        <v>2014</v>
      </c>
      <c r="S5" s="205"/>
      <c r="T5" s="205"/>
      <c r="U5" s="206"/>
      <c r="V5" s="156">
        <v>2015</v>
      </c>
      <c r="W5" s="157"/>
      <c r="X5" s="157"/>
      <c r="Y5" s="158"/>
      <c r="Z5" s="156">
        <v>2013</v>
      </c>
      <c r="AA5" s="158"/>
      <c r="AB5" s="157">
        <v>2014</v>
      </c>
      <c r="AC5" s="158"/>
      <c r="AD5" s="156">
        <v>2015</v>
      </c>
      <c r="AE5" s="158"/>
      <c r="AF5" s="21"/>
    </row>
    <row r="6" spans="1:32" ht="15.75" customHeight="1">
      <c r="A6" s="246" t="s">
        <v>0</v>
      </c>
      <c r="B6" s="248" t="s">
        <v>30</v>
      </c>
      <c r="C6" s="197" t="s">
        <v>33</v>
      </c>
      <c r="D6" s="239" t="s">
        <v>22</v>
      </c>
      <c r="E6" s="242" t="s">
        <v>13</v>
      </c>
      <c r="F6" s="174" t="s">
        <v>23</v>
      </c>
      <c r="G6" s="174" t="s">
        <v>24</v>
      </c>
      <c r="H6" s="244" t="s">
        <v>23</v>
      </c>
      <c r="I6" s="239" t="s">
        <v>24</v>
      </c>
      <c r="J6" s="203" t="s">
        <v>31</v>
      </c>
      <c r="K6" s="203" t="s">
        <v>24</v>
      </c>
      <c r="L6" s="203" t="s">
        <v>40</v>
      </c>
      <c r="M6" s="36"/>
      <c r="N6" s="174" t="s">
        <v>27</v>
      </c>
      <c r="O6" s="174" t="s">
        <v>28</v>
      </c>
      <c r="P6" s="174" t="s">
        <v>34</v>
      </c>
      <c r="Q6" s="174" t="s">
        <v>35</v>
      </c>
      <c r="R6" s="199" t="s">
        <v>27</v>
      </c>
      <c r="S6" s="159" t="s">
        <v>28</v>
      </c>
      <c r="T6" s="159" t="s">
        <v>34</v>
      </c>
      <c r="U6" s="159" t="s">
        <v>35</v>
      </c>
      <c r="V6" s="199" t="s">
        <v>27</v>
      </c>
      <c r="W6" s="169" t="s">
        <v>28</v>
      </c>
      <c r="X6" s="169" t="s">
        <v>34</v>
      </c>
      <c r="Y6" s="169" t="s">
        <v>35</v>
      </c>
      <c r="Z6" s="169" t="s">
        <v>20</v>
      </c>
      <c r="AA6" s="169" t="s">
        <v>19</v>
      </c>
      <c r="AB6" s="169" t="s">
        <v>20</v>
      </c>
      <c r="AC6" s="169" t="s">
        <v>19</v>
      </c>
      <c r="AD6" s="199" t="s">
        <v>20</v>
      </c>
      <c r="AE6" s="201" t="s">
        <v>19</v>
      </c>
      <c r="AF6" s="22"/>
    </row>
    <row r="7" spans="1:32" ht="15.75" thickBot="1">
      <c r="A7" s="247"/>
      <c r="B7" s="249"/>
      <c r="C7" s="198"/>
      <c r="D7" s="240"/>
      <c r="E7" s="243"/>
      <c r="F7" s="175"/>
      <c r="G7" s="175"/>
      <c r="H7" s="245"/>
      <c r="I7" s="240"/>
      <c r="J7" s="204"/>
      <c r="K7" s="204"/>
      <c r="L7" s="204"/>
      <c r="M7" s="36"/>
      <c r="N7" s="175"/>
      <c r="O7" s="175"/>
      <c r="P7" s="175"/>
      <c r="Q7" s="175"/>
      <c r="R7" s="200"/>
      <c r="S7" s="160"/>
      <c r="T7" s="160"/>
      <c r="U7" s="160"/>
      <c r="V7" s="200"/>
      <c r="W7" s="170"/>
      <c r="X7" s="170"/>
      <c r="Y7" s="170"/>
      <c r="Z7" s="170"/>
      <c r="AA7" s="170"/>
      <c r="AB7" s="170"/>
      <c r="AC7" s="170"/>
      <c r="AD7" s="200"/>
      <c r="AE7" s="202"/>
      <c r="AF7" s="22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18"/>
      <c r="N8" s="211"/>
      <c r="O8" s="214"/>
      <c r="P8" s="171" t="s">
        <v>76</v>
      </c>
      <c r="Q8" s="161" t="s">
        <v>76</v>
      </c>
      <c r="R8" s="220"/>
      <c r="S8" s="171"/>
      <c r="T8" s="171"/>
      <c r="U8" s="161"/>
      <c r="V8" s="221"/>
      <c r="W8" s="186"/>
      <c r="X8" s="186"/>
      <c r="Y8" s="186"/>
      <c r="Z8" s="171"/>
      <c r="AA8" s="171"/>
      <c r="AB8" s="171"/>
      <c r="AC8" s="171"/>
      <c r="AD8" s="256"/>
      <c r="AE8" s="186"/>
      <c r="AF8" s="23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18"/>
      <c r="N9" s="212"/>
      <c r="O9" s="215"/>
      <c r="P9" s="172"/>
      <c r="Q9" s="162"/>
      <c r="R9" s="212"/>
      <c r="S9" s="172"/>
      <c r="T9" s="172"/>
      <c r="U9" s="162"/>
      <c r="V9" s="222"/>
      <c r="W9" s="140"/>
      <c r="X9" s="140"/>
      <c r="Y9" s="140"/>
      <c r="Z9" s="172"/>
      <c r="AA9" s="172"/>
      <c r="AB9" s="172"/>
      <c r="AC9" s="172"/>
      <c r="AD9" s="188"/>
      <c r="AE9" s="140"/>
      <c r="AF9" s="23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18"/>
      <c r="N10" s="212"/>
      <c r="O10" s="215"/>
      <c r="P10" s="172"/>
      <c r="Q10" s="162"/>
      <c r="R10" s="212"/>
      <c r="S10" s="172"/>
      <c r="T10" s="172"/>
      <c r="U10" s="162"/>
      <c r="V10" s="222"/>
      <c r="W10" s="140"/>
      <c r="X10" s="140"/>
      <c r="Y10" s="140"/>
      <c r="Z10" s="172"/>
      <c r="AA10" s="172"/>
      <c r="AB10" s="172"/>
      <c r="AC10" s="172"/>
      <c r="AD10" s="188"/>
      <c r="AE10" s="140"/>
      <c r="AF10" s="23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18"/>
      <c r="N11" s="213"/>
      <c r="O11" s="216"/>
      <c r="P11" s="173"/>
      <c r="Q11" s="163"/>
      <c r="R11" s="213"/>
      <c r="S11" s="173"/>
      <c r="T11" s="173"/>
      <c r="U11" s="163"/>
      <c r="V11" s="222"/>
      <c r="W11" s="140"/>
      <c r="X11" s="187"/>
      <c r="Y11" s="187"/>
      <c r="Z11" s="173"/>
      <c r="AA11" s="173"/>
      <c r="AB11" s="173"/>
      <c r="AC11" s="173"/>
      <c r="AD11" s="188"/>
      <c r="AE11" s="140"/>
      <c r="AF11" s="23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43"/>
      <c r="M12" s="19"/>
      <c r="N12" s="189" t="s">
        <v>14</v>
      </c>
      <c r="O12" s="190"/>
      <c r="P12" s="190"/>
      <c r="Q12" s="190"/>
      <c r="R12" s="190"/>
      <c r="S12" s="190"/>
      <c r="T12" s="190"/>
      <c r="U12" s="190"/>
      <c r="V12" s="190"/>
      <c r="W12" s="190"/>
      <c r="X12" s="190"/>
      <c r="Y12" s="190"/>
      <c r="Z12" s="190"/>
      <c r="AA12" s="190"/>
      <c r="AB12" s="190"/>
      <c r="AC12" s="190"/>
      <c r="AD12" s="190"/>
      <c r="AE12" s="191"/>
      <c r="AF12" s="24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37"/>
      <c r="N13" s="164"/>
      <c r="O13" s="181"/>
      <c r="P13" s="181"/>
      <c r="Q13" s="176"/>
      <c r="R13" s="184"/>
      <c r="S13" s="171"/>
      <c r="T13" s="171"/>
      <c r="U13" s="161"/>
      <c r="V13" s="185"/>
      <c r="W13" s="140"/>
      <c r="X13" s="186"/>
      <c r="Y13" s="186"/>
      <c r="Z13" s="171"/>
      <c r="AA13" s="171"/>
      <c r="AB13" s="171"/>
      <c r="AC13" s="171"/>
      <c r="AD13" s="188"/>
      <c r="AE13" s="140"/>
      <c r="AF13" s="23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18"/>
      <c r="N14" s="165"/>
      <c r="O14" s="182"/>
      <c r="P14" s="182"/>
      <c r="Q14" s="177"/>
      <c r="R14" s="165"/>
      <c r="S14" s="172"/>
      <c r="T14" s="172"/>
      <c r="U14" s="162"/>
      <c r="V14" s="185"/>
      <c r="W14" s="140"/>
      <c r="X14" s="140"/>
      <c r="Y14" s="140"/>
      <c r="Z14" s="172"/>
      <c r="AA14" s="172"/>
      <c r="AB14" s="172"/>
      <c r="AC14" s="172"/>
      <c r="AD14" s="188"/>
      <c r="AE14" s="140"/>
      <c r="AF14" s="23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18"/>
      <c r="N15" s="165"/>
      <c r="O15" s="182"/>
      <c r="P15" s="182"/>
      <c r="Q15" s="177"/>
      <c r="R15" s="165"/>
      <c r="S15" s="172"/>
      <c r="T15" s="172"/>
      <c r="U15" s="162"/>
      <c r="V15" s="185"/>
      <c r="W15" s="140"/>
      <c r="X15" s="140"/>
      <c r="Y15" s="140"/>
      <c r="Z15" s="172"/>
      <c r="AA15" s="172"/>
      <c r="AB15" s="172"/>
      <c r="AC15" s="172"/>
      <c r="AD15" s="188"/>
      <c r="AE15" s="140"/>
      <c r="AF15" s="23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18"/>
      <c r="N16" s="166"/>
      <c r="O16" s="183"/>
      <c r="P16" s="183"/>
      <c r="Q16" s="178"/>
      <c r="R16" s="166"/>
      <c r="S16" s="173"/>
      <c r="T16" s="173"/>
      <c r="U16" s="163"/>
      <c r="V16" s="185"/>
      <c r="W16" s="140"/>
      <c r="X16" s="187"/>
      <c r="Y16" s="187"/>
      <c r="Z16" s="173"/>
      <c r="AA16" s="173"/>
      <c r="AB16" s="173"/>
      <c r="AC16" s="173"/>
      <c r="AD16" s="188"/>
      <c r="AE16" s="140"/>
      <c r="AF16" s="23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44"/>
      <c r="M17" s="19"/>
      <c r="N17" s="189" t="s">
        <v>32</v>
      </c>
      <c r="O17" s="190"/>
      <c r="P17" s="190"/>
      <c r="Q17" s="190"/>
      <c r="R17" s="190"/>
      <c r="S17" s="190"/>
      <c r="T17" s="190"/>
      <c r="U17" s="190"/>
      <c r="V17" s="190"/>
      <c r="W17" s="190"/>
      <c r="X17" s="190"/>
      <c r="Y17" s="190"/>
      <c r="Z17" s="190"/>
      <c r="AA17" s="190"/>
      <c r="AB17" s="190"/>
      <c r="AC17" s="190"/>
      <c r="AD17" s="190"/>
      <c r="AE17" s="191"/>
      <c r="AF17" s="24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18"/>
      <c r="N18" s="217"/>
      <c r="O18" s="181"/>
      <c r="P18" s="181"/>
      <c r="Q18" s="176"/>
      <c r="R18" s="184"/>
      <c r="S18" s="171"/>
      <c r="T18" s="171"/>
      <c r="U18" s="161"/>
      <c r="V18" s="185"/>
      <c r="W18" s="140"/>
      <c r="X18" s="186"/>
      <c r="Y18" s="186"/>
      <c r="Z18" s="171"/>
      <c r="AA18" s="171"/>
      <c r="AB18" s="171"/>
      <c r="AC18" s="171"/>
      <c r="AD18" s="188"/>
      <c r="AE18" s="140"/>
      <c r="AF18" s="23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18"/>
      <c r="N19" s="165"/>
      <c r="O19" s="182"/>
      <c r="P19" s="182"/>
      <c r="Q19" s="177"/>
      <c r="R19" s="165"/>
      <c r="S19" s="172"/>
      <c r="T19" s="172"/>
      <c r="U19" s="162"/>
      <c r="V19" s="185"/>
      <c r="W19" s="140"/>
      <c r="X19" s="140"/>
      <c r="Y19" s="140"/>
      <c r="Z19" s="172"/>
      <c r="AA19" s="172"/>
      <c r="AB19" s="172"/>
      <c r="AC19" s="172"/>
      <c r="AD19" s="188"/>
      <c r="AE19" s="140"/>
      <c r="AF19" s="23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18"/>
      <c r="N20" s="165"/>
      <c r="O20" s="182"/>
      <c r="P20" s="182"/>
      <c r="Q20" s="177"/>
      <c r="R20" s="165"/>
      <c r="S20" s="172"/>
      <c r="T20" s="172"/>
      <c r="U20" s="162"/>
      <c r="V20" s="185"/>
      <c r="W20" s="140"/>
      <c r="X20" s="140"/>
      <c r="Y20" s="140"/>
      <c r="Z20" s="172"/>
      <c r="AA20" s="172"/>
      <c r="AB20" s="172"/>
      <c r="AC20" s="172"/>
      <c r="AD20" s="188"/>
      <c r="AE20" s="140"/>
      <c r="AF20" s="23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18"/>
      <c r="N21" s="166"/>
      <c r="O21" s="183"/>
      <c r="P21" s="183"/>
      <c r="Q21" s="178"/>
      <c r="R21" s="166"/>
      <c r="S21" s="173"/>
      <c r="T21" s="173"/>
      <c r="U21" s="163"/>
      <c r="V21" s="185"/>
      <c r="W21" s="140"/>
      <c r="X21" s="187"/>
      <c r="Y21" s="187"/>
      <c r="Z21" s="173"/>
      <c r="AA21" s="173"/>
      <c r="AB21" s="173"/>
      <c r="AC21" s="173"/>
      <c r="AD21" s="188"/>
      <c r="AE21" s="140"/>
      <c r="AF21" s="23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39"/>
      <c r="M22" s="19"/>
      <c r="N22" s="274" t="s">
        <v>3</v>
      </c>
      <c r="O22" s="275"/>
      <c r="P22" s="275"/>
      <c r="Q22" s="275"/>
      <c r="R22" s="275"/>
      <c r="S22" s="275"/>
      <c r="T22" s="275"/>
      <c r="U22" s="275"/>
      <c r="V22" s="275"/>
      <c r="W22" s="275"/>
      <c r="X22" s="275"/>
      <c r="Y22" s="275"/>
      <c r="Z22" s="275"/>
      <c r="AA22" s="275"/>
      <c r="AB22" s="275"/>
      <c r="AC22" s="275"/>
      <c r="AD22" s="275"/>
      <c r="AE22" s="276"/>
      <c r="AF22" s="24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38"/>
      <c r="N23" s="226"/>
      <c r="O23" s="227"/>
      <c r="P23" s="227"/>
      <c r="Q23" s="227"/>
      <c r="R23" s="152"/>
      <c r="S23" s="150"/>
      <c r="T23" s="150"/>
      <c r="U23" s="150"/>
      <c r="V23" s="149"/>
      <c r="W23" s="151"/>
      <c r="X23" s="151"/>
      <c r="Y23" s="151"/>
      <c r="Z23" s="150"/>
      <c r="AA23" s="150"/>
      <c r="AB23" s="150"/>
      <c r="AC23" s="150"/>
      <c r="AD23" s="149"/>
      <c r="AE23" s="151"/>
      <c r="AF23" s="23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38"/>
      <c r="N24" s="226"/>
      <c r="O24" s="227"/>
      <c r="P24" s="227"/>
      <c r="Q24" s="227"/>
      <c r="R24" s="152"/>
      <c r="S24" s="150"/>
      <c r="T24" s="150"/>
      <c r="U24" s="150"/>
      <c r="V24" s="149"/>
      <c r="W24" s="151"/>
      <c r="X24" s="151"/>
      <c r="Y24" s="151"/>
      <c r="Z24" s="150"/>
      <c r="AA24" s="150"/>
      <c r="AB24" s="150"/>
      <c r="AC24" s="150"/>
      <c r="AD24" s="149"/>
      <c r="AE24" s="151"/>
      <c r="AF24" s="23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38"/>
      <c r="N25" s="226"/>
      <c r="O25" s="227"/>
      <c r="P25" s="227"/>
      <c r="Q25" s="227"/>
      <c r="R25" s="152"/>
      <c r="S25" s="150"/>
      <c r="T25" s="150"/>
      <c r="U25" s="150"/>
      <c r="V25" s="149"/>
      <c r="W25" s="151"/>
      <c r="X25" s="151"/>
      <c r="Y25" s="151"/>
      <c r="Z25" s="150"/>
      <c r="AA25" s="150"/>
      <c r="AB25" s="150"/>
      <c r="AC25" s="150"/>
      <c r="AD25" s="149"/>
      <c r="AE25" s="151"/>
      <c r="AF25" s="23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38"/>
      <c r="N26" s="226"/>
      <c r="O26" s="227"/>
      <c r="P26" s="227"/>
      <c r="Q26" s="227"/>
      <c r="R26" s="152"/>
      <c r="S26" s="150"/>
      <c r="T26" s="150"/>
      <c r="U26" s="150"/>
      <c r="V26" s="149"/>
      <c r="W26" s="151"/>
      <c r="X26" s="151"/>
      <c r="Y26" s="151"/>
      <c r="Z26" s="150"/>
      <c r="AA26" s="150"/>
      <c r="AB26" s="150"/>
      <c r="AC26" s="150"/>
      <c r="AD26" s="149"/>
      <c r="AE26" s="151"/>
      <c r="AF26" s="23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38"/>
      <c r="N27" s="226"/>
      <c r="O27" s="227"/>
      <c r="P27" s="227"/>
      <c r="Q27" s="227"/>
      <c r="R27" s="152"/>
      <c r="S27" s="150"/>
      <c r="T27" s="150"/>
      <c r="U27" s="150"/>
      <c r="V27" s="149"/>
      <c r="W27" s="151"/>
      <c r="X27" s="151"/>
      <c r="Y27" s="151"/>
      <c r="Z27" s="150"/>
      <c r="AA27" s="150"/>
      <c r="AB27" s="150"/>
      <c r="AC27" s="150"/>
      <c r="AD27" s="149"/>
      <c r="AE27" s="151"/>
      <c r="AF27" s="23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41"/>
      <c r="M28" s="19"/>
      <c r="N28" s="223" t="s">
        <v>4</v>
      </c>
      <c r="O28" s="224"/>
      <c r="P28" s="224"/>
      <c r="Q28" s="224"/>
      <c r="R28" s="224"/>
      <c r="S28" s="224"/>
      <c r="T28" s="224"/>
      <c r="U28" s="224"/>
      <c r="V28" s="224"/>
      <c r="W28" s="224"/>
      <c r="X28" s="224"/>
      <c r="Y28" s="224"/>
      <c r="Z28" s="224"/>
      <c r="AA28" s="224"/>
      <c r="AB28" s="224"/>
      <c r="AC28" s="224"/>
      <c r="AD28" s="224"/>
      <c r="AE28" s="225"/>
      <c r="AF28" s="24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31"/>
      <c r="N29" s="153" t="s">
        <v>36</v>
      </c>
      <c r="O29" s="154"/>
      <c r="P29" s="154"/>
      <c r="Q29" s="154"/>
      <c r="R29" s="154"/>
      <c r="S29" s="154"/>
      <c r="T29" s="154"/>
      <c r="U29" s="154"/>
      <c r="V29" s="154"/>
      <c r="W29" s="154"/>
      <c r="X29" s="154"/>
      <c r="Y29" s="154"/>
      <c r="Z29" s="154"/>
      <c r="AA29" s="154"/>
      <c r="AB29" s="154"/>
      <c r="AC29" s="154"/>
      <c r="AD29" s="154"/>
      <c r="AE29" s="155"/>
      <c r="AF29" s="24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31"/>
      <c r="N30" s="29" t="e">
        <f>AVERAGE(N23,N18,N13,N8)</f>
        <v>#DIV/0!</v>
      </c>
      <c r="O30" s="46">
        <f>SUM(O23,O18,O13,O8)</f>
        <v>0</v>
      </c>
      <c r="P30" s="30"/>
      <c r="Q30" s="30"/>
      <c r="R30" s="29" t="e">
        <f>AVERAGE(R23,R18,R13,R8)</f>
        <v>#DIV/0!</v>
      </c>
      <c r="S30" s="46">
        <f>SUM(S23,S18,S13,S8)</f>
        <v>0</v>
      </c>
      <c r="T30" s="30"/>
      <c r="U30" s="30"/>
      <c r="V30" s="29" t="e">
        <f>AVERAGE(V23,V18,V13,V8)</f>
        <v>#DIV/0!</v>
      </c>
      <c r="W30" s="46">
        <f>SUM(W23,W18,W13,W8)</f>
        <v>0</v>
      </c>
      <c r="X30" s="30"/>
      <c r="Y30" s="30"/>
      <c r="Z30" s="29" t="e">
        <f>AVERAGE(Z23,Z18,Z13,Z8)</f>
        <v>#DIV/0!</v>
      </c>
      <c r="AA30" s="46">
        <f>SUM(AA23,AA18,AA13,AA8)</f>
        <v>0</v>
      </c>
      <c r="AB30" s="29" t="e">
        <f>AVERAGE(AB23,AB18,AB13,AB8)</f>
        <v>#DIV/0!</v>
      </c>
      <c r="AC30" s="46">
        <f>SUM(AC23,AC18,AC13,AC8)</f>
        <v>0</v>
      </c>
      <c r="AD30" s="29" t="e">
        <f>AVERAGE(AD23,AD18,AD13,AD8)</f>
        <v>#DIV/0!</v>
      </c>
      <c r="AE30" s="46">
        <f>SUM(AE23,AE18,AE13,AE8)</f>
        <v>0</v>
      </c>
      <c r="AF30" s="24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18"/>
      <c r="N31" s="167"/>
      <c r="O31" s="195"/>
      <c r="P31" s="195"/>
      <c r="Q31" s="179"/>
      <c r="R31" s="165"/>
      <c r="S31" s="172"/>
      <c r="T31" s="172"/>
      <c r="U31" s="162"/>
      <c r="V31" s="185"/>
      <c r="W31" s="140"/>
      <c r="X31" s="140"/>
      <c r="Y31" s="186"/>
      <c r="Z31" s="172"/>
      <c r="AA31" s="172"/>
      <c r="AB31" s="172"/>
      <c r="AC31" s="172"/>
      <c r="AD31" s="188"/>
      <c r="AE31" s="140"/>
      <c r="AF31" s="23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18"/>
      <c r="N32" s="167"/>
      <c r="O32" s="195"/>
      <c r="P32" s="195"/>
      <c r="Q32" s="179"/>
      <c r="R32" s="165"/>
      <c r="S32" s="172"/>
      <c r="T32" s="172"/>
      <c r="U32" s="162"/>
      <c r="V32" s="185"/>
      <c r="W32" s="140"/>
      <c r="X32" s="140"/>
      <c r="Y32" s="140"/>
      <c r="Z32" s="172"/>
      <c r="AA32" s="172"/>
      <c r="AB32" s="172"/>
      <c r="AC32" s="172"/>
      <c r="AD32" s="188"/>
      <c r="AE32" s="140"/>
      <c r="AF32" s="23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18"/>
      <c r="N33" s="167"/>
      <c r="O33" s="195"/>
      <c r="P33" s="195"/>
      <c r="Q33" s="179"/>
      <c r="R33" s="165"/>
      <c r="S33" s="172"/>
      <c r="T33" s="172"/>
      <c r="U33" s="162"/>
      <c r="V33" s="185"/>
      <c r="W33" s="140"/>
      <c r="X33" s="140"/>
      <c r="Y33" s="140"/>
      <c r="Z33" s="172"/>
      <c r="AA33" s="172"/>
      <c r="AB33" s="172"/>
      <c r="AC33" s="172"/>
      <c r="AD33" s="188"/>
      <c r="AE33" s="140"/>
      <c r="AF33" s="23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18"/>
      <c r="N34" s="168"/>
      <c r="O34" s="196"/>
      <c r="P34" s="196"/>
      <c r="Q34" s="180"/>
      <c r="R34" s="166"/>
      <c r="S34" s="173"/>
      <c r="T34" s="173"/>
      <c r="U34" s="163"/>
      <c r="V34" s="185"/>
      <c r="W34" s="140"/>
      <c r="X34" s="187"/>
      <c r="Y34" s="187"/>
      <c r="Z34" s="173"/>
      <c r="AA34" s="173"/>
      <c r="AB34" s="173"/>
      <c r="AC34" s="173"/>
      <c r="AD34" s="188"/>
      <c r="AE34" s="140"/>
      <c r="AF34" s="23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1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39"/>
      <c r="M35" s="19"/>
      <c r="N35" s="189" t="s">
        <v>5</v>
      </c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91"/>
      <c r="AF35" s="24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18"/>
      <c r="N36" s="164"/>
      <c r="O36" s="181"/>
      <c r="P36" s="181"/>
      <c r="Q36" s="176"/>
      <c r="R36" s="184"/>
      <c r="S36" s="171"/>
      <c r="T36" s="171"/>
      <c r="U36" s="161"/>
      <c r="V36" s="185"/>
      <c r="W36" s="140"/>
      <c r="X36" s="186"/>
      <c r="Y36" s="186"/>
      <c r="Z36" s="171"/>
      <c r="AA36" s="171"/>
      <c r="AB36" s="171"/>
      <c r="AC36" s="171"/>
      <c r="AD36" s="188"/>
      <c r="AE36" s="140"/>
      <c r="AF36" s="23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18"/>
      <c r="N37" s="165"/>
      <c r="O37" s="182"/>
      <c r="P37" s="182"/>
      <c r="Q37" s="177"/>
      <c r="R37" s="165"/>
      <c r="S37" s="172"/>
      <c r="T37" s="172"/>
      <c r="U37" s="162"/>
      <c r="V37" s="185"/>
      <c r="W37" s="140"/>
      <c r="X37" s="140"/>
      <c r="Y37" s="140"/>
      <c r="Z37" s="172"/>
      <c r="AA37" s="172"/>
      <c r="AB37" s="172"/>
      <c r="AC37" s="172"/>
      <c r="AD37" s="188"/>
      <c r="AE37" s="140"/>
      <c r="AF37" s="23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18"/>
      <c r="N38" s="165"/>
      <c r="O38" s="182"/>
      <c r="P38" s="182"/>
      <c r="Q38" s="177"/>
      <c r="R38" s="165"/>
      <c r="S38" s="172"/>
      <c r="T38" s="172"/>
      <c r="U38" s="162"/>
      <c r="V38" s="185"/>
      <c r="W38" s="140"/>
      <c r="X38" s="140"/>
      <c r="Y38" s="140"/>
      <c r="Z38" s="172"/>
      <c r="AA38" s="172"/>
      <c r="AB38" s="172"/>
      <c r="AC38" s="172"/>
      <c r="AD38" s="188"/>
      <c r="AE38" s="140"/>
      <c r="AF38" s="23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18"/>
      <c r="N39" s="166"/>
      <c r="O39" s="183"/>
      <c r="P39" s="183"/>
      <c r="Q39" s="178"/>
      <c r="R39" s="166"/>
      <c r="S39" s="173"/>
      <c r="T39" s="173"/>
      <c r="U39" s="163"/>
      <c r="V39" s="185"/>
      <c r="W39" s="140"/>
      <c r="X39" s="187"/>
      <c r="Y39" s="187"/>
      <c r="Z39" s="173"/>
      <c r="AA39" s="173"/>
      <c r="AB39" s="173"/>
      <c r="AC39" s="173"/>
      <c r="AD39" s="188"/>
      <c r="AE39" s="140"/>
      <c r="AF39" s="23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40"/>
      <c r="M40" s="19"/>
      <c r="N40" s="189" t="s">
        <v>6</v>
      </c>
      <c r="O40" s="190"/>
      <c r="P40" s="190"/>
      <c r="Q40" s="190"/>
      <c r="R40" s="190"/>
      <c r="S40" s="190"/>
      <c r="T40" s="190"/>
      <c r="U40" s="190"/>
      <c r="V40" s="190"/>
      <c r="W40" s="190"/>
      <c r="X40" s="190"/>
      <c r="Y40" s="190"/>
      <c r="Z40" s="190"/>
      <c r="AA40" s="190"/>
      <c r="AB40" s="190"/>
      <c r="AC40" s="190"/>
      <c r="AD40" s="190"/>
      <c r="AE40" s="191"/>
      <c r="AF40" s="24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18"/>
      <c r="N41" s="164"/>
      <c r="O41" s="181"/>
      <c r="P41" s="181"/>
      <c r="Q41" s="176"/>
      <c r="R41" s="184"/>
      <c r="S41" s="171"/>
      <c r="T41" s="171"/>
      <c r="U41" s="161"/>
      <c r="V41" s="185"/>
      <c r="W41" s="140"/>
      <c r="X41" s="186"/>
      <c r="Y41" s="186"/>
      <c r="Z41" s="171"/>
      <c r="AA41" s="171"/>
      <c r="AB41" s="171"/>
      <c r="AC41" s="171"/>
      <c r="AD41" s="188"/>
      <c r="AE41" s="140"/>
      <c r="AF41" s="23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18"/>
      <c r="N42" s="165"/>
      <c r="O42" s="182"/>
      <c r="P42" s="182"/>
      <c r="Q42" s="177"/>
      <c r="R42" s="165"/>
      <c r="S42" s="172"/>
      <c r="T42" s="172"/>
      <c r="U42" s="162"/>
      <c r="V42" s="185"/>
      <c r="W42" s="140"/>
      <c r="X42" s="140"/>
      <c r="Y42" s="140"/>
      <c r="Z42" s="172"/>
      <c r="AA42" s="172"/>
      <c r="AB42" s="172"/>
      <c r="AC42" s="172"/>
      <c r="AD42" s="188"/>
      <c r="AE42" s="140"/>
      <c r="AF42" s="23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18"/>
      <c r="N43" s="165"/>
      <c r="O43" s="182"/>
      <c r="P43" s="182"/>
      <c r="Q43" s="177"/>
      <c r="R43" s="165"/>
      <c r="S43" s="172"/>
      <c r="T43" s="172"/>
      <c r="U43" s="162"/>
      <c r="V43" s="185"/>
      <c r="W43" s="140"/>
      <c r="X43" s="140"/>
      <c r="Y43" s="140"/>
      <c r="Z43" s="172"/>
      <c r="AA43" s="172"/>
      <c r="AB43" s="172"/>
      <c r="AC43" s="172"/>
      <c r="AD43" s="188"/>
      <c r="AE43" s="140"/>
      <c r="AF43" s="23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18"/>
      <c r="N44" s="165"/>
      <c r="O44" s="182"/>
      <c r="P44" s="182"/>
      <c r="Q44" s="177"/>
      <c r="R44" s="165"/>
      <c r="S44" s="172"/>
      <c r="T44" s="172"/>
      <c r="U44" s="162"/>
      <c r="V44" s="185"/>
      <c r="W44" s="140"/>
      <c r="X44" s="140"/>
      <c r="Y44" s="140"/>
      <c r="Z44" s="172"/>
      <c r="AA44" s="172"/>
      <c r="AB44" s="172"/>
      <c r="AC44" s="172"/>
      <c r="AD44" s="188"/>
      <c r="AE44" s="140"/>
      <c r="AF44" s="23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18"/>
      <c r="N45" s="166"/>
      <c r="O45" s="183"/>
      <c r="P45" s="183"/>
      <c r="Q45" s="178"/>
      <c r="R45" s="166"/>
      <c r="S45" s="173"/>
      <c r="T45" s="173"/>
      <c r="U45" s="163"/>
      <c r="V45" s="185"/>
      <c r="W45" s="140"/>
      <c r="X45" s="187"/>
      <c r="Y45" s="187"/>
      <c r="Z45" s="173"/>
      <c r="AA45" s="173"/>
      <c r="AB45" s="173"/>
      <c r="AC45" s="173"/>
      <c r="AD45" s="188"/>
      <c r="AE45" s="140"/>
      <c r="AF45" s="23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1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39"/>
      <c r="M46" s="19"/>
      <c r="N46" s="189" t="s">
        <v>7</v>
      </c>
      <c r="O46" s="190"/>
      <c r="P46" s="190"/>
      <c r="Q46" s="190"/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1"/>
      <c r="AF46" s="24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18"/>
      <c r="N47" s="164"/>
      <c r="O47" s="181"/>
      <c r="P47" s="181"/>
      <c r="Q47" s="176"/>
      <c r="R47" s="184"/>
      <c r="S47" s="171"/>
      <c r="T47" s="171"/>
      <c r="U47" s="161"/>
      <c r="V47" s="185"/>
      <c r="W47" s="140"/>
      <c r="X47" s="186"/>
      <c r="Y47" s="186"/>
      <c r="Z47" s="171"/>
      <c r="AA47" s="171"/>
      <c r="AB47" s="171"/>
      <c r="AC47" s="171"/>
      <c r="AD47" s="188"/>
      <c r="AE47" s="140"/>
      <c r="AF47" s="23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18"/>
      <c r="N48" s="165"/>
      <c r="O48" s="182"/>
      <c r="P48" s="182"/>
      <c r="Q48" s="177"/>
      <c r="R48" s="165"/>
      <c r="S48" s="172"/>
      <c r="T48" s="172"/>
      <c r="U48" s="162"/>
      <c r="V48" s="185"/>
      <c r="W48" s="140"/>
      <c r="X48" s="140"/>
      <c r="Y48" s="140"/>
      <c r="Z48" s="172"/>
      <c r="AA48" s="172"/>
      <c r="AB48" s="172"/>
      <c r="AC48" s="172"/>
      <c r="AD48" s="188"/>
      <c r="AE48" s="140"/>
      <c r="AF48" s="23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18"/>
      <c r="N49" s="165"/>
      <c r="O49" s="182"/>
      <c r="P49" s="182"/>
      <c r="Q49" s="177"/>
      <c r="R49" s="165"/>
      <c r="S49" s="172"/>
      <c r="T49" s="172"/>
      <c r="U49" s="162"/>
      <c r="V49" s="185"/>
      <c r="W49" s="140"/>
      <c r="X49" s="140"/>
      <c r="Y49" s="140"/>
      <c r="Z49" s="172"/>
      <c r="AA49" s="172"/>
      <c r="AB49" s="172"/>
      <c r="AC49" s="172"/>
      <c r="AD49" s="188"/>
      <c r="AE49" s="140"/>
      <c r="AF49" s="23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18"/>
      <c r="N50" s="166"/>
      <c r="O50" s="183"/>
      <c r="P50" s="183"/>
      <c r="Q50" s="178"/>
      <c r="R50" s="166"/>
      <c r="S50" s="173"/>
      <c r="T50" s="173"/>
      <c r="U50" s="163"/>
      <c r="V50" s="185"/>
      <c r="W50" s="140"/>
      <c r="X50" s="187"/>
      <c r="Y50" s="187"/>
      <c r="Z50" s="173"/>
      <c r="AA50" s="173"/>
      <c r="AB50" s="173"/>
      <c r="AC50" s="173"/>
      <c r="AD50" s="188"/>
      <c r="AE50" s="140"/>
      <c r="AF50" s="23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39"/>
      <c r="M51" s="19"/>
      <c r="N51" s="189" t="s">
        <v>8</v>
      </c>
      <c r="O51" s="190"/>
      <c r="P51" s="190"/>
      <c r="Q51" s="190"/>
      <c r="R51" s="190"/>
      <c r="S51" s="190"/>
      <c r="T51" s="190"/>
      <c r="U51" s="190"/>
      <c r="V51" s="190"/>
      <c r="W51" s="190"/>
      <c r="X51" s="190"/>
      <c r="Y51" s="190"/>
      <c r="Z51" s="190"/>
      <c r="AA51" s="190"/>
      <c r="AB51" s="190"/>
      <c r="AC51" s="190"/>
      <c r="AD51" s="190"/>
      <c r="AE51" s="191"/>
      <c r="AF51" s="24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31"/>
      <c r="N52" s="153" t="s">
        <v>37</v>
      </c>
      <c r="O52" s="154"/>
      <c r="P52" s="154"/>
      <c r="Q52" s="154"/>
      <c r="R52" s="154"/>
      <c r="S52" s="154"/>
      <c r="T52" s="154"/>
      <c r="U52" s="154"/>
      <c r="V52" s="154"/>
      <c r="W52" s="154"/>
      <c r="X52" s="154"/>
      <c r="Y52" s="154"/>
      <c r="Z52" s="154"/>
      <c r="AA52" s="154"/>
      <c r="AB52" s="154"/>
      <c r="AC52" s="154"/>
      <c r="AD52" s="154"/>
      <c r="AE52" s="155"/>
      <c r="AF52" s="24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31"/>
      <c r="N53" s="29" t="e">
        <f>AVERAGE(N47,N41,N36,N31)</f>
        <v>#DIV/0!</v>
      </c>
      <c r="O53" s="46">
        <f>SUM(O47,O41,O36,O31)</f>
        <v>0</v>
      </c>
      <c r="P53" s="30"/>
      <c r="Q53" s="30"/>
      <c r="R53" s="30" t="e">
        <v>#DIV/0!</v>
      </c>
      <c r="S53" s="46">
        <f>SUM(S47,S41,S36,S31)</f>
        <v>0</v>
      </c>
      <c r="T53" s="30"/>
      <c r="U53" s="30"/>
      <c r="V53" s="29" t="e">
        <f>AVERAGE(V47,V41,V36,V31)</f>
        <v>#DIV/0!</v>
      </c>
      <c r="W53" s="46">
        <f>SUM(W47,W41,W36,W31)</f>
        <v>0</v>
      </c>
      <c r="X53" s="30"/>
      <c r="Y53" s="30"/>
      <c r="Z53" s="29" t="e">
        <f>AVERAGE(Z47,Z41,Z36,Z31)</f>
        <v>#DIV/0!</v>
      </c>
      <c r="AA53" s="46">
        <f>SUM(AA47,AA41,AA36,AA31)</f>
        <v>0</v>
      </c>
      <c r="AB53" s="29" t="e">
        <f>AVERAGE(AB47,AB41,AB36,AB31)</f>
        <v>#DIV/0!</v>
      </c>
      <c r="AC53" s="46">
        <f>SUM(AC47,AC41,AC36,AC31)</f>
        <v>0</v>
      </c>
      <c r="AD53" s="29" t="e">
        <f>AVERAGE(AD47,AD41,AD36,AD31)</f>
        <v>#DIV/0!</v>
      </c>
      <c r="AE53" s="46">
        <f>SUM(AE47,AE41,AE36,AE31)</f>
        <v>0</v>
      </c>
      <c r="AF53" s="24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18"/>
      <c r="N54" s="164"/>
      <c r="O54" s="181"/>
      <c r="P54" s="181"/>
      <c r="Q54" s="176"/>
      <c r="R54" s="184"/>
      <c r="S54" s="171"/>
      <c r="T54" s="171"/>
      <c r="U54" s="161"/>
      <c r="V54" s="185"/>
      <c r="W54" s="140"/>
      <c r="X54" s="186"/>
      <c r="Y54" s="186"/>
      <c r="Z54" s="171"/>
      <c r="AA54" s="171"/>
      <c r="AB54" s="171"/>
      <c r="AC54" s="171"/>
      <c r="AD54" s="188"/>
      <c r="AE54" s="140"/>
      <c r="AF54" s="23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18"/>
      <c r="N55" s="165"/>
      <c r="O55" s="182"/>
      <c r="P55" s="182"/>
      <c r="Q55" s="177"/>
      <c r="R55" s="165"/>
      <c r="S55" s="172"/>
      <c r="T55" s="172"/>
      <c r="U55" s="162"/>
      <c r="V55" s="185"/>
      <c r="W55" s="140"/>
      <c r="X55" s="140"/>
      <c r="Y55" s="140"/>
      <c r="Z55" s="172"/>
      <c r="AA55" s="172"/>
      <c r="AB55" s="172"/>
      <c r="AC55" s="172"/>
      <c r="AD55" s="188"/>
      <c r="AE55" s="140"/>
      <c r="AF55" s="23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18"/>
      <c r="N56" s="165"/>
      <c r="O56" s="182"/>
      <c r="P56" s="182"/>
      <c r="Q56" s="177"/>
      <c r="R56" s="165"/>
      <c r="S56" s="172"/>
      <c r="T56" s="172"/>
      <c r="U56" s="162"/>
      <c r="V56" s="185"/>
      <c r="W56" s="140"/>
      <c r="X56" s="140"/>
      <c r="Y56" s="140"/>
      <c r="Z56" s="172"/>
      <c r="AA56" s="172"/>
      <c r="AB56" s="172"/>
      <c r="AC56" s="172"/>
      <c r="AD56" s="188"/>
      <c r="AE56" s="140"/>
      <c r="AF56" s="23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18"/>
      <c r="N57" s="166"/>
      <c r="O57" s="183"/>
      <c r="P57" s="183"/>
      <c r="Q57" s="178"/>
      <c r="R57" s="166"/>
      <c r="S57" s="173"/>
      <c r="T57" s="173"/>
      <c r="U57" s="163"/>
      <c r="V57" s="185"/>
      <c r="W57" s="140"/>
      <c r="X57" s="187"/>
      <c r="Y57" s="187"/>
      <c r="Z57" s="173"/>
      <c r="AA57" s="173"/>
      <c r="AB57" s="173"/>
      <c r="AC57" s="173"/>
      <c r="AD57" s="188"/>
      <c r="AE57" s="140"/>
      <c r="AF57" s="23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39"/>
      <c r="M58" s="19"/>
      <c r="N58" s="189" t="s">
        <v>15</v>
      </c>
      <c r="O58" s="190"/>
      <c r="P58" s="190"/>
      <c r="Q58" s="190"/>
      <c r="R58" s="190"/>
      <c r="S58" s="190"/>
      <c r="T58" s="190"/>
      <c r="U58" s="190"/>
      <c r="V58" s="190"/>
      <c r="W58" s="190"/>
      <c r="X58" s="190"/>
      <c r="Y58" s="190"/>
      <c r="Z58" s="190"/>
      <c r="AA58" s="190"/>
      <c r="AB58" s="190"/>
      <c r="AC58" s="190"/>
      <c r="AD58" s="190"/>
      <c r="AE58" s="191"/>
      <c r="AF58" s="24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18"/>
      <c r="N59" s="164"/>
      <c r="O59" s="181"/>
      <c r="P59" s="181"/>
      <c r="Q59" s="176"/>
      <c r="R59" s="184"/>
      <c r="S59" s="171"/>
      <c r="T59" s="171"/>
      <c r="U59" s="161"/>
      <c r="V59" s="185"/>
      <c r="W59" s="140"/>
      <c r="X59" s="186"/>
      <c r="Y59" s="186"/>
      <c r="Z59" s="192"/>
      <c r="AA59" s="171"/>
      <c r="AB59" s="171"/>
      <c r="AC59" s="171"/>
      <c r="AD59" s="188"/>
      <c r="AE59" s="140"/>
      <c r="AF59" s="23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18"/>
      <c r="N60" s="165"/>
      <c r="O60" s="182"/>
      <c r="P60" s="182"/>
      <c r="Q60" s="177"/>
      <c r="R60" s="165"/>
      <c r="S60" s="172"/>
      <c r="T60" s="172"/>
      <c r="U60" s="162"/>
      <c r="V60" s="185"/>
      <c r="W60" s="140"/>
      <c r="X60" s="140"/>
      <c r="Y60" s="140"/>
      <c r="Z60" s="193"/>
      <c r="AA60" s="172"/>
      <c r="AB60" s="172"/>
      <c r="AC60" s="172"/>
      <c r="AD60" s="188"/>
      <c r="AE60" s="140"/>
      <c r="AF60" s="23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18"/>
      <c r="N61" s="165"/>
      <c r="O61" s="182"/>
      <c r="P61" s="182"/>
      <c r="Q61" s="177"/>
      <c r="R61" s="165"/>
      <c r="S61" s="172"/>
      <c r="T61" s="172"/>
      <c r="U61" s="162"/>
      <c r="V61" s="185"/>
      <c r="W61" s="140"/>
      <c r="X61" s="140"/>
      <c r="Y61" s="140"/>
      <c r="Z61" s="193"/>
      <c r="AA61" s="172"/>
      <c r="AB61" s="172"/>
      <c r="AC61" s="172"/>
      <c r="AD61" s="188"/>
      <c r="AE61" s="140"/>
      <c r="AF61" s="23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18"/>
      <c r="N62" s="165"/>
      <c r="O62" s="182"/>
      <c r="P62" s="182"/>
      <c r="Q62" s="177"/>
      <c r="R62" s="165"/>
      <c r="S62" s="172"/>
      <c r="T62" s="172"/>
      <c r="U62" s="162"/>
      <c r="V62" s="185"/>
      <c r="W62" s="140"/>
      <c r="X62" s="140"/>
      <c r="Y62" s="140"/>
      <c r="Z62" s="193"/>
      <c r="AA62" s="172"/>
      <c r="AB62" s="172"/>
      <c r="AC62" s="172"/>
      <c r="AD62" s="188"/>
      <c r="AE62" s="140"/>
      <c r="AF62" s="23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18"/>
      <c r="N63" s="166"/>
      <c r="O63" s="183"/>
      <c r="P63" s="183"/>
      <c r="Q63" s="178"/>
      <c r="R63" s="166"/>
      <c r="S63" s="173"/>
      <c r="T63" s="173"/>
      <c r="U63" s="163"/>
      <c r="V63" s="185"/>
      <c r="W63" s="140"/>
      <c r="X63" s="187"/>
      <c r="Y63" s="187"/>
      <c r="Z63" s="194"/>
      <c r="AA63" s="173"/>
      <c r="AB63" s="173"/>
      <c r="AC63" s="173"/>
      <c r="AD63" s="188"/>
      <c r="AE63" s="140"/>
      <c r="AF63" s="23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1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39"/>
      <c r="M64" s="19"/>
      <c r="N64" s="189" t="s">
        <v>16</v>
      </c>
      <c r="O64" s="190"/>
      <c r="P64" s="190"/>
      <c r="Q64" s="190"/>
      <c r="R64" s="190"/>
      <c r="S64" s="190"/>
      <c r="T64" s="190"/>
      <c r="U64" s="190"/>
      <c r="V64" s="190"/>
      <c r="W64" s="190"/>
      <c r="X64" s="190"/>
      <c r="Y64" s="190"/>
      <c r="Z64" s="190"/>
      <c r="AA64" s="190"/>
      <c r="AB64" s="190"/>
      <c r="AC64" s="190"/>
      <c r="AD64" s="190"/>
      <c r="AE64" s="191"/>
      <c r="AF64" s="24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18"/>
      <c r="N65" s="164"/>
      <c r="O65" s="181"/>
      <c r="P65" s="181"/>
      <c r="Q65" s="176"/>
      <c r="R65" s="184"/>
      <c r="S65" s="171"/>
      <c r="T65" s="171"/>
      <c r="U65" s="161"/>
      <c r="V65" s="185"/>
      <c r="W65" s="140"/>
      <c r="X65" s="186"/>
      <c r="Y65" s="186"/>
      <c r="Z65" s="171"/>
      <c r="AA65" s="171"/>
      <c r="AB65" s="171"/>
      <c r="AC65" s="171"/>
      <c r="AD65" s="188"/>
      <c r="AE65" s="140"/>
      <c r="AF65" s="23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18"/>
      <c r="N66" s="165"/>
      <c r="O66" s="182"/>
      <c r="P66" s="182"/>
      <c r="Q66" s="177"/>
      <c r="R66" s="165"/>
      <c r="S66" s="172"/>
      <c r="T66" s="172"/>
      <c r="U66" s="162"/>
      <c r="V66" s="185"/>
      <c r="W66" s="140"/>
      <c r="X66" s="140"/>
      <c r="Y66" s="140"/>
      <c r="Z66" s="172"/>
      <c r="AA66" s="172"/>
      <c r="AB66" s="172"/>
      <c r="AC66" s="172"/>
      <c r="AD66" s="188"/>
      <c r="AE66" s="140"/>
      <c r="AF66" s="23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18"/>
      <c r="N67" s="165"/>
      <c r="O67" s="182"/>
      <c r="P67" s="182"/>
      <c r="Q67" s="177"/>
      <c r="R67" s="165"/>
      <c r="S67" s="172"/>
      <c r="T67" s="172"/>
      <c r="U67" s="162"/>
      <c r="V67" s="185"/>
      <c r="W67" s="140"/>
      <c r="X67" s="140"/>
      <c r="Y67" s="140"/>
      <c r="Z67" s="172"/>
      <c r="AA67" s="172"/>
      <c r="AB67" s="172"/>
      <c r="AC67" s="172"/>
      <c r="AD67" s="188"/>
      <c r="AE67" s="140"/>
      <c r="AF67" s="23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18"/>
      <c r="N68" s="166"/>
      <c r="O68" s="183"/>
      <c r="P68" s="183"/>
      <c r="Q68" s="178"/>
      <c r="R68" s="166"/>
      <c r="S68" s="173"/>
      <c r="T68" s="173"/>
      <c r="U68" s="163"/>
      <c r="V68" s="185"/>
      <c r="W68" s="140"/>
      <c r="X68" s="187"/>
      <c r="Y68" s="187"/>
      <c r="Z68" s="173"/>
      <c r="AA68" s="173"/>
      <c r="AB68" s="173"/>
      <c r="AC68" s="173"/>
      <c r="AD68" s="188"/>
      <c r="AE68" s="140"/>
      <c r="AF68" s="23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39"/>
      <c r="M69" s="19"/>
      <c r="N69" s="189" t="s">
        <v>17</v>
      </c>
      <c r="O69" s="190"/>
      <c r="P69" s="190"/>
      <c r="Q69" s="190"/>
      <c r="R69" s="190"/>
      <c r="S69" s="190"/>
      <c r="T69" s="190"/>
      <c r="U69" s="190"/>
      <c r="V69" s="190"/>
      <c r="W69" s="190"/>
      <c r="X69" s="190"/>
      <c r="Y69" s="190"/>
      <c r="Z69" s="190"/>
      <c r="AA69" s="190"/>
      <c r="AB69" s="190"/>
      <c r="AC69" s="190"/>
      <c r="AD69" s="190"/>
      <c r="AE69" s="191"/>
      <c r="AF69" s="24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18"/>
      <c r="N70" s="184"/>
      <c r="O70" s="181"/>
      <c r="P70" s="181"/>
      <c r="Q70" s="176"/>
      <c r="R70" s="184"/>
      <c r="S70" s="171"/>
      <c r="T70" s="171"/>
      <c r="U70" s="161"/>
      <c r="V70" s="185"/>
      <c r="W70" s="140"/>
      <c r="X70" s="186"/>
      <c r="Y70" s="186"/>
      <c r="Z70" s="171"/>
      <c r="AA70" s="171"/>
      <c r="AB70" s="171"/>
      <c r="AC70" s="171"/>
      <c r="AD70" s="188"/>
      <c r="AE70" s="140"/>
      <c r="AF70" s="23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18"/>
      <c r="N71" s="165"/>
      <c r="O71" s="182"/>
      <c r="P71" s="182"/>
      <c r="Q71" s="177"/>
      <c r="R71" s="165"/>
      <c r="S71" s="172"/>
      <c r="T71" s="172"/>
      <c r="U71" s="162"/>
      <c r="V71" s="185"/>
      <c r="W71" s="140"/>
      <c r="X71" s="140"/>
      <c r="Y71" s="140"/>
      <c r="Z71" s="172"/>
      <c r="AA71" s="172"/>
      <c r="AB71" s="172"/>
      <c r="AC71" s="172"/>
      <c r="AD71" s="188"/>
      <c r="AE71" s="140"/>
      <c r="AF71" s="23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18"/>
      <c r="N72" s="165"/>
      <c r="O72" s="182"/>
      <c r="P72" s="182"/>
      <c r="Q72" s="177"/>
      <c r="R72" s="165"/>
      <c r="S72" s="172"/>
      <c r="T72" s="172"/>
      <c r="U72" s="162"/>
      <c r="V72" s="185"/>
      <c r="W72" s="140"/>
      <c r="X72" s="140"/>
      <c r="Y72" s="140"/>
      <c r="Z72" s="172"/>
      <c r="AA72" s="172"/>
      <c r="AB72" s="172"/>
      <c r="AC72" s="172"/>
      <c r="AD72" s="188"/>
      <c r="AE72" s="140"/>
      <c r="AF72" s="23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18"/>
      <c r="N73" s="165"/>
      <c r="O73" s="182"/>
      <c r="P73" s="182"/>
      <c r="Q73" s="177"/>
      <c r="R73" s="165"/>
      <c r="S73" s="172"/>
      <c r="T73" s="172"/>
      <c r="U73" s="162"/>
      <c r="V73" s="185"/>
      <c r="W73" s="140"/>
      <c r="X73" s="140"/>
      <c r="Y73" s="140"/>
      <c r="Z73" s="172"/>
      <c r="AA73" s="172"/>
      <c r="AB73" s="172"/>
      <c r="AC73" s="172"/>
      <c r="AD73" s="188"/>
      <c r="AE73" s="140"/>
      <c r="AF73" s="23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18"/>
      <c r="N74" s="166"/>
      <c r="O74" s="183"/>
      <c r="P74" s="183"/>
      <c r="Q74" s="178"/>
      <c r="R74" s="166"/>
      <c r="S74" s="173"/>
      <c r="T74" s="173"/>
      <c r="U74" s="163"/>
      <c r="V74" s="185"/>
      <c r="W74" s="140"/>
      <c r="X74" s="187"/>
      <c r="Y74" s="187"/>
      <c r="Z74" s="173"/>
      <c r="AA74" s="173"/>
      <c r="AB74" s="173"/>
      <c r="AC74" s="173"/>
      <c r="AD74" s="188"/>
      <c r="AE74" s="140"/>
      <c r="AF74" s="23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1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41"/>
      <c r="M75" s="19"/>
      <c r="N75" s="189" t="s">
        <v>18</v>
      </c>
      <c r="O75" s="190"/>
      <c r="P75" s="190"/>
      <c r="Q75" s="190"/>
      <c r="R75" s="190"/>
      <c r="S75" s="190"/>
      <c r="T75" s="190"/>
      <c r="U75" s="190"/>
      <c r="V75" s="190"/>
      <c r="W75" s="190"/>
      <c r="X75" s="190"/>
      <c r="Y75" s="190"/>
      <c r="Z75" s="190"/>
      <c r="AA75" s="190"/>
      <c r="AB75" s="190"/>
      <c r="AC75" s="190"/>
      <c r="AD75" s="190"/>
      <c r="AE75" s="191"/>
      <c r="AF75" s="24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272" t="e">
        <f>AVERAGE(L70:L74,L65:L68,L59:L63,L54:L57,L47:L50,L41:L45,L36:L39,L31:L34,L23:L27,L18:L21,L13:L16,L8:L11)</f>
        <v>#DIV/0!</v>
      </c>
      <c r="M76" s="19"/>
      <c r="N76" s="250">
        <f>SUM(N70,N65,N59,N54,N47,N41,N36,N31,N23,N18,N13,N8)</f>
        <v>0</v>
      </c>
      <c r="O76" s="250">
        <f>SUM(O70,O65,O59,O54,O47,O41,O36,O31,O23,O18,O13,O8)</f>
        <v>0</v>
      </c>
      <c r="P76" s="254"/>
      <c r="Q76" s="254"/>
      <c r="R76" s="252" t="e">
        <f>AVERAGE(R70,R65,R59,R54,R47,R41,R36,R31,R23,R18,R13,R8)</f>
        <v>#DIV/0!</v>
      </c>
      <c r="S76" s="250">
        <f>SUM(S70,S65,S59,S54,S47,S41,S36,S31,S23,S18,S13,S8)</f>
        <v>0</v>
      </c>
      <c r="T76" s="254"/>
      <c r="U76" s="254"/>
      <c r="V76" s="252" t="e">
        <f>AVERAGE(V70,V65,V59,V54,V47,V41,V36,V31,V23,V18,V13,V8)</f>
        <v>#DIV/0!</v>
      </c>
      <c r="W76" s="250">
        <f>SUM(W70,W65,W59,W54,W47,W41,W36,W31,W23,W18,W13,W8)</f>
        <v>0</v>
      </c>
      <c r="X76" s="281"/>
      <c r="Y76" s="281"/>
      <c r="Z76" s="252" t="e">
        <f>AVERAGE(Z70,Z65,Z59,Z54,Z47,Z41,Z36,Z31,Z23,Z18,Z13,Z8)</f>
        <v>#DIV/0!</v>
      </c>
      <c r="AA76" s="250">
        <f>SUM(AA70,AA65,AA59,AA54,AA47,AA41,AA36,AA31,AA23,AA18,AA13,AA8)</f>
        <v>0</v>
      </c>
      <c r="AB76" s="252" t="e">
        <f>AVERAGE(AB70,AB65,AB59,AB54,AB47,AB41,AB36,AB31,AB23,AB18,AB13,AB8)</f>
        <v>#DIV/0!</v>
      </c>
      <c r="AC76" s="250">
        <f>SUM(AC70,AC65,AC59,AC54,AC47,AC41,AC36,AC31,AC23,AC18,AC13,AC8)</f>
        <v>0</v>
      </c>
      <c r="AD76" s="252" t="e">
        <f>AVERAGE(AD70,AD65,AD59,AD54,AD47,AD41,AD36,AD31,AD23,AD18,AD13,AD8)</f>
        <v>#DIV/0!</v>
      </c>
      <c r="AE76" s="250">
        <f>SUM(AE70,AE65,AE59,AE54,AE47,AE41,AE36,AE31,AE23,AE18,AE13,AE8)</f>
        <v>0</v>
      </c>
      <c r="AF76" s="25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273"/>
      <c r="M77" s="20"/>
      <c r="N77" s="251"/>
      <c r="O77" s="251"/>
      <c r="P77" s="255"/>
      <c r="Q77" s="255"/>
      <c r="R77" s="253"/>
      <c r="S77" s="251"/>
      <c r="T77" s="255"/>
      <c r="U77" s="255"/>
      <c r="V77" s="253"/>
      <c r="W77" s="251"/>
      <c r="X77" s="282"/>
      <c r="Y77" s="282"/>
      <c r="Z77" s="253"/>
      <c r="AA77" s="251"/>
      <c r="AB77" s="253"/>
      <c r="AC77" s="251"/>
      <c r="AD77" s="253"/>
      <c r="AE77" s="251"/>
      <c r="AF77" s="25"/>
    </row>
  </sheetData>
  <mergeCells count="326">
    <mergeCell ref="S76:S77"/>
    <mergeCell ref="V76:V77"/>
    <mergeCell ref="W76:W77"/>
    <mergeCell ref="P76:P77"/>
    <mergeCell ref="Y8:Y11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N64:AE64"/>
    <mergeCell ref="R59:R63"/>
    <mergeCell ref="Q54:Q57"/>
    <mergeCell ref="AE59:AE63"/>
    <mergeCell ref="O59:O63"/>
    <mergeCell ref="W70:W74"/>
    <mergeCell ref="V47:V50"/>
    <mergeCell ref="N52:AE52"/>
    <mergeCell ref="P65:P68"/>
    <mergeCell ref="AD59:AD63"/>
    <mergeCell ref="AD76:AD77"/>
    <mergeCell ref="P47:P50"/>
    <mergeCell ref="P41:P45"/>
    <mergeCell ref="P18:P21"/>
    <mergeCell ref="A75:B75"/>
    <mergeCell ref="A69:B69"/>
    <mergeCell ref="A76:B77"/>
    <mergeCell ref="A70:A74"/>
    <mergeCell ref="V54:V57"/>
    <mergeCell ref="R54:R57"/>
    <mergeCell ref="N59:N63"/>
    <mergeCell ref="X76:X77"/>
    <mergeCell ref="T76:T77"/>
    <mergeCell ref="X70:X74"/>
    <mergeCell ref="T70:T74"/>
    <mergeCell ref="X65:X68"/>
    <mergeCell ref="T65:T68"/>
    <mergeCell ref="X59:X63"/>
    <mergeCell ref="T59:T63"/>
    <mergeCell ref="X54:X57"/>
    <mergeCell ref="T54:T57"/>
    <mergeCell ref="N75:AE75"/>
    <mergeCell ref="AE65:AE68"/>
    <mergeCell ref="AC65:AC68"/>
    <mergeCell ref="W13:W16"/>
    <mergeCell ref="V31:V34"/>
    <mergeCell ref="X47:X50"/>
    <mergeCell ref="T47:T50"/>
    <mergeCell ref="X41:X45"/>
    <mergeCell ref="T41:T45"/>
    <mergeCell ref="X13:X16"/>
    <mergeCell ref="N22:AE22"/>
    <mergeCell ref="N17:AE17"/>
    <mergeCell ref="AE47:AE50"/>
    <mergeCell ref="W47:W50"/>
    <mergeCell ref="S47:S50"/>
    <mergeCell ref="O47:O50"/>
    <mergeCell ref="AB41:AB45"/>
    <mergeCell ref="Z41:Z45"/>
    <mergeCell ref="AB36:AB39"/>
    <mergeCell ref="Z36:Z39"/>
    <mergeCell ref="AB47:AB50"/>
    <mergeCell ref="P13:P16"/>
    <mergeCell ref="W31:W34"/>
    <mergeCell ref="AC31:AC34"/>
    <mergeCell ref="O36:O39"/>
    <mergeCell ref="AC36:AC39"/>
    <mergeCell ref="AA36:AA39"/>
    <mergeCell ref="C76:C77"/>
    <mergeCell ref="D76:D77"/>
    <mergeCell ref="E76:E77"/>
    <mergeCell ref="F76:F77"/>
    <mergeCell ref="G76:G77"/>
    <mergeCell ref="H76:H77"/>
    <mergeCell ref="I76:I77"/>
    <mergeCell ref="N76:N77"/>
    <mergeCell ref="O76:O77"/>
    <mergeCell ref="J76:J77"/>
    <mergeCell ref="K76:K77"/>
    <mergeCell ref="L76:L77"/>
    <mergeCell ref="P8:P11"/>
    <mergeCell ref="N58:AE58"/>
    <mergeCell ref="N51:AE51"/>
    <mergeCell ref="N54:N57"/>
    <mergeCell ref="AE54:AE57"/>
    <mergeCell ref="W54:W57"/>
    <mergeCell ref="S54:S57"/>
    <mergeCell ref="O54:O57"/>
    <mergeCell ref="AD54:AD57"/>
    <mergeCell ref="AD18:AD21"/>
    <mergeCell ref="S18:S21"/>
    <mergeCell ref="AC18:AC21"/>
    <mergeCell ref="AA18:AA21"/>
    <mergeCell ref="AE8:AE11"/>
    <mergeCell ref="AE13:AE16"/>
    <mergeCell ref="W18:W21"/>
    <mergeCell ref="AE18:AE21"/>
    <mergeCell ref="AD8:AD11"/>
    <mergeCell ref="AD13:AD16"/>
    <mergeCell ref="U31:U34"/>
    <mergeCell ref="P54:P57"/>
    <mergeCell ref="Y13:Y16"/>
    <mergeCell ref="O31:O34"/>
    <mergeCell ref="S31:S34"/>
    <mergeCell ref="AE76:AE77"/>
    <mergeCell ref="AB76:AB77"/>
    <mergeCell ref="Z76:Z77"/>
    <mergeCell ref="AC76:AC77"/>
    <mergeCell ref="AA76:AA77"/>
    <mergeCell ref="Q76:Q77"/>
    <mergeCell ref="U76:U77"/>
    <mergeCell ref="R76:R77"/>
    <mergeCell ref="A36:A39"/>
    <mergeCell ref="A41:A45"/>
    <mergeCell ref="A47:A50"/>
    <mergeCell ref="A54:A57"/>
    <mergeCell ref="A59:A63"/>
    <mergeCell ref="A65:A68"/>
    <mergeCell ref="A64:B64"/>
    <mergeCell ref="A58:B58"/>
    <mergeCell ref="A51:B51"/>
    <mergeCell ref="A46:B46"/>
    <mergeCell ref="A40:B40"/>
    <mergeCell ref="A52:L53"/>
    <mergeCell ref="P59:P63"/>
    <mergeCell ref="S70:S74"/>
    <mergeCell ref="O70:O74"/>
    <mergeCell ref="AD36:AD39"/>
    <mergeCell ref="O6:O7"/>
    <mergeCell ref="T13:T16"/>
    <mergeCell ref="N28:AE28"/>
    <mergeCell ref="N23:N27"/>
    <mergeCell ref="O23:O27"/>
    <mergeCell ref="P23:P27"/>
    <mergeCell ref="Q23:Q27"/>
    <mergeCell ref="A1:D4"/>
    <mergeCell ref="H5:I5"/>
    <mergeCell ref="F6:F7"/>
    <mergeCell ref="F5:G5"/>
    <mergeCell ref="I6:I7"/>
    <mergeCell ref="A23:A27"/>
    <mergeCell ref="A13:A16"/>
    <mergeCell ref="A18:A21"/>
    <mergeCell ref="E6:E7"/>
    <mergeCell ref="H6:H7"/>
    <mergeCell ref="A8:A11"/>
    <mergeCell ref="D6:D7"/>
    <mergeCell ref="A6:A7"/>
    <mergeCell ref="B6:B7"/>
    <mergeCell ref="AB18:AB21"/>
    <mergeCell ref="Z18:Z21"/>
    <mergeCell ref="Y18:Y21"/>
    <mergeCell ref="A35:B35"/>
    <mergeCell ref="A28:B28"/>
    <mergeCell ref="A12:B12"/>
    <mergeCell ref="A22:B22"/>
    <mergeCell ref="A17:B17"/>
    <mergeCell ref="N8:N11"/>
    <mergeCell ref="O8:O11"/>
    <mergeCell ref="N13:N16"/>
    <mergeCell ref="O13:O16"/>
    <mergeCell ref="N18:N21"/>
    <mergeCell ref="O18:O21"/>
    <mergeCell ref="A31:A34"/>
    <mergeCell ref="N12:AE12"/>
    <mergeCell ref="R8:R11"/>
    <mergeCell ref="S8:S11"/>
    <mergeCell ref="R13:R16"/>
    <mergeCell ref="S13:S16"/>
    <mergeCell ref="V8:V11"/>
    <mergeCell ref="V13:V16"/>
    <mergeCell ref="AB13:AB16"/>
    <mergeCell ref="Z13:Z16"/>
    <mergeCell ref="AC13:AC16"/>
    <mergeCell ref="AA13:AA16"/>
    <mergeCell ref="AD31:AD34"/>
    <mergeCell ref="AD5:AE5"/>
    <mergeCell ref="C6:C7"/>
    <mergeCell ref="G6:G7"/>
    <mergeCell ref="AD6:AD7"/>
    <mergeCell ref="AE6:AE7"/>
    <mergeCell ref="Z5:AA5"/>
    <mergeCell ref="AB5:AC5"/>
    <mergeCell ref="Z6:Z7"/>
    <mergeCell ref="AA6:AA7"/>
    <mergeCell ref="AB6:AB7"/>
    <mergeCell ref="X6:X7"/>
    <mergeCell ref="V5:Y5"/>
    <mergeCell ref="Y6:Y7"/>
    <mergeCell ref="R6:R7"/>
    <mergeCell ref="W6:W7"/>
    <mergeCell ref="S6:S7"/>
    <mergeCell ref="V6:V7"/>
    <mergeCell ref="J6:J7"/>
    <mergeCell ref="R5:U5"/>
    <mergeCell ref="J5:K5"/>
    <mergeCell ref="K6:K7"/>
    <mergeCell ref="P6:P7"/>
    <mergeCell ref="T6:T7"/>
    <mergeCell ref="L6:L7"/>
    <mergeCell ref="X36:X39"/>
    <mergeCell ref="T36:T39"/>
    <mergeCell ref="X31:X34"/>
    <mergeCell ref="T31:T34"/>
    <mergeCell ref="V36:V39"/>
    <mergeCell ref="R36:R39"/>
    <mergeCell ref="N35:AE35"/>
    <mergeCell ref="AB31:AB34"/>
    <mergeCell ref="Z31:Z34"/>
    <mergeCell ref="AE31:AE34"/>
    <mergeCell ref="P36:P39"/>
    <mergeCell ref="P31:P34"/>
    <mergeCell ref="AB65:AB68"/>
    <mergeCell ref="Z65:Z68"/>
    <mergeCell ref="N69:AE69"/>
    <mergeCell ref="AE70:AE74"/>
    <mergeCell ref="Z70:Z74"/>
    <mergeCell ref="AD70:AD74"/>
    <mergeCell ref="V70:V74"/>
    <mergeCell ref="AA65:AA68"/>
    <mergeCell ref="AC70:AC74"/>
    <mergeCell ref="AA70:AA74"/>
    <mergeCell ref="R70:R74"/>
    <mergeCell ref="P70:P74"/>
    <mergeCell ref="AB70:AB74"/>
    <mergeCell ref="V65:V68"/>
    <mergeCell ref="R65:R68"/>
    <mergeCell ref="N65:N68"/>
    <mergeCell ref="W65:W68"/>
    <mergeCell ref="S65:S68"/>
    <mergeCell ref="O65:O68"/>
    <mergeCell ref="Q65:Q68"/>
    <mergeCell ref="Q70:Q74"/>
    <mergeCell ref="U65:U68"/>
    <mergeCell ref="U70:U74"/>
    <mergeCell ref="N70:N74"/>
    <mergeCell ref="AA54:AA57"/>
    <mergeCell ref="AB59:AB63"/>
    <mergeCell ref="Q59:Q63"/>
    <mergeCell ref="U54:U57"/>
    <mergeCell ref="U59:U63"/>
    <mergeCell ref="W59:W63"/>
    <mergeCell ref="AC59:AC63"/>
    <mergeCell ref="AA59:AA63"/>
    <mergeCell ref="Z59:Z63"/>
    <mergeCell ref="S59:S63"/>
    <mergeCell ref="AB54:AB57"/>
    <mergeCell ref="Z54:Z57"/>
    <mergeCell ref="V59:V63"/>
    <mergeCell ref="AC54:AC57"/>
    <mergeCell ref="AD65:AD68"/>
    <mergeCell ref="AC41:AC45"/>
    <mergeCell ref="AA41:AA45"/>
    <mergeCell ref="AC47:AC50"/>
    <mergeCell ref="AA47:AA50"/>
    <mergeCell ref="R47:R50"/>
    <mergeCell ref="N47:N50"/>
    <mergeCell ref="N46:AE46"/>
    <mergeCell ref="Q36:Q39"/>
    <mergeCell ref="Q41:Q45"/>
    <mergeCell ref="Q47:Q50"/>
    <mergeCell ref="AD41:AD45"/>
    <mergeCell ref="V41:V45"/>
    <mergeCell ref="R41:R45"/>
    <mergeCell ref="U47:U50"/>
    <mergeCell ref="N36:N39"/>
    <mergeCell ref="AD47:AD50"/>
    <mergeCell ref="Z47:Z50"/>
    <mergeCell ref="U36:U39"/>
    <mergeCell ref="U41:U45"/>
    <mergeCell ref="S41:S45"/>
    <mergeCell ref="W41:W45"/>
    <mergeCell ref="S36:S39"/>
    <mergeCell ref="N40:AE40"/>
    <mergeCell ref="N41:N45"/>
    <mergeCell ref="N31:N34"/>
    <mergeCell ref="AC6:AC7"/>
    <mergeCell ref="Z8:Z11"/>
    <mergeCell ref="AC8:AC11"/>
    <mergeCell ref="AA8:AA11"/>
    <mergeCell ref="AB8:AB11"/>
    <mergeCell ref="Q6:Q7"/>
    <mergeCell ref="Q8:Q11"/>
    <mergeCell ref="Q13:Q16"/>
    <mergeCell ref="Q18:Q21"/>
    <mergeCell ref="Q31:Q34"/>
    <mergeCell ref="O41:O45"/>
    <mergeCell ref="U18:U21"/>
    <mergeCell ref="R18:R21"/>
    <mergeCell ref="V18:V21"/>
    <mergeCell ref="AA31:AA34"/>
    <mergeCell ref="R31:R34"/>
    <mergeCell ref="X8:X11"/>
    <mergeCell ref="T8:T11"/>
    <mergeCell ref="X18:X21"/>
    <mergeCell ref="T18:T21"/>
    <mergeCell ref="W8:W11"/>
    <mergeCell ref="N6:N7"/>
    <mergeCell ref="AE41:AE45"/>
    <mergeCell ref="AE36:AE39"/>
    <mergeCell ref="W36:W39"/>
    <mergeCell ref="G2:H2"/>
    <mergeCell ref="A29:L30"/>
    <mergeCell ref="AD23:AD27"/>
    <mergeCell ref="AB23:AB27"/>
    <mergeCell ref="Z23:Z27"/>
    <mergeCell ref="X23:X27"/>
    <mergeCell ref="V23:V27"/>
    <mergeCell ref="T23:T27"/>
    <mergeCell ref="R23:R27"/>
    <mergeCell ref="S23:S27"/>
    <mergeCell ref="AC23:AC27"/>
    <mergeCell ref="AA23:AA27"/>
    <mergeCell ref="Y23:Y27"/>
    <mergeCell ref="W23:W27"/>
    <mergeCell ref="U23:U27"/>
    <mergeCell ref="N29:AE29"/>
    <mergeCell ref="AE23:AE27"/>
    <mergeCell ref="N5:Q5"/>
    <mergeCell ref="U6:U7"/>
    <mergeCell ref="U8:U11"/>
    <mergeCell ref="U13:U16"/>
  </mergeCells>
  <conditionalFormatting sqref="H8:H11 H13:H16 H70:H74 H65:H68 H59:H63 H54:H57 H47:H50 H41:H45 H36:H39 H18:H21 N8 N36 N23 N70 N65 N54 N47 N41 N13 N18 N59 H31:H34 H23:H25">
    <cfRule type="cellIs" dxfId="338" priority="33" operator="lessThan">
      <formula>0</formula>
    </cfRule>
    <cfRule type="cellIs" dxfId="337" priority="34" operator="greaterThan">
      <formula>0</formula>
    </cfRule>
  </conditionalFormatting>
  <conditionalFormatting sqref="F8:F11 F13:F16 F70:F74 F65:F68 F59:F63 F54:F57 F47:F50 F41:F45 F36:F39 F18:F21 F31:F34 F23:F25">
    <cfRule type="cellIs" dxfId="336" priority="29" operator="greaterThan">
      <formula>0</formula>
    </cfRule>
    <cfRule type="cellIs" dxfId="335" priority="30" operator="lessThan">
      <formula>0</formula>
    </cfRule>
  </conditionalFormatting>
  <conditionalFormatting sqref="R8">
    <cfRule type="cellIs" dxfId="334" priority="25" operator="lessThan">
      <formula>0</formula>
    </cfRule>
    <cfRule type="cellIs" dxfId="333" priority="26" operator="greaterThan">
      <formula>0</formula>
    </cfRule>
  </conditionalFormatting>
  <conditionalFormatting sqref="V8 AD8">
    <cfRule type="cellIs" dxfId="332" priority="23" operator="lessThan">
      <formula>0</formula>
    </cfRule>
    <cfRule type="cellIs" dxfId="331" priority="24" operator="greaterThan">
      <formula>0</formula>
    </cfRule>
  </conditionalFormatting>
  <conditionalFormatting sqref="F76:F77 H76:H77">
    <cfRule type="cellIs" dxfId="330" priority="22" operator="greaterThan">
      <formula>0</formula>
    </cfRule>
  </conditionalFormatting>
  <conditionalFormatting sqref="F76:F77 H76:H77">
    <cfRule type="cellIs" dxfId="329" priority="21" operator="lessThan">
      <formula>0</formula>
    </cfRule>
  </conditionalFormatting>
  <conditionalFormatting sqref="R70 R65 R59 R54 R47 R41 R36 R23 R18 R13">
    <cfRule type="cellIs" dxfId="328" priority="20" operator="greaterThan">
      <formula>0</formula>
    </cfRule>
  </conditionalFormatting>
  <conditionalFormatting sqref="R70 R65 R59 R54 R47 R41 R36 R23 R18 R13">
    <cfRule type="cellIs" dxfId="327" priority="18" operator="lessThan">
      <formula>0</formula>
    </cfRule>
  </conditionalFormatting>
  <conditionalFormatting sqref="V70 V65 V59 V54 V47 V41 V36 V23 V18 V13">
    <cfRule type="cellIs" dxfId="326" priority="17" operator="greaterThan">
      <formula>0</formula>
    </cfRule>
  </conditionalFormatting>
  <conditionalFormatting sqref="V70 V65 V59 V54 V47 V41 V36 V23 V18 V13">
    <cfRule type="cellIs" dxfId="325" priority="15" operator="lessThan">
      <formula>0</formula>
    </cfRule>
  </conditionalFormatting>
  <conditionalFormatting sqref="H26:H27">
    <cfRule type="cellIs" dxfId="324" priority="13" operator="lessThan">
      <formula>0</formula>
    </cfRule>
    <cfRule type="cellIs" dxfId="323" priority="14" operator="greaterThan">
      <formula>0</formula>
    </cfRule>
  </conditionalFormatting>
  <conditionalFormatting sqref="F26:F27">
    <cfRule type="cellIs" dxfId="322" priority="11" operator="greaterThan">
      <formula>0</formula>
    </cfRule>
    <cfRule type="cellIs" dxfId="321" priority="12" operator="lessThan">
      <formula>0</formula>
    </cfRule>
  </conditionalFormatting>
  <conditionalFormatting sqref="R76:R77">
    <cfRule type="cellIs" dxfId="320" priority="10" operator="greaterThan">
      <formula>0</formula>
    </cfRule>
  </conditionalFormatting>
  <conditionalFormatting sqref="R76:R77">
    <cfRule type="cellIs" dxfId="319" priority="9" operator="lessThan">
      <formula>0</formula>
    </cfRule>
  </conditionalFormatting>
  <conditionalFormatting sqref="V76:V77">
    <cfRule type="cellIs" dxfId="318" priority="8" operator="greaterThan">
      <formula>0</formula>
    </cfRule>
  </conditionalFormatting>
  <conditionalFormatting sqref="V76:V77">
    <cfRule type="cellIs" dxfId="317" priority="7" operator="lessThan">
      <formula>0</formula>
    </cfRule>
  </conditionalFormatting>
  <conditionalFormatting sqref="Z76:Z77">
    <cfRule type="cellIs" dxfId="316" priority="6" operator="greaterThan">
      <formula>0</formula>
    </cfRule>
  </conditionalFormatting>
  <conditionalFormatting sqref="Z76:Z77">
    <cfRule type="cellIs" dxfId="315" priority="5" operator="lessThan">
      <formula>0</formula>
    </cfRule>
  </conditionalFormatting>
  <conditionalFormatting sqref="AB76:AB77">
    <cfRule type="cellIs" dxfId="314" priority="4" operator="greaterThan">
      <formula>0</formula>
    </cfRule>
  </conditionalFormatting>
  <conditionalFormatting sqref="AB76:AB77">
    <cfRule type="cellIs" dxfId="313" priority="3" operator="lessThan">
      <formula>0</formula>
    </cfRule>
  </conditionalFormatting>
  <conditionalFormatting sqref="AD76:AD77">
    <cfRule type="cellIs" dxfId="312" priority="2" operator="greaterThan">
      <formula>0</formula>
    </cfRule>
  </conditionalFormatting>
  <conditionalFormatting sqref="AD76:AD77">
    <cfRule type="cellIs" dxfId="311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43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141" t="s">
        <v>42</v>
      </c>
      <c r="H2" s="142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10" priority="27" operator="lessThan">
      <formula>0</formula>
    </cfRule>
    <cfRule type="cellIs" dxfId="309" priority="28" operator="greaterThan">
      <formula>0</formula>
    </cfRule>
  </conditionalFormatting>
  <conditionalFormatting sqref="F8:F11 F13:F16 F70:F74 F65:F68 F59:F63 F54:F57 F47:F50 F41:F45 F36:F39 F18:F21 F31:F34 F23:F25">
    <cfRule type="cellIs" dxfId="308" priority="25" operator="greaterThan">
      <formula>0</formula>
    </cfRule>
    <cfRule type="cellIs" dxfId="307" priority="26" operator="lessThan">
      <formula>0</formula>
    </cfRule>
  </conditionalFormatting>
  <conditionalFormatting sqref="R8">
    <cfRule type="cellIs" dxfId="306" priority="23" operator="lessThan">
      <formula>0</formula>
    </cfRule>
    <cfRule type="cellIs" dxfId="305" priority="24" operator="greaterThan">
      <formula>0</formula>
    </cfRule>
  </conditionalFormatting>
  <conditionalFormatting sqref="V8 AD8">
    <cfRule type="cellIs" dxfId="304" priority="21" operator="lessThan">
      <formula>0</formula>
    </cfRule>
    <cfRule type="cellIs" dxfId="303" priority="22" operator="greaterThan">
      <formula>0</formula>
    </cfRule>
  </conditionalFormatting>
  <conditionalFormatting sqref="F76:F77 H76:H77 N76:N77">
    <cfRule type="cellIs" dxfId="302" priority="20" operator="greaterThan">
      <formula>0</formula>
    </cfRule>
  </conditionalFormatting>
  <conditionalFormatting sqref="F76:F77 H76:H77 N76:N77">
    <cfRule type="cellIs" dxfId="301" priority="19" operator="lessThan">
      <formula>0</formula>
    </cfRule>
  </conditionalFormatting>
  <conditionalFormatting sqref="R70 R65 R59 R54 R47 R41 R36 R23 R18 R13">
    <cfRule type="cellIs" dxfId="300" priority="18" operator="greaterThan">
      <formula>0</formula>
    </cfRule>
  </conditionalFormatting>
  <conditionalFormatting sqref="R70 R65 R59 R54 R47 R41 R36 R23 R18 R13">
    <cfRule type="cellIs" dxfId="299" priority="17" operator="lessThan">
      <formula>0</formula>
    </cfRule>
  </conditionalFormatting>
  <conditionalFormatting sqref="V70 V65 V59 V54 V47 V41 V36 V23 V18 V13">
    <cfRule type="cellIs" dxfId="298" priority="16" operator="greaterThan">
      <formula>0</formula>
    </cfRule>
  </conditionalFormatting>
  <conditionalFormatting sqref="V70 V65 V59 V54 V47 V41 V36 V23 V18 V13">
    <cfRule type="cellIs" dxfId="297" priority="15" operator="lessThan">
      <formula>0</formula>
    </cfRule>
  </conditionalFormatting>
  <conditionalFormatting sqref="H26:H27">
    <cfRule type="cellIs" dxfId="296" priority="13" operator="lessThan">
      <formula>0</formula>
    </cfRule>
    <cfRule type="cellIs" dxfId="295" priority="14" operator="greaterThan">
      <formula>0</formula>
    </cfRule>
  </conditionalFormatting>
  <conditionalFormatting sqref="F26:F27">
    <cfRule type="cellIs" dxfId="294" priority="11" operator="greaterThan">
      <formula>0</formula>
    </cfRule>
    <cfRule type="cellIs" dxfId="293" priority="12" operator="lessThan">
      <formula>0</formula>
    </cfRule>
  </conditionalFormatting>
  <conditionalFormatting sqref="R76:R77">
    <cfRule type="cellIs" dxfId="292" priority="10" operator="greaterThan">
      <formula>0</formula>
    </cfRule>
  </conditionalFormatting>
  <conditionalFormatting sqref="R76:R77">
    <cfRule type="cellIs" dxfId="291" priority="9" operator="lessThan">
      <formula>0</formula>
    </cfRule>
  </conditionalFormatting>
  <conditionalFormatting sqref="V76:V77">
    <cfRule type="cellIs" dxfId="290" priority="8" operator="greaterThan">
      <formula>0</formula>
    </cfRule>
  </conditionalFormatting>
  <conditionalFormatting sqref="V76:V77">
    <cfRule type="cellIs" dxfId="289" priority="7" operator="lessThan">
      <formula>0</formula>
    </cfRule>
  </conditionalFormatting>
  <conditionalFormatting sqref="Z76:Z77">
    <cfRule type="cellIs" dxfId="288" priority="6" operator="greaterThan">
      <formula>0</formula>
    </cfRule>
  </conditionalFormatting>
  <conditionalFormatting sqref="Z76:Z77">
    <cfRule type="cellIs" dxfId="287" priority="5" operator="lessThan">
      <formula>0</formula>
    </cfRule>
  </conditionalFormatting>
  <conditionalFormatting sqref="AB76:AB77">
    <cfRule type="cellIs" dxfId="286" priority="4" operator="greaterThan">
      <formula>0</formula>
    </cfRule>
  </conditionalFormatting>
  <conditionalFormatting sqref="AB76:AB77">
    <cfRule type="cellIs" dxfId="285" priority="3" operator="lessThan">
      <formula>0</formula>
    </cfRule>
  </conditionalFormatting>
  <conditionalFormatting sqref="AD76:AD77">
    <cfRule type="cellIs" dxfId="284" priority="2" operator="greaterThan">
      <formula>0</formula>
    </cfRule>
  </conditionalFormatting>
  <conditionalFormatting sqref="AD76:AD77">
    <cfRule type="cellIs" dxfId="283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44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82" priority="27" operator="lessThan">
      <formula>0</formula>
    </cfRule>
    <cfRule type="cellIs" dxfId="281" priority="28" operator="greaterThan">
      <formula>0</formula>
    </cfRule>
  </conditionalFormatting>
  <conditionalFormatting sqref="F8:F11 F13:F16 F70:F74 F65:F68 F59:F63 F54:F57 F47:F50 F41:F45 F36:F39 F18:F21 F31:F34 F23:F25">
    <cfRule type="cellIs" dxfId="280" priority="25" operator="greaterThan">
      <formula>0</formula>
    </cfRule>
    <cfRule type="cellIs" dxfId="279" priority="26" operator="lessThan">
      <formula>0</formula>
    </cfRule>
  </conditionalFormatting>
  <conditionalFormatting sqref="R8">
    <cfRule type="cellIs" dxfId="278" priority="23" operator="lessThan">
      <formula>0</formula>
    </cfRule>
    <cfRule type="cellIs" dxfId="277" priority="24" operator="greaterThan">
      <formula>0</formula>
    </cfRule>
  </conditionalFormatting>
  <conditionalFormatting sqref="V8 AD8">
    <cfRule type="cellIs" dxfId="276" priority="21" operator="lessThan">
      <formula>0</formula>
    </cfRule>
    <cfRule type="cellIs" dxfId="275" priority="22" operator="greaterThan">
      <formula>0</formula>
    </cfRule>
  </conditionalFormatting>
  <conditionalFormatting sqref="F76:F77 H76:H77 N76:N77">
    <cfRule type="cellIs" dxfId="274" priority="20" operator="greaterThan">
      <formula>0</formula>
    </cfRule>
  </conditionalFormatting>
  <conditionalFormatting sqref="F76:F77 H76:H77 N76:N77">
    <cfRule type="cellIs" dxfId="273" priority="19" operator="lessThan">
      <formula>0</formula>
    </cfRule>
  </conditionalFormatting>
  <conditionalFormatting sqref="R70 R65 R59 R54 R47 R41 R36 R23 R18 R13">
    <cfRule type="cellIs" dxfId="272" priority="18" operator="greaterThan">
      <formula>0</formula>
    </cfRule>
  </conditionalFormatting>
  <conditionalFormatting sqref="R70 R65 R59 R54 R47 R41 R36 R23 R18 R13">
    <cfRule type="cellIs" dxfId="271" priority="17" operator="lessThan">
      <formula>0</formula>
    </cfRule>
  </conditionalFormatting>
  <conditionalFormatting sqref="V70 V65 V59 V54 V47 V41 V36 V23 V18 V13">
    <cfRule type="cellIs" dxfId="270" priority="16" operator="greaterThan">
      <formula>0</formula>
    </cfRule>
  </conditionalFormatting>
  <conditionalFormatting sqref="V70 V65 V59 V54 V47 V41 V36 V23 V18 V13">
    <cfRule type="cellIs" dxfId="269" priority="15" operator="lessThan">
      <formula>0</formula>
    </cfRule>
  </conditionalFormatting>
  <conditionalFormatting sqref="H26:H27">
    <cfRule type="cellIs" dxfId="268" priority="13" operator="lessThan">
      <formula>0</formula>
    </cfRule>
    <cfRule type="cellIs" dxfId="267" priority="14" operator="greaterThan">
      <formula>0</formula>
    </cfRule>
  </conditionalFormatting>
  <conditionalFormatting sqref="F26:F27">
    <cfRule type="cellIs" dxfId="266" priority="11" operator="greaterThan">
      <formula>0</formula>
    </cfRule>
    <cfRule type="cellIs" dxfId="265" priority="12" operator="lessThan">
      <formula>0</formula>
    </cfRule>
  </conditionalFormatting>
  <conditionalFormatting sqref="R76:R77">
    <cfRule type="cellIs" dxfId="264" priority="10" operator="greaterThan">
      <formula>0</formula>
    </cfRule>
  </conditionalFormatting>
  <conditionalFormatting sqref="R76:R77">
    <cfRule type="cellIs" dxfId="263" priority="9" operator="lessThan">
      <formula>0</formula>
    </cfRule>
  </conditionalFormatting>
  <conditionalFormatting sqref="V76:V77">
    <cfRule type="cellIs" dxfId="262" priority="8" operator="greaterThan">
      <formula>0</formula>
    </cfRule>
  </conditionalFormatting>
  <conditionalFormatting sqref="V76:V77">
    <cfRule type="cellIs" dxfId="261" priority="7" operator="lessThan">
      <formula>0</formula>
    </cfRule>
  </conditionalFormatting>
  <conditionalFormatting sqref="Z76:Z77">
    <cfRule type="cellIs" dxfId="260" priority="6" operator="greaterThan">
      <formula>0</formula>
    </cfRule>
  </conditionalFormatting>
  <conditionalFormatting sqref="Z76:Z77">
    <cfRule type="cellIs" dxfId="259" priority="5" operator="lessThan">
      <formula>0</formula>
    </cfRule>
  </conditionalFormatting>
  <conditionalFormatting sqref="AB76:AB77">
    <cfRule type="cellIs" dxfId="258" priority="4" operator="greaterThan">
      <formula>0</formula>
    </cfRule>
  </conditionalFormatting>
  <conditionalFormatting sqref="AB76:AB77">
    <cfRule type="cellIs" dxfId="257" priority="3" operator="lessThan">
      <formula>0</formula>
    </cfRule>
  </conditionalFormatting>
  <conditionalFormatting sqref="AD76:AD77">
    <cfRule type="cellIs" dxfId="256" priority="2" operator="greaterThan">
      <formula>0</formula>
    </cfRule>
  </conditionalFormatting>
  <conditionalFormatting sqref="AD76:AD77">
    <cfRule type="cellIs" dxfId="255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F77"/>
  <sheetViews>
    <sheetView zoomScale="80" zoomScaleNormal="80" workbookViewId="0">
      <pane ySplit="7" topLeftCell="A8" activePane="bottomLeft" state="frozen"/>
      <selection pane="bottomLeft" activeCell="A6" sqref="A6:A7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72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Y65:Y68"/>
    <mergeCell ref="Y59:Y63"/>
    <mergeCell ref="Y54:Y5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AA70:AA74"/>
    <mergeCell ref="AB70:AB74"/>
    <mergeCell ref="AC70:AC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54" priority="27" operator="lessThan">
      <formula>0</formula>
    </cfRule>
    <cfRule type="cellIs" dxfId="253" priority="28" operator="greaterThan">
      <formula>0</formula>
    </cfRule>
  </conditionalFormatting>
  <conditionalFormatting sqref="F8:F11 F13:F16 F70:F74 F65:F68 F59:F63 F54:F57 F47:F50 F41:F45 F36:F39 F18:F21 F31:F34 F23:F25">
    <cfRule type="cellIs" dxfId="252" priority="25" operator="greaterThan">
      <formula>0</formula>
    </cfRule>
    <cfRule type="cellIs" dxfId="251" priority="26" operator="lessThan">
      <formula>0</formula>
    </cfRule>
  </conditionalFormatting>
  <conditionalFormatting sqref="R8">
    <cfRule type="cellIs" dxfId="250" priority="23" operator="lessThan">
      <formula>0</formula>
    </cfRule>
    <cfRule type="cellIs" dxfId="249" priority="24" operator="greaterThan">
      <formula>0</formula>
    </cfRule>
  </conditionalFormatting>
  <conditionalFormatting sqref="V8 AD8">
    <cfRule type="cellIs" dxfId="248" priority="21" operator="lessThan">
      <formula>0</formula>
    </cfRule>
    <cfRule type="cellIs" dxfId="247" priority="22" operator="greaterThan">
      <formula>0</formula>
    </cfRule>
  </conditionalFormatting>
  <conditionalFormatting sqref="F76:F77 H76:H77 N76:N77">
    <cfRule type="cellIs" dxfId="246" priority="20" operator="greaterThan">
      <formula>0</formula>
    </cfRule>
  </conditionalFormatting>
  <conditionalFormatting sqref="F76:F77 H76:H77 N76:N77">
    <cfRule type="cellIs" dxfId="245" priority="19" operator="lessThan">
      <formula>0</formula>
    </cfRule>
  </conditionalFormatting>
  <conditionalFormatting sqref="R70 R65 R59 R54 R47 R41 R36 R23 R18 R13">
    <cfRule type="cellIs" dxfId="244" priority="18" operator="greaterThan">
      <formula>0</formula>
    </cfRule>
  </conditionalFormatting>
  <conditionalFormatting sqref="R70 R65 R59 R54 R47 R41 R36 R23 R18 R13">
    <cfRule type="cellIs" dxfId="243" priority="17" operator="lessThan">
      <formula>0</formula>
    </cfRule>
  </conditionalFormatting>
  <conditionalFormatting sqref="V70 V65 V59 V54 V47 V41 V36 V23 V18 V13">
    <cfRule type="cellIs" dxfId="242" priority="16" operator="greaterThan">
      <formula>0</formula>
    </cfRule>
  </conditionalFormatting>
  <conditionalFormatting sqref="V70 V65 V59 V54 V47 V41 V36 V23 V18 V13">
    <cfRule type="cellIs" dxfId="241" priority="15" operator="lessThan">
      <formula>0</formula>
    </cfRule>
  </conditionalFormatting>
  <conditionalFormatting sqref="H26:H27">
    <cfRule type="cellIs" dxfId="240" priority="13" operator="lessThan">
      <formula>0</formula>
    </cfRule>
    <cfRule type="cellIs" dxfId="239" priority="14" operator="greaterThan">
      <formula>0</formula>
    </cfRule>
  </conditionalFormatting>
  <conditionalFormatting sqref="F26:F27">
    <cfRule type="cellIs" dxfId="238" priority="11" operator="greaterThan">
      <formula>0</formula>
    </cfRule>
    <cfRule type="cellIs" dxfId="237" priority="12" operator="lessThan">
      <formula>0</formula>
    </cfRule>
  </conditionalFormatting>
  <conditionalFormatting sqref="R76:R77">
    <cfRule type="cellIs" dxfId="236" priority="10" operator="greaterThan">
      <formula>0</formula>
    </cfRule>
  </conditionalFormatting>
  <conditionalFormatting sqref="R76:R77">
    <cfRule type="cellIs" dxfId="235" priority="9" operator="lessThan">
      <formula>0</formula>
    </cfRule>
  </conditionalFormatting>
  <conditionalFormatting sqref="V76:V77">
    <cfRule type="cellIs" dxfId="234" priority="8" operator="greaterThan">
      <formula>0</formula>
    </cfRule>
  </conditionalFormatting>
  <conditionalFormatting sqref="V76:V77">
    <cfRule type="cellIs" dxfId="233" priority="7" operator="lessThan">
      <formula>0</formula>
    </cfRule>
  </conditionalFormatting>
  <conditionalFormatting sqref="Z76:Z77">
    <cfRule type="cellIs" dxfId="232" priority="6" operator="greaterThan">
      <formula>0</formula>
    </cfRule>
  </conditionalFormatting>
  <conditionalFormatting sqref="Z76:Z77">
    <cfRule type="cellIs" dxfId="231" priority="5" operator="lessThan">
      <formula>0</formula>
    </cfRule>
  </conditionalFormatting>
  <conditionalFormatting sqref="AB76:AB77">
    <cfRule type="cellIs" dxfId="230" priority="4" operator="greaterThan">
      <formula>0</formula>
    </cfRule>
  </conditionalFormatting>
  <conditionalFormatting sqref="AB76:AB77">
    <cfRule type="cellIs" dxfId="229" priority="3" operator="lessThan">
      <formula>0</formula>
    </cfRule>
  </conditionalFormatting>
  <conditionalFormatting sqref="AD76:AD77">
    <cfRule type="cellIs" dxfId="228" priority="2" operator="greaterThan">
      <formula>0</formula>
    </cfRule>
  </conditionalFormatting>
  <conditionalFormatting sqref="AD76:AD77">
    <cfRule type="cellIs" dxfId="227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70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134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138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36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36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3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134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138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36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36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3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134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138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36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36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36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36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35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138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36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36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3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134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138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36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36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3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134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138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36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36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36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3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134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138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36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36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3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134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138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36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36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3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134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138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36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36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36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3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134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138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36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36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3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134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138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36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36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36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3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134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O13:O16"/>
    <mergeCell ref="P13:P16"/>
    <mergeCell ref="Q13:Q16"/>
    <mergeCell ref="R13:R16"/>
    <mergeCell ref="N8:N11"/>
    <mergeCell ref="O8:O11"/>
    <mergeCell ref="P8:P11"/>
    <mergeCell ref="Q8:Q11"/>
    <mergeCell ref="R8:R11"/>
    <mergeCell ref="S8:S11"/>
    <mergeCell ref="T8:T11"/>
    <mergeCell ref="U8:U11"/>
    <mergeCell ref="AB8:AB11"/>
    <mergeCell ref="AC8:AC11"/>
    <mergeCell ref="AD8:AD11"/>
    <mergeCell ref="AE8:AE11"/>
    <mergeCell ref="A12:B12"/>
    <mergeCell ref="N12:AE12"/>
    <mergeCell ref="V8:V11"/>
    <mergeCell ref="W8:W11"/>
    <mergeCell ref="X8:X11"/>
    <mergeCell ref="Y8:Y11"/>
    <mergeCell ref="Z8:Z11"/>
    <mergeCell ref="AA8:AA11"/>
    <mergeCell ref="A8:A1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Y13:Y16"/>
    <mergeCell ref="Z13:Z16"/>
    <mergeCell ref="AA13:AA16"/>
    <mergeCell ref="AB13:AB16"/>
    <mergeCell ref="AC13:AC16"/>
    <mergeCell ref="AD13:AD16"/>
    <mergeCell ref="S13:S16"/>
    <mergeCell ref="T13:T16"/>
    <mergeCell ref="U13:U16"/>
    <mergeCell ref="V13:V16"/>
    <mergeCell ref="W13:W16"/>
    <mergeCell ref="X13:X16"/>
    <mergeCell ref="A13:A16"/>
    <mergeCell ref="N13:N16"/>
    <mergeCell ref="Z18:Z21"/>
    <mergeCell ref="AA18:AA21"/>
    <mergeCell ref="AB18:AB21"/>
    <mergeCell ref="AC18:AC21"/>
    <mergeCell ref="AD18:AD21"/>
    <mergeCell ref="AE18:AE21"/>
    <mergeCell ref="T18:T21"/>
    <mergeCell ref="U18:U21"/>
    <mergeCell ref="V18:V21"/>
    <mergeCell ref="W18:W21"/>
    <mergeCell ref="X18:X21"/>
    <mergeCell ref="Y18:Y21"/>
    <mergeCell ref="A22:B22"/>
    <mergeCell ref="N22:AE22"/>
    <mergeCell ref="A23:A27"/>
    <mergeCell ref="N23:N27"/>
    <mergeCell ref="O23:O27"/>
    <mergeCell ref="P23:P27"/>
    <mergeCell ref="Q23:Q27"/>
    <mergeCell ref="R23:R27"/>
    <mergeCell ref="S23:S27"/>
    <mergeCell ref="T23:T27"/>
    <mergeCell ref="AA23:AA27"/>
    <mergeCell ref="AB23:AB27"/>
    <mergeCell ref="AC23:AC27"/>
    <mergeCell ref="AD23:AD27"/>
    <mergeCell ref="AE23:AE27"/>
    <mergeCell ref="A28:B28"/>
    <mergeCell ref="N28:AE28"/>
    <mergeCell ref="U23:U27"/>
    <mergeCell ref="V23:V27"/>
    <mergeCell ref="W23:W27"/>
    <mergeCell ref="X23:X27"/>
    <mergeCell ref="Y23:Y27"/>
    <mergeCell ref="Z23:Z27"/>
    <mergeCell ref="A35:B35"/>
    <mergeCell ref="N35:AE35"/>
    <mergeCell ref="U31:U34"/>
    <mergeCell ref="V31:V34"/>
    <mergeCell ref="W31:W34"/>
    <mergeCell ref="X31:X34"/>
    <mergeCell ref="Y31:Y34"/>
    <mergeCell ref="Z31:Z34"/>
    <mergeCell ref="A29:L30"/>
    <mergeCell ref="N29:AE29"/>
    <mergeCell ref="A31:A34"/>
    <mergeCell ref="N31:N34"/>
    <mergeCell ref="O31:O34"/>
    <mergeCell ref="P31:P34"/>
    <mergeCell ref="Q31:Q34"/>
    <mergeCell ref="R31:R34"/>
    <mergeCell ref="S31:S34"/>
    <mergeCell ref="T31:T34"/>
    <mergeCell ref="O36:O39"/>
    <mergeCell ref="P36:P39"/>
    <mergeCell ref="Q36:Q39"/>
    <mergeCell ref="R36:R39"/>
    <mergeCell ref="AA31:AA34"/>
    <mergeCell ref="AB31:AB34"/>
    <mergeCell ref="AC31:AC34"/>
    <mergeCell ref="AD31:AD34"/>
    <mergeCell ref="AE31:AE34"/>
    <mergeCell ref="AE36:AE39"/>
    <mergeCell ref="A40:B40"/>
    <mergeCell ref="N40:AE40"/>
    <mergeCell ref="A41:A45"/>
    <mergeCell ref="N41:N45"/>
    <mergeCell ref="O41:O45"/>
    <mergeCell ref="P41:P45"/>
    <mergeCell ref="Q41:Q45"/>
    <mergeCell ref="R41:R45"/>
    <mergeCell ref="S41:S45"/>
    <mergeCell ref="Y36:Y39"/>
    <mergeCell ref="Z36:Z39"/>
    <mergeCell ref="AA36:AA39"/>
    <mergeCell ref="AB36:AB39"/>
    <mergeCell ref="AC36:AC39"/>
    <mergeCell ref="AD36:AD39"/>
    <mergeCell ref="S36:S39"/>
    <mergeCell ref="T36:T39"/>
    <mergeCell ref="U36:U39"/>
    <mergeCell ref="V36:V39"/>
    <mergeCell ref="W36:W39"/>
    <mergeCell ref="X36:X39"/>
    <mergeCell ref="A36:A39"/>
    <mergeCell ref="N36:N39"/>
    <mergeCell ref="Z41:Z45"/>
    <mergeCell ref="AA41:AA45"/>
    <mergeCell ref="AB41:AB45"/>
    <mergeCell ref="AC41:AC45"/>
    <mergeCell ref="AD41:AD45"/>
    <mergeCell ref="AE41:AE45"/>
    <mergeCell ref="T41:T45"/>
    <mergeCell ref="U41:U45"/>
    <mergeCell ref="V41:V45"/>
    <mergeCell ref="W41:W45"/>
    <mergeCell ref="X41:X45"/>
    <mergeCell ref="Y41:Y45"/>
    <mergeCell ref="A46:B46"/>
    <mergeCell ref="N46:AE46"/>
    <mergeCell ref="A47:A50"/>
    <mergeCell ref="N47:N50"/>
    <mergeCell ref="O47:O50"/>
    <mergeCell ref="P47:P50"/>
    <mergeCell ref="Q47:Q50"/>
    <mergeCell ref="R47:R50"/>
    <mergeCell ref="S47:S50"/>
    <mergeCell ref="T47:T50"/>
    <mergeCell ref="AA47:AA50"/>
    <mergeCell ref="AB47:AB50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Y47:Y50"/>
    <mergeCell ref="Z47:Z50"/>
    <mergeCell ref="A58:B58"/>
    <mergeCell ref="N58:AE58"/>
    <mergeCell ref="U54:U57"/>
    <mergeCell ref="V54:V57"/>
    <mergeCell ref="W54:W57"/>
    <mergeCell ref="X54:X57"/>
    <mergeCell ref="Y54:Y57"/>
    <mergeCell ref="Z54:Z57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O59:O63"/>
    <mergeCell ref="P59:P63"/>
    <mergeCell ref="Q59:Q63"/>
    <mergeCell ref="R59:R63"/>
    <mergeCell ref="AA54:AA57"/>
    <mergeCell ref="AB54:AB57"/>
    <mergeCell ref="AC54:AC57"/>
    <mergeCell ref="AD54:AD57"/>
    <mergeCell ref="AE54:AE57"/>
    <mergeCell ref="AE59:AE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Y59:Y63"/>
    <mergeCell ref="Z59:Z63"/>
    <mergeCell ref="AA59:AA63"/>
    <mergeCell ref="AB59:AB63"/>
    <mergeCell ref="AC59:AC63"/>
    <mergeCell ref="AD59:AD63"/>
    <mergeCell ref="S59:S63"/>
    <mergeCell ref="T59:T63"/>
    <mergeCell ref="U59:U63"/>
    <mergeCell ref="V59:V63"/>
    <mergeCell ref="W59:W63"/>
    <mergeCell ref="X59:X63"/>
    <mergeCell ref="A59:A63"/>
    <mergeCell ref="N59:N63"/>
    <mergeCell ref="Z65:Z68"/>
    <mergeCell ref="AA65:AA68"/>
    <mergeCell ref="AB65:AB68"/>
    <mergeCell ref="AC65:AC68"/>
    <mergeCell ref="AD65:AD68"/>
    <mergeCell ref="AE65:AE68"/>
    <mergeCell ref="T65:T68"/>
    <mergeCell ref="U65:U68"/>
    <mergeCell ref="V65:V68"/>
    <mergeCell ref="W65:W68"/>
    <mergeCell ref="X65:X68"/>
    <mergeCell ref="Y65:Y68"/>
    <mergeCell ref="A69:B69"/>
    <mergeCell ref="N69:AE69"/>
    <mergeCell ref="A70:A74"/>
    <mergeCell ref="N70:N74"/>
    <mergeCell ref="O70:O74"/>
    <mergeCell ref="P70:P74"/>
    <mergeCell ref="Q70:Q74"/>
    <mergeCell ref="R70:R74"/>
    <mergeCell ref="S70:S74"/>
    <mergeCell ref="T70:T74"/>
    <mergeCell ref="AD70:AD74"/>
    <mergeCell ref="AE70:AE74"/>
    <mergeCell ref="A75:B75"/>
    <mergeCell ref="N75:AE75"/>
    <mergeCell ref="U70:U74"/>
    <mergeCell ref="V70:V74"/>
    <mergeCell ref="W70:W74"/>
    <mergeCell ref="X70:X74"/>
    <mergeCell ref="Y70:Y74"/>
    <mergeCell ref="Z70:Z74"/>
    <mergeCell ref="A76:B77"/>
    <mergeCell ref="C76:C77"/>
    <mergeCell ref="D76:D77"/>
    <mergeCell ref="E76:E77"/>
    <mergeCell ref="F76:F77"/>
    <mergeCell ref="G76:G77"/>
    <mergeCell ref="AA70:AA74"/>
    <mergeCell ref="AB70:AB74"/>
    <mergeCell ref="AC70:AC74"/>
    <mergeCell ref="O76:O77"/>
    <mergeCell ref="P76:P77"/>
    <mergeCell ref="Q76:Q77"/>
    <mergeCell ref="R76:R77"/>
    <mergeCell ref="S76:S77"/>
    <mergeCell ref="T76:T77"/>
    <mergeCell ref="H76:H77"/>
    <mergeCell ref="AE76:AE77"/>
    <mergeCell ref="U76:U77"/>
    <mergeCell ref="V76:V77"/>
    <mergeCell ref="W76:W77"/>
    <mergeCell ref="X76:X77"/>
    <mergeCell ref="Y76:Y77"/>
    <mergeCell ref="Z76:Z77"/>
    <mergeCell ref="I76:I77"/>
    <mergeCell ref="J76:J77"/>
    <mergeCell ref="K76:K77"/>
    <mergeCell ref="L76:L77"/>
    <mergeCell ref="N76:N77"/>
    <mergeCell ref="AA76:AA77"/>
    <mergeCell ref="AB76:AB77"/>
    <mergeCell ref="AC76:AC77"/>
    <mergeCell ref="AD76:AD77"/>
  </mergeCells>
  <conditionalFormatting sqref="H8:H11 H13:H16 H70:H74 H65:H68 H59:H63 H54:H57 H47:H50 H41:H45 H36:H39 H18:H21 N8 N36 N23 N70 N65 N54 N47 N41 N13 N18 N59 H31:H34 H23:H25">
    <cfRule type="cellIs" dxfId="226" priority="27" operator="lessThan">
      <formula>0</formula>
    </cfRule>
    <cfRule type="cellIs" dxfId="225" priority="28" operator="greaterThan">
      <formula>0</formula>
    </cfRule>
  </conditionalFormatting>
  <conditionalFormatting sqref="F8:F11 F13:F16 F70:F74 F65:F68 F59:F63 F54:F57 F47:F50 F41:F45 F36:F39 F18:F21 F31:F34 F23:F25">
    <cfRule type="cellIs" dxfId="224" priority="25" operator="greaterThan">
      <formula>0</formula>
    </cfRule>
    <cfRule type="cellIs" dxfId="223" priority="26" operator="lessThan">
      <formula>0</formula>
    </cfRule>
  </conditionalFormatting>
  <conditionalFormatting sqref="R8">
    <cfRule type="cellIs" dxfId="222" priority="23" operator="lessThan">
      <formula>0</formula>
    </cfRule>
    <cfRule type="cellIs" dxfId="221" priority="24" operator="greaterThan">
      <formula>0</formula>
    </cfRule>
  </conditionalFormatting>
  <conditionalFormatting sqref="V8 AD8">
    <cfRule type="cellIs" dxfId="220" priority="21" operator="lessThan">
      <formula>0</formula>
    </cfRule>
    <cfRule type="cellIs" dxfId="219" priority="22" operator="greaterThan">
      <formula>0</formula>
    </cfRule>
  </conditionalFormatting>
  <conditionalFormatting sqref="F76:F77 H76:H77 N76:N77">
    <cfRule type="cellIs" dxfId="218" priority="20" operator="greaterThan">
      <formula>0</formula>
    </cfRule>
  </conditionalFormatting>
  <conditionalFormatting sqref="F76:F77 H76:H77 N76:N77">
    <cfRule type="cellIs" dxfId="217" priority="19" operator="lessThan">
      <formula>0</formula>
    </cfRule>
  </conditionalFormatting>
  <conditionalFormatting sqref="R70 R65 R59 R54 R47 R41 R36 R23 R18 R13">
    <cfRule type="cellIs" dxfId="216" priority="18" operator="greaterThan">
      <formula>0</formula>
    </cfRule>
  </conditionalFormatting>
  <conditionalFormatting sqref="R70 R65 R59 R54 R47 R41 R36 R23 R18 R13">
    <cfRule type="cellIs" dxfId="215" priority="17" operator="lessThan">
      <formula>0</formula>
    </cfRule>
  </conditionalFormatting>
  <conditionalFormatting sqref="V70 V65 V59 V54 V47 V41 V36 V23 V18 V13">
    <cfRule type="cellIs" dxfId="214" priority="16" operator="greaterThan">
      <formula>0</formula>
    </cfRule>
  </conditionalFormatting>
  <conditionalFormatting sqref="V70 V65 V59 V54 V47 V41 V36 V23 V18 V13">
    <cfRule type="cellIs" dxfId="213" priority="15" operator="lessThan">
      <formula>0</formula>
    </cfRule>
  </conditionalFormatting>
  <conditionalFormatting sqref="H26:H27">
    <cfRule type="cellIs" dxfId="212" priority="13" operator="lessThan">
      <formula>0</formula>
    </cfRule>
    <cfRule type="cellIs" dxfId="211" priority="14" operator="greaterThan">
      <formula>0</formula>
    </cfRule>
  </conditionalFormatting>
  <conditionalFormatting sqref="F26:F27">
    <cfRule type="cellIs" dxfId="210" priority="11" operator="greaterThan">
      <formula>0</formula>
    </cfRule>
    <cfRule type="cellIs" dxfId="209" priority="12" operator="lessThan">
      <formula>0</formula>
    </cfRule>
  </conditionalFormatting>
  <conditionalFormatting sqref="R76:R77">
    <cfRule type="cellIs" dxfId="208" priority="10" operator="greaterThan">
      <formula>0</formula>
    </cfRule>
  </conditionalFormatting>
  <conditionalFormatting sqref="R76:R77">
    <cfRule type="cellIs" dxfId="207" priority="9" operator="lessThan">
      <formula>0</formula>
    </cfRule>
  </conditionalFormatting>
  <conditionalFormatting sqref="V76:V77">
    <cfRule type="cellIs" dxfId="206" priority="8" operator="greaterThan">
      <formula>0</formula>
    </cfRule>
  </conditionalFormatting>
  <conditionalFormatting sqref="V76:V77">
    <cfRule type="cellIs" dxfId="205" priority="7" operator="lessThan">
      <formula>0</formula>
    </cfRule>
  </conditionalFormatting>
  <conditionalFormatting sqref="Z76:Z77">
    <cfRule type="cellIs" dxfId="204" priority="6" operator="greaterThan">
      <formula>0</formula>
    </cfRule>
  </conditionalFormatting>
  <conditionalFormatting sqref="Z76:Z77">
    <cfRule type="cellIs" dxfId="203" priority="5" operator="lessThan">
      <formula>0</formula>
    </cfRule>
  </conditionalFormatting>
  <conditionalFormatting sqref="AB76:AB77">
    <cfRule type="cellIs" dxfId="202" priority="4" operator="greaterThan">
      <formula>0</formula>
    </cfRule>
  </conditionalFormatting>
  <conditionalFormatting sqref="AB76:AB77">
    <cfRule type="cellIs" dxfId="201" priority="3" operator="lessThan">
      <formula>0</formula>
    </cfRule>
  </conditionalFormatting>
  <conditionalFormatting sqref="AD76:AD77">
    <cfRule type="cellIs" dxfId="200" priority="2" operator="greaterThan">
      <formula>0</formula>
    </cfRule>
  </conditionalFormatting>
  <conditionalFormatting sqref="AD76:AD77">
    <cfRule type="cellIs" dxfId="199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73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Y59:Y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98" priority="27" operator="lessThan">
      <formula>0</formula>
    </cfRule>
    <cfRule type="cellIs" dxfId="197" priority="28" operator="greaterThan">
      <formula>0</formula>
    </cfRule>
  </conditionalFormatting>
  <conditionalFormatting sqref="F8:F11 F13:F16 F70:F74 F65:F68 F59:F63 F54:F57 F47:F50 F41:F45 F36:F39 F18:F21 F31:F34 F23:F25">
    <cfRule type="cellIs" dxfId="196" priority="25" operator="greaterThan">
      <formula>0</formula>
    </cfRule>
    <cfRule type="cellIs" dxfId="195" priority="26" operator="lessThan">
      <formula>0</formula>
    </cfRule>
  </conditionalFormatting>
  <conditionalFormatting sqref="R8">
    <cfRule type="cellIs" dxfId="194" priority="23" operator="lessThan">
      <formula>0</formula>
    </cfRule>
    <cfRule type="cellIs" dxfId="193" priority="24" operator="greaterThan">
      <formula>0</formula>
    </cfRule>
  </conditionalFormatting>
  <conditionalFormatting sqref="V8 AD8">
    <cfRule type="cellIs" dxfId="192" priority="21" operator="lessThan">
      <formula>0</formula>
    </cfRule>
    <cfRule type="cellIs" dxfId="191" priority="22" operator="greaterThan">
      <formula>0</formula>
    </cfRule>
  </conditionalFormatting>
  <conditionalFormatting sqref="F76:F77 H76:H77 N76:N77">
    <cfRule type="cellIs" dxfId="190" priority="20" operator="greaterThan">
      <formula>0</formula>
    </cfRule>
  </conditionalFormatting>
  <conditionalFormatting sqref="F76:F77 H76:H77 N76:N77">
    <cfRule type="cellIs" dxfId="189" priority="19" operator="lessThan">
      <formula>0</formula>
    </cfRule>
  </conditionalFormatting>
  <conditionalFormatting sqref="R70 R65 R59 R54 R47 R41 R36 R23 R18 R13">
    <cfRule type="cellIs" dxfId="188" priority="18" operator="greaterThan">
      <formula>0</formula>
    </cfRule>
  </conditionalFormatting>
  <conditionalFormatting sqref="R70 R65 R59 R54 R47 R41 R36 R23 R18 R13">
    <cfRule type="cellIs" dxfId="187" priority="17" operator="lessThan">
      <formula>0</formula>
    </cfRule>
  </conditionalFormatting>
  <conditionalFormatting sqref="V70 V65 V59 V54 V47 V41 V36 V23 V18 V13">
    <cfRule type="cellIs" dxfId="186" priority="16" operator="greaterThan">
      <formula>0</formula>
    </cfRule>
  </conditionalFormatting>
  <conditionalFormatting sqref="V70 V65 V59 V54 V47 V41 V36 V23 V18 V13">
    <cfRule type="cellIs" dxfId="185" priority="15" operator="lessThan">
      <formula>0</formula>
    </cfRule>
  </conditionalFormatting>
  <conditionalFormatting sqref="H26:H27">
    <cfRule type="cellIs" dxfId="184" priority="13" operator="lessThan">
      <formula>0</formula>
    </cfRule>
    <cfRule type="cellIs" dxfId="183" priority="14" operator="greaterThan">
      <formula>0</formula>
    </cfRule>
  </conditionalFormatting>
  <conditionalFormatting sqref="F26:F27">
    <cfRule type="cellIs" dxfId="182" priority="11" operator="greaterThan">
      <formula>0</formula>
    </cfRule>
    <cfRule type="cellIs" dxfId="181" priority="12" operator="lessThan">
      <formula>0</formula>
    </cfRule>
  </conditionalFormatting>
  <conditionalFormatting sqref="R76:R77">
    <cfRule type="cellIs" dxfId="180" priority="10" operator="greaterThan">
      <formula>0</formula>
    </cfRule>
  </conditionalFormatting>
  <conditionalFormatting sqref="R76:R77">
    <cfRule type="cellIs" dxfId="179" priority="9" operator="lessThan">
      <formula>0</formula>
    </cfRule>
  </conditionalFormatting>
  <conditionalFormatting sqref="V76:V77">
    <cfRule type="cellIs" dxfId="178" priority="8" operator="greaterThan">
      <formula>0</formula>
    </cfRule>
  </conditionalFormatting>
  <conditionalFormatting sqref="V76:V77">
    <cfRule type="cellIs" dxfId="177" priority="7" operator="lessThan">
      <formula>0</formula>
    </cfRule>
  </conditionalFormatting>
  <conditionalFormatting sqref="Z76:Z77">
    <cfRule type="cellIs" dxfId="176" priority="6" operator="greaterThan">
      <formula>0</formula>
    </cfRule>
  </conditionalFormatting>
  <conditionalFormatting sqref="Z76:Z77">
    <cfRule type="cellIs" dxfId="175" priority="5" operator="lessThan">
      <formula>0</formula>
    </cfRule>
  </conditionalFormatting>
  <conditionalFormatting sqref="AB76:AB77">
    <cfRule type="cellIs" dxfId="174" priority="4" operator="greaterThan">
      <formula>0</formula>
    </cfRule>
  </conditionalFormatting>
  <conditionalFormatting sqref="AB76:AB77">
    <cfRule type="cellIs" dxfId="173" priority="3" operator="lessThan">
      <formula>0</formula>
    </cfRule>
  </conditionalFormatting>
  <conditionalFormatting sqref="AD76:AD77">
    <cfRule type="cellIs" dxfId="172" priority="2" operator="greaterThan">
      <formula>0</formula>
    </cfRule>
  </conditionalFormatting>
  <conditionalFormatting sqref="AD76:AD77">
    <cfRule type="cellIs" dxfId="171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F77"/>
  <sheetViews>
    <sheetView topLeftCell="J1" zoomScale="80" zoomScaleNormal="80" workbookViewId="0">
      <pane ySplit="7" topLeftCell="A8" activePane="bottomLeft" state="frozen"/>
      <selection pane="bottomLeft" activeCell="Y13" sqref="Y13:Y16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46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70" priority="27" operator="lessThan">
      <formula>0</formula>
    </cfRule>
    <cfRule type="cellIs" dxfId="169" priority="28" operator="greaterThan">
      <formula>0</formula>
    </cfRule>
  </conditionalFormatting>
  <conditionalFormatting sqref="F8:F11 F13:F16 F70:F74 F65:F68 F59:F63 F54:F57 F47:F50 F41:F45 F36:F39 F18:F21 F31:F34 F23:F25">
    <cfRule type="cellIs" dxfId="168" priority="25" operator="greaterThan">
      <formula>0</formula>
    </cfRule>
    <cfRule type="cellIs" dxfId="167" priority="26" operator="lessThan">
      <formula>0</formula>
    </cfRule>
  </conditionalFormatting>
  <conditionalFormatting sqref="R8">
    <cfRule type="cellIs" dxfId="166" priority="23" operator="lessThan">
      <formula>0</formula>
    </cfRule>
    <cfRule type="cellIs" dxfId="165" priority="24" operator="greaterThan">
      <formula>0</formula>
    </cfRule>
  </conditionalFormatting>
  <conditionalFormatting sqref="V8 AD8">
    <cfRule type="cellIs" dxfId="164" priority="21" operator="lessThan">
      <formula>0</formula>
    </cfRule>
    <cfRule type="cellIs" dxfId="163" priority="22" operator="greaterThan">
      <formula>0</formula>
    </cfRule>
  </conditionalFormatting>
  <conditionalFormatting sqref="F76:F77 H76:H77 N76:N77">
    <cfRule type="cellIs" dxfId="162" priority="20" operator="greaterThan">
      <formula>0</formula>
    </cfRule>
  </conditionalFormatting>
  <conditionalFormatting sqref="F76:F77 H76:H77 N76:N77">
    <cfRule type="cellIs" dxfId="161" priority="19" operator="lessThan">
      <formula>0</formula>
    </cfRule>
  </conditionalFormatting>
  <conditionalFormatting sqref="R70 R65 R59 R54 R47 R41 R36 R23 R18 R13">
    <cfRule type="cellIs" dxfId="160" priority="18" operator="greaterThan">
      <formula>0</formula>
    </cfRule>
  </conditionalFormatting>
  <conditionalFormatting sqref="R70 R65 R59 R54 R47 R41 R36 R23 R18 R13">
    <cfRule type="cellIs" dxfId="159" priority="17" operator="lessThan">
      <formula>0</formula>
    </cfRule>
  </conditionalFormatting>
  <conditionalFormatting sqref="V70 V65 V59 V54 V47 V41 V36 V23 V18 V13">
    <cfRule type="cellIs" dxfId="158" priority="16" operator="greaterThan">
      <formula>0</formula>
    </cfRule>
  </conditionalFormatting>
  <conditionalFormatting sqref="V70 V65 V59 V54 V47 V41 V36 V23 V18 V13">
    <cfRule type="cellIs" dxfId="157" priority="15" operator="lessThan">
      <formula>0</formula>
    </cfRule>
  </conditionalFormatting>
  <conditionalFormatting sqref="H26:H27">
    <cfRule type="cellIs" dxfId="156" priority="13" operator="lessThan">
      <formula>0</formula>
    </cfRule>
    <cfRule type="cellIs" dxfId="155" priority="14" operator="greaterThan">
      <formula>0</formula>
    </cfRule>
  </conditionalFormatting>
  <conditionalFormatting sqref="F26:F27">
    <cfRule type="cellIs" dxfId="154" priority="11" operator="greaterThan">
      <formula>0</formula>
    </cfRule>
    <cfRule type="cellIs" dxfId="153" priority="12" operator="lessThan">
      <formula>0</formula>
    </cfRule>
  </conditionalFormatting>
  <conditionalFormatting sqref="R76:R77">
    <cfRule type="cellIs" dxfId="152" priority="10" operator="greaterThan">
      <formula>0</formula>
    </cfRule>
  </conditionalFormatting>
  <conditionalFormatting sqref="R76:R77">
    <cfRule type="cellIs" dxfId="151" priority="9" operator="lessThan">
      <formula>0</formula>
    </cfRule>
  </conditionalFormatting>
  <conditionalFormatting sqref="V76:V77">
    <cfRule type="cellIs" dxfId="150" priority="8" operator="greaterThan">
      <formula>0</formula>
    </cfRule>
  </conditionalFormatting>
  <conditionalFormatting sqref="V76:V77">
    <cfRule type="cellIs" dxfId="149" priority="7" operator="lessThan">
      <formula>0</formula>
    </cfRule>
  </conditionalFormatting>
  <conditionalFormatting sqref="Z76:Z77">
    <cfRule type="cellIs" dxfId="148" priority="6" operator="greaterThan">
      <formula>0</formula>
    </cfRule>
  </conditionalFormatting>
  <conditionalFormatting sqref="Z76:Z77">
    <cfRule type="cellIs" dxfId="147" priority="5" operator="lessThan">
      <formula>0</formula>
    </cfRule>
  </conditionalFormatting>
  <conditionalFormatting sqref="AB76:AB77">
    <cfRule type="cellIs" dxfId="146" priority="4" operator="greaterThan">
      <formula>0</formula>
    </cfRule>
  </conditionalFormatting>
  <conditionalFormatting sqref="AB76:AB77">
    <cfRule type="cellIs" dxfId="145" priority="3" operator="lessThan">
      <formula>0</formula>
    </cfRule>
  </conditionalFormatting>
  <conditionalFormatting sqref="AD76:AD77">
    <cfRule type="cellIs" dxfId="144" priority="2" operator="greaterThan">
      <formula>0</formula>
    </cfRule>
  </conditionalFormatting>
  <conditionalFormatting sqref="AD76:AD77">
    <cfRule type="cellIs" dxfId="143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AF77"/>
  <sheetViews>
    <sheetView zoomScale="80" zoomScaleNormal="80" workbookViewId="0">
      <pane ySplit="7" topLeftCell="A26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74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Y76:Y77"/>
    <mergeCell ref="J76:J77"/>
    <mergeCell ref="K76:K77"/>
    <mergeCell ref="T59:T63"/>
    <mergeCell ref="U59:U63"/>
    <mergeCell ref="V59:V63"/>
    <mergeCell ref="W59:W63"/>
    <mergeCell ref="X59:X63"/>
    <mergeCell ref="Y59:Y63"/>
    <mergeCell ref="AA36:AA39"/>
    <mergeCell ref="A75:B75"/>
    <mergeCell ref="N75:AE75"/>
    <mergeCell ref="Y36:Y39"/>
    <mergeCell ref="Y41:Y45"/>
    <mergeCell ref="A70:A74"/>
    <mergeCell ref="N70:N74"/>
    <mergeCell ref="O70:O74"/>
    <mergeCell ref="P70:P74"/>
    <mergeCell ref="Q70:Q74"/>
    <mergeCell ref="R70:R74"/>
    <mergeCell ref="T70:T74"/>
    <mergeCell ref="U70:U74"/>
    <mergeCell ref="V70:V74"/>
    <mergeCell ref="W70:W74"/>
    <mergeCell ref="X70:X74"/>
    <mergeCell ref="AA70:AA74"/>
    <mergeCell ref="Z70:Z74"/>
    <mergeCell ref="U65:U68"/>
    <mergeCell ref="V65:V68"/>
    <mergeCell ref="W65:W68"/>
    <mergeCell ref="X65:X68"/>
    <mergeCell ref="Z65:Z68"/>
    <mergeCell ref="AA65:AA68"/>
    <mergeCell ref="A69:B69"/>
    <mergeCell ref="N69:AE69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B65:AB68"/>
    <mergeCell ref="AC65:AC68"/>
    <mergeCell ref="AD65:AD68"/>
    <mergeCell ref="AD70:AD74"/>
    <mergeCell ref="AE70:AE74"/>
    <mergeCell ref="S70:S74"/>
    <mergeCell ref="AB70:AB74"/>
    <mergeCell ref="AC70:AC74"/>
    <mergeCell ref="Y70:Y74"/>
    <mergeCell ref="L76:L77"/>
    <mergeCell ref="N76:N77"/>
    <mergeCell ref="O76:O77"/>
    <mergeCell ref="P76:P77"/>
    <mergeCell ref="T76:T77"/>
    <mergeCell ref="U76:U77"/>
    <mergeCell ref="V76:V77"/>
    <mergeCell ref="AE76:AE7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Y31:Y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42" priority="27" operator="lessThan">
      <formula>0</formula>
    </cfRule>
    <cfRule type="cellIs" dxfId="141" priority="28" operator="greaterThan">
      <formula>0</formula>
    </cfRule>
  </conditionalFormatting>
  <conditionalFormatting sqref="F8:F11 F13:F16 F70:F74 F65:F68 F59:F63 F54:F57 F47:F50 F41:F45 F36:F39 F18:F21 F31:F34 F23:F25">
    <cfRule type="cellIs" dxfId="140" priority="25" operator="greaterThan">
      <formula>0</formula>
    </cfRule>
    <cfRule type="cellIs" dxfId="139" priority="26" operator="lessThan">
      <formula>0</formula>
    </cfRule>
  </conditionalFormatting>
  <conditionalFormatting sqref="R8">
    <cfRule type="cellIs" dxfId="138" priority="23" operator="lessThan">
      <formula>0</formula>
    </cfRule>
    <cfRule type="cellIs" dxfId="137" priority="24" operator="greaterThan">
      <formula>0</formula>
    </cfRule>
  </conditionalFormatting>
  <conditionalFormatting sqref="V8 AD8">
    <cfRule type="cellIs" dxfId="136" priority="21" operator="lessThan">
      <formula>0</formula>
    </cfRule>
    <cfRule type="cellIs" dxfId="135" priority="22" operator="greaterThan">
      <formula>0</formula>
    </cfRule>
  </conditionalFormatting>
  <conditionalFormatting sqref="F76:F77 H76:H77 N76:N77">
    <cfRule type="cellIs" dxfId="134" priority="20" operator="greaterThan">
      <formula>0</formula>
    </cfRule>
  </conditionalFormatting>
  <conditionalFormatting sqref="F76:F77 H76:H77 N76:N77">
    <cfRule type="cellIs" dxfId="133" priority="19" operator="lessThan">
      <formula>0</formula>
    </cfRule>
  </conditionalFormatting>
  <conditionalFormatting sqref="R70 R65 R59 R54 R47 R41 R36 R23 R18 R13">
    <cfRule type="cellIs" dxfId="132" priority="18" operator="greaterThan">
      <formula>0</formula>
    </cfRule>
  </conditionalFormatting>
  <conditionalFormatting sqref="R70 R65 R59 R54 R47 R41 R36 R23 R18 R13">
    <cfRule type="cellIs" dxfId="131" priority="17" operator="lessThan">
      <formula>0</formula>
    </cfRule>
  </conditionalFormatting>
  <conditionalFormatting sqref="V70 V65 V59 V54 V47 V41 V36 V23 V18 V13">
    <cfRule type="cellIs" dxfId="130" priority="16" operator="greaterThan">
      <formula>0</formula>
    </cfRule>
  </conditionalFormatting>
  <conditionalFormatting sqref="V70 V65 V59 V54 V47 V41 V36 V23 V18 V13">
    <cfRule type="cellIs" dxfId="129" priority="15" operator="lessThan">
      <formula>0</formula>
    </cfRule>
  </conditionalFormatting>
  <conditionalFormatting sqref="H26:H27">
    <cfRule type="cellIs" dxfId="128" priority="13" operator="lessThan">
      <formula>0</formula>
    </cfRule>
    <cfRule type="cellIs" dxfId="127" priority="14" operator="greaterThan">
      <formula>0</formula>
    </cfRule>
  </conditionalFormatting>
  <conditionalFormatting sqref="F26:F27">
    <cfRule type="cellIs" dxfId="126" priority="11" operator="greaterThan">
      <formula>0</formula>
    </cfRule>
    <cfRule type="cellIs" dxfId="125" priority="12" operator="lessThan">
      <formula>0</formula>
    </cfRule>
  </conditionalFormatting>
  <conditionalFormatting sqref="R76:R77">
    <cfRule type="cellIs" dxfId="124" priority="10" operator="greaterThan">
      <formula>0</formula>
    </cfRule>
  </conditionalFormatting>
  <conditionalFormatting sqref="R76:R77">
    <cfRule type="cellIs" dxfId="123" priority="9" operator="lessThan">
      <formula>0</formula>
    </cfRule>
  </conditionalFormatting>
  <conditionalFormatting sqref="V76:V77">
    <cfRule type="cellIs" dxfId="122" priority="8" operator="greaterThan">
      <formula>0</formula>
    </cfRule>
  </conditionalFormatting>
  <conditionalFormatting sqref="V76:V77">
    <cfRule type="cellIs" dxfId="121" priority="7" operator="lessThan">
      <formula>0</formula>
    </cfRule>
  </conditionalFormatting>
  <conditionalFormatting sqref="Z76:Z77">
    <cfRule type="cellIs" dxfId="120" priority="6" operator="greaterThan">
      <formula>0</formula>
    </cfRule>
  </conditionalFormatting>
  <conditionalFormatting sqref="Z76:Z77">
    <cfRule type="cellIs" dxfId="119" priority="5" operator="lessThan">
      <formula>0</formula>
    </cfRule>
  </conditionalFormatting>
  <conditionalFormatting sqref="AB76:AB77">
    <cfRule type="cellIs" dxfId="118" priority="4" operator="greaterThan">
      <formula>0</formula>
    </cfRule>
  </conditionalFormatting>
  <conditionalFormatting sqref="AB76:AB77">
    <cfRule type="cellIs" dxfId="117" priority="3" operator="lessThan">
      <formula>0</formula>
    </cfRule>
  </conditionalFormatting>
  <conditionalFormatting sqref="AD76:AD77">
    <cfRule type="cellIs" dxfId="116" priority="2" operator="greaterThan">
      <formula>0</formula>
    </cfRule>
  </conditionalFormatting>
  <conditionalFormatting sqref="AD76:AD77">
    <cfRule type="cellIs" dxfId="115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AF77"/>
  <sheetViews>
    <sheetView zoomScale="80" zoomScaleNormal="80" workbookViewId="0">
      <pane ySplit="7" topLeftCell="A8" activePane="bottomLeft" state="frozen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47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14" priority="27" operator="lessThan">
      <formula>0</formula>
    </cfRule>
    <cfRule type="cellIs" dxfId="113" priority="28" operator="greaterThan">
      <formula>0</formula>
    </cfRule>
  </conditionalFormatting>
  <conditionalFormatting sqref="F8:F11 F13:F16 F70:F74 F65:F68 F59:F63 F54:F57 F47:F50 F41:F45 F36:F39 F18:F21 F31:F34 F23:F25">
    <cfRule type="cellIs" dxfId="112" priority="25" operator="greaterThan">
      <formula>0</formula>
    </cfRule>
    <cfRule type="cellIs" dxfId="111" priority="26" operator="lessThan">
      <formula>0</formula>
    </cfRule>
  </conditionalFormatting>
  <conditionalFormatting sqref="R8">
    <cfRule type="cellIs" dxfId="110" priority="23" operator="lessThan">
      <formula>0</formula>
    </cfRule>
    <cfRule type="cellIs" dxfId="109" priority="24" operator="greaterThan">
      <formula>0</formula>
    </cfRule>
  </conditionalFormatting>
  <conditionalFormatting sqref="V8 AD8">
    <cfRule type="cellIs" dxfId="108" priority="21" operator="lessThan">
      <formula>0</formula>
    </cfRule>
    <cfRule type="cellIs" dxfId="107" priority="22" operator="greaterThan">
      <formula>0</formula>
    </cfRule>
  </conditionalFormatting>
  <conditionalFormatting sqref="F76:F77 H76:H77 N76:N77">
    <cfRule type="cellIs" dxfId="106" priority="20" operator="greaterThan">
      <formula>0</formula>
    </cfRule>
  </conditionalFormatting>
  <conditionalFormatting sqref="F76:F77 H76:H77 N76:N77">
    <cfRule type="cellIs" dxfId="105" priority="19" operator="lessThan">
      <formula>0</formula>
    </cfRule>
  </conditionalFormatting>
  <conditionalFormatting sqref="R70 R65 R59 R54 R47 R41 R36 R23 R18 R13">
    <cfRule type="cellIs" dxfId="104" priority="18" operator="greaterThan">
      <formula>0</formula>
    </cfRule>
  </conditionalFormatting>
  <conditionalFormatting sqref="R70 R65 R59 R54 R47 R41 R36 R23 R18 R13">
    <cfRule type="cellIs" dxfId="103" priority="17" operator="lessThan">
      <formula>0</formula>
    </cfRule>
  </conditionalFormatting>
  <conditionalFormatting sqref="V70 V65 V59 V54 V47 V41 V36 V23 V18 V13">
    <cfRule type="cellIs" dxfId="102" priority="16" operator="greaterThan">
      <formula>0</formula>
    </cfRule>
  </conditionalFormatting>
  <conditionalFormatting sqref="V70 V65 V59 V54 V47 V41 V36 V23 V18 V13">
    <cfRule type="cellIs" dxfId="101" priority="15" operator="lessThan">
      <formula>0</formula>
    </cfRule>
  </conditionalFormatting>
  <conditionalFormatting sqref="H26:H27">
    <cfRule type="cellIs" dxfId="100" priority="13" operator="lessThan">
      <formula>0</formula>
    </cfRule>
    <cfRule type="cellIs" dxfId="99" priority="14" operator="greaterThan">
      <formula>0</formula>
    </cfRule>
  </conditionalFormatting>
  <conditionalFormatting sqref="F26:F27">
    <cfRule type="cellIs" dxfId="98" priority="11" operator="greaterThan">
      <formula>0</formula>
    </cfRule>
    <cfRule type="cellIs" dxfId="97" priority="12" operator="lessThan">
      <formula>0</formula>
    </cfRule>
  </conditionalFormatting>
  <conditionalFormatting sqref="R76:R77">
    <cfRule type="cellIs" dxfId="96" priority="10" operator="greaterThan">
      <formula>0</formula>
    </cfRule>
  </conditionalFormatting>
  <conditionalFormatting sqref="R76:R77">
    <cfRule type="cellIs" dxfId="95" priority="9" operator="lessThan">
      <formula>0</formula>
    </cfRule>
  </conditionalFormatting>
  <conditionalFormatting sqref="V76:V77">
    <cfRule type="cellIs" dxfId="94" priority="8" operator="greaterThan">
      <formula>0</formula>
    </cfRule>
  </conditionalFormatting>
  <conditionalFormatting sqref="V76:V77">
    <cfRule type="cellIs" dxfId="93" priority="7" operator="lessThan">
      <formula>0</formula>
    </cfRule>
  </conditionalFormatting>
  <conditionalFormatting sqref="Z76:Z77">
    <cfRule type="cellIs" dxfId="92" priority="6" operator="greaterThan">
      <formula>0</formula>
    </cfRule>
  </conditionalFormatting>
  <conditionalFormatting sqref="Z76:Z77">
    <cfRule type="cellIs" dxfId="91" priority="5" operator="lessThan">
      <formula>0</formula>
    </cfRule>
  </conditionalFormatting>
  <conditionalFormatting sqref="AB76:AB77">
    <cfRule type="cellIs" dxfId="90" priority="4" operator="greaterThan">
      <formula>0</formula>
    </cfRule>
  </conditionalFormatting>
  <conditionalFormatting sqref="AB76:AB77">
    <cfRule type="cellIs" dxfId="89" priority="3" operator="lessThan">
      <formula>0</formula>
    </cfRule>
  </conditionalFormatting>
  <conditionalFormatting sqref="AD76:AD77">
    <cfRule type="cellIs" dxfId="88" priority="2" operator="greaterThan">
      <formula>0</formula>
    </cfRule>
  </conditionalFormatting>
  <conditionalFormatting sqref="AD76:AD77">
    <cfRule type="cellIs" dxfId="87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AF77"/>
  <sheetViews>
    <sheetView zoomScale="80" zoomScaleNormal="80" workbookViewId="0">
      <pane ySplit="7" topLeftCell="A8" activePane="bottomLeft" state="frozen"/>
      <selection sqref="A1:D4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48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86" priority="27" operator="lessThan">
      <formula>0</formula>
    </cfRule>
    <cfRule type="cellIs" dxfId="85" priority="28" operator="greaterThan">
      <formula>0</formula>
    </cfRule>
  </conditionalFormatting>
  <conditionalFormatting sqref="F8:F11 F13:F16 F70:F74 F65:F68 F59:F63 F54:F57 F47:F50 F41:F45 F36:F39 F18:F21 F31:F34 F23:F25">
    <cfRule type="cellIs" dxfId="84" priority="25" operator="greaterThan">
      <formula>0</formula>
    </cfRule>
    <cfRule type="cellIs" dxfId="83" priority="26" operator="lessThan">
      <formula>0</formula>
    </cfRule>
  </conditionalFormatting>
  <conditionalFormatting sqref="R8">
    <cfRule type="cellIs" dxfId="82" priority="23" operator="lessThan">
      <formula>0</formula>
    </cfRule>
    <cfRule type="cellIs" dxfId="81" priority="24" operator="greaterThan">
      <formula>0</formula>
    </cfRule>
  </conditionalFormatting>
  <conditionalFormatting sqref="V8 AD8">
    <cfRule type="cellIs" dxfId="80" priority="21" operator="lessThan">
      <formula>0</formula>
    </cfRule>
    <cfRule type="cellIs" dxfId="79" priority="22" operator="greaterThan">
      <formula>0</formula>
    </cfRule>
  </conditionalFormatting>
  <conditionalFormatting sqref="F76:F77 H76:H77 N76:N77">
    <cfRule type="cellIs" dxfId="78" priority="20" operator="greaterThan">
      <formula>0</formula>
    </cfRule>
  </conditionalFormatting>
  <conditionalFormatting sqref="F76:F77 H76:H77 N76:N77">
    <cfRule type="cellIs" dxfId="77" priority="19" operator="lessThan">
      <formula>0</formula>
    </cfRule>
  </conditionalFormatting>
  <conditionalFormatting sqref="R70 R65 R59 R54 R47 R41 R36 R23 R18 R13">
    <cfRule type="cellIs" dxfId="76" priority="18" operator="greaterThan">
      <formula>0</formula>
    </cfRule>
  </conditionalFormatting>
  <conditionalFormatting sqref="R70 R65 R59 R54 R47 R41 R36 R23 R18 R13">
    <cfRule type="cellIs" dxfId="75" priority="17" operator="lessThan">
      <formula>0</formula>
    </cfRule>
  </conditionalFormatting>
  <conditionalFormatting sqref="V70 V65 V59 V54 V47 V41 V36 V23 V18 V13">
    <cfRule type="cellIs" dxfId="74" priority="16" operator="greaterThan">
      <formula>0</formula>
    </cfRule>
  </conditionalFormatting>
  <conditionalFormatting sqref="V70 V65 V59 V54 V47 V41 V36 V23 V18 V13">
    <cfRule type="cellIs" dxfId="73" priority="15" operator="lessThan">
      <formula>0</formula>
    </cfRule>
  </conditionalFormatting>
  <conditionalFormatting sqref="H26:H27">
    <cfRule type="cellIs" dxfId="72" priority="13" operator="lessThan">
      <formula>0</formula>
    </cfRule>
    <cfRule type="cellIs" dxfId="71" priority="14" operator="greaterThan">
      <formula>0</formula>
    </cfRule>
  </conditionalFormatting>
  <conditionalFormatting sqref="F26:F27">
    <cfRule type="cellIs" dxfId="70" priority="11" operator="greaterThan">
      <formula>0</formula>
    </cfRule>
    <cfRule type="cellIs" dxfId="69" priority="12" operator="lessThan">
      <formula>0</formula>
    </cfRule>
  </conditionalFormatting>
  <conditionalFormatting sqref="R76:R77">
    <cfRule type="cellIs" dxfId="68" priority="10" operator="greaterThan">
      <formula>0</formula>
    </cfRule>
  </conditionalFormatting>
  <conditionalFormatting sqref="R76:R77">
    <cfRule type="cellIs" dxfId="67" priority="9" operator="lessThan">
      <formula>0</formula>
    </cfRule>
  </conditionalFormatting>
  <conditionalFormatting sqref="V76:V77">
    <cfRule type="cellIs" dxfId="66" priority="8" operator="greaterThan">
      <formula>0</formula>
    </cfRule>
  </conditionalFormatting>
  <conditionalFormatting sqref="V76:V77">
    <cfRule type="cellIs" dxfId="65" priority="7" operator="lessThan">
      <formula>0</formula>
    </cfRule>
  </conditionalFormatting>
  <conditionalFormatting sqref="Z76:Z77">
    <cfRule type="cellIs" dxfId="64" priority="6" operator="greaterThan">
      <formula>0</formula>
    </cfRule>
  </conditionalFormatting>
  <conditionalFormatting sqref="Z76:Z77">
    <cfRule type="cellIs" dxfId="63" priority="5" operator="lessThan">
      <formula>0</formula>
    </cfRule>
  </conditionalFormatting>
  <conditionalFormatting sqref="AB76:AB77">
    <cfRule type="cellIs" dxfId="62" priority="4" operator="greaterThan">
      <formula>0</formula>
    </cfRule>
  </conditionalFormatting>
  <conditionalFormatting sqref="AB76:AB77">
    <cfRule type="cellIs" dxfId="61" priority="3" operator="lessThan">
      <formula>0</formula>
    </cfRule>
  </conditionalFormatting>
  <conditionalFormatting sqref="AD76:AD77">
    <cfRule type="cellIs" dxfId="60" priority="2" operator="greaterThan">
      <formula>0</formula>
    </cfRule>
  </conditionalFormatting>
  <conditionalFormatting sqref="AD76:AD77">
    <cfRule type="cellIs" dxfId="59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AJ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7.8554687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140625" style="57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3" width="13.5703125" style="57" customWidth="1"/>
    <col min="14" max="14" width="1.7109375" style="57" customWidth="1"/>
    <col min="15" max="16" width="10.5703125" style="57" bestFit="1" customWidth="1"/>
    <col min="17" max="17" width="14" style="57" bestFit="1" customWidth="1"/>
    <col min="18" max="18" width="14" style="57" customWidth="1"/>
    <col min="19" max="19" width="9.140625" style="57" customWidth="1"/>
    <col min="20" max="20" width="9.7109375" style="58" bestFit="1" customWidth="1"/>
    <col min="21" max="21" width="11" style="59" bestFit="1" customWidth="1"/>
    <col min="22" max="22" width="16" style="59" bestFit="1" customWidth="1"/>
    <col min="23" max="23" width="14.140625" style="59" customWidth="1"/>
    <col min="24" max="24" width="10.5703125" style="59" customWidth="1"/>
    <col min="25" max="25" width="9.7109375" style="58" bestFit="1" customWidth="1"/>
    <col min="26" max="26" width="9.5703125" style="57" bestFit="1" customWidth="1"/>
    <col min="27" max="27" width="14" style="57" bestFit="1" customWidth="1"/>
    <col min="28" max="28" width="13.85546875" style="57" customWidth="1"/>
    <col min="29" max="29" width="11" style="57" customWidth="1"/>
    <col min="30" max="33" width="9.5703125" style="57" customWidth="1"/>
    <col min="34" max="34" width="8.85546875" style="58" bestFit="1" customWidth="1"/>
    <col min="35" max="35" width="8.5703125" style="57" bestFit="1" customWidth="1"/>
    <col min="36" max="36" width="8.5703125" style="57" customWidth="1"/>
    <col min="37" max="37" width="17" style="57" bestFit="1" customWidth="1"/>
    <col min="38" max="38" width="10.5703125" style="57" bestFit="1" customWidth="1"/>
    <col min="39" max="40" width="9.5703125" style="57" bestFit="1" customWidth="1"/>
    <col min="41" max="45" width="10.5703125" style="57" bestFit="1" customWidth="1"/>
    <col min="46" max="46" width="11.28515625" style="57" bestFit="1" customWidth="1"/>
    <col min="47" max="47" width="10.5703125" style="57" bestFit="1" customWidth="1"/>
    <col min="48" max="48" width="11.28515625" style="57" bestFit="1" customWidth="1"/>
    <col min="49" max="49" width="10.5703125" style="57" bestFit="1" customWidth="1"/>
    <col min="50" max="50" width="12.140625" style="57" bestFit="1" customWidth="1"/>
    <col min="51" max="16384" width="11.42578125" style="57"/>
  </cols>
  <sheetData>
    <row r="1" spans="1:36" ht="24" customHeight="1" thickBot="1">
      <c r="A1" s="283" t="s">
        <v>41</v>
      </c>
      <c r="B1" s="284"/>
      <c r="C1" s="284"/>
      <c r="D1" s="285"/>
    </row>
    <row r="2" spans="1:36" ht="24" customHeight="1" thickBot="1">
      <c r="A2" s="286"/>
      <c r="B2" s="287"/>
      <c r="C2" s="287"/>
      <c r="D2" s="288"/>
      <c r="G2" s="370" t="s">
        <v>42</v>
      </c>
      <c r="H2" s="371"/>
      <c r="I2" s="60"/>
      <c r="O2" s="61"/>
      <c r="P2" s="61"/>
    </row>
    <row r="3" spans="1:36" ht="27" customHeight="1">
      <c r="A3" s="286"/>
      <c r="B3" s="287"/>
      <c r="C3" s="287"/>
      <c r="D3" s="288"/>
    </row>
    <row r="4" spans="1:36" ht="13.5" customHeight="1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</row>
    <row r="5" spans="1:36" ht="18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3"/>
      <c r="N5" s="64"/>
      <c r="O5" s="294">
        <v>2013</v>
      </c>
      <c r="P5" s="296"/>
      <c r="Q5" s="296"/>
      <c r="R5" s="296"/>
      <c r="S5" s="295"/>
      <c r="T5" s="297">
        <v>2014</v>
      </c>
      <c r="U5" s="297"/>
      <c r="V5" s="297"/>
      <c r="W5" s="297"/>
      <c r="X5" s="298"/>
      <c r="Y5" s="294">
        <v>2015</v>
      </c>
      <c r="Z5" s="296"/>
      <c r="AA5" s="296"/>
      <c r="AB5" s="296"/>
      <c r="AC5" s="295"/>
      <c r="AD5" s="294">
        <v>2013</v>
      </c>
      <c r="AE5" s="295"/>
      <c r="AF5" s="296">
        <v>2014</v>
      </c>
      <c r="AG5" s="295"/>
      <c r="AH5" s="294">
        <v>2015</v>
      </c>
      <c r="AI5" s="295"/>
      <c r="AJ5" s="65"/>
    </row>
    <row r="6" spans="1:36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372" t="s">
        <v>68</v>
      </c>
      <c r="N6" s="66"/>
      <c r="O6" s="303" t="s">
        <v>27</v>
      </c>
      <c r="P6" s="303" t="s">
        <v>28</v>
      </c>
      <c r="Q6" s="303" t="s">
        <v>34</v>
      </c>
      <c r="R6" s="372" t="s">
        <v>67</v>
      </c>
      <c r="S6" s="303" t="s">
        <v>35</v>
      </c>
      <c r="T6" s="305" t="s">
        <v>27</v>
      </c>
      <c r="U6" s="315" t="s">
        <v>28</v>
      </c>
      <c r="V6" s="315" t="s">
        <v>34</v>
      </c>
      <c r="W6" s="376" t="s">
        <v>67</v>
      </c>
      <c r="X6" s="315" t="s">
        <v>35</v>
      </c>
      <c r="Y6" s="305" t="s">
        <v>27</v>
      </c>
      <c r="Z6" s="313" t="s">
        <v>28</v>
      </c>
      <c r="AA6" s="313" t="s">
        <v>34</v>
      </c>
      <c r="AB6" s="378" t="s">
        <v>67</v>
      </c>
      <c r="AC6" s="313" t="s">
        <v>35</v>
      </c>
      <c r="AD6" s="313" t="s">
        <v>20</v>
      </c>
      <c r="AE6" s="313" t="s">
        <v>19</v>
      </c>
      <c r="AF6" s="313" t="s">
        <v>20</v>
      </c>
      <c r="AG6" s="313" t="s">
        <v>19</v>
      </c>
      <c r="AH6" s="305" t="s">
        <v>20</v>
      </c>
      <c r="AI6" s="311" t="s">
        <v>19</v>
      </c>
      <c r="AJ6" s="67"/>
    </row>
    <row r="7" spans="1:36" ht="21" customHeight="1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373"/>
      <c r="N7" s="66"/>
      <c r="O7" s="304"/>
      <c r="P7" s="304"/>
      <c r="Q7" s="304"/>
      <c r="R7" s="373"/>
      <c r="S7" s="304"/>
      <c r="T7" s="306"/>
      <c r="U7" s="316"/>
      <c r="V7" s="316"/>
      <c r="W7" s="377"/>
      <c r="X7" s="316"/>
      <c r="Y7" s="306"/>
      <c r="Z7" s="314"/>
      <c r="AA7" s="314"/>
      <c r="AB7" s="379"/>
      <c r="AC7" s="314"/>
      <c r="AD7" s="314"/>
      <c r="AE7" s="314"/>
      <c r="AF7" s="314"/>
      <c r="AG7" s="314"/>
      <c r="AH7" s="306"/>
      <c r="AI7" s="312"/>
      <c r="AJ7" s="67"/>
    </row>
    <row r="8" spans="1:36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53"/>
      <c r="N8" s="76"/>
      <c r="O8" s="320"/>
      <c r="P8" s="323"/>
      <c r="Q8" s="192"/>
      <c r="R8" s="192"/>
      <c r="S8" s="326"/>
      <c r="T8" s="329"/>
      <c r="U8" s="192"/>
      <c r="V8" s="192"/>
      <c r="W8" s="192"/>
      <c r="X8" s="326"/>
      <c r="Y8" s="221"/>
      <c r="Z8" s="186"/>
      <c r="AA8" s="186"/>
      <c r="AB8" s="186"/>
      <c r="AC8" s="186"/>
      <c r="AD8" s="192"/>
      <c r="AE8" s="192"/>
      <c r="AF8" s="192"/>
      <c r="AG8" s="192"/>
      <c r="AH8" s="256"/>
      <c r="AI8" s="186"/>
      <c r="AJ8" s="77"/>
    </row>
    <row r="9" spans="1:36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54"/>
      <c r="N9" s="76"/>
      <c r="O9" s="321"/>
      <c r="P9" s="324"/>
      <c r="Q9" s="193"/>
      <c r="R9" s="193"/>
      <c r="S9" s="327"/>
      <c r="T9" s="321"/>
      <c r="U9" s="193"/>
      <c r="V9" s="193"/>
      <c r="W9" s="193"/>
      <c r="X9" s="327"/>
      <c r="Y9" s="222"/>
      <c r="Z9" s="140"/>
      <c r="AA9" s="140"/>
      <c r="AB9" s="140"/>
      <c r="AC9" s="140"/>
      <c r="AD9" s="193"/>
      <c r="AE9" s="193"/>
      <c r="AF9" s="193"/>
      <c r="AG9" s="193"/>
      <c r="AH9" s="188"/>
      <c r="AI9" s="140"/>
      <c r="AJ9" s="77"/>
    </row>
    <row r="10" spans="1:36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54"/>
      <c r="N10" s="76"/>
      <c r="O10" s="321"/>
      <c r="P10" s="324"/>
      <c r="Q10" s="193"/>
      <c r="R10" s="193"/>
      <c r="S10" s="327"/>
      <c r="T10" s="321"/>
      <c r="U10" s="193"/>
      <c r="V10" s="193"/>
      <c r="W10" s="193"/>
      <c r="X10" s="327"/>
      <c r="Y10" s="222"/>
      <c r="Z10" s="140"/>
      <c r="AA10" s="140"/>
      <c r="AB10" s="140"/>
      <c r="AC10" s="140"/>
      <c r="AD10" s="193"/>
      <c r="AE10" s="193"/>
      <c r="AF10" s="193"/>
      <c r="AG10" s="193"/>
      <c r="AH10" s="188"/>
      <c r="AI10" s="140"/>
      <c r="AJ10" s="77"/>
    </row>
    <row r="11" spans="1:36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54"/>
      <c r="N11" s="76"/>
      <c r="O11" s="322"/>
      <c r="P11" s="325"/>
      <c r="Q11" s="194"/>
      <c r="R11" s="194"/>
      <c r="S11" s="328"/>
      <c r="T11" s="322"/>
      <c r="U11" s="194"/>
      <c r="V11" s="194"/>
      <c r="W11" s="194"/>
      <c r="X11" s="328"/>
      <c r="Y11" s="222"/>
      <c r="Z11" s="140"/>
      <c r="AA11" s="187"/>
      <c r="AB11" s="187"/>
      <c r="AC11" s="187"/>
      <c r="AD11" s="194"/>
      <c r="AE11" s="194"/>
      <c r="AF11" s="194"/>
      <c r="AG11" s="194"/>
      <c r="AH11" s="188"/>
      <c r="AI11" s="140"/>
      <c r="AJ11" s="77"/>
    </row>
    <row r="12" spans="1:36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6"/>
      <c r="N12" s="97"/>
      <c r="O12" s="317" t="s">
        <v>14</v>
      </c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8"/>
      <c r="AF12" s="318"/>
      <c r="AG12" s="318"/>
      <c r="AH12" s="318"/>
      <c r="AI12" s="319"/>
      <c r="AJ12" s="98"/>
    </row>
    <row r="13" spans="1:36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55"/>
      <c r="N13" s="104"/>
      <c r="O13" s="330"/>
      <c r="P13" s="333"/>
      <c r="Q13" s="333"/>
      <c r="R13" s="333"/>
      <c r="S13" s="336"/>
      <c r="T13" s="339"/>
      <c r="U13" s="192"/>
      <c r="V13" s="192"/>
      <c r="W13" s="192"/>
      <c r="X13" s="326"/>
      <c r="Y13" s="185"/>
      <c r="Z13" s="140"/>
      <c r="AA13" s="186"/>
      <c r="AB13" s="186"/>
      <c r="AC13" s="186"/>
      <c r="AD13" s="192"/>
      <c r="AE13" s="192"/>
      <c r="AF13" s="192"/>
      <c r="AG13" s="192"/>
      <c r="AH13" s="188"/>
      <c r="AI13" s="140"/>
      <c r="AJ13" s="77"/>
    </row>
    <row r="14" spans="1:36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55"/>
      <c r="N14" s="76"/>
      <c r="O14" s="331"/>
      <c r="P14" s="334"/>
      <c r="Q14" s="334"/>
      <c r="R14" s="334"/>
      <c r="S14" s="337"/>
      <c r="T14" s="331"/>
      <c r="U14" s="193"/>
      <c r="V14" s="193"/>
      <c r="W14" s="193"/>
      <c r="X14" s="327"/>
      <c r="Y14" s="185"/>
      <c r="Z14" s="140"/>
      <c r="AA14" s="140"/>
      <c r="AB14" s="140"/>
      <c r="AC14" s="140"/>
      <c r="AD14" s="193"/>
      <c r="AE14" s="193"/>
      <c r="AF14" s="193"/>
      <c r="AG14" s="193"/>
      <c r="AH14" s="188"/>
      <c r="AI14" s="140"/>
      <c r="AJ14" s="77"/>
    </row>
    <row r="15" spans="1:36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55"/>
      <c r="N15" s="76"/>
      <c r="O15" s="331"/>
      <c r="P15" s="334"/>
      <c r="Q15" s="334"/>
      <c r="R15" s="334"/>
      <c r="S15" s="337"/>
      <c r="T15" s="331"/>
      <c r="U15" s="193"/>
      <c r="V15" s="193"/>
      <c r="W15" s="193"/>
      <c r="X15" s="327"/>
      <c r="Y15" s="185"/>
      <c r="Z15" s="140"/>
      <c r="AA15" s="140"/>
      <c r="AB15" s="140"/>
      <c r="AC15" s="140"/>
      <c r="AD15" s="193"/>
      <c r="AE15" s="193"/>
      <c r="AF15" s="193"/>
      <c r="AG15" s="193"/>
      <c r="AH15" s="188"/>
      <c r="AI15" s="140"/>
      <c r="AJ15" s="77"/>
    </row>
    <row r="16" spans="1:36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55"/>
      <c r="N16" s="76"/>
      <c r="O16" s="332"/>
      <c r="P16" s="335"/>
      <c r="Q16" s="335"/>
      <c r="R16" s="335"/>
      <c r="S16" s="338"/>
      <c r="T16" s="332"/>
      <c r="U16" s="194"/>
      <c r="V16" s="194"/>
      <c r="W16" s="194"/>
      <c r="X16" s="328"/>
      <c r="Y16" s="185"/>
      <c r="Z16" s="140"/>
      <c r="AA16" s="187"/>
      <c r="AB16" s="187"/>
      <c r="AC16" s="187"/>
      <c r="AD16" s="194"/>
      <c r="AE16" s="194"/>
      <c r="AF16" s="194"/>
      <c r="AG16" s="194"/>
      <c r="AH16" s="188"/>
      <c r="AI16" s="140"/>
      <c r="AJ16" s="77"/>
    </row>
    <row r="17" spans="1:36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111"/>
      <c r="N17" s="97"/>
      <c r="O17" s="317" t="s">
        <v>32</v>
      </c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8"/>
      <c r="AF17" s="318"/>
      <c r="AG17" s="318"/>
      <c r="AH17" s="318"/>
      <c r="AI17" s="319"/>
      <c r="AJ17" s="98"/>
    </row>
    <row r="18" spans="1:36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56"/>
      <c r="N18" s="76"/>
      <c r="O18" s="343"/>
      <c r="P18" s="333"/>
      <c r="Q18" s="333"/>
      <c r="R18" s="333"/>
      <c r="S18" s="336"/>
      <c r="T18" s="339"/>
      <c r="U18" s="192"/>
      <c r="V18" s="192"/>
      <c r="W18" s="192"/>
      <c r="X18" s="326"/>
      <c r="Y18" s="185"/>
      <c r="Z18" s="140"/>
      <c r="AA18" s="186"/>
      <c r="AB18" s="186"/>
      <c r="AC18" s="186"/>
      <c r="AD18" s="192"/>
      <c r="AE18" s="192"/>
      <c r="AF18" s="192"/>
      <c r="AG18" s="192"/>
      <c r="AH18" s="188"/>
      <c r="AI18" s="140"/>
      <c r="AJ18" s="77"/>
    </row>
    <row r="19" spans="1:36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56"/>
      <c r="N19" s="76"/>
      <c r="O19" s="331"/>
      <c r="P19" s="334"/>
      <c r="Q19" s="334"/>
      <c r="R19" s="334"/>
      <c r="S19" s="337"/>
      <c r="T19" s="331"/>
      <c r="U19" s="193"/>
      <c r="V19" s="193"/>
      <c r="W19" s="193"/>
      <c r="X19" s="327"/>
      <c r="Y19" s="185"/>
      <c r="Z19" s="140"/>
      <c r="AA19" s="140"/>
      <c r="AB19" s="140"/>
      <c r="AC19" s="140"/>
      <c r="AD19" s="193"/>
      <c r="AE19" s="193"/>
      <c r="AF19" s="193"/>
      <c r="AG19" s="193"/>
      <c r="AH19" s="188"/>
      <c r="AI19" s="140"/>
      <c r="AJ19" s="77"/>
    </row>
    <row r="20" spans="1:36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56"/>
      <c r="N20" s="76"/>
      <c r="O20" s="331"/>
      <c r="P20" s="334"/>
      <c r="Q20" s="334"/>
      <c r="R20" s="334"/>
      <c r="S20" s="337"/>
      <c r="T20" s="331"/>
      <c r="U20" s="193"/>
      <c r="V20" s="193"/>
      <c r="W20" s="193"/>
      <c r="X20" s="327"/>
      <c r="Y20" s="185"/>
      <c r="Z20" s="140"/>
      <c r="AA20" s="140"/>
      <c r="AB20" s="140"/>
      <c r="AC20" s="140"/>
      <c r="AD20" s="193"/>
      <c r="AE20" s="193"/>
      <c r="AF20" s="193"/>
      <c r="AG20" s="193"/>
      <c r="AH20" s="188"/>
      <c r="AI20" s="140"/>
      <c r="AJ20" s="77"/>
    </row>
    <row r="21" spans="1:36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56"/>
      <c r="N21" s="76"/>
      <c r="O21" s="332"/>
      <c r="P21" s="335"/>
      <c r="Q21" s="335"/>
      <c r="R21" s="335"/>
      <c r="S21" s="338"/>
      <c r="T21" s="332"/>
      <c r="U21" s="194"/>
      <c r="V21" s="194"/>
      <c r="W21" s="194"/>
      <c r="X21" s="328"/>
      <c r="Y21" s="185"/>
      <c r="Z21" s="140"/>
      <c r="AA21" s="187"/>
      <c r="AB21" s="187"/>
      <c r="AC21" s="187"/>
      <c r="AD21" s="194"/>
      <c r="AE21" s="194"/>
      <c r="AF21" s="194"/>
      <c r="AG21" s="194"/>
      <c r="AH21" s="188"/>
      <c r="AI21" s="140"/>
      <c r="AJ21" s="77"/>
    </row>
    <row r="22" spans="1:36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112"/>
      <c r="N22" s="97"/>
      <c r="O22" s="340" t="s">
        <v>3</v>
      </c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1"/>
      <c r="AF22" s="341"/>
      <c r="AG22" s="341"/>
      <c r="AH22" s="341"/>
      <c r="AI22" s="342"/>
      <c r="AJ22" s="98"/>
    </row>
    <row r="23" spans="1:36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56"/>
      <c r="N23" s="113"/>
      <c r="O23" s="359"/>
      <c r="P23" s="344"/>
      <c r="Q23" s="344"/>
      <c r="R23" s="374"/>
      <c r="S23" s="344"/>
      <c r="T23" s="345"/>
      <c r="U23" s="346"/>
      <c r="V23" s="346"/>
      <c r="W23" s="382"/>
      <c r="X23" s="346"/>
      <c r="Y23" s="149"/>
      <c r="Z23" s="151"/>
      <c r="AA23" s="151"/>
      <c r="AB23" s="380"/>
      <c r="AC23" s="151"/>
      <c r="AD23" s="346"/>
      <c r="AE23" s="346"/>
      <c r="AF23" s="346"/>
      <c r="AG23" s="346"/>
      <c r="AH23" s="149"/>
      <c r="AI23" s="151"/>
      <c r="AJ23" s="77"/>
    </row>
    <row r="24" spans="1:36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56"/>
      <c r="N24" s="113"/>
      <c r="O24" s="359"/>
      <c r="P24" s="344"/>
      <c r="Q24" s="344"/>
      <c r="R24" s="334"/>
      <c r="S24" s="344"/>
      <c r="T24" s="345"/>
      <c r="U24" s="346"/>
      <c r="V24" s="346"/>
      <c r="W24" s="193"/>
      <c r="X24" s="346"/>
      <c r="Y24" s="149"/>
      <c r="Z24" s="151"/>
      <c r="AA24" s="151"/>
      <c r="AB24" s="140"/>
      <c r="AC24" s="151"/>
      <c r="AD24" s="346"/>
      <c r="AE24" s="346"/>
      <c r="AF24" s="346"/>
      <c r="AG24" s="346"/>
      <c r="AH24" s="149"/>
      <c r="AI24" s="151"/>
      <c r="AJ24" s="77"/>
    </row>
    <row r="25" spans="1:36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56"/>
      <c r="N25" s="113"/>
      <c r="O25" s="359"/>
      <c r="P25" s="344"/>
      <c r="Q25" s="344"/>
      <c r="R25" s="334"/>
      <c r="S25" s="344"/>
      <c r="T25" s="345"/>
      <c r="U25" s="346"/>
      <c r="V25" s="346"/>
      <c r="W25" s="193"/>
      <c r="X25" s="346"/>
      <c r="Y25" s="149"/>
      <c r="Z25" s="151"/>
      <c r="AA25" s="151"/>
      <c r="AB25" s="140"/>
      <c r="AC25" s="151"/>
      <c r="AD25" s="346"/>
      <c r="AE25" s="346"/>
      <c r="AF25" s="346"/>
      <c r="AG25" s="346"/>
      <c r="AH25" s="149"/>
      <c r="AI25" s="151"/>
      <c r="AJ25" s="77"/>
    </row>
    <row r="26" spans="1:36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56"/>
      <c r="N26" s="113"/>
      <c r="O26" s="359"/>
      <c r="P26" s="344"/>
      <c r="Q26" s="344"/>
      <c r="R26" s="334"/>
      <c r="S26" s="344"/>
      <c r="T26" s="345"/>
      <c r="U26" s="346"/>
      <c r="V26" s="346"/>
      <c r="W26" s="193"/>
      <c r="X26" s="346"/>
      <c r="Y26" s="149"/>
      <c r="Z26" s="151"/>
      <c r="AA26" s="151"/>
      <c r="AB26" s="140"/>
      <c r="AC26" s="151"/>
      <c r="AD26" s="346"/>
      <c r="AE26" s="346"/>
      <c r="AF26" s="346"/>
      <c r="AG26" s="346"/>
      <c r="AH26" s="149"/>
      <c r="AI26" s="151"/>
      <c r="AJ26" s="77"/>
    </row>
    <row r="27" spans="1:36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56"/>
      <c r="N27" s="113"/>
      <c r="O27" s="359"/>
      <c r="P27" s="344"/>
      <c r="Q27" s="344"/>
      <c r="R27" s="375"/>
      <c r="S27" s="344"/>
      <c r="T27" s="345"/>
      <c r="U27" s="346"/>
      <c r="V27" s="346"/>
      <c r="W27" s="383"/>
      <c r="X27" s="346"/>
      <c r="Y27" s="149"/>
      <c r="Z27" s="151"/>
      <c r="AA27" s="151"/>
      <c r="AB27" s="381"/>
      <c r="AC27" s="151"/>
      <c r="AD27" s="346"/>
      <c r="AE27" s="346"/>
      <c r="AF27" s="346"/>
      <c r="AG27" s="346"/>
      <c r="AH27" s="149"/>
      <c r="AI27" s="151"/>
      <c r="AJ27" s="77"/>
    </row>
    <row r="28" spans="1:36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31">
        <f>E28-J28</f>
        <v>0</v>
      </c>
      <c r="L28" s="118"/>
      <c r="M28" s="118"/>
      <c r="N28" s="97"/>
      <c r="O28" s="347" t="s">
        <v>4</v>
      </c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9"/>
      <c r="AJ28" s="98"/>
    </row>
    <row r="29" spans="1:36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4"/>
      <c r="M29" s="145"/>
      <c r="N29" s="119"/>
      <c r="O29" s="350" t="s">
        <v>36</v>
      </c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1"/>
      <c r="AF29" s="351"/>
      <c r="AG29" s="351"/>
      <c r="AH29" s="351"/>
      <c r="AI29" s="352"/>
      <c r="AJ29" s="98"/>
    </row>
    <row r="30" spans="1:36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7"/>
      <c r="M30" s="148"/>
      <c r="N30" s="119"/>
      <c r="O30" s="120" t="e">
        <f xml:space="preserve"> AVERAGE(O23,O18,O13,O8)</f>
        <v>#DIV/0!</v>
      </c>
      <c r="P30" s="121">
        <f>SUM(P8,P13,P18,P23)</f>
        <v>0</v>
      </c>
      <c r="Q30" s="122"/>
      <c r="R30" s="122"/>
      <c r="S30" s="122"/>
      <c r="T30" s="120" t="e">
        <f xml:space="preserve"> AVERAGE(T23,T18,T13,T8)</f>
        <v>#DIV/0!</v>
      </c>
      <c r="U30" s="121">
        <f>SUM(U8,U13,U18,U23)</f>
        <v>0</v>
      </c>
      <c r="V30" s="122"/>
      <c r="W30" s="122"/>
      <c r="X30" s="122"/>
      <c r="Y30" s="120" t="e">
        <f xml:space="preserve"> AVERAGE(Y23,Y18,Y13,Y8)</f>
        <v>#DIV/0!</v>
      </c>
      <c r="Z30" s="121">
        <f>SUM(Z8,Z13,Z18,Z23)</f>
        <v>0</v>
      </c>
      <c r="AA30" s="122"/>
      <c r="AB30" s="122"/>
      <c r="AC30" s="122"/>
      <c r="AD30" s="120" t="e">
        <f xml:space="preserve"> AVERAGE(AD23,AD18,AD13,AD8)</f>
        <v>#DIV/0!</v>
      </c>
      <c r="AE30" s="121">
        <f>SUM(AE8,AE13,AE18,AE23)</f>
        <v>0</v>
      </c>
      <c r="AF30" s="120" t="e">
        <f xml:space="preserve"> AVERAGE(AF23,AF18,AF13,AF8)</f>
        <v>#DIV/0!</v>
      </c>
      <c r="AG30" s="121">
        <f>SUM(AG8,AG13,AG18,AG23)</f>
        <v>0</v>
      </c>
      <c r="AH30" s="120" t="e">
        <f xml:space="preserve"> AVERAGE(AH23,AH18,AH13,AH8)</f>
        <v>#DIV/0!</v>
      </c>
      <c r="AI30" s="121">
        <f>SUM(AI8,AI13,AI18,AI23)</f>
        <v>0</v>
      </c>
      <c r="AJ30" s="98"/>
    </row>
    <row r="31" spans="1:36">
      <c r="A31" s="218" t="s">
        <v>5</v>
      </c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03" t="e">
        <f t="shared" si="4"/>
        <v>#DIV/0!</v>
      </c>
      <c r="L31" s="56"/>
      <c r="M31" s="56"/>
      <c r="N31" s="76"/>
      <c r="O31" s="353"/>
      <c r="P31" s="355"/>
      <c r="Q31" s="355"/>
      <c r="R31" s="384"/>
      <c r="S31" s="357"/>
      <c r="T31" s="331"/>
      <c r="U31" s="193"/>
      <c r="V31" s="193"/>
      <c r="W31" s="192"/>
      <c r="X31" s="327"/>
      <c r="Y31" s="185"/>
      <c r="Z31" s="140"/>
      <c r="AA31" s="140"/>
      <c r="AB31" s="186"/>
      <c r="AC31" s="186"/>
      <c r="AD31" s="193"/>
      <c r="AE31" s="193"/>
      <c r="AF31" s="193"/>
      <c r="AG31" s="193"/>
      <c r="AH31" s="188"/>
      <c r="AI31" s="140"/>
      <c r="AJ31" s="77"/>
    </row>
    <row r="32" spans="1:36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56"/>
      <c r="N32" s="76"/>
      <c r="O32" s="353"/>
      <c r="P32" s="355"/>
      <c r="Q32" s="355"/>
      <c r="R32" s="355"/>
      <c r="S32" s="357"/>
      <c r="T32" s="331"/>
      <c r="U32" s="193"/>
      <c r="V32" s="193"/>
      <c r="W32" s="193"/>
      <c r="X32" s="327"/>
      <c r="Y32" s="185"/>
      <c r="Z32" s="140"/>
      <c r="AA32" s="140"/>
      <c r="AB32" s="140"/>
      <c r="AC32" s="140"/>
      <c r="AD32" s="193"/>
      <c r="AE32" s="193"/>
      <c r="AF32" s="193"/>
      <c r="AG32" s="193"/>
      <c r="AH32" s="188"/>
      <c r="AI32" s="140"/>
      <c r="AJ32" s="77"/>
    </row>
    <row r="33" spans="1:36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56"/>
      <c r="N33" s="76"/>
      <c r="O33" s="353"/>
      <c r="P33" s="355"/>
      <c r="Q33" s="355"/>
      <c r="R33" s="355"/>
      <c r="S33" s="357"/>
      <c r="T33" s="331"/>
      <c r="U33" s="193"/>
      <c r="V33" s="193"/>
      <c r="W33" s="193"/>
      <c r="X33" s="327"/>
      <c r="Y33" s="185"/>
      <c r="Z33" s="140"/>
      <c r="AA33" s="140"/>
      <c r="AB33" s="140"/>
      <c r="AC33" s="140"/>
      <c r="AD33" s="193"/>
      <c r="AE33" s="193"/>
      <c r="AF33" s="193"/>
      <c r="AG33" s="193"/>
      <c r="AH33" s="188"/>
      <c r="AI33" s="140"/>
      <c r="AJ33" s="77"/>
    </row>
    <row r="34" spans="1:36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56"/>
      <c r="N34" s="76"/>
      <c r="O34" s="354"/>
      <c r="P34" s="356"/>
      <c r="Q34" s="356"/>
      <c r="R34" s="356"/>
      <c r="S34" s="358"/>
      <c r="T34" s="332"/>
      <c r="U34" s="194"/>
      <c r="V34" s="194"/>
      <c r="W34" s="194"/>
      <c r="X34" s="328"/>
      <c r="Y34" s="185"/>
      <c r="Z34" s="140"/>
      <c r="AA34" s="187"/>
      <c r="AB34" s="187"/>
      <c r="AC34" s="187"/>
      <c r="AD34" s="194"/>
      <c r="AE34" s="194"/>
      <c r="AF34" s="194"/>
      <c r="AG34" s="194"/>
      <c r="AH34" s="188"/>
      <c r="AI34" s="140"/>
      <c r="AJ34" s="77"/>
    </row>
    <row r="35" spans="1:36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112"/>
      <c r="N35" s="97"/>
      <c r="O35" s="317" t="s">
        <v>5</v>
      </c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9"/>
      <c r="AJ35" s="98"/>
    </row>
    <row r="36" spans="1:36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56"/>
      <c r="N36" s="76"/>
      <c r="O36" s="330"/>
      <c r="P36" s="333"/>
      <c r="Q36" s="333"/>
      <c r="R36" s="333"/>
      <c r="S36" s="336"/>
      <c r="T36" s="339"/>
      <c r="U36" s="192"/>
      <c r="V36" s="192"/>
      <c r="W36" s="192"/>
      <c r="X36" s="326"/>
      <c r="Y36" s="185"/>
      <c r="Z36" s="140"/>
      <c r="AA36" s="186"/>
      <c r="AB36" s="186"/>
      <c r="AC36" s="186"/>
      <c r="AD36" s="192"/>
      <c r="AE36" s="192"/>
      <c r="AF36" s="192"/>
      <c r="AG36" s="192"/>
      <c r="AH36" s="188"/>
      <c r="AI36" s="140"/>
      <c r="AJ36" s="77"/>
    </row>
    <row r="37" spans="1:36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56"/>
      <c r="N37" s="76"/>
      <c r="O37" s="331"/>
      <c r="P37" s="334"/>
      <c r="Q37" s="334"/>
      <c r="R37" s="334"/>
      <c r="S37" s="337"/>
      <c r="T37" s="331"/>
      <c r="U37" s="193"/>
      <c r="V37" s="193"/>
      <c r="W37" s="193"/>
      <c r="X37" s="327"/>
      <c r="Y37" s="185"/>
      <c r="Z37" s="140"/>
      <c r="AA37" s="140"/>
      <c r="AB37" s="140"/>
      <c r="AC37" s="140"/>
      <c r="AD37" s="193"/>
      <c r="AE37" s="193"/>
      <c r="AF37" s="193"/>
      <c r="AG37" s="193"/>
      <c r="AH37" s="188"/>
      <c r="AI37" s="140"/>
      <c r="AJ37" s="77"/>
    </row>
    <row r="38" spans="1:36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56"/>
      <c r="N38" s="76"/>
      <c r="O38" s="331"/>
      <c r="P38" s="334"/>
      <c r="Q38" s="334"/>
      <c r="R38" s="334"/>
      <c r="S38" s="337"/>
      <c r="T38" s="331"/>
      <c r="U38" s="193"/>
      <c r="V38" s="193"/>
      <c r="W38" s="193"/>
      <c r="X38" s="327"/>
      <c r="Y38" s="185"/>
      <c r="Z38" s="140"/>
      <c r="AA38" s="140"/>
      <c r="AB38" s="140"/>
      <c r="AC38" s="140"/>
      <c r="AD38" s="193"/>
      <c r="AE38" s="193"/>
      <c r="AF38" s="193"/>
      <c r="AG38" s="193"/>
      <c r="AH38" s="188"/>
      <c r="AI38" s="140"/>
      <c r="AJ38" s="77"/>
    </row>
    <row r="39" spans="1:36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56"/>
      <c r="N39" s="76"/>
      <c r="O39" s="332"/>
      <c r="P39" s="335"/>
      <c r="Q39" s="335"/>
      <c r="R39" s="335"/>
      <c r="S39" s="338"/>
      <c r="T39" s="332"/>
      <c r="U39" s="194"/>
      <c r="V39" s="194"/>
      <c r="W39" s="194"/>
      <c r="X39" s="328"/>
      <c r="Y39" s="185"/>
      <c r="Z39" s="140"/>
      <c r="AA39" s="187"/>
      <c r="AB39" s="187"/>
      <c r="AC39" s="187"/>
      <c r="AD39" s="194"/>
      <c r="AE39" s="194"/>
      <c r="AF39" s="194"/>
      <c r="AG39" s="194"/>
      <c r="AH39" s="188"/>
      <c r="AI39" s="140"/>
      <c r="AJ39" s="77"/>
    </row>
    <row r="40" spans="1:36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130"/>
      <c r="N40" s="97"/>
      <c r="O40" s="317" t="s">
        <v>6</v>
      </c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9"/>
      <c r="AJ40" s="98"/>
    </row>
    <row r="41" spans="1:36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56"/>
      <c r="N41" s="76"/>
      <c r="O41" s="330"/>
      <c r="P41" s="333"/>
      <c r="Q41" s="333"/>
      <c r="R41" s="333"/>
      <c r="S41" s="336"/>
      <c r="T41" s="339"/>
      <c r="U41" s="192"/>
      <c r="V41" s="192"/>
      <c r="W41" s="192"/>
      <c r="X41" s="326"/>
      <c r="Y41" s="185"/>
      <c r="Z41" s="140"/>
      <c r="AA41" s="186"/>
      <c r="AB41" s="186"/>
      <c r="AC41" s="186"/>
      <c r="AD41" s="192"/>
      <c r="AE41" s="192"/>
      <c r="AF41" s="192"/>
      <c r="AG41" s="192"/>
      <c r="AH41" s="188"/>
      <c r="AI41" s="140"/>
      <c r="AJ41" s="77"/>
    </row>
    <row r="42" spans="1:36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56"/>
      <c r="N42" s="76"/>
      <c r="O42" s="331"/>
      <c r="P42" s="334"/>
      <c r="Q42" s="334"/>
      <c r="R42" s="334"/>
      <c r="S42" s="337"/>
      <c r="T42" s="331"/>
      <c r="U42" s="193"/>
      <c r="V42" s="193"/>
      <c r="W42" s="193"/>
      <c r="X42" s="327"/>
      <c r="Y42" s="185"/>
      <c r="Z42" s="140"/>
      <c r="AA42" s="140"/>
      <c r="AB42" s="140"/>
      <c r="AC42" s="140"/>
      <c r="AD42" s="193"/>
      <c r="AE42" s="193"/>
      <c r="AF42" s="193"/>
      <c r="AG42" s="193"/>
      <c r="AH42" s="188"/>
      <c r="AI42" s="140"/>
      <c r="AJ42" s="77"/>
    </row>
    <row r="43" spans="1:36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56"/>
      <c r="N43" s="76"/>
      <c r="O43" s="331"/>
      <c r="P43" s="334"/>
      <c r="Q43" s="334"/>
      <c r="R43" s="334"/>
      <c r="S43" s="337"/>
      <c r="T43" s="331"/>
      <c r="U43" s="193"/>
      <c r="V43" s="193"/>
      <c r="W43" s="193"/>
      <c r="X43" s="327"/>
      <c r="Y43" s="185"/>
      <c r="Z43" s="140"/>
      <c r="AA43" s="140"/>
      <c r="AB43" s="140"/>
      <c r="AC43" s="140"/>
      <c r="AD43" s="193"/>
      <c r="AE43" s="193"/>
      <c r="AF43" s="193"/>
      <c r="AG43" s="193"/>
      <c r="AH43" s="188"/>
      <c r="AI43" s="140"/>
      <c r="AJ43" s="77"/>
    </row>
    <row r="44" spans="1:36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56"/>
      <c r="N44" s="76"/>
      <c r="O44" s="331"/>
      <c r="P44" s="334"/>
      <c r="Q44" s="334"/>
      <c r="R44" s="334"/>
      <c r="S44" s="337"/>
      <c r="T44" s="331"/>
      <c r="U44" s="193"/>
      <c r="V44" s="193"/>
      <c r="W44" s="193"/>
      <c r="X44" s="327"/>
      <c r="Y44" s="185"/>
      <c r="Z44" s="140"/>
      <c r="AA44" s="140"/>
      <c r="AB44" s="140"/>
      <c r="AC44" s="140"/>
      <c r="AD44" s="193"/>
      <c r="AE44" s="193"/>
      <c r="AF44" s="193"/>
      <c r="AG44" s="193"/>
      <c r="AH44" s="188"/>
      <c r="AI44" s="140"/>
      <c r="AJ44" s="77"/>
    </row>
    <row r="45" spans="1:36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56"/>
      <c r="N45" s="76"/>
      <c r="O45" s="332"/>
      <c r="P45" s="335"/>
      <c r="Q45" s="335"/>
      <c r="R45" s="335"/>
      <c r="S45" s="338"/>
      <c r="T45" s="332"/>
      <c r="U45" s="194"/>
      <c r="V45" s="194"/>
      <c r="W45" s="194"/>
      <c r="X45" s="328"/>
      <c r="Y45" s="185"/>
      <c r="Z45" s="140"/>
      <c r="AA45" s="187"/>
      <c r="AB45" s="187"/>
      <c r="AC45" s="187"/>
      <c r="AD45" s="194"/>
      <c r="AE45" s="194"/>
      <c r="AF45" s="194"/>
      <c r="AG45" s="194"/>
      <c r="AH45" s="188"/>
      <c r="AI45" s="140"/>
      <c r="AJ45" s="77"/>
    </row>
    <row r="46" spans="1:36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112"/>
      <c r="N46" s="97"/>
      <c r="O46" s="317" t="s">
        <v>7</v>
      </c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8"/>
      <c r="AF46" s="318"/>
      <c r="AG46" s="318"/>
      <c r="AH46" s="318"/>
      <c r="AI46" s="319"/>
      <c r="AJ46" s="98"/>
    </row>
    <row r="47" spans="1:36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56"/>
      <c r="N47" s="76"/>
      <c r="O47" s="330"/>
      <c r="P47" s="333"/>
      <c r="Q47" s="333"/>
      <c r="R47" s="333"/>
      <c r="S47" s="336"/>
      <c r="T47" s="339"/>
      <c r="U47" s="192"/>
      <c r="V47" s="192"/>
      <c r="W47" s="192"/>
      <c r="X47" s="326"/>
      <c r="Y47" s="185"/>
      <c r="Z47" s="140"/>
      <c r="AA47" s="186"/>
      <c r="AB47" s="186"/>
      <c r="AC47" s="186"/>
      <c r="AD47" s="192"/>
      <c r="AE47" s="192"/>
      <c r="AF47" s="192"/>
      <c r="AG47" s="192"/>
      <c r="AH47" s="188"/>
      <c r="AI47" s="140"/>
      <c r="AJ47" s="77"/>
    </row>
    <row r="48" spans="1:36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56"/>
      <c r="N48" s="76"/>
      <c r="O48" s="331"/>
      <c r="P48" s="334"/>
      <c r="Q48" s="334"/>
      <c r="R48" s="334"/>
      <c r="S48" s="337"/>
      <c r="T48" s="331"/>
      <c r="U48" s="193"/>
      <c r="V48" s="193"/>
      <c r="W48" s="193"/>
      <c r="X48" s="327"/>
      <c r="Y48" s="185"/>
      <c r="Z48" s="140"/>
      <c r="AA48" s="140"/>
      <c r="AB48" s="140"/>
      <c r="AC48" s="140"/>
      <c r="AD48" s="193"/>
      <c r="AE48" s="193"/>
      <c r="AF48" s="193"/>
      <c r="AG48" s="193"/>
      <c r="AH48" s="188"/>
      <c r="AI48" s="140"/>
      <c r="AJ48" s="77"/>
    </row>
    <row r="49" spans="1:36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56"/>
      <c r="N49" s="76"/>
      <c r="O49" s="331"/>
      <c r="P49" s="334"/>
      <c r="Q49" s="334"/>
      <c r="R49" s="334"/>
      <c r="S49" s="337"/>
      <c r="T49" s="331"/>
      <c r="U49" s="193"/>
      <c r="V49" s="193"/>
      <c r="W49" s="193"/>
      <c r="X49" s="327"/>
      <c r="Y49" s="185"/>
      <c r="Z49" s="140"/>
      <c r="AA49" s="140"/>
      <c r="AB49" s="140"/>
      <c r="AC49" s="140"/>
      <c r="AD49" s="193"/>
      <c r="AE49" s="193"/>
      <c r="AF49" s="193"/>
      <c r="AG49" s="193"/>
      <c r="AH49" s="188"/>
      <c r="AI49" s="140"/>
      <c r="AJ49" s="77"/>
    </row>
    <row r="50" spans="1:36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56"/>
      <c r="N50" s="76"/>
      <c r="O50" s="332"/>
      <c r="P50" s="335"/>
      <c r="Q50" s="335"/>
      <c r="R50" s="335"/>
      <c r="S50" s="338"/>
      <c r="T50" s="332"/>
      <c r="U50" s="194"/>
      <c r="V50" s="194"/>
      <c r="W50" s="194"/>
      <c r="X50" s="328"/>
      <c r="Y50" s="185"/>
      <c r="Z50" s="140"/>
      <c r="AA50" s="187"/>
      <c r="AB50" s="187"/>
      <c r="AC50" s="187"/>
      <c r="AD50" s="194"/>
      <c r="AE50" s="194"/>
      <c r="AF50" s="194"/>
      <c r="AG50" s="194"/>
      <c r="AH50" s="188"/>
      <c r="AI50" s="140"/>
      <c r="AJ50" s="77"/>
    </row>
    <row r="51" spans="1:36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112"/>
      <c r="N51" s="97"/>
      <c r="O51" s="317" t="s">
        <v>8</v>
      </c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8"/>
      <c r="AF51" s="318"/>
      <c r="AG51" s="318"/>
      <c r="AH51" s="318"/>
      <c r="AI51" s="319"/>
      <c r="AJ51" s="98"/>
    </row>
    <row r="52" spans="1:36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4"/>
      <c r="M52" s="145"/>
      <c r="N52" s="119"/>
      <c r="O52" s="350" t="s">
        <v>37</v>
      </c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1"/>
      <c r="AF52" s="351"/>
      <c r="AG52" s="351"/>
      <c r="AH52" s="351"/>
      <c r="AI52" s="352"/>
      <c r="AJ52" s="98"/>
    </row>
    <row r="53" spans="1:36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7"/>
      <c r="M53" s="148"/>
      <c r="N53" s="119"/>
      <c r="O53" s="120" t="e">
        <f xml:space="preserve"> AVERAGE(O47,O41,O36,O31)</f>
        <v>#DIV/0!</v>
      </c>
      <c r="P53" s="121">
        <f>SUM(P47,P41,P36,P31)</f>
        <v>0</v>
      </c>
      <c r="Q53" s="122"/>
      <c r="R53" s="122"/>
      <c r="S53" s="122"/>
      <c r="T53" s="120" t="e">
        <f xml:space="preserve"> AVERAGE(T47,T41,T36,T31)</f>
        <v>#DIV/0!</v>
      </c>
      <c r="U53" s="121">
        <f>SUM(U47,U41,U36,U31)</f>
        <v>0</v>
      </c>
      <c r="V53" s="122"/>
      <c r="W53" s="122"/>
      <c r="X53" s="122"/>
      <c r="Y53" s="120" t="e">
        <f xml:space="preserve"> AVERAGE(Y47,Y41,Y36,Y31)</f>
        <v>#DIV/0!</v>
      </c>
      <c r="Z53" s="121">
        <f>SUM(Z47,Z41,Z36,Z31)</f>
        <v>0</v>
      </c>
      <c r="AA53" s="122"/>
      <c r="AB53" s="122"/>
      <c r="AC53" s="122"/>
      <c r="AD53" s="120" t="e">
        <f xml:space="preserve"> AVERAGE(AD47,AD41,AD36,AD31)</f>
        <v>#DIV/0!</v>
      </c>
      <c r="AE53" s="121">
        <f>SUM(AE47,AE41,AE36,AE31)</f>
        <v>0</v>
      </c>
      <c r="AF53" s="120" t="e">
        <f xml:space="preserve"> AVERAGE(AF47,AF41,AF36,AF31)</f>
        <v>#DIV/0!</v>
      </c>
      <c r="AG53" s="121">
        <f>SUM(AG47,AG41,AG36,AG31)</f>
        <v>0</v>
      </c>
      <c r="AH53" s="120" t="e">
        <f xml:space="preserve"> AVERAGE(AH47,AH41,AH36,AH31)</f>
        <v>#DIV/0!</v>
      </c>
      <c r="AI53" s="121">
        <f>SUM(AI47,AI41,AI36,AI31)</f>
        <v>0</v>
      </c>
      <c r="AJ53" s="98"/>
    </row>
    <row r="54" spans="1:36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03" t="e">
        <f t="shared" si="4"/>
        <v>#DIV/0!</v>
      </c>
      <c r="L54" s="56"/>
      <c r="M54" s="56"/>
      <c r="N54" s="76"/>
      <c r="O54" s="330"/>
      <c r="P54" s="333"/>
      <c r="Q54" s="333"/>
      <c r="R54" s="333"/>
      <c r="S54" s="336"/>
      <c r="T54" s="339"/>
      <c r="U54" s="192"/>
      <c r="V54" s="192"/>
      <c r="W54" s="192"/>
      <c r="X54" s="326"/>
      <c r="Y54" s="185"/>
      <c r="Z54" s="140"/>
      <c r="AA54" s="186"/>
      <c r="AB54" s="186"/>
      <c r="AC54" s="186"/>
      <c r="AD54" s="192"/>
      <c r="AE54" s="192"/>
      <c r="AF54" s="192"/>
      <c r="AG54" s="192"/>
      <c r="AH54" s="188"/>
      <c r="AI54" s="140"/>
      <c r="AJ54" s="77"/>
    </row>
    <row r="55" spans="1:36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56"/>
      <c r="N55" s="76"/>
      <c r="O55" s="331"/>
      <c r="P55" s="334"/>
      <c r="Q55" s="334"/>
      <c r="R55" s="334"/>
      <c r="S55" s="337"/>
      <c r="T55" s="331"/>
      <c r="U55" s="193"/>
      <c r="V55" s="193"/>
      <c r="W55" s="193"/>
      <c r="X55" s="327"/>
      <c r="Y55" s="185"/>
      <c r="Z55" s="140"/>
      <c r="AA55" s="140"/>
      <c r="AB55" s="140"/>
      <c r="AC55" s="140"/>
      <c r="AD55" s="193"/>
      <c r="AE55" s="193"/>
      <c r="AF55" s="193"/>
      <c r="AG55" s="193"/>
      <c r="AH55" s="188"/>
      <c r="AI55" s="140"/>
      <c r="AJ55" s="77"/>
    </row>
    <row r="56" spans="1:36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56"/>
      <c r="N56" s="76"/>
      <c r="O56" s="331"/>
      <c r="P56" s="334"/>
      <c r="Q56" s="334"/>
      <c r="R56" s="334"/>
      <c r="S56" s="337"/>
      <c r="T56" s="331"/>
      <c r="U56" s="193"/>
      <c r="V56" s="193"/>
      <c r="W56" s="193"/>
      <c r="X56" s="327"/>
      <c r="Y56" s="185"/>
      <c r="Z56" s="140"/>
      <c r="AA56" s="140"/>
      <c r="AB56" s="140"/>
      <c r="AC56" s="140"/>
      <c r="AD56" s="193"/>
      <c r="AE56" s="193"/>
      <c r="AF56" s="193"/>
      <c r="AG56" s="193"/>
      <c r="AH56" s="188"/>
      <c r="AI56" s="140"/>
      <c r="AJ56" s="77"/>
    </row>
    <row r="57" spans="1:36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56"/>
      <c r="N57" s="76"/>
      <c r="O57" s="332"/>
      <c r="P57" s="335"/>
      <c r="Q57" s="335"/>
      <c r="R57" s="335"/>
      <c r="S57" s="338"/>
      <c r="T57" s="332"/>
      <c r="U57" s="194"/>
      <c r="V57" s="194"/>
      <c r="W57" s="194"/>
      <c r="X57" s="328"/>
      <c r="Y57" s="185"/>
      <c r="Z57" s="140"/>
      <c r="AA57" s="187"/>
      <c r="AB57" s="187"/>
      <c r="AC57" s="187"/>
      <c r="AD57" s="194"/>
      <c r="AE57" s="194"/>
      <c r="AF57" s="194"/>
      <c r="AG57" s="194"/>
      <c r="AH57" s="188"/>
      <c r="AI57" s="140"/>
      <c r="AJ57" s="77"/>
    </row>
    <row r="58" spans="1:36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112"/>
      <c r="N58" s="97"/>
      <c r="O58" s="317" t="s">
        <v>15</v>
      </c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8"/>
      <c r="AF58" s="318"/>
      <c r="AG58" s="318"/>
      <c r="AH58" s="318"/>
      <c r="AI58" s="319"/>
      <c r="AJ58" s="98"/>
    </row>
    <row r="59" spans="1:36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56"/>
      <c r="N59" s="76"/>
      <c r="O59" s="330"/>
      <c r="P59" s="333"/>
      <c r="Q59" s="333"/>
      <c r="R59" s="333"/>
      <c r="S59" s="336"/>
      <c r="T59" s="339"/>
      <c r="U59" s="192"/>
      <c r="V59" s="192"/>
      <c r="W59" s="192"/>
      <c r="X59" s="326"/>
      <c r="Y59" s="185"/>
      <c r="Z59" s="140"/>
      <c r="AA59" s="186"/>
      <c r="AB59" s="186"/>
      <c r="AC59" s="186"/>
      <c r="AD59" s="192"/>
      <c r="AE59" s="192"/>
      <c r="AF59" s="192"/>
      <c r="AG59" s="192"/>
      <c r="AH59" s="188"/>
      <c r="AI59" s="140"/>
      <c r="AJ59" s="77"/>
    </row>
    <row r="60" spans="1:36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56"/>
      <c r="N60" s="76"/>
      <c r="O60" s="331"/>
      <c r="P60" s="334"/>
      <c r="Q60" s="334"/>
      <c r="R60" s="334"/>
      <c r="S60" s="337"/>
      <c r="T60" s="331"/>
      <c r="U60" s="193"/>
      <c r="V60" s="193"/>
      <c r="W60" s="193"/>
      <c r="X60" s="327"/>
      <c r="Y60" s="185"/>
      <c r="Z60" s="140"/>
      <c r="AA60" s="140"/>
      <c r="AB60" s="140"/>
      <c r="AC60" s="140"/>
      <c r="AD60" s="193"/>
      <c r="AE60" s="193"/>
      <c r="AF60" s="193"/>
      <c r="AG60" s="193"/>
      <c r="AH60" s="188"/>
      <c r="AI60" s="140"/>
      <c r="AJ60" s="77"/>
    </row>
    <row r="61" spans="1:36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56"/>
      <c r="N61" s="76"/>
      <c r="O61" s="331"/>
      <c r="P61" s="334"/>
      <c r="Q61" s="334"/>
      <c r="R61" s="334"/>
      <c r="S61" s="337"/>
      <c r="T61" s="331"/>
      <c r="U61" s="193"/>
      <c r="V61" s="193"/>
      <c r="W61" s="193"/>
      <c r="X61" s="327"/>
      <c r="Y61" s="185"/>
      <c r="Z61" s="140"/>
      <c r="AA61" s="140"/>
      <c r="AB61" s="140"/>
      <c r="AC61" s="140"/>
      <c r="AD61" s="193"/>
      <c r="AE61" s="193"/>
      <c r="AF61" s="193"/>
      <c r="AG61" s="193"/>
      <c r="AH61" s="188"/>
      <c r="AI61" s="140"/>
      <c r="AJ61" s="77"/>
    </row>
    <row r="62" spans="1:36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56"/>
      <c r="N62" s="76"/>
      <c r="O62" s="331"/>
      <c r="P62" s="334"/>
      <c r="Q62" s="334"/>
      <c r="R62" s="334"/>
      <c r="S62" s="337"/>
      <c r="T62" s="331"/>
      <c r="U62" s="193"/>
      <c r="V62" s="193"/>
      <c r="W62" s="193"/>
      <c r="X62" s="327"/>
      <c r="Y62" s="185"/>
      <c r="Z62" s="140"/>
      <c r="AA62" s="140"/>
      <c r="AB62" s="140"/>
      <c r="AC62" s="140"/>
      <c r="AD62" s="193"/>
      <c r="AE62" s="193"/>
      <c r="AF62" s="193"/>
      <c r="AG62" s="193"/>
      <c r="AH62" s="188"/>
      <c r="AI62" s="140"/>
      <c r="AJ62" s="77"/>
    </row>
    <row r="63" spans="1:36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56"/>
      <c r="N63" s="76"/>
      <c r="O63" s="332"/>
      <c r="P63" s="335"/>
      <c r="Q63" s="335"/>
      <c r="R63" s="335"/>
      <c r="S63" s="338"/>
      <c r="T63" s="332"/>
      <c r="U63" s="194"/>
      <c r="V63" s="194"/>
      <c r="W63" s="194"/>
      <c r="X63" s="328"/>
      <c r="Y63" s="185"/>
      <c r="Z63" s="140"/>
      <c r="AA63" s="187"/>
      <c r="AB63" s="187"/>
      <c r="AC63" s="187"/>
      <c r="AD63" s="194"/>
      <c r="AE63" s="194"/>
      <c r="AF63" s="194"/>
      <c r="AG63" s="194"/>
      <c r="AH63" s="188"/>
      <c r="AI63" s="140"/>
      <c r="AJ63" s="77"/>
    </row>
    <row r="64" spans="1:36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112"/>
      <c r="N64" s="97"/>
      <c r="O64" s="317" t="s">
        <v>16</v>
      </c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8"/>
      <c r="AF64" s="318"/>
      <c r="AG64" s="318"/>
      <c r="AH64" s="318"/>
      <c r="AI64" s="319"/>
      <c r="AJ64" s="98"/>
    </row>
    <row r="65" spans="1:36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56"/>
      <c r="N65" s="76"/>
      <c r="O65" s="330"/>
      <c r="P65" s="333"/>
      <c r="Q65" s="333"/>
      <c r="R65" s="333"/>
      <c r="S65" s="336"/>
      <c r="T65" s="339"/>
      <c r="U65" s="192"/>
      <c r="V65" s="192"/>
      <c r="W65" s="192"/>
      <c r="X65" s="326"/>
      <c r="Y65" s="185"/>
      <c r="Z65" s="140"/>
      <c r="AA65" s="186"/>
      <c r="AB65" s="186"/>
      <c r="AC65" s="186"/>
      <c r="AD65" s="192"/>
      <c r="AE65" s="192"/>
      <c r="AF65" s="192"/>
      <c r="AG65" s="192"/>
      <c r="AH65" s="188"/>
      <c r="AI65" s="140"/>
      <c r="AJ65" s="77"/>
    </row>
    <row r="66" spans="1:36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56"/>
      <c r="N66" s="76"/>
      <c r="O66" s="331"/>
      <c r="P66" s="334"/>
      <c r="Q66" s="334"/>
      <c r="R66" s="334"/>
      <c r="S66" s="337"/>
      <c r="T66" s="331"/>
      <c r="U66" s="193"/>
      <c r="V66" s="193"/>
      <c r="W66" s="193"/>
      <c r="X66" s="327"/>
      <c r="Y66" s="185"/>
      <c r="Z66" s="140"/>
      <c r="AA66" s="140"/>
      <c r="AB66" s="140"/>
      <c r="AC66" s="140"/>
      <c r="AD66" s="193"/>
      <c r="AE66" s="193"/>
      <c r="AF66" s="193"/>
      <c r="AG66" s="193"/>
      <c r="AH66" s="188"/>
      <c r="AI66" s="140"/>
      <c r="AJ66" s="77"/>
    </row>
    <row r="67" spans="1:36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56"/>
      <c r="N67" s="76"/>
      <c r="O67" s="331"/>
      <c r="P67" s="334"/>
      <c r="Q67" s="334"/>
      <c r="R67" s="334"/>
      <c r="S67" s="337"/>
      <c r="T67" s="331"/>
      <c r="U67" s="193"/>
      <c r="V67" s="193"/>
      <c r="W67" s="193"/>
      <c r="X67" s="327"/>
      <c r="Y67" s="185"/>
      <c r="Z67" s="140"/>
      <c r="AA67" s="140"/>
      <c r="AB67" s="140"/>
      <c r="AC67" s="140"/>
      <c r="AD67" s="193"/>
      <c r="AE67" s="193"/>
      <c r="AF67" s="193"/>
      <c r="AG67" s="193"/>
      <c r="AH67" s="188"/>
      <c r="AI67" s="140"/>
      <c r="AJ67" s="77"/>
    </row>
    <row r="68" spans="1:36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56"/>
      <c r="N68" s="76"/>
      <c r="O68" s="332"/>
      <c r="P68" s="335"/>
      <c r="Q68" s="335"/>
      <c r="R68" s="335"/>
      <c r="S68" s="338"/>
      <c r="T68" s="332"/>
      <c r="U68" s="194"/>
      <c r="V68" s="194"/>
      <c r="W68" s="194"/>
      <c r="X68" s="328"/>
      <c r="Y68" s="185"/>
      <c r="Z68" s="140"/>
      <c r="AA68" s="187"/>
      <c r="AB68" s="187"/>
      <c r="AC68" s="187"/>
      <c r="AD68" s="194"/>
      <c r="AE68" s="194"/>
      <c r="AF68" s="194"/>
      <c r="AG68" s="194"/>
      <c r="AH68" s="188"/>
      <c r="AI68" s="140"/>
      <c r="AJ68" s="77"/>
    </row>
    <row r="69" spans="1:36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112"/>
      <c r="N69" s="97"/>
      <c r="O69" s="317" t="s">
        <v>17</v>
      </c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8"/>
      <c r="AF69" s="318"/>
      <c r="AG69" s="318"/>
      <c r="AH69" s="318"/>
      <c r="AI69" s="319"/>
      <c r="AJ69" s="98"/>
    </row>
    <row r="70" spans="1:36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56"/>
      <c r="N70" s="76"/>
      <c r="O70" s="339"/>
      <c r="P70" s="333"/>
      <c r="Q70" s="333"/>
      <c r="R70" s="333"/>
      <c r="S70" s="336"/>
      <c r="T70" s="339"/>
      <c r="U70" s="192"/>
      <c r="V70" s="192"/>
      <c r="W70" s="192"/>
      <c r="X70" s="326"/>
      <c r="Y70" s="185"/>
      <c r="Z70" s="140"/>
      <c r="AA70" s="186"/>
      <c r="AB70" s="186"/>
      <c r="AC70" s="186"/>
      <c r="AD70" s="192"/>
      <c r="AE70" s="192"/>
      <c r="AF70" s="192"/>
      <c r="AG70" s="192"/>
      <c r="AH70" s="188"/>
      <c r="AI70" s="140"/>
      <c r="AJ70" s="77"/>
    </row>
    <row r="71" spans="1:36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56"/>
      <c r="N71" s="76"/>
      <c r="O71" s="331"/>
      <c r="P71" s="334"/>
      <c r="Q71" s="334"/>
      <c r="R71" s="334"/>
      <c r="S71" s="337"/>
      <c r="T71" s="331"/>
      <c r="U71" s="193"/>
      <c r="V71" s="193"/>
      <c r="W71" s="193"/>
      <c r="X71" s="327"/>
      <c r="Y71" s="185"/>
      <c r="Z71" s="140"/>
      <c r="AA71" s="140"/>
      <c r="AB71" s="140"/>
      <c r="AC71" s="140"/>
      <c r="AD71" s="193"/>
      <c r="AE71" s="193"/>
      <c r="AF71" s="193"/>
      <c r="AG71" s="193"/>
      <c r="AH71" s="188"/>
      <c r="AI71" s="140"/>
      <c r="AJ71" s="77"/>
    </row>
    <row r="72" spans="1:36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56"/>
      <c r="N72" s="76"/>
      <c r="O72" s="331"/>
      <c r="P72" s="334"/>
      <c r="Q72" s="334"/>
      <c r="R72" s="334"/>
      <c r="S72" s="337"/>
      <c r="T72" s="331"/>
      <c r="U72" s="193"/>
      <c r="V72" s="193"/>
      <c r="W72" s="193"/>
      <c r="X72" s="327"/>
      <c r="Y72" s="185"/>
      <c r="Z72" s="140"/>
      <c r="AA72" s="140"/>
      <c r="AB72" s="140"/>
      <c r="AC72" s="140"/>
      <c r="AD72" s="193"/>
      <c r="AE72" s="193"/>
      <c r="AF72" s="193"/>
      <c r="AG72" s="193"/>
      <c r="AH72" s="188"/>
      <c r="AI72" s="140"/>
      <c r="AJ72" s="77"/>
    </row>
    <row r="73" spans="1:36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56"/>
      <c r="N73" s="76"/>
      <c r="O73" s="331"/>
      <c r="P73" s="334"/>
      <c r="Q73" s="334"/>
      <c r="R73" s="334"/>
      <c r="S73" s="337"/>
      <c r="T73" s="331"/>
      <c r="U73" s="193"/>
      <c r="V73" s="193"/>
      <c r="W73" s="193"/>
      <c r="X73" s="327"/>
      <c r="Y73" s="185"/>
      <c r="Z73" s="140"/>
      <c r="AA73" s="140"/>
      <c r="AB73" s="140"/>
      <c r="AC73" s="140"/>
      <c r="AD73" s="193"/>
      <c r="AE73" s="193"/>
      <c r="AF73" s="193"/>
      <c r="AG73" s="193"/>
      <c r="AH73" s="188"/>
      <c r="AI73" s="140"/>
      <c r="AJ73" s="77"/>
    </row>
    <row r="74" spans="1:36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56"/>
      <c r="N74" s="76"/>
      <c r="O74" s="332"/>
      <c r="P74" s="335"/>
      <c r="Q74" s="335"/>
      <c r="R74" s="335"/>
      <c r="S74" s="338"/>
      <c r="T74" s="332"/>
      <c r="U74" s="194"/>
      <c r="V74" s="194"/>
      <c r="W74" s="194"/>
      <c r="X74" s="328"/>
      <c r="Y74" s="185"/>
      <c r="Z74" s="140"/>
      <c r="AA74" s="187"/>
      <c r="AB74" s="187"/>
      <c r="AC74" s="187"/>
      <c r="AD74" s="194"/>
      <c r="AE74" s="194"/>
      <c r="AF74" s="194"/>
      <c r="AG74" s="194"/>
      <c r="AH74" s="188"/>
      <c r="AI74" s="140"/>
      <c r="AJ74" s="77"/>
    </row>
    <row r="75" spans="1:36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118"/>
      <c r="N75" s="97"/>
      <c r="O75" s="317" t="s">
        <v>18</v>
      </c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8"/>
      <c r="AF75" s="318"/>
      <c r="AG75" s="318"/>
      <c r="AH75" s="318"/>
      <c r="AI75" s="319"/>
      <c r="AJ75" s="98"/>
    </row>
    <row r="76" spans="1:36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360"/>
      <c r="N76" s="97"/>
      <c r="O76" s="362" t="e">
        <f>AVERAGE(O70,O65,O59,O54)</f>
        <v>#DIV/0!</v>
      </c>
      <c r="P76" s="364">
        <f>SUM(P54,P59,P65,P70)</f>
        <v>0</v>
      </c>
      <c r="Q76" s="366"/>
      <c r="R76" s="366"/>
      <c r="S76" s="366"/>
      <c r="T76" s="362" t="e">
        <f>AVERAGE(T70,T65,T59,T54)</f>
        <v>#DIV/0!</v>
      </c>
      <c r="U76" s="364">
        <f>SUM(U54,U59,U65,U70)</f>
        <v>0</v>
      </c>
      <c r="V76" s="366"/>
      <c r="W76" s="366"/>
      <c r="X76" s="366"/>
      <c r="Y76" s="362" t="e">
        <f>AVERAGE(Y70,Y65,Y59,Y54)</f>
        <v>#DIV/0!</v>
      </c>
      <c r="Z76" s="364">
        <f>SUM(Z54,Z59,Z65,Z70)</f>
        <v>0</v>
      </c>
      <c r="AA76" s="368"/>
      <c r="AB76" s="368"/>
      <c r="AC76" s="368"/>
      <c r="AD76" s="362" t="e">
        <f>AVERAGE(AD70,AD65,AD59,AD54)</f>
        <v>#DIV/0!</v>
      </c>
      <c r="AE76" s="364">
        <f>SUM(AE54,AE59,AE65,AE70)</f>
        <v>0</v>
      </c>
      <c r="AF76" s="362" t="e">
        <f>AVERAGE(AF70,AF65,AF59,AF54)</f>
        <v>#DIV/0!</v>
      </c>
      <c r="AG76" s="364">
        <f>SUM(AG54,AG59,AG65,AG70)</f>
        <v>0</v>
      </c>
      <c r="AH76" s="362" t="e">
        <f>AVERAGE(AH70,AH65,AH59,AH54)</f>
        <v>#DIV/0!</v>
      </c>
      <c r="AI76" s="364">
        <f>SUM(AI54,AI59,AI65,AI70)</f>
        <v>0</v>
      </c>
      <c r="AJ76" s="132"/>
    </row>
    <row r="77" spans="1:36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361"/>
      <c r="N77" s="133"/>
      <c r="O77" s="363"/>
      <c r="P77" s="365"/>
      <c r="Q77" s="367"/>
      <c r="R77" s="367"/>
      <c r="S77" s="367"/>
      <c r="T77" s="363"/>
      <c r="U77" s="365"/>
      <c r="V77" s="367"/>
      <c r="W77" s="367"/>
      <c r="X77" s="367"/>
      <c r="Y77" s="363"/>
      <c r="Z77" s="365"/>
      <c r="AA77" s="369"/>
      <c r="AB77" s="369"/>
      <c r="AC77" s="369"/>
      <c r="AD77" s="363"/>
      <c r="AE77" s="365"/>
      <c r="AF77" s="363"/>
      <c r="AG77" s="365"/>
      <c r="AH77" s="363"/>
      <c r="AI77" s="365"/>
      <c r="AJ77" s="132"/>
    </row>
  </sheetData>
  <sheetProtection password="CC7C" sheet="1" objects="1" scenarios="1"/>
  <mergeCells count="370">
    <mergeCell ref="AC76:AC77"/>
    <mergeCell ref="AC70:AC74"/>
    <mergeCell ref="AC65:AC68"/>
    <mergeCell ref="AC59:AC63"/>
    <mergeCell ref="AC54:AC57"/>
    <mergeCell ref="AC47:AC50"/>
    <mergeCell ref="AC41:AC45"/>
    <mergeCell ref="AC36:AC39"/>
    <mergeCell ref="AC31:AC34"/>
    <mergeCell ref="O52:AI52"/>
    <mergeCell ref="U41:U45"/>
    <mergeCell ref="V41:V45"/>
    <mergeCell ref="X41:X45"/>
    <mergeCell ref="Y41:Y45"/>
    <mergeCell ref="Z41:Z45"/>
    <mergeCell ref="AA41:AA45"/>
    <mergeCell ref="AE36:AE39"/>
    <mergeCell ref="AF36:AF39"/>
    <mergeCell ref="AG36:AG39"/>
    <mergeCell ref="AH36:AH39"/>
    <mergeCell ref="AI36:AI39"/>
    <mergeCell ref="AG31:AG34"/>
    <mergeCell ref="AH31:AH34"/>
    <mergeCell ref="T31:T34"/>
    <mergeCell ref="AB76:AB77"/>
    <mergeCell ref="W76:W77"/>
    <mergeCell ref="R76:R77"/>
    <mergeCell ref="W36:W39"/>
    <mergeCell ref="R36:R39"/>
    <mergeCell ref="AB36:AB39"/>
    <mergeCell ref="AB31:AB34"/>
    <mergeCell ref="W31:W34"/>
    <mergeCell ref="R31:R34"/>
    <mergeCell ref="AB70:AB74"/>
    <mergeCell ref="W70:W74"/>
    <mergeCell ref="R70:R74"/>
    <mergeCell ref="W65:W68"/>
    <mergeCell ref="AB65:AB68"/>
    <mergeCell ref="R65:R68"/>
    <mergeCell ref="AB59:AB63"/>
    <mergeCell ref="W59:W63"/>
    <mergeCell ref="R59:R63"/>
    <mergeCell ref="AB54:AB57"/>
    <mergeCell ref="W54:W57"/>
    <mergeCell ref="R54:R57"/>
    <mergeCell ref="V70:V74"/>
    <mergeCell ref="X70:X74"/>
    <mergeCell ref="Y70:Y74"/>
    <mergeCell ref="AF76:AF77"/>
    <mergeCell ref="AG76:AG77"/>
    <mergeCell ref="S76:S77"/>
    <mergeCell ref="T76:T77"/>
    <mergeCell ref="U76:U77"/>
    <mergeCell ref="V76:V77"/>
    <mergeCell ref="X76:X77"/>
    <mergeCell ref="Y76:Y77"/>
    <mergeCell ref="W6:W7"/>
    <mergeCell ref="AB6:AB7"/>
    <mergeCell ref="AB23:AB27"/>
    <mergeCell ref="AB18:AB21"/>
    <mergeCell ref="AB13:AB16"/>
    <mergeCell ref="AB8:AB11"/>
    <mergeCell ref="W8:W11"/>
    <mergeCell ref="W18:W21"/>
    <mergeCell ref="W13:W16"/>
    <mergeCell ref="W23:W27"/>
    <mergeCell ref="U6:U7"/>
    <mergeCell ref="V6:V7"/>
    <mergeCell ref="X6:X7"/>
    <mergeCell ref="Y6:Y7"/>
    <mergeCell ref="Z6:Z7"/>
    <mergeCell ref="AA6:AA7"/>
    <mergeCell ref="J76:J77"/>
    <mergeCell ref="K76:K77"/>
    <mergeCell ref="L76:L77"/>
    <mergeCell ref="O76:O77"/>
    <mergeCell ref="P76:P77"/>
    <mergeCell ref="Q76:Q77"/>
    <mergeCell ref="A69:B69"/>
    <mergeCell ref="O69:AI69"/>
    <mergeCell ref="A75:B75"/>
    <mergeCell ref="O75:AI75"/>
    <mergeCell ref="A76:B77"/>
    <mergeCell ref="C76:C77"/>
    <mergeCell ref="D76:D77"/>
    <mergeCell ref="E76:E77"/>
    <mergeCell ref="F76:F77"/>
    <mergeCell ref="G76:G77"/>
    <mergeCell ref="H76:H77"/>
    <mergeCell ref="I76:I77"/>
    <mergeCell ref="AH76:AH77"/>
    <mergeCell ref="AI76:AI77"/>
    <mergeCell ref="Z76:Z77"/>
    <mergeCell ref="AA76:AA77"/>
    <mergeCell ref="AD76:AD77"/>
    <mergeCell ref="AE76:AE77"/>
    <mergeCell ref="A70:A74"/>
    <mergeCell ref="O70:O74"/>
    <mergeCell ref="P70:P74"/>
    <mergeCell ref="Q70:Q74"/>
    <mergeCell ref="S70:S74"/>
    <mergeCell ref="T70:T74"/>
    <mergeCell ref="U70:U74"/>
    <mergeCell ref="Z70:Z74"/>
    <mergeCell ref="AA70:AA74"/>
    <mergeCell ref="AD70:AD74"/>
    <mergeCell ref="AE70:AE74"/>
    <mergeCell ref="AF70:AF74"/>
    <mergeCell ref="AG70:AG74"/>
    <mergeCell ref="AH70:AH74"/>
    <mergeCell ref="AI70:AI74"/>
    <mergeCell ref="X65:X68"/>
    <mergeCell ref="Y65:Y68"/>
    <mergeCell ref="Z65:Z68"/>
    <mergeCell ref="AA65:AA68"/>
    <mergeCell ref="AD65:AD68"/>
    <mergeCell ref="AE65:AE68"/>
    <mergeCell ref="V59:V63"/>
    <mergeCell ref="X59:X63"/>
    <mergeCell ref="Y59:Y63"/>
    <mergeCell ref="Z59:Z63"/>
    <mergeCell ref="AA59:AA63"/>
    <mergeCell ref="A64:B64"/>
    <mergeCell ref="O64:AI64"/>
    <mergeCell ref="A65:A68"/>
    <mergeCell ref="O65:O68"/>
    <mergeCell ref="P65:P68"/>
    <mergeCell ref="Q65:Q68"/>
    <mergeCell ref="S65:S68"/>
    <mergeCell ref="T65:T68"/>
    <mergeCell ref="U65:U68"/>
    <mergeCell ref="V65:V68"/>
    <mergeCell ref="AI65:AI68"/>
    <mergeCell ref="AF65:AF68"/>
    <mergeCell ref="AG65:AG68"/>
    <mergeCell ref="AH65:AH68"/>
    <mergeCell ref="A58:B58"/>
    <mergeCell ref="O58:AI58"/>
    <mergeCell ref="X54:X57"/>
    <mergeCell ref="Y54:Y57"/>
    <mergeCell ref="Z54:Z57"/>
    <mergeCell ref="AA54:AA57"/>
    <mergeCell ref="AD54:AD57"/>
    <mergeCell ref="AE54:AE57"/>
    <mergeCell ref="A59:A63"/>
    <mergeCell ref="O59:O63"/>
    <mergeCell ref="P59:P63"/>
    <mergeCell ref="Q59:Q63"/>
    <mergeCell ref="S59:S63"/>
    <mergeCell ref="T59:T63"/>
    <mergeCell ref="AF54:AF57"/>
    <mergeCell ref="AG54:AG57"/>
    <mergeCell ref="AH54:AH57"/>
    <mergeCell ref="AD59:AD63"/>
    <mergeCell ref="AE59:AE63"/>
    <mergeCell ref="AF59:AF63"/>
    <mergeCell ref="AG59:AG63"/>
    <mergeCell ref="AH59:AH63"/>
    <mergeCell ref="AI59:AI63"/>
    <mergeCell ref="U59:U63"/>
    <mergeCell ref="A54:A57"/>
    <mergeCell ref="O54:O57"/>
    <mergeCell ref="P54:P57"/>
    <mergeCell ref="Q54:Q57"/>
    <mergeCell ref="S54:S57"/>
    <mergeCell ref="T54:T57"/>
    <mergeCell ref="U54:U57"/>
    <mergeCell ref="V54:V57"/>
    <mergeCell ref="AI54:AI57"/>
    <mergeCell ref="A52:M53"/>
    <mergeCell ref="AG47:AG50"/>
    <mergeCell ref="AH47:AH50"/>
    <mergeCell ref="AI47:AI50"/>
    <mergeCell ref="A51:B51"/>
    <mergeCell ref="O51:AI51"/>
    <mergeCell ref="X47:X50"/>
    <mergeCell ref="Y47:Y50"/>
    <mergeCell ref="Z47:Z50"/>
    <mergeCell ref="AA47:AA50"/>
    <mergeCell ref="AD47:AD50"/>
    <mergeCell ref="AE47:AE50"/>
    <mergeCell ref="A47:A50"/>
    <mergeCell ref="O47:O50"/>
    <mergeCell ref="P47:P50"/>
    <mergeCell ref="Q47:Q50"/>
    <mergeCell ref="S47:S50"/>
    <mergeCell ref="T47:T50"/>
    <mergeCell ref="U47:U50"/>
    <mergeCell ref="V47:V50"/>
    <mergeCell ref="AF47:AF50"/>
    <mergeCell ref="AB47:AB50"/>
    <mergeCell ref="W47:W50"/>
    <mergeCell ref="R47:R50"/>
    <mergeCell ref="A46:B46"/>
    <mergeCell ref="O46:AI46"/>
    <mergeCell ref="A41:A45"/>
    <mergeCell ref="O41:O45"/>
    <mergeCell ref="P41:P45"/>
    <mergeCell ref="Q41:Q45"/>
    <mergeCell ref="S41:S45"/>
    <mergeCell ref="T41:T45"/>
    <mergeCell ref="AB41:AB45"/>
    <mergeCell ref="W41:W45"/>
    <mergeCell ref="R41:R45"/>
    <mergeCell ref="AD41:AD45"/>
    <mergeCell ref="AE41:AE45"/>
    <mergeCell ref="AF41:AF45"/>
    <mergeCell ref="AG41:AG45"/>
    <mergeCell ref="AH41:AH45"/>
    <mergeCell ref="AI41:AI45"/>
    <mergeCell ref="A40:B40"/>
    <mergeCell ref="O40:AI40"/>
    <mergeCell ref="V36:V39"/>
    <mergeCell ref="X36:X39"/>
    <mergeCell ref="Y36:Y39"/>
    <mergeCell ref="Z36:Z39"/>
    <mergeCell ref="AA36:AA39"/>
    <mergeCell ref="AD36:AD39"/>
    <mergeCell ref="A23:A27"/>
    <mergeCell ref="O23:O27"/>
    <mergeCell ref="AI31:AI34"/>
    <mergeCell ref="A35:B35"/>
    <mergeCell ref="O35:AI35"/>
    <mergeCell ref="A36:A39"/>
    <mergeCell ref="O36:O39"/>
    <mergeCell ref="P36:P39"/>
    <mergeCell ref="Q36:Q39"/>
    <mergeCell ref="S36:S39"/>
    <mergeCell ref="T36:T39"/>
    <mergeCell ref="U36:U39"/>
    <mergeCell ref="AA31:AA34"/>
    <mergeCell ref="AD31:AD34"/>
    <mergeCell ref="AE31:AE34"/>
    <mergeCell ref="AF31:AF34"/>
    <mergeCell ref="U31:U34"/>
    <mergeCell ref="V31:V34"/>
    <mergeCell ref="X31:X34"/>
    <mergeCell ref="Y31:Y34"/>
    <mergeCell ref="Z31:Z34"/>
    <mergeCell ref="A28:B28"/>
    <mergeCell ref="O28:AI28"/>
    <mergeCell ref="O29:AI29"/>
    <mergeCell ref="A31:A34"/>
    <mergeCell ref="O31:O34"/>
    <mergeCell ref="P31:P34"/>
    <mergeCell ref="Q31:Q34"/>
    <mergeCell ref="S31:S34"/>
    <mergeCell ref="A29:M30"/>
    <mergeCell ref="P23:P27"/>
    <mergeCell ref="Q23:Q27"/>
    <mergeCell ref="S23:S27"/>
    <mergeCell ref="T23:T27"/>
    <mergeCell ref="AE18:AE21"/>
    <mergeCell ref="AF18:AF21"/>
    <mergeCell ref="AG18:AG21"/>
    <mergeCell ref="AH18:AH21"/>
    <mergeCell ref="AI18:AI21"/>
    <mergeCell ref="AI23:AI27"/>
    <mergeCell ref="AC23:AC27"/>
    <mergeCell ref="AD23:AD27"/>
    <mergeCell ref="AE23:AE27"/>
    <mergeCell ref="AF23:AF27"/>
    <mergeCell ref="AG23:AG27"/>
    <mergeCell ref="AH23:AH27"/>
    <mergeCell ref="U23:U27"/>
    <mergeCell ref="V23:V27"/>
    <mergeCell ref="X23:X27"/>
    <mergeCell ref="Y23:Y27"/>
    <mergeCell ref="Z23:Z27"/>
    <mergeCell ref="AA23:AA27"/>
    <mergeCell ref="R23:R27"/>
    <mergeCell ref="R18:R21"/>
    <mergeCell ref="O17:AI17"/>
    <mergeCell ref="A18:A21"/>
    <mergeCell ref="O18:O21"/>
    <mergeCell ref="P18:P21"/>
    <mergeCell ref="Q18:Q21"/>
    <mergeCell ref="S18:S21"/>
    <mergeCell ref="T18:T21"/>
    <mergeCell ref="U18:U21"/>
    <mergeCell ref="AA13:AA16"/>
    <mergeCell ref="AD13:AD16"/>
    <mergeCell ref="AE13:AE16"/>
    <mergeCell ref="AF13:AF16"/>
    <mergeCell ref="AG13:AG16"/>
    <mergeCell ref="AH13:AH16"/>
    <mergeCell ref="AC18:AC21"/>
    <mergeCell ref="AC13:AC16"/>
    <mergeCell ref="AD8:AD11"/>
    <mergeCell ref="T13:T16"/>
    <mergeCell ref="U13:U16"/>
    <mergeCell ref="V13:V16"/>
    <mergeCell ref="X13:X16"/>
    <mergeCell ref="Y13:Y16"/>
    <mergeCell ref="Z13:Z16"/>
    <mergeCell ref="R8:R11"/>
    <mergeCell ref="R13:R16"/>
    <mergeCell ref="AC8:AC11"/>
    <mergeCell ref="AH6:AH7"/>
    <mergeCell ref="L6:L7"/>
    <mergeCell ref="O6:O7"/>
    <mergeCell ref="A12:B12"/>
    <mergeCell ref="O12:AI12"/>
    <mergeCell ref="AE8:AE11"/>
    <mergeCell ref="AF8:AF11"/>
    <mergeCell ref="AG8:AG11"/>
    <mergeCell ref="AH8:AH11"/>
    <mergeCell ref="AI8:AI11"/>
    <mergeCell ref="A8:A11"/>
    <mergeCell ref="O8:O11"/>
    <mergeCell ref="P8:P11"/>
    <mergeCell ref="Q8:Q11"/>
    <mergeCell ref="S8:S11"/>
    <mergeCell ref="T8:T11"/>
    <mergeCell ref="U8:U11"/>
    <mergeCell ref="V8:V11"/>
    <mergeCell ref="X8:X11"/>
    <mergeCell ref="R6:R7"/>
    <mergeCell ref="M6:M7"/>
    <mergeCell ref="Y8:Y11"/>
    <mergeCell ref="Z8:Z11"/>
    <mergeCell ref="AA8:AA11"/>
    <mergeCell ref="AD5:AE5"/>
    <mergeCell ref="AF5:AG5"/>
    <mergeCell ref="AH5:AI5"/>
    <mergeCell ref="A6:A7"/>
    <mergeCell ref="B6:B7"/>
    <mergeCell ref="C6:C7"/>
    <mergeCell ref="D6:D7"/>
    <mergeCell ref="E6:E7"/>
    <mergeCell ref="P6:P7"/>
    <mergeCell ref="Q6:Q7"/>
    <mergeCell ref="S6:S7"/>
    <mergeCell ref="T6:T7"/>
    <mergeCell ref="F6:F7"/>
    <mergeCell ref="G6:G7"/>
    <mergeCell ref="H6:H7"/>
    <mergeCell ref="I6:I7"/>
    <mergeCell ref="J6:J7"/>
    <mergeCell ref="K6:K7"/>
    <mergeCell ref="AI6:AI7"/>
    <mergeCell ref="AC6:AC7"/>
    <mergeCell ref="AD6:AD7"/>
    <mergeCell ref="AE6:AE7"/>
    <mergeCell ref="AF6:AF7"/>
    <mergeCell ref="AG6:AG7"/>
    <mergeCell ref="M76:M77"/>
    <mergeCell ref="A1:D4"/>
    <mergeCell ref="G2:H2"/>
    <mergeCell ref="F5:G5"/>
    <mergeCell ref="H5:I5"/>
    <mergeCell ref="J5:K5"/>
    <mergeCell ref="O5:S5"/>
    <mergeCell ref="T5:X5"/>
    <mergeCell ref="Y5:AC5"/>
    <mergeCell ref="A13:A16"/>
    <mergeCell ref="O13:O16"/>
    <mergeCell ref="P13:P16"/>
    <mergeCell ref="Q13:Q16"/>
    <mergeCell ref="S13:S16"/>
    <mergeCell ref="A22:B22"/>
    <mergeCell ref="O22:AI22"/>
    <mergeCell ref="V18:V21"/>
    <mergeCell ref="X18:X21"/>
    <mergeCell ref="Y18:Y21"/>
    <mergeCell ref="Z18:Z21"/>
    <mergeCell ref="AA18:AA21"/>
    <mergeCell ref="AD18:AD21"/>
    <mergeCell ref="AI13:AI16"/>
    <mergeCell ref="A17:B17"/>
  </mergeCells>
  <conditionalFormatting sqref="H8:H11 H13:H16 H70:H74 H65:H68 H59:H63 H54:H57 H47:H50 H41:H45 H36:H39 H18:H21 O8 O36 O23 O70 O65 O54 O47 O41 O13 O18 O59 H31:H34 H23:H25">
    <cfRule type="cellIs" dxfId="58" priority="27" operator="lessThan">
      <formula>0</formula>
    </cfRule>
    <cfRule type="cellIs" dxfId="57" priority="28" operator="greaterThan">
      <formula>0</formula>
    </cfRule>
  </conditionalFormatting>
  <conditionalFormatting sqref="F8:F11 F13:F16 F70:F74 F65:F68 F59:F63 F54:F57 F47:F50 F41:F45 F36:F39 F18:F21 F31:F34 F23:F25">
    <cfRule type="cellIs" dxfId="56" priority="25" operator="greaterThan">
      <formula>0</formula>
    </cfRule>
    <cfRule type="cellIs" dxfId="55" priority="26" operator="lessThan">
      <formula>0</formula>
    </cfRule>
  </conditionalFormatting>
  <conditionalFormatting sqref="T8">
    <cfRule type="cellIs" dxfId="54" priority="23" operator="lessThan">
      <formula>0</formula>
    </cfRule>
    <cfRule type="cellIs" dxfId="53" priority="24" operator="greaterThan">
      <formula>0</formula>
    </cfRule>
  </conditionalFormatting>
  <conditionalFormatting sqref="Y8 AH8">
    <cfRule type="cellIs" dxfId="52" priority="21" operator="lessThan">
      <formula>0</formula>
    </cfRule>
    <cfRule type="cellIs" dxfId="51" priority="22" operator="greaterThan">
      <formula>0</formula>
    </cfRule>
  </conditionalFormatting>
  <conditionalFormatting sqref="F76:F77 H76:H77 O76:O77">
    <cfRule type="cellIs" dxfId="50" priority="20" operator="greaterThan">
      <formula>0</formula>
    </cfRule>
  </conditionalFormatting>
  <conditionalFormatting sqref="F76:F77 H76:H77 O76:O77">
    <cfRule type="cellIs" dxfId="49" priority="19" operator="lessThan">
      <formula>0</formula>
    </cfRule>
  </conditionalFormatting>
  <conditionalFormatting sqref="T70 T65 T59 T54 T47 T41 T36 T23 T18 T13">
    <cfRule type="cellIs" dxfId="48" priority="18" operator="greaterThan">
      <formula>0</formula>
    </cfRule>
  </conditionalFormatting>
  <conditionalFormatting sqref="T70 T65 T59 T54 T47 T41 T36 T23 T18 T13">
    <cfRule type="cellIs" dxfId="47" priority="17" operator="lessThan">
      <formula>0</formula>
    </cfRule>
  </conditionalFormatting>
  <conditionalFormatting sqref="Y70 Y65 Y59 Y54 Y47 Y41 Y36 Y23 Y18 Y13">
    <cfRule type="cellIs" dxfId="46" priority="16" operator="greaterThan">
      <formula>0</formula>
    </cfRule>
  </conditionalFormatting>
  <conditionalFormatting sqref="Y70 Y65 Y59 Y54 Y47 Y41 Y36 Y23 Y18 Y13">
    <cfRule type="cellIs" dxfId="45" priority="15" operator="lessThan">
      <formula>0</formula>
    </cfRule>
  </conditionalFormatting>
  <conditionalFormatting sqref="H26:H27">
    <cfRule type="cellIs" dxfId="44" priority="13" operator="lessThan">
      <formula>0</formula>
    </cfRule>
    <cfRule type="cellIs" dxfId="43" priority="14" operator="greaterThan">
      <formula>0</formula>
    </cfRule>
  </conditionalFormatting>
  <conditionalFormatting sqref="F26:F27">
    <cfRule type="cellIs" dxfId="42" priority="11" operator="greaterThan">
      <formula>0</formula>
    </cfRule>
    <cfRule type="cellIs" dxfId="41" priority="12" operator="lessThan">
      <formula>0</formula>
    </cfRule>
  </conditionalFormatting>
  <conditionalFormatting sqref="T76:T77">
    <cfRule type="cellIs" dxfId="40" priority="10" operator="greaterThan">
      <formula>0</formula>
    </cfRule>
  </conditionalFormatting>
  <conditionalFormatting sqref="T76:T77">
    <cfRule type="cellIs" dxfId="39" priority="9" operator="lessThan">
      <formula>0</formula>
    </cfRule>
  </conditionalFormatting>
  <conditionalFormatting sqref="Y76:Y77">
    <cfRule type="cellIs" dxfId="38" priority="8" operator="greaterThan">
      <formula>0</formula>
    </cfRule>
  </conditionalFormatting>
  <conditionalFormatting sqref="Y76:Y77">
    <cfRule type="cellIs" dxfId="37" priority="7" operator="lessThan">
      <formula>0</formula>
    </cfRule>
  </conditionalFormatting>
  <conditionalFormatting sqref="AD76:AD77">
    <cfRule type="cellIs" dxfId="36" priority="6" operator="greaterThan">
      <formula>0</formula>
    </cfRule>
  </conditionalFormatting>
  <conditionalFormatting sqref="AD76:AD77">
    <cfRule type="cellIs" dxfId="35" priority="5" operator="lessThan">
      <formula>0</formula>
    </cfRule>
  </conditionalFormatting>
  <conditionalFormatting sqref="AF76:AF77">
    <cfRule type="cellIs" dxfId="34" priority="4" operator="greaterThan">
      <formula>0</formula>
    </cfRule>
  </conditionalFormatting>
  <conditionalFormatting sqref="AF76:AF77">
    <cfRule type="cellIs" dxfId="33" priority="3" operator="lessThan">
      <formula>0</formula>
    </cfRule>
  </conditionalFormatting>
  <conditionalFormatting sqref="AH76:AH77">
    <cfRule type="cellIs" dxfId="32" priority="2" operator="greaterThan">
      <formula>0</formula>
    </cfRule>
  </conditionalFormatting>
  <conditionalFormatting sqref="AH76:AH77">
    <cfRule type="cellIs" dxfId="31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AF77"/>
  <sheetViews>
    <sheetView zoomScale="80" zoomScaleNormal="80" workbookViewId="0">
      <pane ySplit="7" topLeftCell="A45" activePane="bottomLeft" state="frozen"/>
      <selection pane="bottomLeft" activeCell="E2" sqref="E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6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49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385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91"/>
      <c r="O8" s="386"/>
      <c r="P8" s="192"/>
      <c r="Q8" s="326"/>
      <c r="R8" s="394"/>
      <c r="S8" s="386"/>
      <c r="T8" s="192"/>
      <c r="U8" s="326"/>
      <c r="V8" s="395"/>
      <c r="W8" s="386"/>
      <c r="X8" s="397"/>
      <c r="Y8" s="397"/>
      <c r="Z8" s="386"/>
      <c r="AA8" s="386"/>
      <c r="AB8" s="386"/>
      <c r="AC8" s="386"/>
      <c r="AD8" s="389"/>
      <c r="AE8" s="3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92"/>
      <c r="O9" s="387"/>
      <c r="P9" s="193"/>
      <c r="Q9" s="327"/>
      <c r="R9" s="392"/>
      <c r="S9" s="387"/>
      <c r="T9" s="193"/>
      <c r="U9" s="327"/>
      <c r="V9" s="396"/>
      <c r="W9" s="387"/>
      <c r="X9" s="398"/>
      <c r="Y9" s="398"/>
      <c r="Z9" s="387"/>
      <c r="AA9" s="387"/>
      <c r="AB9" s="387"/>
      <c r="AC9" s="387"/>
      <c r="AD9" s="390"/>
      <c r="AE9" s="387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92"/>
      <c r="O10" s="387"/>
      <c r="P10" s="193"/>
      <c r="Q10" s="327"/>
      <c r="R10" s="392"/>
      <c r="S10" s="387"/>
      <c r="T10" s="193"/>
      <c r="U10" s="327"/>
      <c r="V10" s="396"/>
      <c r="W10" s="387"/>
      <c r="X10" s="398"/>
      <c r="Y10" s="398"/>
      <c r="Z10" s="387"/>
      <c r="AA10" s="387"/>
      <c r="AB10" s="387"/>
      <c r="AC10" s="387"/>
      <c r="AD10" s="390"/>
      <c r="AE10" s="387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93"/>
      <c r="O11" s="388"/>
      <c r="P11" s="194"/>
      <c r="Q11" s="328"/>
      <c r="R11" s="393"/>
      <c r="S11" s="388"/>
      <c r="T11" s="194"/>
      <c r="U11" s="328"/>
      <c r="V11" s="396"/>
      <c r="W11" s="387"/>
      <c r="X11" s="399"/>
      <c r="Y11" s="399"/>
      <c r="Z11" s="388"/>
      <c r="AA11" s="388"/>
      <c r="AB11" s="388"/>
      <c r="AC11" s="388"/>
      <c r="AD11" s="390"/>
      <c r="AE11" s="387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91"/>
      <c r="O13" s="386"/>
      <c r="P13" s="333"/>
      <c r="Q13" s="336"/>
      <c r="R13" s="394"/>
      <c r="S13" s="386"/>
      <c r="T13" s="192"/>
      <c r="U13" s="326"/>
      <c r="V13" s="396"/>
      <c r="W13" s="387"/>
      <c r="X13" s="397"/>
      <c r="Y13" s="397"/>
      <c r="Z13" s="386"/>
      <c r="AA13" s="386"/>
      <c r="AB13" s="386"/>
      <c r="AC13" s="386"/>
      <c r="AD13" s="390"/>
      <c r="AE13" s="387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92"/>
      <c r="O14" s="387"/>
      <c r="P14" s="334"/>
      <c r="Q14" s="337"/>
      <c r="R14" s="392"/>
      <c r="S14" s="387"/>
      <c r="T14" s="193"/>
      <c r="U14" s="327"/>
      <c r="V14" s="396"/>
      <c r="W14" s="387"/>
      <c r="X14" s="398"/>
      <c r="Y14" s="398"/>
      <c r="Z14" s="387"/>
      <c r="AA14" s="387"/>
      <c r="AB14" s="387"/>
      <c r="AC14" s="387"/>
      <c r="AD14" s="390"/>
      <c r="AE14" s="387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92"/>
      <c r="O15" s="387"/>
      <c r="P15" s="334"/>
      <c r="Q15" s="337"/>
      <c r="R15" s="392"/>
      <c r="S15" s="387"/>
      <c r="T15" s="193"/>
      <c r="U15" s="327"/>
      <c r="V15" s="396"/>
      <c r="W15" s="387"/>
      <c r="X15" s="398"/>
      <c r="Y15" s="398"/>
      <c r="Z15" s="387"/>
      <c r="AA15" s="387"/>
      <c r="AB15" s="387"/>
      <c r="AC15" s="387"/>
      <c r="AD15" s="390"/>
      <c r="AE15" s="387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93"/>
      <c r="O16" s="388"/>
      <c r="P16" s="335"/>
      <c r="Q16" s="338"/>
      <c r="R16" s="393"/>
      <c r="S16" s="388"/>
      <c r="T16" s="194"/>
      <c r="U16" s="328"/>
      <c r="V16" s="396"/>
      <c r="W16" s="387"/>
      <c r="X16" s="399"/>
      <c r="Y16" s="399"/>
      <c r="Z16" s="388"/>
      <c r="AA16" s="388"/>
      <c r="AB16" s="388"/>
      <c r="AC16" s="388"/>
      <c r="AD16" s="390"/>
      <c r="AE16" s="387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403"/>
      <c r="O18" s="386"/>
      <c r="P18" s="333"/>
      <c r="Q18" s="336"/>
      <c r="R18" s="394"/>
      <c r="S18" s="386"/>
      <c r="T18" s="192"/>
      <c r="U18" s="326"/>
      <c r="V18" s="396"/>
      <c r="W18" s="387"/>
      <c r="X18" s="397"/>
      <c r="Y18" s="397"/>
      <c r="Z18" s="386"/>
      <c r="AA18" s="386"/>
      <c r="AB18" s="386"/>
      <c r="AC18" s="386"/>
      <c r="AD18" s="390"/>
      <c r="AE18" s="387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92"/>
      <c r="O19" s="387"/>
      <c r="P19" s="334"/>
      <c r="Q19" s="337"/>
      <c r="R19" s="392"/>
      <c r="S19" s="387"/>
      <c r="T19" s="193"/>
      <c r="U19" s="327"/>
      <c r="V19" s="396"/>
      <c r="W19" s="387"/>
      <c r="X19" s="398"/>
      <c r="Y19" s="398"/>
      <c r="Z19" s="387"/>
      <c r="AA19" s="387"/>
      <c r="AB19" s="387"/>
      <c r="AC19" s="387"/>
      <c r="AD19" s="390"/>
      <c r="AE19" s="387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92"/>
      <c r="O20" s="387"/>
      <c r="P20" s="334"/>
      <c r="Q20" s="337"/>
      <c r="R20" s="392"/>
      <c r="S20" s="387"/>
      <c r="T20" s="193"/>
      <c r="U20" s="327"/>
      <c r="V20" s="396"/>
      <c r="W20" s="387"/>
      <c r="X20" s="398"/>
      <c r="Y20" s="398"/>
      <c r="Z20" s="387"/>
      <c r="AA20" s="387"/>
      <c r="AB20" s="387"/>
      <c r="AC20" s="387"/>
      <c r="AD20" s="390"/>
      <c r="AE20" s="387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93"/>
      <c r="O21" s="388"/>
      <c r="P21" s="335"/>
      <c r="Q21" s="338"/>
      <c r="R21" s="393"/>
      <c r="S21" s="388"/>
      <c r="T21" s="194"/>
      <c r="U21" s="328"/>
      <c r="V21" s="396"/>
      <c r="W21" s="387"/>
      <c r="X21" s="399"/>
      <c r="Y21" s="399"/>
      <c r="Z21" s="388"/>
      <c r="AA21" s="388"/>
      <c r="AB21" s="388"/>
      <c r="AC21" s="388"/>
      <c r="AD21" s="390"/>
      <c r="AE21" s="387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400" t="s">
        <v>3</v>
      </c>
      <c r="O22" s="401"/>
      <c r="P22" s="401"/>
      <c r="Q22" s="401"/>
      <c r="R22" s="401"/>
      <c r="S22" s="401"/>
      <c r="T22" s="401"/>
      <c r="U22" s="401"/>
      <c r="V22" s="401"/>
      <c r="W22" s="401"/>
      <c r="X22" s="401"/>
      <c r="Y22" s="401"/>
      <c r="Z22" s="401"/>
      <c r="AA22" s="401"/>
      <c r="AB22" s="401"/>
      <c r="AC22" s="401"/>
      <c r="AD22" s="401"/>
      <c r="AE22" s="40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415"/>
      <c r="O23" s="404"/>
      <c r="P23" s="344"/>
      <c r="Q23" s="344"/>
      <c r="R23" s="405"/>
      <c r="S23" s="404"/>
      <c r="T23" s="407"/>
      <c r="U23" s="346"/>
      <c r="V23" s="405"/>
      <c r="W23" s="404"/>
      <c r="X23" s="406"/>
      <c r="Y23" s="406"/>
      <c r="Z23" s="404"/>
      <c r="AA23" s="404"/>
      <c r="AB23" s="404"/>
      <c r="AC23" s="404"/>
      <c r="AD23" s="405"/>
      <c r="AE23" s="404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415"/>
      <c r="O24" s="404"/>
      <c r="P24" s="344"/>
      <c r="Q24" s="344"/>
      <c r="R24" s="405"/>
      <c r="S24" s="404"/>
      <c r="T24" s="407"/>
      <c r="U24" s="346"/>
      <c r="V24" s="405"/>
      <c r="W24" s="404"/>
      <c r="X24" s="406"/>
      <c r="Y24" s="406"/>
      <c r="Z24" s="404"/>
      <c r="AA24" s="404"/>
      <c r="AB24" s="404"/>
      <c r="AC24" s="404"/>
      <c r="AD24" s="405"/>
      <c r="AE24" s="404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415"/>
      <c r="O25" s="404"/>
      <c r="P25" s="344"/>
      <c r="Q25" s="344"/>
      <c r="R25" s="405"/>
      <c r="S25" s="404"/>
      <c r="T25" s="407"/>
      <c r="U25" s="346"/>
      <c r="V25" s="405"/>
      <c r="W25" s="404"/>
      <c r="X25" s="406"/>
      <c r="Y25" s="406"/>
      <c r="Z25" s="404"/>
      <c r="AA25" s="404"/>
      <c r="AB25" s="404"/>
      <c r="AC25" s="404"/>
      <c r="AD25" s="405"/>
      <c r="AE25" s="404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415"/>
      <c r="O26" s="404"/>
      <c r="P26" s="344"/>
      <c r="Q26" s="344"/>
      <c r="R26" s="405"/>
      <c r="S26" s="404"/>
      <c r="T26" s="407"/>
      <c r="U26" s="346"/>
      <c r="V26" s="405"/>
      <c r="W26" s="404"/>
      <c r="X26" s="406"/>
      <c r="Y26" s="406"/>
      <c r="Z26" s="404"/>
      <c r="AA26" s="404"/>
      <c r="AB26" s="404"/>
      <c r="AC26" s="404"/>
      <c r="AD26" s="405"/>
      <c r="AE26" s="404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415"/>
      <c r="O27" s="404"/>
      <c r="P27" s="344"/>
      <c r="Q27" s="344"/>
      <c r="R27" s="405"/>
      <c r="S27" s="404"/>
      <c r="T27" s="407"/>
      <c r="U27" s="346"/>
      <c r="V27" s="405"/>
      <c r="W27" s="404"/>
      <c r="X27" s="406"/>
      <c r="Y27" s="406"/>
      <c r="Z27" s="404"/>
      <c r="AA27" s="404"/>
      <c r="AB27" s="404"/>
      <c r="AC27" s="404"/>
      <c r="AD27" s="405"/>
      <c r="AE27" s="404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408" t="s">
        <v>4</v>
      </c>
      <c r="O28" s="409"/>
      <c r="P28" s="409"/>
      <c r="Q28" s="409"/>
      <c r="R28" s="409"/>
      <c r="S28" s="409"/>
      <c r="T28" s="409"/>
      <c r="U28" s="409"/>
      <c r="V28" s="409"/>
      <c r="W28" s="409"/>
      <c r="X28" s="409"/>
      <c r="Y28" s="409"/>
      <c r="Z28" s="409"/>
      <c r="AA28" s="409"/>
      <c r="AB28" s="409"/>
      <c r="AC28" s="409"/>
      <c r="AD28" s="409"/>
      <c r="AE28" s="410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411"/>
      <c r="O31" s="413"/>
      <c r="P31" s="355"/>
      <c r="Q31" s="357"/>
      <c r="R31" s="392"/>
      <c r="S31" s="387"/>
      <c r="T31" s="193"/>
      <c r="U31" s="327"/>
      <c r="V31" s="396"/>
      <c r="W31" s="387"/>
      <c r="X31" s="398"/>
      <c r="Y31" s="397"/>
      <c r="Z31" s="387"/>
      <c r="AA31" s="387"/>
      <c r="AB31" s="387"/>
      <c r="AC31" s="387"/>
      <c r="AD31" s="390"/>
      <c r="AE31" s="387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411"/>
      <c r="O32" s="413"/>
      <c r="P32" s="355"/>
      <c r="Q32" s="357"/>
      <c r="R32" s="392"/>
      <c r="S32" s="387"/>
      <c r="T32" s="193"/>
      <c r="U32" s="327"/>
      <c r="V32" s="396"/>
      <c r="W32" s="387"/>
      <c r="X32" s="398"/>
      <c r="Y32" s="398"/>
      <c r="Z32" s="387"/>
      <c r="AA32" s="387"/>
      <c r="AB32" s="387"/>
      <c r="AC32" s="387"/>
      <c r="AD32" s="390"/>
      <c r="AE32" s="387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411"/>
      <c r="O33" s="413"/>
      <c r="P33" s="355"/>
      <c r="Q33" s="357"/>
      <c r="R33" s="392"/>
      <c r="S33" s="387"/>
      <c r="T33" s="193"/>
      <c r="U33" s="327"/>
      <c r="V33" s="396"/>
      <c r="W33" s="387"/>
      <c r="X33" s="398"/>
      <c r="Y33" s="398"/>
      <c r="Z33" s="387"/>
      <c r="AA33" s="387"/>
      <c r="AB33" s="387"/>
      <c r="AC33" s="387"/>
      <c r="AD33" s="390"/>
      <c r="AE33" s="387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412"/>
      <c r="O34" s="414"/>
      <c r="P34" s="356"/>
      <c r="Q34" s="358"/>
      <c r="R34" s="393"/>
      <c r="S34" s="388"/>
      <c r="T34" s="194"/>
      <c r="U34" s="328"/>
      <c r="V34" s="396"/>
      <c r="W34" s="387"/>
      <c r="X34" s="399"/>
      <c r="Y34" s="399"/>
      <c r="Z34" s="388"/>
      <c r="AA34" s="388"/>
      <c r="AB34" s="388"/>
      <c r="AC34" s="388"/>
      <c r="AD34" s="390"/>
      <c r="AE34" s="387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91"/>
      <c r="O36" s="386"/>
      <c r="P36" s="333"/>
      <c r="Q36" s="336"/>
      <c r="R36" s="394"/>
      <c r="S36" s="386"/>
      <c r="T36" s="192"/>
      <c r="U36" s="326"/>
      <c r="V36" s="396"/>
      <c r="W36" s="387"/>
      <c r="X36" s="397"/>
      <c r="Y36" s="397"/>
      <c r="Z36" s="386"/>
      <c r="AA36" s="386"/>
      <c r="AB36" s="386"/>
      <c r="AC36" s="386"/>
      <c r="AD36" s="390"/>
      <c r="AE36" s="387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92"/>
      <c r="O37" s="387"/>
      <c r="P37" s="334"/>
      <c r="Q37" s="337"/>
      <c r="R37" s="392"/>
      <c r="S37" s="387"/>
      <c r="T37" s="193"/>
      <c r="U37" s="327"/>
      <c r="V37" s="396"/>
      <c r="W37" s="387"/>
      <c r="X37" s="398"/>
      <c r="Y37" s="398"/>
      <c r="Z37" s="387"/>
      <c r="AA37" s="387"/>
      <c r="AB37" s="387"/>
      <c r="AC37" s="387"/>
      <c r="AD37" s="390"/>
      <c r="AE37" s="387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92"/>
      <c r="O38" s="387"/>
      <c r="P38" s="334"/>
      <c r="Q38" s="337"/>
      <c r="R38" s="392"/>
      <c r="S38" s="387"/>
      <c r="T38" s="193"/>
      <c r="U38" s="327"/>
      <c r="V38" s="396"/>
      <c r="W38" s="387"/>
      <c r="X38" s="398"/>
      <c r="Y38" s="398"/>
      <c r="Z38" s="387"/>
      <c r="AA38" s="387"/>
      <c r="AB38" s="387"/>
      <c r="AC38" s="387"/>
      <c r="AD38" s="390"/>
      <c r="AE38" s="387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93"/>
      <c r="O39" s="388"/>
      <c r="P39" s="335"/>
      <c r="Q39" s="338"/>
      <c r="R39" s="393"/>
      <c r="S39" s="388"/>
      <c r="T39" s="194"/>
      <c r="U39" s="328"/>
      <c r="V39" s="396"/>
      <c r="W39" s="387"/>
      <c r="X39" s="399"/>
      <c r="Y39" s="399"/>
      <c r="Z39" s="388"/>
      <c r="AA39" s="388"/>
      <c r="AB39" s="388"/>
      <c r="AC39" s="388"/>
      <c r="AD39" s="390"/>
      <c r="AE39" s="387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91"/>
      <c r="O41" s="386"/>
      <c r="P41" s="333"/>
      <c r="Q41" s="336"/>
      <c r="R41" s="394"/>
      <c r="S41" s="386"/>
      <c r="T41" s="192"/>
      <c r="U41" s="326"/>
      <c r="V41" s="396"/>
      <c r="W41" s="387"/>
      <c r="X41" s="397"/>
      <c r="Y41" s="397"/>
      <c r="Z41" s="386"/>
      <c r="AA41" s="386"/>
      <c r="AB41" s="386"/>
      <c r="AC41" s="386"/>
      <c r="AD41" s="390"/>
      <c r="AE41" s="387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92"/>
      <c r="O42" s="387"/>
      <c r="P42" s="334"/>
      <c r="Q42" s="337"/>
      <c r="R42" s="392"/>
      <c r="S42" s="387"/>
      <c r="T42" s="193"/>
      <c r="U42" s="327"/>
      <c r="V42" s="396"/>
      <c r="W42" s="387"/>
      <c r="X42" s="398"/>
      <c r="Y42" s="398"/>
      <c r="Z42" s="387"/>
      <c r="AA42" s="387"/>
      <c r="AB42" s="387"/>
      <c r="AC42" s="387"/>
      <c r="AD42" s="390"/>
      <c r="AE42" s="387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92"/>
      <c r="O43" s="387"/>
      <c r="P43" s="334"/>
      <c r="Q43" s="337"/>
      <c r="R43" s="392"/>
      <c r="S43" s="387"/>
      <c r="T43" s="193"/>
      <c r="U43" s="327"/>
      <c r="V43" s="396"/>
      <c r="W43" s="387"/>
      <c r="X43" s="398"/>
      <c r="Y43" s="398"/>
      <c r="Z43" s="387"/>
      <c r="AA43" s="387"/>
      <c r="AB43" s="387"/>
      <c r="AC43" s="387"/>
      <c r="AD43" s="390"/>
      <c r="AE43" s="387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92"/>
      <c r="O44" s="387"/>
      <c r="P44" s="334"/>
      <c r="Q44" s="337"/>
      <c r="R44" s="392"/>
      <c r="S44" s="387"/>
      <c r="T44" s="193"/>
      <c r="U44" s="327"/>
      <c r="V44" s="396"/>
      <c r="W44" s="387"/>
      <c r="X44" s="398"/>
      <c r="Y44" s="398"/>
      <c r="Z44" s="387"/>
      <c r="AA44" s="387"/>
      <c r="AB44" s="387"/>
      <c r="AC44" s="387"/>
      <c r="AD44" s="390"/>
      <c r="AE44" s="387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93"/>
      <c r="O45" s="388"/>
      <c r="P45" s="335"/>
      <c r="Q45" s="338"/>
      <c r="R45" s="393"/>
      <c r="S45" s="388"/>
      <c r="T45" s="194"/>
      <c r="U45" s="328"/>
      <c r="V45" s="396"/>
      <c r="W45" s="387"/>
      <c r="X45" s="399"/>
      <c r="Y45" s="399"/>
      <c r="Z45" s="388"/>
      <c r="AA45" s="388"/>
      <c r="AB45" s="388"/>
      <c r="AC45" s="388"/>
      <c r="AD45" s="390"/>
      <c r="AE45" s="387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91"/>
      <c r="O47" s="386"/>
      <c r="P47" s="333"/>
      <c r="Q47" s="336"/>
      <c r="R47" s="394"/>
      <c r="S47" s="386"/>
      <c r="T47" s="192"/>
      <c r="U47" s="326"/>
      <c r="V47" s="396"/>
      <c r="W47" s="387"/>
      <c r="X47" s="397"/>
      <c r="Y47" s="397"/>
      <c r="Z47" s="386"/>
      <c r="AA47" s="386"/>
      <c r="AB47" s="386"/>
      <c r="AC47" s="386"/>
      <c r="AD47" s="390"/>
      <c r="AE47" s="387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92"/>
      <c r="O48" s="387"/>
      <c r="P48" s="334"/>
      <c r="Q48" s="337"/>
      <c r="R48" s="392"/>
      <c r="S48" s="387"/>
      <c r="T48" s="193"/>
      <c r="U48" s="327"/>
      <c r="V48" s="396"/>
      <c r="W48" s="387"/>
      <c r="X48" s="398"/>
      <c r="Y48" s="398"/>
      <c r="Z48" s="387"/>
      <c r="AA48" s="387"/>
      <c r="AB48" s="387"/>
      <c r="AC48" s="387"/>
      <c r="AD48" s="390"/>
      <c r="AE48" s="387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92"/>
      <c r="O49" s="387"/>
      <c r="P49" s="334"/>
      <c r="Q49" s="337"/>
      <c r="R49" s="392"/>
      <c r="S49" s="387"/>
      <c r="T49" s="193"/>
      <c r="U49" s="327"/>
      <c r="V49" s="396"/>
      <c r="W49" s="387"/>
      <c r="X49" s="398"/>
      <c r="Y49" s="398"/>
      <c r="Z49" s="387"/>
      <c r="AA49" s="387"/>
      <c r="AB49" s="387"/>
      <c r="AC49" s="387"/>
      <c r="AD49" s="390"/>
      <c r="AE49" s="387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93"/>
      <c r="O50" s="388"/>
      <c r="P50" s="335"/>
      <c r="Q50" s="338"/>
      <c r="R50" s="393"/>
      <c r="S50" s="388"/>
      <c r="T50" s="194"/>
      <c r="U50" s="328"/>
      <c r="V50" s="396"/>
      <c r="W50" s="387"/>
      <c r="X50" s="399"/>
      <c r="Y50" s="399"/>
      <c r="Z50" s="388"/>
      <c r="AA50" s="388"/>
      <c r="AB50" s="388"/>
      <c r="AC50" s="388"/>
      <c r="AD50" s="390"/>
      <c r="AE50" s="387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91"/>
      <c r="O54" s="386"/>
      <c r="P54" s="333"/>
      <c r="Q54" s="336"/>
      <c r="R54" s="394"/>
      <c r="S54" s="386"/>
      <c r="T54" s="192"/>
      <c r="U54" s="326"/>
      <c r="V54" s="396"/>
      <c r="W54" s="387"/>
      <c r="X54" s="397"/>
      <c r="Y54" s="397"/>
      <c r="Z54" s="386"/>
      <c r="AA54" s="386"/>
      <c r="AB54" s="386"/>
      <c r="AC54" s="386"/>
      <c r="AD54" s="390"/>
      <c r="AE54" s="387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92"/>
      <c r="O55" s="387"/>
      <c r="P55" s="334"/>
      <c r="Q55" s="337"/>
      <c r="R55" s="392"/>
      <c r="S55" s="387"/>
      <c r="T55" s="193"/>
      <c r="U55" s="327"/>
      <c r="V55" s="396"/>
      <c r="W55" s="387"/>
      <c r="X55" s="398"/>
      <c r="Y55" s="398"/>
      <c r="Z55" s="387"/>
      <c r="AA55" s="387"/>
      <c r="AB55" s="387"/>
      <c r="AC55" s="387"/>
      <c r="AD55" s="390"/>
      <c r="AE55" s="387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92"/>
      <c r="O56" s="387"/>
      <c r="P56" s="334"/>
      <c r="Q56" s="337"/>
      <c r="R56" s="392"/>
      <c r="S56" s="387"/>
      <c r="T56" s="193"/>
      <c r="U56" s="327"/>
      <c r="V56" s="396"/>
      <c r="W56" s="387"/>
      <c r="X56" s="398"/>
      <c r="Y56" s="398"/>
      <c r="Z56" s="387"/>
      <c r="AA56" s="387"/>
      <c r="AB56" s="387"/>
      <c r="AC56" s="387"/>
      <c r="AD56" s="390"/>
      <c r="AE56" s="387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93"/>
      <c r="O57" s="388"/>
      <c r="P57" s="335"/>
      <c r="Q57" s="338"/>
      <c r="R57" s="393"/>
      <c r="S57" s="388"/>
      <c r="T57" s="194"/>
      <c r="U57" s="328"/>
      <c r="V57" s="396"/>
      <c r="W57" s="387"/>
      <c r="X57" s="399"/>
      <c r="Y57" s="399"/>
      <c r="Z57" s="388"/>
      <c r="AA57" s="388"/>
      <c r="AB57" s="388"/>
      <c r="AC57" s="388"/>
      <c r="AD57" s="390"/>
      <c r="AE57" s="387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91"/>
      <c r="O59" s="386"/>
      <c r="P59" s="333"/>
      <c r="Q59" s="336"/>
      <c r="R59" s="394"/>
      <c r="S59" s="386"/>
      <c r="T59" s="192"/>
      <c r="U59" s="326"/>
      <c r="V59" s="396"/>
      <c r="W59" s="387"/>
      <c r="X59" s="397"/>
      <c r="Y59" s="397"/>
      <c r="Z59" s="386"/>
      <c r="AA59" s="386"/>
      <c r="AB59" s="386"/>
      <c r="AC59" s="386"/>
      <c r="AD59" s="390"/>
      <c r="AE59" s="387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92"/>
      <c r="O60" s="387"/>
      <c r="P60" s="334"/>
      <c r="Q60" s="337"/>
      <c r="R60" s="392"/>
      <c r="S60" s="387"/>
      <c r="T60" s="193"/>
      <c r="U60" s="327"/>
      <c r="V60" s="396"/>
      <c r="W60" s="387"/>
      <c r="X60" s="398"/>
      <c r="Y60" s="398"/>
      <c r="Z60" s="387"/>
      <c r="AA60" s="387"/>
      <c r="AB60" s="387"/>
      <c r="AC60" s="387"/>
      <c r="AD60" s="390"/>
      <c r="AE60" s="387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92"/>
      <c r="O61" s="387"/>
      <c r="P61" s="334"/>
      <c r="Q61" s="337"/>
      <c r="R61" s="392"/>
      <c r="S61" s="387"/>
      <c r="T61" s="193"/>
      <c r="U61" s="327"/>
      <c r="V61" s="396"/>
      <c r="W61" s="387"/>
      <c r="X61" s="398"/>
      <c r="Y61" s="398"/>
      <c r="Z61" s="387"/>
      <c r="AA61" s="387"/>
      <c r="AB61" s="387"/>
      <c r="AC61" s="387"/>
      <c r="AD61" s="390"/>
      <c r="AE61" s="387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92"/>
      <c r="O62" s="387"/>
      <c r="P62" s="334"/>
      <c r="Q62" s="337"/>
      <c r="R62" s="392"/>
      <c r="S62" s="387"/>
      <c r="T62" s="193"/>
      <c r="U62" s="327"/>
      <c r="V62" s="396"/>
      <c r="W62" s="387"/>
      <c r="X62" s="398"/>
      <c r="Y62" s="398"/>
      <c r="Z62" s="387"/>
      <c r="AA62" s="387"/>
      <c r="AB62" s="387"/>
      <c r="AC62" s="387"/>
      <c r="AD62" s="390"/>
      <c r="AE62" s="387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93"/>
      <c r="O63" s="388"/>
      <c r="P63" s="335"/>
      <c r="Q63" s="338"/>
      <c r="R63" s="393"/>
      <c r="S63" s="388"/>
      <c r="T63" s="194"/>
      <c r="U63" s="328"/>
      <c r="V63" s="396"/>
      <c r="W63" s="387"/>
      <c r="X63" s="399"/>
      <c r="Y63" s="399"/>
      <c r="Z63" s="388"/>
      <c r="AA63" s="388"/>
      <c r="AB63" s="388"/>
      <c r="AC63" s="388"/>
      <c r="AD63" s="390"/>
      <c r="AE63" s="387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91"/>
      <c r="O65" s="386"/>
      <c r="P65" s="333"/>
      <c r="Q65" s="336"/>
      <c r="R65" s="394"/>
      <c r="S65" s="386"/>
      <c r="T65" s="192"/>
      <c r="U65" s="326"/>
      <c r="V65" s="396"/>
      <c r="W65" s="387"/>
      <c r="X65" s="397"/>
      <c r="Y65" s="397"/>
      <c r="Z65" s="386"/>
      <c r="AA65" s="386"/>
      <c r="AB65" s="386"/>
      <c r="AC65" s="386"/>
      <c r="AD65" s="390"/>
      <c r="AE65" s="387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92"/>
      <c r="O66" s="387"/>
      <c r="P66" s="334"/>
      <c r="Q66" s="337"/>
      <c r="R66" s="392"/>
      <c r="S66" s="387"/>
      <c r="T66" s="193"/>
      <c r="U66" s="327"/>
      <c r="V66" s="396"/>
      <c r="W66" s="387"/>
      <c r="X66" s="398"/>
      <c r="Y66" s="398"/>
      <c r="Z66" s="387"/>
      <c r="AA66" s="387"/>
      <c r="AB66" s="387"/>
      <c r="AC66" s="387"/>
      <c r="AD66" s="390"/>
      <c r="AE66" s="387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92"/>
      <c r="O67" s="387"/>
      <c r="P67" s="334"/>
      <c r="Q67" s="337"/>
      <c r="R67" s="392"/>
      <c r="S67" s="387"/>
      <c r="T67" s="193"/>
      <c r="U67" s="327"/>
      <c r="V67" s="396"/>
      <c r="W67" s="387"/>
      <c r="X67" s="398"/>
      <c r="Y67" s="398"/>
      <c r="Z67" s="387"/>
      <c r="AA67" s="387"/>
      <c r="AB67" s="387"/>
      <c r="AC67" s="387"/>
      <c r="AD67" s="390"/>
      <c r="AE67" s="387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93"/>
      <c r="O68" s="388"/>
      <c r="P68" s="335"/>
      <c r="Q68" s="338"/>
      <c r="R68" s="393"/>
      <c r="S68" s="388"/>
      <c r="T68" s="194"/>
      <c r="U68" s="328"/>
      <c r="V68" s="396"/>
      <c r="W68" s="387"/>
      <c r="X68" s="399"/>
      <c r="Y68" s="399"/>
      <c r="Z68" s="388"/>
      <c r="AA68" s="388"/>
      <c r="AB68" s="388"/>
      <c r="AC68" s="388"/>
      <c r="AD68" s="390"/>
      <c r="AE68" s="387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94"/>
      <c r="O70" s="386"/>
      <c r="P70" s="333"/>
      <c r="Q70" s="336"/>
      <c r="R70" s="394"/>
      <c r="S70" s="386"/>
      <c r="T70" s="192"/>
      <c r="U70" s="326"/>
      <c r="V70" s="396"/>
      <c r="W70" s="387"/>
      <c r="X70" s="397"/>
      <c r="Y70" s="397"/>
      <c r="Z70" s="386"/>
      <c r="AA70" s="386"/>
      <c r="AB70" s="386"/>
      <c r="AC70" s="386"/>
      <c r="AD70" s="390"/>
      <c r="AE70" s="387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92"/>
      <c r="O71" s="387"/>
      <c r="P71" s="334"/>
      <c r="Q71" s="337"/>
      <c r="R71" s="392"/>
      <c r="S71" s="387"/>
      <c r="T71" s="193"/>
      <c r="U71" s="327"/>
      <c r="V71" s="396"/>
      <c r="W71" s="387"/>
      <c r="X71" s="398"/>
      <c r="Y71" s="398"/>
      <c r="Z71" s="387"/>
      <c r="AA71" s="387"/>
      <c r="AB71" s="387"/>
      <c r="AC71" s="387"/>
      <c r="AD71" s="390"/>
      <c r="AE71" s="387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92"/>
      <c r="O72" s="387"/>
      <c r="P72" s="334"/>
      <c r="Q72" s="337"/>
      <c r="R72" s="392"/>
      <c r="S72" s="387"/>
      <c r="T72" s="193"/>
      <c r="U72" s="327"/>
      <c r="V72" s="396"/>
      <c r="W72" s="387"/>
      <c r="X72" s="398"/>
      <c r="Y72" s="398"/>
      <c r="Z72" s="387"/>
      <c r="AA72" s="387"/>
      <c r="AB72" s="387"/>
      <c r="AC72" s="387"/>
      <c r="AD72" s="390"/>
      <c r="AE72" s="387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92"/>
      <c r="O73" s="387"/>
      <c r="P73" s="334"/>
      <c r="Q73" s="337"/>
      <c r="R73" s="392"/>
      <c r="S73" s="387"/>
      <c r="T73" s="193"/>
      <c r="U73" s="327"/>
      <c r="V73" s="396"/>
      <c r="W73" s="387"/>
      <c r="X73" s="398"/>
      <c r="Y73" s="398"/>
      <c r="Z73" s="387"/>
      <c r="AA73" s="387"/>
      <c r="AB73" s="387"/>
      <c r="AC73" s="387"/>
      <c r="AD73" s="390"/>
      <c r="AE73" s="387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93"/>
      <c r="O74" s="388"/>
      <c r="P74" s="335"/>
      <c r="Q74" s="338"/>
      <c r="R74" s="393"/>
      <c r="S74" s="388"/>
      <c r="T74" s="194"/>
      <c r="U74" s="328"/>
      <c r="V74" s="396"/>
      <c r="W74" s="387"/>
      <c r="X74" s="399"/>
      <c r="Y74" s="399"/>
      <c r="Z74" s="388"/>
      <c r="AA74" s="388"/>
      <c r="AB74" s="388"/>
      <c r="AC74" s="388"/>
      <c r="AD74" s="390"/>
      <c r="AE74" s="387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0" priority="27" operator="lessThan">
      <formula>0</formula>
    </cfRule>
    <cfRule type="cellIs" dxfId="29" priority="28" operator="greaterThan">
      <formula>0</formula>
    </cfRule>
  </conditionalFormatting>
  <conditionalFormatting sqref="F8:F11 F13:F16 F70:F74 F65:F68 F59:F63 F54:F57 F47:F50 F41:F45 F36:F39 F18:F21 F31:F34 F23:F25">
    <cfRule type="cellIs" dxfId="28" priority="25" operator="greaterThan">
      <formula>0</formula>
    </cfRule>
    <cfRule type="cellIs" dxfId="27" priority="26" operator="lessThan">
      <formula>0</formula>
    </cfRule>
  </conditionalFormatting>
  <conditionalFormatting sqref="R8">
    <cfRule type="cellIs" dxfId="26" priority="23" operator="lessThan">
      <formula>0</formula>
    </cfRule>
    <cfRule type="cellIs" dxfId="25" priority="24" operator="greaterThan">
      <formula>0</formula>
    </cfRule>
  </conditionalFormatting>
  <conditionalFormatting sqref="V8 AD8">
    <cfRule type="cellIs" dxfId="24" priority="21" operator="lessThan">
      <formula>0</formula>
    </cfRule>
    <cfRule type="cellIs" dxfId="23" priority="22" operator="greaterThan">
      <formula>0</formula>
    </cfRule>
  </conditionalFormatting>
  <conditionalFormatting sqref="F76:F77 H76:H77 N76:N77">
    <cfRule type="cellIs" dxfId="22" priority="20" operator="greaterThan">
      <formula>0</formula>
    </cfRule>
  </conditionalFormatting>
  <conditionalFormatting sqref="F76:F77 H76:H77 N76:N77">
    <cfRule type="cellIs" dxfId="21" priority="19" operator="lessThan">
      <formula>0</formula>
    </cfRule>
  </conditionalFormatting>
  <conditionalFormatting sqref="R70 R65 R59 R54 R47 R41 R36 R23 R18 R13">
    <cfRule type="cellIs" dxfId="20" priority="18" operator="greaterThan">
      <formula>0</formula>
    </cfRule>
  </conditionalFormatting>
  <conditionalFormatting sqref="R70 R65 R59 R54 R47 R41 R36 R23 R18 R13">
    <cfRule type="cellIs" dxfId="19" priority="17" operator="lessThan">
      <formula>0</formula>
    </cfRule>
  </conditionalFormatting>
  <conditionalFormatting sqref="V70 V65 V59 V54 V47 V41 V36 V23 V18 V13">
    <cfRule type="cellIs" dxfId="18" priority="16" operator="greaterThan">
      <formula>0</formula>
    </cfRule>
  </conditionalFormatting>
  <conditionalFormatting sqref="V70 V65 V59 V54 V47 V41 V36 V23 V18 V13">
    <cfRule type="cellIs" dxfId="17" priority="15" operator="lessThan">
      <formula>0</formula>
    </cfRule>
  </conditionalFormatting>
  <conditionalFormatting sqref="H26:H27">
    <cfRule type="cellIs" dxfId="16" priority="13" operator="lessThan">
      <formula>0</formula>
    </cfRule>
    <cfRule type="cellIs" dxfId="15" priority="14" operator="greaterThan">
      <formula>0</formula>
    </cfRule>
  </conditionalFormatting>
  <conditionalFormatting sqref="F26:F27">
    <cfRule type="cellIs" dxfId="14" priority="11" operator="greaterThan">
      <formula>0</formula>
    </cfRule>
    <cfRule type="cellIs" dxfId="13" priority="12" operator="lessThan">
      <formula>0</formula>
    </cfRule>
  </conditionalFormatting>
  <conditionalFormatting sqref="R76:R77">
    <cfRule type="cellIs" dxfId="12" priority="10" operator="greaterThan">
      <formula>0</formula>
    </cfRule>
  </conditionalFormatting>
  <conditionalFormatting sqref="R76:R77">
    <cfRule type="cellIs" dxfId="11" priority="9" operator="lessThan">
      <formula>0</formula>
    </cfRule>
  </conditionalFormatting>
  <conditionalFormatting sqref="V76:V77">
    <cfRule type="cellIs" dxfId="10" priority="8" operator="greaterThan">
      <formula>0</formula>
    </cfRule>
  </conditionalFormatting>
  <conditionalFormatting sqref="V76:V77">
    <cfRule type="cellIs" dxfId="9" priority="7" operator="lessThan">
      <formula>0</formula>
    </cfRule>
  </conditionalFormatting>
  <conditionalFormatting sqref="Z76:Z77">
    <cfRule type="cellIs" dxfId="8" priority="6" operator="greaterThan">
      <formula>0</formula>
    </cfRule>
  </conditionalFormatting>
  <conditionalFormatting sqref="Z76:Z77">
    <cfRule type="cellIs" dxfId="7" priority="5" operator="lessThan">
      <formula>0</formula>
    </cfRule>
  </conditionalFormatting>
  <conditionalFormatting sqref="AB76:AB77">
    <cfRule type="cellIs" dxfId="6" priority="4" operator="greaterThan">
      <formula>0</formula>
    </cfRule>
  </conditionalFormatting>
  <conditionalFormatting sqref="AB76:AB77">
    <cfRule type="cellIs" dxfId="5" priority="3" operator="lessThan">
      <formula>0</formula>
    </cfRule>
  </conditionalFormatting>
  <conditionalFormatting sqref="AD76:AD77">
    <cfRule type="cellIs" dxfId="4" priority="2" operator="greaterThan">
      <formula>0</formula>
    </cfRule>
  </conditionalFormatting>
  <conditionalFormatting sqref="AD76:AD77">
    <cfRule type="cellIs" dxfId="3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SOMMAIRE</vt:lpstr>
      <vt:lpstr>Synthèses (TCD)</vt:lpstr>
      <vt:lpstr>Données</vt:lpstr>
      <vt:lpstr>BOUCHERIE &amp; VOLAILLE</vt:lpstr>
      <vt:lpstr>CHARCUTERIE &amp; TRAITEUR</vt:lpstr>
      <vt:lpstr>PRODUIT DE LA MER</vt:lpstr>
      <vt:lpstr>FROMAGE TRAD</vt:lpstr>
      <vt:lpstr>VOLAILLE LS IND</vt:lpstr>
      <vt:lpstr>CHARCUTERIE LS &amp; TRAIT L</vt:lpstr>
      <vt:lpstr>FLEURS</vt:lpstr>
      <vt:lpstr>SAURISSERIE LS ind</vt:lpstr>
      <vt:lpstr>CREMERIE</vt:lpstr>
      <vt:lpstr>PPI</vt:lpstr>
      <vt:lpstr>FRUIT &amp; LEGUME</vt:lpstr>
      <vt:lpstr>SURGELE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dandev</cp:lastModifiedBy>
  <dcterms:created xsi:type="dcterms:W3CDTF">2015-02-02T13:21:54Z</dcterms:created>
  <dcterms:modified xsi:type="dcterms:W3CDTF">2015-06-15T12:03:00Z</dcterms:modified>
</cp:coreProperties>
</file>