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Plan" sheetId="1" r:id="rId1"/>
  </sheets>
  <externalReferences>
    <externalReference r:id="rId2"/>
  </externalReferences>
  <definedNames>
    <definedName name="_xlnm._FilterDatabase" localSheetId="0" hidden="1">Plan!$D$1:$P$1</definedName>
    <definedName name="_xlnm.Print_Area" localSheetId="0">Plan!$B$1:$N$56</definedName>
  </definedNames>
  <calcPr calcId="145621"/>
</workbook>
</file>

<file path=xl/calcChain.xml><?xml version="1.0" encoding="utf-8"?>
<calcChain xmlns="http://schemas.openxmlformats.org/spreadsheetml/2006/main">
  <c r="J18" i="1" l="1"/>
  <c r="C56" i="1"/>
  <c r="C55" i="1"/>
  <c r="J54" i="1"/>
  <c r="C54" i="1"/>
  <c r="C53" i="1"/>
  <c r="J52" i="1"/>
  <c r="C52" i="1"/>
  <c r="C51" i="1"/>
  <c r="C50" i="1"/>
  <c r="J49" i="1"/>
  <c r="C49" i="1"/>
  <c r="C48" i="1"/>
  <c r="J47" i="1"/>
  <c r="C47" i="1"/>
  <c r="C46" i="1"/>
  <c r="C45" i="1"/>
  <c r="C44" i="1"/>
  <c r="J43" i="1"/>
  <c r="C43" i="1"/>
  <c r="J42" i="1"/>
  <c r="C42" i="1"/>
  <c r="C41" i="1"/>
  <c r="C40" i="1"/>
  <c r="C39" i="1"/>
  <c r="J38" i="1"/>
  <c r="C38" i="1"/>
  <c r="J37" i="1"/>
  <c r="C37" i="1"/>
  <c r="C36" i="1"/>
  <c r="C35" i="1"/>
  <c r="C34" i="1"/>
  <c r="J33" i="1"/>
  <c r="C33" i="1"/>
  <c r="J32" i="1"/>
  <c r="C32" i="1"/>
  <c r="C31" i="1"/>
  <c r="C30" i="1"/>
  <c r="C29" i="1"/>
  <c r="J28" i="1"/>
  <c r="C28" i="1"/>
  <c r="J27" i="1"/>
  <c r="C27" i="1"/>
  <c r="C26" i="1"/>
  <c r="C25" i="1"/>
  <c r="C24" i="1"/>
  <c r="C23" i="1"/>
  <c r="C22" i="1"/>
  <c r="C21" i="1"/>
  <c r="C20" i="1"/>
  <c r="C19" i="1"/>
  <c r="C18" i="1"/>
  <c r="J17" i="1"/>
  <c r="C16" i="1"/>
  <c r="C15" i="1"/>
  <c r="J14" i="1"/>
  <c r="I14" i="1" s="1"/>
  <c r="C14" i="1"/>
  <c r="J13" i="1"/>
  <c r="I13" i="1" s="1"/>
  <c r="C13" i="1"/>
  <c r="J12" i="1"/>
  <c r="I12" i="1"/>
  <c r="C12" i="1"/>
  <c r="C11" i="1"/>
  <c r="C10" i="1"/>
  <c r="J9" i="1"/>
  <c r="I9" i="1" s="1"/>
  <c r="C9" i="1"/>
  <c r="J8" i="1"/>
  <c r="I8" i="1"/>
  <c r="C8" i="1"/>
  <c r="J7" i="1"/>
  <c r="I7" i="1"/>
  <c r="C7" i="1"/>
  <c r="C6" i="1"/>
  <c r="C5" i="1"/>
  <c r="J4" i="1"/>
  <c r="I4" i="1"/>
  <c r="C4" i="1"/>
  <c r="J3" i="1"/>
  <c r="I3" i="1"/>
  <c r="C3" i="1"/>
  <c r="J2" i="1"/>
  <c r="I2" i="1" s="1"/>
</calcChain>
</file>

<file path=xl/comments1.xml><?xml version="1.0" encoding="utf-8"?>
<comments xmlns="http://schemas.openxmlformats.org/spreadsheetml/2006/main">
  <authors>
    <author>Hamza Hmila</author>
  </authors>
  <commentList>
    <comment ref="J1" authorId="0">
      <text>
        <r>
          <rPr>
            <b/>
            <sz val="9"/>
            <color indexed="81"/>
            <rFont val="Tahoma"/>
            <family val="2"/>
          </rPr>
          <t>Hamza Hmila:</t>
        </r>
        <r>
          <rPr>
            <sz val="9"/>
            <color indexed="81"/>
            <rFont val="Tahoma"/>
            <family val="2"/>
          </rPr>
          <t xml:space="preserve">
Date calculé à partir de la DF et cette date est  la date au plus tard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Hamza Hmila:</t>
        </r>
        <r>
          <rPr>
            <sz val="9"/>
            <color indexed="81"/>
            <rFont val="Tahoma"/>
            <family val="2"/>
          </rPr>
          <t xml:space="preserve">
même Frs et gamme</t>
        </r>
      </text>
    </comment>
  </commentList>
</comments>
</file>

<file path=xl/sharedStrings.xml><?xml version="1.0" encoding="utf-8"?>
<sst xmlns="http://schemas.openxmlformats.org/spreadsheetml/2006/main" count="261" uniqueCount="46">
  <si>
    <t>PROJET</t>
  </si>
  <si>
    <t>C,P</t>
  </si>
  <si>
    <t>LOT</t>
  </si>
  <si>
    <t>PHASE</t>
  </si>
  <si>
    <t>Frs</t>
  </si>
  <si>
    <t>GAMME</t>
  </si>
  <si>
    <t>Date DF</t>
  </si>
  <si>
    <t>Fabrication</t>
  </si>
  <si>
    <t>Date commande Achat</t>
  </si>
  <si>
    <t>Disponible 
en stock</t>
  </si>
  <si>
    <t xml:space="preserve">Complément de commande </t>
  </si>
  <si>
    <t>Autre 
Projet</t>
  </si>
  <si>
    <t>Livraison
(chantier)</t>
  </si>
  <si>
    <t>Manquant
Projet</t>
  </si>
  <si>
    <t>LES RESIDENCES DU PARC ( DIAR EL MEDINA )</t>
  </si>
  <si>
    <t>Bloc A</t>
  </si>
  <si>
    <t>Menuiserie</t>
  </si>
  <si>
    <t>HYDRO</t>
  </si>
  <si>
    <t>Infinity</t>
  </si>
  <si>
    <t>Non</t>
  </si>
  <si>
    <t>Mur-Rideau</t>
  </si>
  <si>
    <t>Reyners</t>
  </si>
  <si>
    <t>FC</t>
  </si>
  <si>
    <t>Oui</t>
  </si>
  <si>
    <t>Volet R</t>
  </si>
  <si>
    <t>Tréspa</t>
  </si>
  <si>
    <t>Panneau Composite</t>
  </si>
  <si>
    <t>Bloc B</t>
  </si>
  <si>
    <t>Bloc C</t>
  </si>
  <si>
    <t>COMPLEXE POLYFONCTIONNEL A BIZERTE</t>
  </si>
  <si>
    <t>Parking</t>
  </si>
  <si>
    <t>RDC</t>
  </si>
  <si>
    <t>Etage 1</t>
  </si>
  <si>
    <t>Etage 2</t>
  </si>
  <si>
    <t>Etage 3</t>
  </si>
  <si>
    <t>Etage 4</t>
  </si>
  <si>
    <t>Etage 5</t>
  </si>
  <si>
    <t>Etage 6</t>
  </si>
  <si>
    <t>Etage 7</t>
  </si>
  <si>
    <t>Etage 8</t>
  </si>
  <si>
    <t>Etage 9</t>
  </si>
  <si>
    <t>Etage 10</t>
  </si>
  <si>
    <t>LES RESIDENCES DU PARC</t>
  </si>
  <si>
    <t>COMPLEXE POLYFONCTIONNEL</t>
  </si>
  <si>
    <t xml:space="preserve">Resultat </t>
  </si>
  <si>
    <t>B17; B27; 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</si>
</sst>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mediumGray"/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97">
    <xf numFmtId="0" fontId="0" fillId="0" borderId="0" xfId="0"/>
    <xf numFmtId="0" fontId="0" fillId="2" borderId="0" xfId="0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left" vertical="center"/>
    </xf>
    <xf numFmtId="0" fontId="5" fillId="6" borderId="5" xfId="0" applyFont="1" applyFill="1" applyBorder="1" applyAlignment="1">
      <alignment horizontal="left" vertical="center"/>
    </xf>
    <xf numFmtId="0" fontId="2" fillId="7" borderId="4" xfId="0" applyFont="1" applyFill="1" applyBorder="1" applyAlignment="1">
      <alignment horizontal="left" vertical="center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left"/>
    </xf>
    <xf numFmtId="0" fontId="3" fillId="5" borderId="12" xfId="0" applyFont="1" applyFill="1" applyBorder="1"/>
    <xf numFmtId="0" fontId="3" fillId="0" borderId="0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1" fillId="0" borderId="14" xfId="0" applyFont="1" applyFill="1" applyBorder="1" applyAlignment="1">
      <alignment vertical="center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2" fillId="0" borderId="1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0" borderId="19" xfId="0" applyBorder="1" applyAlignment="1">
      <alignment horizontal="left"/>
    </xf>
    <xf numFmtId="0" fontId="0" fillId="8" borderId="20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left"/>
    </xf>
    <xf numFmtId="0" fontId="1" fillId="0" borderId="24" xfId="0" applyFont="1" applyFill="1" applyBorder="1" applyAlignment="1">
      <alignment vertical="center"/>
    </xf>
    <xf numFmtId="0" fontId="0" fillId="0" borderId="25" xfId="0" applyBorder="1" applyAlignment="1">
      <alignment horizontal="left"/>
    </xf>
    <xf numFmtId="0" fontId="0" fillId="8" borderId="26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2" fillId="6" borderId="5" xfId="0" applyFont="1" applyFill="1" applyBorder="1" applyAlignment="1">
      <alignment horizontal="left" vertical="center"/>
    </xf>
    <xf numFmtId="0" fontId="2" fillId="9" borderId="4" xfId="0" applyFont="1" applyFill="1" applyBorder="1" applyAlignment="1">
      <alignment vertical="center"/>
    </xf>
    <xf numFmtId="0" fontId="0" fillId="0" borderId="30" xfId="0" applyBorder="1" applyAlignment="1">
      <alignment horizontal="left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14" fontId="2" fillId="0" borderId="33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11" xfId="0" applyBorder="1"/>
    <xf numFmtId="0" fontId="3" fillId="0" borderId="34" xfId="0" applyFont="1" applyBorder="1"/>
    <xf numFmtId="0" fontId="3" fillId="0" borderId="11" xfId="0" applyFont="1" applyBorder="1"/>
    <xf numFmtId="0" fontId="1" fillId="0" borderId="14" xfId="0" applyFont="1" applyBorder="1" applyAlignment="1">
      <alignment vertical="center"/>
    </xf>
    <xf numFmtId="0" fontId="0" fillId="0" borderId="35" xfId="0" applyBorder="1" applyAlignment="1">
      <alignment horizontal="left"/>
    </xf>
    <xf numFmtId="0" fontId="0" fillId="8" borderId="36" xfId="0" applyFill="1" applyBorder="1" applyAlignment="1">
      <alignment horizontal="center" vertical="center"/>
    </xf>
    <xf numFmtId="0" fontId="0" fillId="0" borderId="14" xfId="0" applyBorder="1"/>
    <xf numFmtId="0" fontId="0" fillId="0" borderId="13" xfId="0" applyBorder="1"/>
    <xf numFmtId="0" fontId="3" fillId="0" borderId="12" xfId="0" applyFont="1" applyBorder="1"/>
    <xf numFmtId="0" fontId="3" fillId="0" borderId="13" xfId="0" applyFont="1" applyBorder="1"/>
    <xf numFmtId="0" fontId="1" fillId="0" borderId="24" xfId="0" applyFont="1" applyBorder="1" applyAlignment="1">
      <alignment vertical="center"/>
    </xf>
    <xf numFmtId="0" fontId="0" fillId="0" borderId="37" xfId="0" applyBorder="1" applyAlignment="1">
      <alignment horizontal="left"/>
    </xf>
    <xf numFmtId="0" fontId="0" fillId="8" borderId="38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4" xfId="0" applyBorder="1"/>
    <xf numFmtId="0" fontId="0" fillId="0" borderId="23" xfId="0" applyBorder="1"/>
    <xf numFmtId="0" fontId="0" fillId="8" borderId="39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0" xfId="0" applyBorder="1" applyAlignment="1">
      <alignment horizontal="left"/>
    </xf>
    <xf numFmtId="0" fontId="0" fillId="8" borderId="41" xfId="0" applyFill="1" applyBorder="1" applyAlignment="1">
      <alignment horizontal="center" vertical="center"/>
    </xf>
    <xf numFmtId="14" fontId="2" fillId="0" borderId="9" xfId="0" applyNumberFormat="1" applyFont="1" applyFill="1" applyBorder="1" applyAlignment="1">
      <alignment horizontal="center" vertical="center"/>
    </xf>
    <xf numFmtId="14" fontId="2" fillId="0" borderId="17" xfId="0" applyNumberFormat="1" applyFont="1" applyFill="1" applyBorder="1" applyAlignment="1">
      <alignment horizontal="center" vertical="center"/>
    </xf>
    <xf numFmtId="0" fontId="2" fillId="9" borderId="24" xfId="0" applyFont="1" applyFill="1" applyBorder="1" applyAlignment="1">
      <alignment vertical="center"/>
    </xf>
    <xf numFmtId="0" fontId="0" fillId="0" borderId="42" xfId="0" applyBorder="1" applyAlignment="1">
      <alignment horizontal="left"/>
    </xf>
    <xf numFmtId="14" fontId="2" fillId="0" borderId="32" xfId="0" applyNumberFormat="1" applyFont="1" applyFill="1" applyBorder="1" applyAlignment="1">
      <alignment horizontal="center" vertical="center"/>
    </xf>
    <xf numFmtId="0" fontId="3" fillId="0" borderId="43" xfId="0" applyFont="1" applyBorder="1"/>
    <xf numFmtId="0" fontId="3" fillId="0" borderId="23" xfId="0" applyFont="1" applyBorder="1"/>
    <xf numFmtId="0" fontId="9" fillId="5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3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/>
      </font>
    </dxf>
    <dxf>
      <font>
        <color theme="1"/>
      </font>
      <fill>
        <patternFill>
          <bgColor rgb="FFFF7C8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G%20Suivi%20des%20chantiers%20-%20All%20Project%20-%20Plan%2028-05-2015%20Test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Données Extraction"/>
      <sheetName val="GAMME"/>
      <sheetName val="Liste Projet"/>
      <sheetName val="Planning"/>
      <sheetName val="ACHAT"/>
      <sheetName val="Plan"/>
      <sheetName val="Feuil1"/>
    </sheetNames>
    <sheetDataSet>
      <sheetData sheetId="0"/>
      <sheetData sheetId="1">
        <row r="2">
          <cell r="C2" t="str">
            <v>ACOSERV</v>
          </cell>
          <cell r="D2" t="str">
            <v>SOCIETE ACOSERV</v>
          </cell>
          <cell r="E2" t="str">
            <v>Ahmed Bali [MAS]</v>
          </cell>
          <cell r="F2" t="str">
            <v>Ahmed Bali [MAS]</v>
          </cell>
          <cell r="G2" t="str">
            <v>En cours</v>
          </cell>
          <cell r="H2" t="str">
            <v>Chantier</v>
          </cell>
          <cell r="I2" t="str">
            <v>MHIRI Ghazi</v>
          </cell>
          <cell r="J2" t="str">
            <v>Tunisie</v>
          </cell>
          <cell r="K2">
            <v>40677</v>
          </cell>
          <cell r="L2" t="str">
            <v/>
          </cell>
        </row>
        <row r="3">
          <cell r="C3" t="str">
            <v xml:space="preserve">ADMINISTRATION SOVEP </v>
          </cell>
          <cell r="D3" t="str">
            <v>SOVEP</v>
          </cell>
          <cell r="E3" t="str">
            <v>Hichem Derbel [MAS]</v>
          </cell>
          <cell r="F3" t="str">
            <v>Nabil Ben Ayed[MAS]</v>
          </cell>
          <cell r="G3" t="str">
            <v>En cours</v>
          </cell>
          <cell r="H3" t="str">
            <v>Chantier</v>
          </cell>
          <cell r="I3" t="str">
            <v/>
          </cell>
          <cell r="J3" t="str">
            <v>Tunisie</v>
          </cell>
          <cell r="K3">
            <v>41456</v>
          </cell>
          <cell r="L3" t="str">
            <v/>
          </cell>
        </row>
        <row r="4">
          <cell r="C4" t="str">
            <v>AEROPORT INTERNATIONAL A  ENFIDHA</v>
          </cell>
          <cell r="D4" t="str">
            <v>TAV CONSTRUCTION</v>
          </cell>
          <cell r="E4" t="str">
            <v>Hedi Amous [MAS]</v>
          </cell>
          <cell r="F4" t="str">
            <v>Ahmed Bali [MAS]</v>
          </cell>
          <cell r="G4" t="str">
            <v>En cours</v>
          </cell>
          <cell r="H4" t="str">
            <v>Chantier</v>
          </cell>
          <cell r="I4" t="str">
            <v/>
          </cell>
          <cell r="J4" t="str">
            <v/>
          </cell>
          <cell r="K4">
            <v>39562</v>
          </cell>
          <cell r="L4" t="str">
            <v/>
          </cell>
        </row>
        <row r="5">
          <cell r="C5" t="str">
            <v>APPARTEMENT DU LAC</v>
          </cell>
          <cell r="D5" t="str">
            <v>UNITED IMMOBILIERE</v>
          </cell>
          <cell r="E5" t="str">
            <v>Hedi Amous [MAS]</v>
          </cell>
          <cell r="F5" t="str">
            <v>Kmar Bedairia[MAS]</v>
          </cell>
          <cell r="G5" t="str">
            <v>En cours</v>
          </cell>
          <cell r="H5" t="str">
            <v>Chantier</v>
          </cell>
          <cell r="I5" t="str">
            <v/>
          </cell>
          <cell r="J5" t="str">
            <v>Tunisie</v>
          </cell>
          <cell r="K5">
            <v>41777</v>
          </cell>
          <cell r="L5" t="str">
            <v/>
          </cell>
        </row>
        <row r="6">
          <cell r="C6" t="str">
            <v>ASSURANCE AMI</v>
          </cell>
          <cell r="D6" t="str">
            <v xml:space="preserve">SOCIETE DES ASSURANCES MUTUELLES ITTIHAD AMI </v>
          </cell>
          <cell r="E6" t="str">
            <v>Hichem Derbel [MAS]</v>
          </cell>
          <cell r="F6" t="str">
            <v>Ahmed Bali [MAS]</v>
          </cell>
          <cell r="G6" t="str">
            <v>En cours</v>
          </cell>
          <cell r="H6" t="str">
            <v>Chantier</v>
          </cell>
          <cell r="I6" t="str">
            <v>Voitures</v>
          </cell>
          <cell r="J6" t="str">
            <v>Tunisie</v>
          </cell>
          <cell r="K6">
            <v>40920</v>
          </cell>
          <cell r="L6" t="str">
            <v/>
          </cell>
        </row>
        <row r="7">
          <cell r="C7" t="str">
            <v>BAIE DES ANGES</v>
          </cell>
          <cell r="D7" t="str">
            <v>BAIE DES ANGES</v>
          </cell>
          <cell r="E7" t="str">
            <v>Hichem Derbel [MAS]</v>
          </cell>
          <cell r="F7" t="str">
            <v>Kmar Bedairia[MAS]</v>
          </cell>
          <cell r="G7" t="str">
            <v>Contentieux</v>
          </cell>
          <cell r="H7" t="str">
            <v>Villa</v>
          </cell>
          <cell r="I7" t="str">
            <v/>
          </cell>
          <cell r="J7" t="str">
            <v/>
          </cell>
          <cell r="K7">
            <v>39415</v>
          </cell>
          <cell r="L7" t="str">
            <v/>
          </cell>
        </row>
        <row r="8">
          <cell r="C8" t="str">
            <v>BORGI IYADH</v>
          </cell>
          <cell r="D8" t="str">
            <v>BORGI IYADH</v>
          </cell>
          <cell r="E8" t="str">
            <v>Hedi Amous [MAS]</v>
          </cell>
          <cell r="F8" t="str">
            <v/>
          </cell>
          <cell r="G8" t="str">
            <v>En cours</v>
          </cell>
          <cell r="H8" t="str">
            <v>Villa</v>
          </cell>
          <cell r="I8" t="str">
            <v/>
          </cell>
          <cell r="J8" t="str">
            <v>Tunisie</v>
          </cell>
          <cell r="K8">
            <v>42073</v>
          </cell>
          <cell r="L8" t="str">
            <v>Terminé</v>
          </cell>
        </row>
        <row r="9">
          <cell r="C9" t="str">
            <v>BOUTIQUE JOY FASHION LA SOUKRA</v>
          </cell>
          <cell r="D9" t="str">
            <v>STE JOY FASHION</v>
          </cell>
          <cell r="E9" t="str">
            <v>Hedi Amous [MAS]</v>
          </cell>
          <cell r="F9" t="str">
            <v>Nabil Ben Ayed[MAS]</v>
          </cell>
          <cell r="G9" t="str">
            <v>En cours</v>
          </cell>
          <cell r="H9" t="str">
            <v>Chantier</v>
          </cell>
          <cell r="I9" t="str">
            <v/>
          </cell>
          <cell r="J9" t="str">
            <v>Tunisie</v>
          </cell>
          <cell r="K9">
            <v>42069</v>
          </cell>
          <cell r="L9" t="str">
            <v>Terminé</v>
          </cell>
        </row>
        <row r="10">
          <cell r="C10" t="str">
            <v>BOUTIQUE N° 1 AVENUE DE PARIS  TUNIS</v>
          </cell>
          <cell r="D10" t="str">
            <v xml:space="preserve">SOCIETE ONE TEL </v>
          </cell>
          <cell r="E10" t="str">
            <v>Hedi Amous [MAS]</v>
          </cell>
          <cell r="F10" t="str">
            <v>Nabil Ben Ayed[MAS]</v>
          </cell>
          <cell r="G10" t="str">
            <v>En cours</v>
          </cell>
          <cell r="H10" t="str">
            <v>Chantier</v>
          </cell>
          <cell r="I10" t="str">
            <v/>
          </cell>
          <cell r="J10" t="str">
            <v>Tunisie</v>
          </cell>
          <cell r="K10">
            <v>41981</v>
          </cell>
          <cell r="L10" t="str">
            <v>Terminé</v>
          </cell>
        </row>
        <row r="11">
          <cell r="C11" t="str">
            <v xml:space="preserve">BOUTIQUE N° 2 LAC TUNIS </v>
          </cell>
          <cell r="D11" t="str">
            <v xml:space="preserve">SOCIETE ONE TEL </v>
          </cell>
          <cell r="E11" t="str">
            <v>Hedi Amous [MAS]</v>
          </cell>
          <cell r="F11" t="str">
            <v>Nabil Ben Ayed[MAS]</v>
          </cell>
          <cell r="G11" t="str">
            <v>En cours</v>
          </cell>
          <cell r="H11" t="str">
            <v>Chantier</v>
          </cell>
          <cell r="I11" t="str">
            <v/>
          </cell>
          <cell r="J11" t="str">
            <v>Tunisie</v>
          </cell>
          <cell r="K11">
            <v>41978</v>
          </cell>
          <cell r="L11" t="str">
            <v>Terminé</v>
          </cell>
        </row>
        <row r="12">
          <cell r="C12" t="str">
            <v xml:space="preserve">BUSINESS HOTEL </v>
          </cell>
          <cell r="D12" t="str">
            <v>SOCIETE BUSINESS HOTEL</v>
          </cell>
          <cell r="E12" t="str">
            <v>Hedi Amous [MAS]</v>
          </cell>
          <cell r="F12" t="str">
            <v>Nabil Ben Ayed[MAS]</v>
          </cell>
          <cell r="G12" t="str">
            <v>En cours</v>
          </cell>
          <cell r="H12" t="str">
            <v>Chantier</v>
          </cell>
          <cell r="I12" t="str">
            <v/>
          </cell>
          <cell r="J12" t="str">
            <v>Tunisie</v>
          </cell>
          <cell r="K12">
            <v>41262</v>
          </cell>
          <cell r="L12" t="str">
            <v/>
          </cell>
        </row>
        <row r="13">
          <cell r="C13" t="str">
            <v>C.S.S A BENGHAZI LYBIE</v>
          </cell>
          <cell r="D13" t="str">
            <v>FATHI NAIFER</v>
          </cell>
          <cell r="E13" t="str">
            <v>Hichem Derbel [MAS]</v>
          </cell>
          <cell r="F13" t="str">
            <v>Ahmed Bali [MAS]</v>
          </cell>
          <cell r="G13" t="str">
            <v>En instance</v>
          </cell>
          <cell r="H13" t="str">
            <v>Chantier</v>
          </cell>
          <cell r="I13" t="str">
            <v/>
          </cell>
          <cell r="J13" t="str">
            <v>Tunisie</v>
          </cell>
          <cell r="K13">
            <v>41619</v>
          </cell>
          <cell r="L13" t="str">
            <v/>
          </cell>
        </row>
        <row r="14">
          <cell r="C14" t="str">
            <v xml:space="preserve">CABINET D'ARCHITECTURE                         </v>
          </cell>
          <cell r="D14" t="str">
            <v>SAHBI BEN SALAH</v>
          </cell>
          <cell r="E14" t="str">
            <v>Hedi Amous [MAS]</v>
          </cell>
          <cell r="F14" t="str">
            <v>Nabil Ben Ayed[MAS]</v>
          </cell>
          <cell r="G14" t="str">
            <v>En cours</v>
          </cell>
          <cell r="H14" t="str">
            <v>Chantier</v>
          </cell>
          <cell r="I14" t="str">
            <v/>
          </cell>
          <cell r="J14" t="str">
            <v>Tunisie</v>
          </cell>
          <cell r="K14">
            <v>42037</v>
          </cell>
          <cell r="L14" t="str">
            <v>Terminé</v>
          </cell>
        </row>
        <row r="15">
          <cell r="C15" t="str">
            <v>CAC BENGHAZI</v>
          </cell>
          <cell r="D15" t="str">
            <v>FATHI NAIFER</v>
          </cell>
          <cell r="E15" t="str">
            <v>Hichem Derbel [MAS]</v>
          </cell>
          <cell r="F15" t="str">
            <v>Ahmed Bali [MAS]</v>
          </cell>
          <cell r="G15" t="str">
            <v>En instance</v>
          </cell>
          <cell r="H15" t="str">
            <v>Chantier</v>
          </cell>
          <cell r="I15" t="str">
            <v/>
          </cell>
          <cell r="J15" t="str">
            <v>Lybie</v>
          </cell>
          <cell r="K15">
            <v>41218</v>
          </cell>
          <cell r="L15" t="str">
            <v/>
          </cell>
        </row>
        <row r="16">
          <cell r="C16" t="str">
            <v>CARREFOUR MARKET GABES</v>
          </cell>
          <cell r="D16" t="str">
            <v>LA SOCIETE DE PROMOTION COMMERCIALE</v>
          </cell>
          <cell r="E16" t="str">
            <v>Ahmed Bali [MAS]</v>
          </cell>
          <cell r="F16" t="str">
            <v>Ridha Krimi</v>
          </cell>
          <cell r="G16" t="str">
            <v>En cours</v>
          </cell>
          <cell r="H16" t="str">
            <v>Chantier</v>
          </cell>
          <cell r="I16" t="str">
            <v/>
          </cell>
          <cell r="J16" t="str">
            <v>Tunisie</v>
          </cell>
          <cell r="K16">
            <v>41360</v>
          </cell>
          <cell r="L16" t="str">
            <v/>
          </cell>
        </row>
        <row r="17">
          <cell r="C17" t="str">
            <v>CITE DE LA CULTURE</v>
          </cell>
          <cell r="D17" t="str">
            <v>GEOSAN GROUP</v>
          </cell>
          <cell r="E17" t="str">
            <v>Hedi Amous [MAS]</v>
          </cell>
          <cell r="F17" t="str">
            <v>Ahmed Bali [MAS]</v>
          </cell>
          <cell r="G17" t="str">
            <v>Contentieux</v>
          </cell>
          <cell r="H17" t="str">
            <v>Chantier</v>
          </cell>
          <cell r="I17" t="str">
            <v/>
          </cell>
          <cell r="J17" t="str">
            <v>Tunisie</v>
          </cell>
          <cell r="K17">
            <v>40119</v>
          </cell>
          <cell r="L17" t="str">
            <v/>
          </cell>
        </row>
        <row r="18">
          <cell r="C18" t="str">
            <v>CLINIQUE AMINE EL KEF</v>
          </cell>
          <cell r="D18" t="str">
            <v xml:space="preserve">CLINIQUE AMINE EL KEF </v>
          </cell>
          <cell r="E18" t="str">
            <v>Hedi Amous [MAS]</v>
          </cell>
          <cell r="F18" t="str">
            <v>Kmar Bedairia[MAS]</v>
          </cell>
          <cell r="G18" t="str">
            <v>En cours</v>
          </cell>
          <cell r="H18" t="str">
            <v>Chantier</v>
          </cell>
          <cell r="I18" t="str">
            <v/>
          </cell>
          <cell r="J18" t="str">
            <v>Tunisie</v>
          </cell>
          <cell r="K18">
            <v>40337</v>
          </cell>
          <cell r="L18" t="str">
            <v/>
          </cell>
        </row>
        <row r="19">
          <cell r="C19" t="str">
            <v>COMPLEXE POLYFONCTIONNEL A BIZERTE</v>
          </cell>
          <cell r="D19" t="str">
            <v>P&amp;F</v>
          </cell>
          <cell r="E19" t="str">
            <v>Hichem Derbel [MAS]</v>
          </cell>
          <cell r="F19" t="str">
            <v>Ridha Krimi</v>
          </cell>
          <cell r="G19" t="str">
            <v>En cours</v>
          </cell>
          <cell r="H19" t="str">
            <v>Chantier</v>
          </cell>
          <cell r="I19" t="str">
            <v/>
          </cell>
          <cell r="J19" t="str">
            <v>Tunisie</v>
          </cell>
          <cell r="K19">
            <v>41949</v>
          </cell>
          <cell r="L19" t="str">
            <v>Terminé</v>
          </cell>
        </row>
        <row r="20">
          <cell r="C20" t="str">
            <v>ECHMAL (SOVEP EL KRAM)</v>
          </cell>
          <cell r="D20" t="str">
            <v>SOVEP</v>
          </cell>
          <cell r="E20" t="str">
            <v>Hichem Derbel [MAS]</v>
          </cell>
          <cell r="F20" t="str">
            <v>Saber Ktata</v>
          </cell>
          <cell r="G20" t="str">
            <v>En cours</v>
          </cell>
          <cell r="H20" t="str">
            <v>Chantier</v>
          </cell>
          <cell r="I20" t="str">
            <v/>
          </cell>
          <cell r="J20" t="str">
            <v>Tunisie</v>
          </cell>
          <cell r="K20">
            <v>41730</v>
          </cell>
          <cell r="L20" t="str">
            <v/>
          </cell>
        </row>
        <row r="21">
          <cell r="C21" t="str">
            <v>EPI D'OR SOUSSE</v>
          </cell>
          <cell r="D21" t="str">
            <v>MELOULI JALEL</v>
          </cell>
          <cell r="E21" t="str">
            <v>Hedi Amous [MAS]</v>
          </cell>
          <cell r="F21" t="str">
            <v>Kmar Bedairia[MAS]</v>
          </cell>
          <cell r="G21" t="str">
            <v>En cours</v>
          </cell>
          <cell r="H21" t="str">
            <v>Chantier</v>
          </cell>
          <cell r="I21" t="str">
            <v/>
          </cell>
          <cell r="J21" t="str">
            <v>Tunisie</v>
          </cell>
          <cell r="K21">
            <v>41431</v>
          </cell>
          <cell r="L21" t="str">
            <v/>
          </cell>
        </row>
        <row r="22">
          <cell r="C22" t="str">
            <v>ESSAADA</v>
          </cell>
          <cell r="D22" t="str">
            <v xml:space="preserve">LA SOCIETE COMMRCIALEET AGRICOLE </v>
          </cell>
          <cell r="E22" t="str">
            <v>Hedi Amous [MAS]</v>
          </cell>
          <cell r="F22" t="str">
            <v>Ridha Krimi</v>
          </cell>
          <cell r="G22" t="str">
            <v>En cours</v>
          </cell>
          <cell r="H22" t="str">
            <v>Chantier</v>
          </cell>
          <cell r="I22" t="str">
            <v/>
          </cell>
          <cell r="J22" t="str">
            <v>Tunisie</v>
          </cell>
          <cell r="K22">
            <v>41978</v>
          </cell>
          <cell r="L22" t="str">
            <v>Terminé</v>
          </cell>
        </row>
        <row r="23">
          <cell r="C23" t="str">
            <v>ETAM</v>
          </cell>
          <cell r="D23" t="str">
            <v xml:space="preserve">INTERNATIONAL DE COMMERCE </v>
          </cell>
          <cell r="E23" t="str">
            <v>Hedi Amous [MAS]</v>
          </cell>
          <cell r="F23" t="str">
            <v>Nabil Ben Ayed[MAS]</v>
          </cell>
          <cell r="G23" t="str">
            <v>En cours</v>
          </cell>
          <cell r="H23" t="str">
            <v>Chantier</v>
          </cell>
          <cell r="I23" t="str">
            <v/>
          </cell>
          <cell r="J23" t="str">
            <v>Tunisie</v>
          </cell>
          <cell r="K23">
            <v>42114</v>
          </cell>
          <cell r="L23" t="str">
            <v>Terminé</v>
          </cell>
        </row>
        <row r="24">
          <cell r="C24" t="str">
            <v>GOLDEN TULIP</v>
          </cell>
          <cell r="D24" t="str">
            <v>GOLDEN TULIP</v>
          </cell>
          <cell r="E24" t="str">
            <v>Hedi Amous [MAS]</v>
          </cell>
          <cell r="F24" t="str">
            <v>Kmar Bedairia[MAS]</v>
          </cell>
          <cell r="G24" t="str">
            <v>En cours</v>
          </cell>
          <cell r="H24" t="str">
            <v>Chantier</v>
          </cell>
          <cell r="I24" t="str">
            <v/>
          </cell>
          <cell r="J24" t="str">
            <v>Tunisie</v>
          </cell>
          <cell r="K24">
            <v>41451</v>
          </cell>
          <cell r="L24" t="str">
            <v/>
          </cell>
        </row>
        <row r="25">
          <cell r="C25" t="str">
            <v>HOTEL ALBYDHA LA LIBYE</v>
          </cell>
          <cell r="D25" t="str">
            <v>FATHI NAIFER</v>
          </cell>
          <cell r="E25" t="str">
            <v>Hichem Derbel [MAS]</v>
          </cell>
          <cell r="F25" t="str">
            <v>Ahmed Bali [MAS]</v>
          </cell>
          <cell r="G25" t="str">
            <v>En instance</v>
          </cell>
          <cell r="H25" t="str">
            <v>Chantier</v>
          </cell>
          <cell r="I25" t="str">
            <v>Voitures</v>
          </cell>
          <cell r="J25" t="str">
            <v>Lybie</v>
          </cell>
          <cell r="K25">
            <v>41186</v>
          </cell>
          <cell r="L25" t="str">
            <v/>
          </cell>
        </row>
        <row r="26">
          <cell r="C26" t="str">
            <v>HOTEL BORDJ EL AMINE A SKIKDA</v>
          </cell>
          <cell r="D26" t="str">
            <v xml:space="preserve">RANIA LAND </v>
          </cell>
          <cell r="E26" t="str">
            <v>Hichem Derbel [MAS]</v>
          </cell>
          <cell r="F26" t="str">
            <v>Ahmed Bali [MAS]</v>
          </cell>
          <cell r="G26" t="str">
            <v>En cours</v>
          </cell>
          <cell r="H26" t="str">
            <v>Chantier</v>
          </cell>
          <cell r="I26" t="str">
            <v/>
          </cell>
          <cell r="J26" t="str">
            <v>Tunisie</v>
          </cell>
          <cell r="K26">
            <v>42014</v>
          </cell>
          <cell r="L26" t="str">
            <v>Terminé</v>
          </cell>
        </row>
        <row r="27">
          <cell r="C27" t="str">
            <v>HOTEL GREEN PARK PALACE PORT EL KANTAOUI</v>
          </cell>
          <cell r="D27" t="str">
            <v>LA SOCIETE TOURISTIQUE ET HOTELIERE EL HAMMAM</v>
          </cell>
          <cell r="E27" t="str">
            <v>Ahmed Bali [MAS]</v>
          </cell>
          <cell r="F27" t="str">
            <v>Naim Abbes[MAS]</v>
          </cell>
          <cell r="G27" t="str">
            <v>En cours</v>
          </cell>
          <cell r="H27" t="str">
            <v>Chantier</v>
          </cell>
          <cell r="I27" t="str">
            <v>Voitures</v>
          </cell>
          <cell r="J27" t="str">
            <v>Tunisie</v>
          </cell>
          <cell r="K27">
            <v>41579</v>
          </cell>
          <cell r="L27" t="str">
            <v/>
          </cell>
        </row>
        <row r="28">
          <cell r="C28" t="str">
            <v xml:space="preserve">HOTEL LE BOSTENE </v>
          </cell>
          <cell r="D28" t="str">
            <v>M.F.M TOURISM</v>
          </cell>
          <cell r="E28" t="str">
            <v>Hedi Amous [MAS]</v>
          </cell>
          <cell r="F28" t="str">
            <v>Kmar Bedairia[MAS]</v>
          </cell>
          <cell r="G28" t="str">
            <v>En cours</v>
          </cell>
          <cell r="H28" t="str">
            <v>Chantier</v>
          </cell>
          <cell r="I28" t="str">
            <v/>
          </cell>
          <cell r="J28" t="str">
            <v>Tunisie</v>
          </cell>
          <cell r="K28">
            <v>41414</v>
          </cell>
          <cell r="L28" t="str">
            <v/>
          </cell>
        </row>
        <row r="29">
          <cell r="C29" t="str">
            <v>HOTEL LE SULTAN</v>
          </cell>
          <cell r="D29" t="str">
            <v xml:space="preserve">HOTEL LE SULTAN </v>
          </cell>
          <cell r="E29" t="str">
            <v>Hedi Amous [MAS]</v>
          </cell>
          <cell r="F29" t="str">
            <v>Kmar Bedairia[MAS]</v>
          </cell>
          <cell r="G29" t="str">
            <v>En cours</v>
          </cell>
          <cell r="H29" t="str">
            <v>Chantier</v>
          </cell>
          <cell r="I29" t="str">
            <v/>
          </cell>
          <cell r="J29" t="str">
            <v>Tunisie</v>
          </cell>
          <cell r="K29">
            <v>41239</v>
          </cell>
          <cell r="L29" t="str">
            <v/>
          </cell>
        </row>
        <row r="30">
          <cell r="C30" t="str">
            <v>HOTEL PARIS</v>
          </cell>
          <cell r="D30" t="str">
            <v>LA SOCIETE TOURISTIQUE ET HOTELIERE EL HAMMAM</v>
          </cell>
          <cell r="E30" t="str">
            <v>Hichem Derbel [MAS]</v>
          </cell>
          <cell r="F30" t="str">
            <v>Ahmed Bali [MAS]</v>
          </cell>
          <cell r="G30" t="str">
            <v>En cours</v>
          </cell>
          <cell r="H30" t="str">
            <v>Chantier</v>
          </cell>
          <cell r="I30" t="str">
            <v/>
          </cell>
          <cell r="J30" t="str">
            <v>Tunisie</v>
          </cell>
          <cell r="K30">
            <v>40479</v>
          </cell>
          <cell r="L30" t="str">
            <v/>
          </cell>
        </row>
        <row r="31">
          <cell r="C31" t="str">
            <v xml:space="preserve">HOTEL PLAZA 5 * A SFAX  </v>
          </cell>
          <cell r="D31" t="str">
            <v xml:space="preserve">SOCIETE TOURISTIQUE DU SUD </v>
          </cell>
          <cell r="E31" t="str">
            <v>Hichem Derbel [MAS]</v>
          </cell>
          <cell r="F31" t="str">
            <v>Ahmed Bali [MAS]</v>
          </cell>
          <cell r="G31" t="str">
            <v>En cours</v>
          </cell>
          <cell r="H31" t="str">
            <v>Chantier</v>
          </cell>
          <cell r="I31" t="str">
            <v/>
          </cell>
          <cell r="J31" t="str">
            <v>Tunisie</v>
          </cell>
          <cell r="K31">
            <v>42088</v>
          </cell>
          <cell r="L31" t="str">
            <v>Terminé</v>
          </cell>
        </row>
        <row r="32">
          <cell r="C32" t="str">
            <v>IMMEUBLE ABOU SAIF</v>
          </cell>
          <cell r="D32" t="str">
            <v>S I H B</v>
          </cell>
          <cell r="E32" t="str">
            <v>Hichem Derbel [MAS]</v>
          </cell>
          <cell r="F32" t="str">
            <v>abdessattar hammami [MAS]</v>
          </cell>
          <cell r="G32" t="str">
            <v>Contentieux</v>
          </cell>
          <cell r="H32" t="str">
            <v>Chantier</v>
          </cell>
          <cell r="I32" t="str">
            <v/>
          </cell>
          <cell r="J32" t="str">
            <v/>
          </cell>
          <cell r="K32">
            <v>38403</v>
          </cell>
          <cell r="L32" t="str">
            <v/>
          </cell>
        </row>
        <row r="33">
          <cell r="C33" t="str">
            <v>IMMEUBLE AVENUE DE LA LIBERTE</v>
          </cell>
          <cell r="D33" t="str">
            <v>SOCIETE LE CHARME IMMOBILIERE</v>
          </cell>
          <cell r="E33" t="str">
            <v>Ahmed Bali [MAS]</v>
          </cell>
          <cell r="F33" t="str">
            <v>Nabil Ben Ayed[MAS]</v>
          </cell>
          <cell r="G33" t="str">
            <v>En cours</v>
          </cell>
          <cell r="H33" t="str">
            <v>Chantier</v>
          </cell>
          <cell r="I33" t="str">
            <v/>
          </cell>
          <cell r="J33" t="str">
            <v>Tunisie</v>
          </cell>
          <cell r="K33">
            <v>41362</v>
          </cell>
          <cell r="L33" t="str">
            <v/>
          </cell>
        </row>
        <row r="34">
          <cell r="C34" t="str">
            <v>IMMEUBLE FOCUS</v>
          </cell>
          <cell r="D34" t="str">
            <v xml:space="preserve">LA SOCIETE IMMOBILIERE FOCUS </v>
          </cell>
          <cell r="E34" t="str">
            <v>Hichem Derbel [MAS]</v>
          </cell>
          <cell r="F34" t="str">
            <v>Ahmed Bali [MAS]</v>
          </cell>
          <cell r="G34" t="str">
            <v>En cours</v>
          </cell>
          <cell r="H34" t="str">
            <v>Chantier</v>
          </cell>
          <cell r="I34" t="str">
            <v/>
          </cell>
          <cell r="J34" t="str">
            <v>Tunisie</v>
          </cell>
          <cell r="K34">
            <v>42080</v>
          </cell>
          <cell r="L34" t="str">
            <v>Terminé</v>
          </cell>
        </row>
        <row r="35">
          <cell r="C35" t="str">
            <v>IMMEUBLE KHEIR EDDINE PACHA</v>
          </cell>
          <cell r="D35" t="str">
            <v>STE NASR IMMOBILERE</v>
          </cell>
          <cell r="E35" t="str">
            <v>Hedi Amous [MAS]</v>
          </cell>
          <cell r="F35" t="str">
            <v>Nabil Ben Ayed[MAS]</v>
          </cell>
          <cell r="G35" t="str">
            <v>Contentieux</v>
          </cell>
          <cell r="H35" t="str">
            <v>Chantier</v>
          </cell>
          <cell r="I35" t="str">
            <v/>
          </cell>
          <cell r="J35" t="str">
            <v>Tunisie</v>
          </cell>
          <cell r="K35">
            <v>40673</v>
          </cell>
          <cell r="L35" t="str">
            <v/>
          </cell>
        </row>
        <row r="36">
          <cell r="C36" t="str">
            <v>IMMEUBLE PRO-IMAGE</v>
          </cell>
          <cell r="D36" t="str">
            <v>SOCIETE PRO-2I-DISTRIBUTION</v>
          </cell>
          <cell r="E36" t="str">
            <v>Hedi Amous [MAS]</v>
          </cell>
          <cell r="F36" t="str">
            <v>Naim Abbes[MAS]</v>
          </cell>
          <cell r="G36" t="str">
            <v>En cours</v>
          </cell>
          <cell r="H36" t="str">
            <v>Chantier</v>
          </cell>
          <cell r="I36" t="str">
            <v/>
          </cell>
          <cell r="J36" t="str">
            <v>Tunisie</v>
          </cell>
          <cell r="K36">
            <v>41673</v>
          </cell>
          <cell r="L36" t="str">
            <v/>
          </cell>
        </row>
        <row r="37">
          <cell r="C37" t="str">
            <v>INTERNATIONAL CITY CENTER 3 éme TRANCHE</v>
          </cell>
          <cell r="D37" t="str">
            <v>LA SOCIETE INTERNATIONAL CITY CENTER</v>
          </cell>
          <cell r="E37" t="str">
            <v>Hichem Derbel [MAS]</v>
          </cell>
          <cell r="F37" t="str">
            <v>Saber Ktata</v>
          </cell>
          <cell r="G37" t="str">
            <v>En cours</v>
          </cell>
          <cell r="H37" t="str">
            <v>Chantier</v>
          </cell>
          <cell r="I37" t="str">
            <v/>
          </cell>
          <cell r="J37" t="str">
            <v>Tunisie</v>
          </cell>
          <cell r="K37">
            <v>41516</v>
          </cell>
          <cell r="L37" t="str">
            <v/>
          </cell>
        </row>
        <row r="38">
          <cell r="C38" t="str">
            <v>INTERNATIONAL CITY CENTER II</v>
          </cell>
          <cell r="D38" t="str">
            <v>LA SOCIETE INTERNATIONAL CITY CENTER</v>
          </cell>
          <cell r="E38" t="str">
            <v>Hichem Derbel [MAS]</v>
          </cell>
          <cell r="F38" t="str">
            <v>Saber Ktata</v>
          </cell>
          <cell r="G38" t="str">
            <v>En cours</v>
          </cell>
          <cell r="H38" t="str">
            <v>Chantier</v>
          </cell>
          <cell r="I38" t="str">
            <v/>
          </cell>
          <cell r="J38" t="str">
            <v>Tunisie</v>
          </cell>
          <cell r="K38">
            <v>41814</v>
          </cell>
          <cell r="L38" t="str">
            <v/>
          </cell>
        </row>
        <row r="39">
          <cell r="C39" t="str">
            <v>KHALED SALLEMI</v>
          </cell>
          <cell r="D39" t="str">
            <v>KHALED SALLEMI</v>
          </cell>
          <cell r="E39" t="str">
            <v>Hedi Amous [MAS]</v>
          </cell>
          <cell r="F39" t="str">
            <v/>
          </cell>
          <cell r="G39" t="str">
            <v>En cours</v>
          </cell>
          <cell r="H39" t="str">
            <v>Villa</v>
          </cell>
          <cell r="I39" t="str">
            <v/>
          </cell>
          <cell r="J39" t="str">
            <v>Tunisie</v>
          </cell>
          <cell r="K39">
            <v>42120</v>
          </cell>
          <cell r="L39" t="str">
            <v>Terminé</v>
          </cell>
        </row>
        <row r="40">
          <cell r="C40" t="str">
            <v xml:space="preserve">LA BELLE RESIDENCE </v>
          </cell>
          <cell r="D40" t="str">
            <v>LA SOCIETE IMMOBILIERE LA BELLE RESIDENCE</v>
          </cell>
          <cell r="E40" t="str">
            <v>Hedi Amous [MAS]</v>
          </cell>
          <cell r="F40" t="str">
            <v>Naim Abbes[MAS]</v>
          </cell>
          <cell r="G40" t="str">
            <v>En cours</v>
          </cell>
          <cell r="H40" t="str">
            <v>Chantier</v>
          </cell>
          <cell r="I40" t="str">
            <v/>
          </cell>
          <cell r="J40" t="str">
            <v>Tunisie</v>
          </cell>
          <cell r="K40">
            <v>41977</v>
          </cell>
          <cell r="L40" t="str">
            <v>Terminé</v>
          </cell>
        </row>
        <row r="41">
          <cell r="C41" t="str">
            <v>LA GRIVE</v>
          </cell>
          <cell r="D41" t="str">
            <v>LA SOCIETE DE PROMOTION IMMOBILIERE ETTAMIR</v>
          </cell>
          <cell r="E41" t="str">
            <v>Nabil Ben Ayed[MAS]</v>
          </cell>
          <cell r="F41" t="str">
            <v>Ridha Krimi</v>
          </cell>
          <cell r="G41" t="str">
            <v>En cours</v>
          </cell>
          <cell r="H41" t="str">
            <v>Chantier</v>
          </cell>
          <cell r="I41" t="str">
            <v/>
          </cell>
          <cell r="J41" t="str">
            <v>Tunisie</v>
          </cell>
          <cell r="K41">
            <v>41706</v>
          </cell>
          <cell r="L41" t="str">
            <v/>
          </cell>
        </row>
        <row r="42">
          <cell r="C42" t="str">
            <v>LABORATOIRE MENZAH 5</v>
          </cell>
          <cell r="D42" t="str">
            <v>BELHASEN SAIEB</v>
          </cell>
          <cell r="E42" t="str">
            <v>Hedi Amous [MAS]</v>
          </cell>
          <cell r="F42" t="str">
            <v>Nabil Ben Ayed[MAS]</v>
          </cell>
          <cell r="G42" t="str">
            <v>En cours</v>
          </cell>
          <cell r="H42" t="str">
            <v>Chantier</v>
          </cell>
          <cell r="I42" t="str">
            <v/>
          </cell>
          <cell r="J42" t="str">
            <v>Tunisie</v>
          </cell>
          <cell r="K42">
            <v>41988</v>
          </cell>
          <cell r="L42" t="str">
            <v>Terminé</v>
          </cell>
        </row>
        <row r="43">
          <cell r="C43" t="str">
            <v>LE PREVILEGE N° 2</v>
          </cell>
          <cell r="D43" t="str">
            <v>FATHI NAIFER</v>
          </cell>
          <cell r="E43" t="str">
            <v>Hedi Amous [MAS]</v>
          </cell>
          <cell r="F43" t="str">
            <v>Naim Abbes[MAS]</v>
          </cell>
          <cell r="G43" t="str">
            <v>En cours</v>
          </cell>
          <cell r="H43" t="str">
            <v>Chantier</v>
          </cell>
          <cell r="I43" t="str">
            <v/>
          </cell>
          <cell r="J43" t="str">
            <v>Tunisie</v>
          </cell>
          <cell r="K43">
            <v>41002</v>
          </cell>
          <cell r="L43" t="str">
            <v/>
          </cell>
        </row>
        <row r="44">
          <cell r="C44" t="str">
            <v>LE PRIVILEGE N° 1</v>
          </cell>
          <cell r="D44" t="str">
            <v>FATHI NAIFER</v>
          </cell>
          <cell r="E44" t="str">
            <v>Hichem Derbel [MAS]</v>
          </cell>
          <cell r="F44" t="str">
            <v>Naim Abbes[MAS]</v>
          </cell>
          <cell r="G44" t="str">
            <v>En cours</v>
          </cell>
          <cell r="H44" t="str">
            <v>Chantier</v>
          </cell>
          <cell r="I44" t="str">
            <v/>
          </cell>
          <cell r="J44" t="str">
            <v>Tunisie</v>
          </cell>
          <cell r="K44">
            <v>41167</v>
          </cell>
          <cell r="L44" t="str">
            <v/>
          </cell>
        </row>
        <row r="45">
          <cell r="C45" t="str">
            <v>LES JARDINS DES POETES</v>
          </cell>
          <cell r="D45" t="str">
            <v>LA SOCIETE DE PROMOTION IMMOBILIERE ETTAMIR</v>
          </cell>
          <cell r="E45" t="str">
            <v>Hedi Amous [MAS]</v>
          </cell>
          <cell r="F45" t="str">
            <v>Naim Abbes[MAS]</v>
          </cell>
          <cell r="G45" t="str">
            <v>En cours</v>
          </cell>
          <cell r="H45" t="str">
            <v>Chantier</v>
          </cell>
          <cell r="I45" t="str">
            <v>FEKI Slim</v>
          </cell>
          <cell r="J45" t="str">
            <v>Tunisie</v>
          </cell>
          <cell r="K45">
            <v>40686</v>
          </cell>
          <cell r="L45" t="str">
            <v/>
          </cell>
        </row>
        <row r="46">
          <cell r="C46" t="str">
            <v>LES RESIDENCES DU PARC ( DIAR EL MEDINA )</v>
          </cell>
          <cell r="D46" t="str">
            <v>ETRAPH</v>
          </cell>
          <cell r="E46" t="str">
            <v>Ahmed Bali [MAS]</v>
          </cell>
          <cell r="F46" t="str">
            <v>Ridha Krimi</v>
          </cell>
          <cell r="G46" t="str">
            <v>En cours</v>
          </cell>
          <cell r="H46" t="str">
            <v>Chantier</v>
          </cell>
          <cell r="I46" t="str">
            <v/>
          </cell>
          <cell r="J46" t="str">
            <v>Tunisie</v>
          </cell>
          <cell r="K46">
            <v>41702</v>
          </cell>
          <cell r="L46" t="str">
            <v/>
          </cell>
        </row>
        <row r="47">
          <cell r="C47" t="str">
            <v xml:space="preserve">LES TERASSES DE LA SOUKRA </v>
          </cell>
          <cell r="D47" t="str">
            <v>LA SOCIETE MEDITERRANEE IMMOBILIER</v>
          </cell>
          <cell r="E47" t="str">
            <v>Ahmed Bali [MAS]</v>
          </cell>
          <cell r="F47" t="str">
            <v>Saber Ktata</v>
          </cell>
          <cell r="G47" t="str">
            <v>En cours</v>
          </cell>
          <cell r="H47" t="str">
            <v>Chantier</v>
          </cell>
          <cell r="I47" t="str">
            <v/>
          </cell>
          <cell r="J47" t="str">
            <v>Tunisie</v>
          </cell>
          <cell r="K47">
            <v>41366</v>
          </cell>
          <cell r="L47" t="str">
            <v/>
          </cell>
        </row>
        <row r="48">
          <cell r="C48" t="str">
            <v>LES TROIS  PALMIERS (FOURATI MAHER)</v>
          </cell>
          <cell r="D48" t="str">
            <v xml:space="preserve">SOCIETE LA PERLE BLANCHE DE PROMOTION IMMOBILIERE </v>
          </cell>
          <cell r="E48" t="str">
            <v>Hedi Amous [MAS]</v>
          </cell>
          <cell r="F48" t="str">
            <v>Ridha Krimi</v>
          </cell>
          <cell r="G48" t="str">
            <v>En cours</v>
          </cell>
          <cell r="H48" t="str">
            <v>Chantier</v>
          </cell>
          <cell r="I48" t="str">
            <v/>
          </cell>
          <cell r="J48" t="str">
            <v>Tunisie</v>
          </cell>
          <cell r="K48">
            <v>41716</v>
          </cell>
          <cell r="L48" t="str">
            <v/>
          </cell>
        </row>
        <row r="49">
          <cell r="C49" t="str">
            <v>LUXOR BUILDING</v>
          </cell>
          <cell r="D49" t="str">
            <v>SOCIETE DE PROMOTION IMMOBILIERE 3000</v>
          </cell>
          <cell r="E49" t="str">
            <v>Hedi Amous [MAS]</v>
          </cell>
          <cell r="F49" t="str">
            <v>Nabil Ben Ayed[MAS]</v>
          </cell>
          <cell r="G49" t="str">
            <v>En cours</v>
          </cell>
          <cell r="H49" t="str">
            <v>Chantier</v>
          </cell>
          <cell r="I49" t="str">
            <v/>
          </cell>
          <cell r="J49" t="str">
            <v>Tunisie</v>
          </cell>
          <cell r="K49">
            <v>41753</v>
          </cell>
          <cell r="L49" t="str">
            <v/>
          </cell>
        </row>
        <row r="50">
          <cell r="C50" t="str">
            <v>LYCEE PRIVE AVICENE DE TUNIS</v>
          </cell>
          <cell r="D50" t="str">
            <v xml:space="preserve">LYCEE PRIVE AVICENE DE TUNIS </v>
          </cell>
          <cell r="E50" t="str">
            <v>Hedi Amous [MAS]</v>
          </cell>
          <cell r="F50" t="str">
            <v>Nabil Ben Ayed[MAS]</v>
          </cell>
          <cell r="G50" t="str">
            <v>En cours</v>
          </cell>
          <cell r="H50" t="str">
            <v>Chantier</v>
          </cell>
          <cell r="I50" t="str">
            <v/>
          </cell>
          <cell r="J50" t="str">
            <v>Tunisie</v>
          </cell>
          <cell r="K50">
            <v>41831</v>
          </cell>
          <cell r="L50" t="str">
            <v/>
          </cell>
        </row>
        <row r="51">
          <cell r="C51" t="str">
            <v>MATERNA</v>
          </cell>
          <cell r="D51" t="str">
            <v>M&amp;M SANTE</v>
          </cell>
          <cell r="E51" t="str">
            <v>Hedi Amous [MAS]</v>
          </cell>
          <cell r="F51" t="str">
            <v>Nabil Ben Ayed[MAS]</v>
          </cell>
          <cell r="G51" t="str">
            <v>Contentieux</v>
          </cell>
          <cell r="H51" t="str">
            <v>Chantier</v>
          </cell>
          <cell r="I51" t="str">
            <v/>
          </cell>
          <cell r="J51" t="str">
            <v>Tunisie</v>
          </cell>
          <cell r="K51">
            <v>40597</v>
          </cell>
          <cell r="L51" t="str">
            <v/>
          </cell>
        </row>
        <row r="52">
          <cell r="C52" t="str">
            <v>MOHAMED SELLEMI</v>
          </cell>
          <cell r="D52" t="str">
            <v>MOHAMED SELLEMI</v>
          </cell>
          <cell r="E52" t="str">
            <v>Hedi Amous [MAS]</v>
          </cell>
          <cell r="F52" t="str">
            <v>Slim Trabelsi</v>
          </cell>
          <cell r="G52" t="str">
            <v>En cours</v>
          </cell>
          <cell r="H52" t="str">
            <v>Villa</v>
          </cell>
          <cell r="I52" t="str">
            <v/>
          </cell>
          <cell r="J52" t="str">
            <v>Tunisie</v>
          </cell>
          <cell r="K52">
            <v>41991</v>
          </cell>
          <cell r="L52" t="str">
            <v>Terminé</v>
          </cell>
        </row>
        <row r="53">
          <cell r="C53" t="str">
            <v>MOSQUE EL KHALIL</v>
          </cell>
          <cell r="D53" t="str">
            <v>COMITE MOSQUE EL KHALIL</v>
          </cell>
          <cell r="E53" t="str">
            <v>Hedi Amous [MAS]</v>
          </cell>
          <cell r="F53" t="str">
            <v>Nabil Ben Ayed[MAS]</v>
          </cell>
          <cell r="G53" t="str">
            <v>En cours</v>
          </cell>
          <cell r="H53" t="str">
            <v>Chantier</v>
          </cell>
          <cell r="I53" t="str">
            <v/>
          </cell>
          <cell r="J53" t="str">
            <v>Tunisie</v>
          </cell>
          <cell r="K53">
            <v>41879</v>
          </cell>
          <cell r="L53" t="str">
            <v>Terminé</v>
          </cell>
        </row>
        <row r="54">
          <cell r="C54" t="str">
            <v>NOUVEAU SIEGE ATTIJARI BANK</v>
          </cell>
          <cell r="D54" t="str">
            <v>ATTIJARI BANK</v>
          </cell>
          <cell r="E54" t="str">
            <v>Hichem Derbel [MAS]</v>
          </cell>
          <cell r="F54" t="str">
            <v>Ahmed Bali [MAS]</v>
          </cell>
          <cell r="G54" t="str">
            <v>Contentieux</v>
          </cell>
          <cell r="H54" t="str">
            <v>Chantier</v>
          </cell>
          <cell r="I54" t="str">
            <v/>
          </cell>
          <cell r="J54" t="str">
            <v>Tunisie</v>
          </cell>
          <cell r="K54">
            <v>40690</v>
          </cell>
          <cell r="L54" t="str">
            <v/>
          </cell>
        </row>
        <row r="55">
          <cell r="C55" t="str">
            <v>NOUVEAU SIEGE DE LA BANQUE TUNISIO-lIBYENNE</v>
          </cell>
          <cell r="D55" t="str">
            <v>BANQUE TUNISIO-LIBYENNE</v>
          </cell>
          <cell r="E55" t="str">
            <v>Hichem Derbel [MAS]</v>
          </cell>
          <cell r="F55" t="str">
            <v>Ahmed Bali [MAS]</v>
          </cell>
          <cell r="G55" t="str">
            <v>En cours</v>
          </cell>
          <cell r="H55" t="str">
            <v>Chantier</v>
          </cell>
          <cell r="I55" t="str">
            <v>ARCHITECTE DPLG</v>
          </cell>
          <cell r="J55" t="str">
            <v>Tunisie</v>
          </cell>
          <cell r="K55">
            <v>41921</v>
          </cell>
          <cell r="L55" t="str">
            <v>Terminé</v>
          </cell>
        </row>
        <row r="56">
          <cell r="C56" t="str">
            <v>NOUVEAU SIEGE DE LA BIAT PHASE 2</v>
          </cell>
          <cell r="D56" t="str">
            <v>BANQUE BIAT</v>
          </cell>
          <cell r="E56" t="str">
            <v>Hichem Derbel [MAS]</v>
          </cell>
          <cell r="F56" t="str">
            <v>Ahmed Bali [MAS]</v>
          </cell>
          <cell r="G56" t="str">
            <v>En cours</v>
          </cell>
          <cell r="H56" t="str">
            <v>Chantier</v>
          </cell>
          <cell r="I56" t="str">
            <v/>
          </cell>
          <cell r="J56" t="str">
            <v>Tunisie</v>
          </cell>
          <cell r="K56">
            <v>41381</v>
          </cell>
          <cell r="L56" t="str">
            <v/>
          </cell>
        </row>
        <row r="57">
          <cell r="C57" t="str">
            <v xml:space="preserve">NOUVEAU SIEGE DE L'ALECSO </v>
          </cell>
          <cell r="D57" t="str">
            <v xml:space="preserve">L'ORGANISATION ARABE POUR L'EDUCATION, LA CULTURE ET LES SCIENCES </v>
          </cell>
          <cell r="E57" t="str">
            <v>Hichem Derbel [MAS]</v>
          </cell>
          <cell r="F57" t="str">
            <v>Ahmed Bali [MAS]</v>
          </cell>
          <cell r="G57" t="str">
            <v>En cours</v>
          </cell>
          <cell r="H57" t="str">
            <v>Chantier</v>
          </cell>
          <cell r="I57" t="str">
            <v>MIMIITA Mohamed Ajmi</v>
          </cell>
          <cell r="J57" t="str">
            <v>Tunisie</v>
          </cell>
          <cell r="K57">
            <v>41977</v>
          </cell>
          <cell r="L57" t="str">
            <v>Terminé</v>
          </cell>
        </row>
        <row r="58">
          <cell r="C58" t="str">
            <v xml:space="preserve">NOUVEAU SIEGE U.B.C.I HABIB BOURGUIBA </v>
          </cell>
          <cell r="D58" t="str">
            <v>U.B.C.I</v>
          </cell>
          <cell r="E58" t="str">
            <v>Hichem Derbel [MAS]</v>
          </cell>
          <cell r="F58" t="str">
            <v>Ahmed Bali [MAS]</v>
          </cell>
          <cell r="G58" t="str">
            <v>En cours</v>
          </cell>
          <cell r="H58" t="str">
            <v>Chantier</v>
          </cell>
          <cell r="I58" t="str">
            <v/>
          </cell>
          <cell r="J58" t="str">
            <v>Tunisie</v>
          </cell>
          <cell r="K58">
            <v>41369</v>
          </cell>
          <cell r="L58" t="str">
            <v/>
          </cell>
        </row>
        <row r="59">
          <cell r="C59" t="str">
            <v>PARKING A ETAGES  SFAX EL JADIDA</v>
          </cell>
          <cell r="D59" t="str">
            <v>SOCIETE D`AMENAGEMENT SFAX EL JADIDA PARKING A ETAGES</v>
          </cell>
          <cell r="E59" t="str">
            <v>Hichem Derbel [MAS]</v>
          </cell>
          <cell r="F59" t="str">
            <v>Slim Trabelsi</v>
          </cell>
          <cell r="G59" t="str">
            <v>Contentieux</v>
          </cell>
          <cell r="H59" t="str">
            <v>Chantier</v>
          </cell>
          <cell r="I59" t="str">
            <v/>
          </cell>
          <cell r="J59" t="str">
            <v>Tunisie</v>
          </cell>
          <cell r="K59">
            <v>40165</v>
          </cell>
          <cell r="L59" t="str">
            <v/>
          </cell>
        </row>
        <row r="60">
          <cell r="C60" t="str">
            <v>PRESTIGE II</v>
          </cell>
          <cell r="D60" t="str">
            <v>FATHI NAIFER</v>
          </cell>
          <cell r="E60" t="str">
            <v>Hichem Derbel [MAS]</v>
          </cell>
          <cell r="F60" t="str">
            <v>Saber Ktata</v>
          </cell>
          <cell r="G60" t="str">
            <v>En cours</v>
          </cell>
          <cell r="H60" t="str">
            <v>Chantier</v>
          </cell>
          <cell r="I60" t="str">
            <v>JEBIR Slim</v>
          </cell>
          <cell r="J60" t="str">
            <v>Tunisie</v>
          </cell>
          <cell r="K60">
            <v>41747</v>
          </cell>
          <cell r="L60" t="str">
            <v/>
          </cell>
        </row>
        <row r="61">
          <cell r="C61" t="str">
            <v>PRFACTORY</v>
          </cell>
          <cell r="D61" t="str">
            <v>PR FACTORY</v>
          </cell>
          <cell r="E61" t="str">
            <v>Hedi Amous [MAS]</v>
          </cell>
          <cell r="F61" t="str">
            <v>Kmar Bedairia[MAS]</v>
          </cell>
          <cell r="G61" t="str">
            <v>En cours</v>
          </cell>
          <cell r="H61" t="str">
            <v>Chantier</v>
          </cell>
          <cell r="I61" t="str">
            <v/>
          </cell>
          <cell r="J61" t="str">
            <v>Tunisie</v>
          </cell>
          <cell r="K61">
            <v>41320</v>
          </cell>
          <cell r="L61" t="str">
            <v/>
          </cell>
        </row>
        <row r="62">
          <cell r="C62" t="str">
            <v>PROMOSA</v>
          </cell>
          <cell r="D62" t="str">
            <v>SOCIETE DE PROMOTION IMMOBILIERE PROMOSA</v>
          </cell>
          <cell r="E62" t="str">
            <v>Hedi Amous [MAS]</v>
          </cell>
          <cell r="F62" t="str">
            <v>Saber Ktata</v>
          </cell>
          <cell r="G62" t="str">
            <v>En cours</v>
          </cell>
          <cell r="H62" t="str">
            <v>Chantier</v>
          </cell>
          <cell r="I62" t="str">
            <v>MAKNI Hafedh</v>
          </cell>
          <cell r="J62" t="str">
            <v>Tunisie</v>
          </cell>
          <cell r="K62">
            <v>41976</v>
          </cell>
          <cell r="L62" t="str">
            <v>Terminé</v>
          </cell>
        </row>
        <row r="63">
          <cell r="C63" t="str">
            <v>RESIDENCE ASDRUBAL</v>
          </cell>
          <cell r="D63" t="str">
            <v xml:space="preserve">GROUP IMMOBILIER SANA </v>
          </cell>
          <cell r="E63" t="str">
            <v>Hedi Amous [MAS]</v>
          </cell>
          <cell r="F63" t="str">
            <v>Ahmed Bali [MAS]</v>
          </cell>
          <cell r="G63" t="str">
            <v>En cours</v>
          </cell>
          <cell r="H63" t="str">
            <v>Chantier</v>
          </cell>
          <cell r="I63" t="str">
            <v>Voitures</v>
          </cell>
          <cell r="J63" t="str">
            <v>Tunisie</v>
          </cell>
          <cell r="K63">
            <v>41942</v>
          </cell>
          <cell r="L63" t="str">
            <v>Terminé</v>
          </cell>
        </row>
        <row r="64">
          <cell r="C64" t="str">
            <v>RESIDENCE AZIZA</v>
          </cell>
          <cell r="D64" t="str">
            <v>OPUS IMMOBILIERE</v>
          </cell>
          <cell r="E64" t="str">
            <v>Hedi Amous [MAS]</v>
          </cell>
          <cell r="F64" t="str">
            <v/>
          </cell>
          <cell r="G64" t="str">
            <v>En cours</v>
          </cell>
          <cell r="H64" t="str">
            <v>Chantier</v>
          </cell>
          <cell r="I64" t="str">
            <v/>
          </cell>
          <cell r="J64" t="str">
            <v>Tunisie</v>
          </cell>
          <cell r="K64">
            <v>42102</v>
          </cell>
          <cell r="L64" t="str">
            <v>Terminé</v>
          </cell>
        </row>
        <row r="65">
          <cell r="C65" t="str">
            <v>RESIDENCE CHATT EL KANTAOUI</v>
          </cell>
          <cell r="D65" t="str">
            <v>STE IMMOBILIERE TUNISO-SEOUDIENNE</v>
          </cell>
          <cell r="E65" t="str">
            <v>Hedi Amous [MAS]</v>
          </cell>
          <cell r="F65" t="str">
            <v>Ridha Krimi</v>
          </cell>
          <cell r="G65" t="str">
            <v>En cours</v>
          </cell>
          <cell r="H65" t="str">
            <v>Chantier</v>
          </cell>
          <cell r="I65" t="str">
            <v/>
          </cell>
          <cell r="J65" t="str">
            <v>Tunisie</v>
          </cell>
          <cell r="K65">
            <v>40395</v>
          </cell>
          <cell r="L65" t="str">
            <v/>
          </cell>
        </row>
        <row r="66">
          <cell r="C66" t="str">
            <v>RESIDENCE ISMAIL</v>
          </cell>
          <cell r="D66" t="str">
            <v xml:space="preserve">IMMOILIERE EL ABRAR </v>
          </cell>
          <cell r="E66" t="str">
            <v>Hedi Amous [MAS]</v>
          </cell>
          <cell r="F66" t="str">
            <v>Saber Ktata</v>
          </cell>
          <cell r="G66" t="str">
            <v>En cours</v>
          </cell>
          <cell r="H66" t="str">
            <v>Chantier</v>
          </cell>
          <cell r="I66" t="str">
            <v/>
          </cell>
          <cell r="J66" t="str">
            <v>Tunisie</v>
          </cell>
          <cell r="K66">
            <v>41997</v>
          </cell>
          <cell r="L66" t="str">
            <v>Terminé</v>
          </cell>
        </row>
        <row r="67">
          <cell r="C67" t="str">
            <v>RESIDENCE JINEN ENNASR LUXURY</v>
          </cell>
          <cell r="D67" t="str">
            <v>SOCIETE LE CHARME IMMOBILIERE</v>
          </cell>
          <cell r="E67" t="str">
            <v>Hedi Amous [MAS]</v>
          </cell>
          <cell r="F67" t="str">
            <v>Nabil Ben Ayed[MAS]</v>
          </cell>
          <cell r="G67" t="str">
            <v>En cours</v>
          </cell>
          <cell r="H67" t="str">
            <v>Chantier</v>
          </cell>
          <cell r="I67" t="str">
            <v/>
          </cell>
          <cell r="J67" t="str">
            <v>Tunisie</v>
          </cell>
          <cell r="K67">
            <v>42055</v>
          </cell>
          <cell r="L67" t="str">
            <v>Terminé</v>
          </cell>
        </row>
        <row r="68">
          <cell r="C68" t="str">
            <v>RESIDENCE LE GOLF</v>
          </cell>
          <cell r="D68" t="str">
            <v>LA SOCIETE DE PROMOTION IMMOBILIERE ETTAMIR</v>
          </cell>
          <cell r="E68" t="str">
            <v>Ahmed Bali [MAS]</v>
          </cell>
          <cell r="F68" t="str">
            <v>Naim Abbes[MAS]</v>
          </cell>
          <cell r="G68" t="str">
            <v>En cours</v>
          </cell>
          <cell r="H68" t="str">
            <v>Chantier</v>
          </cell>
          <cell r="I68" t="str">
            <v/>
          </cell>
          <cell r="J68" t="str">
            <v>Tunisie</v>
          </cell>
          <cell r="K68">
            <v>41234</v>
          </cell>
          <cell r="L68" t="str">
            <v/>
          </cell>
        </row>
        <row r="69">
          <cell r="C69" t="str">
            <v>RIADH PALM</v>
          </cell>
          <cell r="D69" t="str">
            <v>RIADH PALM</v>
          </cell>
          <cell r="E69" t="str">
            <v>Hedi Amous [MAS]</v>
          </cell>
          <cell r="F69" t="str">
            <v>Hedi Amous [MAS]</v>
          </cell>
          <cell r="G69" t="str">
            <v>Contentieux</v>
          </cell>
          <cell r="H69" t="str">
            <v>Chantier</v>
          </cell>
          <cell r="I69" t="str">
            <v/>
          </cell>
          <cell r="J69" t="str">
            <v/>
          </cell>
          <cell r="K69">
            <v>39448</v>
          </cell>
          <cell r="L69" t="str">
            <v/>
          </cell>
        </row>
        <row r="70">
          <cell r="C70" t="str">
            <v>SABLE ARGENTE</v>
          </cell>
          <cell r="D70" t="str">
            <v>SOCITE LES COTES DU CAP BON</v>
          </cell>
          <cell r="E70" t="str">
            <v>Hedi Amous [MAS]</v>
          </cell>
          <cell r="F70" t="str">
            <v>Ridha Krimi</v>
          </cell>
          <cell r="G70" t="str">
            <v>Contentieux</v>
          </cell>
          <cell r="H70" t="str">
            <v>Chantier</v>
          </cell>
          <cell r="I70" t="str">
            <v>MAHFOUDHI Tarak</v>
          </cell>
          <cell r="J70" t="str">
            <v>Tunisie</v>
          </cell>
          <cell r="K70">
            <v>40757</v>
          </cell>
          <cell r="L70" t="str">
            <v/>
          </cell>
        </row>
        <row r="71">
          <cell r="C71" t="str">
            <v>SALLEMI KAIS</v>
          </cell>
          <cell r="D71" t="str">
            <v>KHALED SALLEMI</v>
          </cell>
          <cell r="E71" t="str">
            <v>Hedi Amous [MAS]</v>
          </cell>
          <cell r="F71" t="str">
            <v>Slim Trabelsi</v>
          </cell>
          <cell r="G71" t="str">
            <v>En cours</v>
          </cell>
          <cell r="H71" t="str">
            <v>Villa</v>
          </cell>
          <cell r="I71" t="str">
            <v/>
          </cell>
          <cell r="J71" t="str">
            <v>Tunisie</v>
          </cell>
          <cell r="K71">
            <v>42123</v>
          </cell>
          <cell r="L71" t="str">
            <v>Terminé</v>
          </cell>
        </row>
        <row r="72">
          <cell r="C72" t="str">
            <v>SALON DE THE LE 716</v>
          </cell>
          <cell r="D72" t="str">
            <v>AHMED EL HABIB</v>
          </cell>
          <cell r="E72" t="str">
            <v>Hedi Amous [MAS]</v>
          </cell>
          <cell r="F72" t="str">
            <v>Nabil Ben Ayed[MAS]</v>
          </cell>
          <cell r="G72" t="str">
            <v>En cours</v>
          </cell>
          <cell r="H72" t="str">
            <v>Chantier</v>
          </cell>
          <cell r="I72" t="str">
            <v/>
          </cell>
          <cell r="J72" t="str">
            <v>Tunisie</v>
          </cell>
          <cell r="K72">
            <v>41939</v>
          </cell>
          <cell r="L72" t="str">
            <v>Terminé</v>
          </cell>
        </row>
        <row r="73">
          <cell r="C73" t="str">
            <v>SCHOW ROOM MAS TUNIS</v>
          </cell>
          <cell r="D73" t="str">
            <v>MAS SFAX</v>
          </cell>
          <cell r="E73" t="str">
            <v>Hedi Amous [MAS]</v>
          </cell>
          <cell r="F73" t="str">
            <v>Siwar Bouhamed</v>
          </cell>
          <cell r="G73" t="str">
            <v>En cours</v>
          </cell>
          <cell r="H73" t="str">
            <v>Chantier</v>
          </cell>
          <cell r="I73" t="str">
            <v/>
          </cell>
          <cell r="J73" t="str">
            <v>Tunisie</v>
          </cell>
          <cell r="K73">
            <v>41540</v>
          </cell>
          <cell r="L73" t="str">
            <v/>
          </cell>
        </row>
        <row r="74">
          <cell r="C74" t="str">
            <v>SEIF ALLAH BOUCHRARA</v>
          </cell>
          <cell r="D74" t="str">
            <v>SEIF ALLAH BOUCHRARA</v>
          </cell>
          <cell r="E74" t="str">
            <v>Hedi Amous [MAS]</v>
          </cell>
          <cell r="F74" t="str">
            <v>Naim Abbes[MAS]</v>
          </cell>
          <cell r="G74" t="str">
            <v>En cours</v>
          </cell>
          <cell r="H74" t="str">
            <v>Villa</v>
          </cell>
          <cell r="I74" t="str">
            <v/>
          </cell>
          <cell r="J74" t="str">
            <v>Tunisie</v>
          </cell>
          <cell r="K74">
            <v>41944</v>
          </cell>
          <cell r="L74" t="str">
            <v>Terminé</v>
          </cell>
        </row>
        <row r="75">
          <cell r="C75" t="str">
            <v>SHOW ROOM GROUPE ALPHA FORD</v>
          </cell>
          <cell r="D75" t="str">
            <v>ALPHA FORD</v>
          </cell>
          <cell r="E75" t="str">
            <v>Hedi Amous [MAS]</v>
          </cell>
          <cell r="F75" t="str">
            <v>Nabil Ben Ayed[MAS]</v>
          </cell>
          <cell r="G75" t="str">
            <v>En cours</v>
          </cell>
          <cell r="H75" t="str">
            <v>Chantier</v>
          </cell>
          <cell r="I75" t="str">
            <v/>
          </cell>
          <cell r="J75" t="str">
            <v>Tunisie</v>
          </cell>
          <cell r="K75">
            <v>41981</v>
          </cell>
          <cell r="L75" t="str">
            <v>Terminé</v>
          </cell>
        </row>
        <row r="76">
          <cell r="C76" t="str">
            <v xml:space="preserve">SHOW ROOM SAMIR ELLEUCH </v>
          </cell>
          <cell r="D76" t="str">
            <v>SAMIR ELLEUCH</v>
          </cell>
          <cell r="E76" t="str">
            <v>Hedi Amous [MAS]</v>
          </cell>
          <cell r="F76" t="str">
            <v>Ridha Krimi</v>
          </cell>
          <cell r="G76" t="str">
            <v>En cours</v>
          </cell>
          <cell r="H76" t="str">
            <v>Chantier</v>
          </cell>
          <cell r="I76" t="str">
            <v/>
          </cell>
          <cell r="J76" t="str">
            <v>Tunisie</v>
          </cell>
          <cell r="K76">
            <v>41881</v>
          </cell>
          <cell r="L76" t="str">
            <v>Terminé</v>
          </cell>
        </row>
        <row r="77">
          <cell r="C77" t="str">
            <v>SHOWROOM KIA AU LAC II</v>
          </cell>
          <cell r="D77" t="str">
            <v>EGTPEC ( Entreprise Générale de Travaux Publics El Euch et Cie)</v>
          </cell>
          <cell r="E77" t="str">
            <v>Hedi Amous [MAS]</v>
          </cell>
          <cell r="F77" t="str">
            <v>Nabil Ben Ayed[MAS]</v>
          </cell>
          <cell r="G77" t="str">
            <v>En cours</v>
          </cell>
          <cell r="H77" t="str">
            <v>Chantier</v>
          </cell>
          <cell r="I77" t="str">
            <v/>
          </cell>
          <cell r="J77" t="str">
            <v>Tunisie</v>
          </cell>
          <cell r="K77">
            <v>42066</v>
          </cell>
          <cell r="L77" t="str">
            <v>Terminé</v>
          </cell>
        </row>
        <row r="78">
          <cell r="C78" t="str">
            <v>SHOWROOM MEZGANI</v>
          </cell>
          <cell r="D78" t="str">
            <v xml:space="preserve">IMMOBILIÈRE EL YAOUM </v>
          </cell>
          <cell r="E78" t="str">
            <v>Hichem Derbel [MAS]</v>
          </cell>
          <cell r="F78" t="str">
            <v>Ahmed Bali [MAS]</v>
          </cell>
          <cell r="G78" t="str">
            <v>En cours</v>
          </cell>
          <cell r="H78" t="str">
            <v>Chantier</v>
          </cell>
          <cell r="I78" t="str">
            <v/>
          </cell>
          <cell r="J78" t="str">
            <v>Tunisie</v>
          </cell>
          <cell r="K78">
            <v>41118</v>
          </cell>
          <cell r="L78" t="str">
            <v/>
          </cell>
        </row>
        <row r="79">
          <cell r="C79" t="str">
            <v>SIEGE BANQUE AL JOUMHOURIYA AIN ZARA</v>
          </cell>
          <cell r="D79" t="str">
            <v>SOCIETE ELAJNIHA ELMOKHTARA</v>
          </cell>
          <cell r="E79" t="str">
            <v>Hichem Derbel [MAS]</v>
          </cell>
          <cell r="F79" t="str">
            <v>Saber Ktata</v>
          </cell>
          <cell r="G79" t="str">
            <v>En instance</v>
          </cell>
          <cell r="H79" t="str">
            <v>Chantier</v>
          </cell>
          <cell r="I79" t="str">
            <v/>
          </cell>
          <cell r="J79" t="str">
            <v>Lybie</v>
          </cell>
          <cell r="K79">
            <v>41368</v>
          </cell>
          <cell r="L79" t="str">
            <v/>
          </cell>
        </row>
        <row r="80">
          <cell r="C80" t="str">
            <v>SIEGE BANQUE DE L'HABITAT</v>
          </cell>
          <cell r="D80" t="str">
            <v>BANQUE DE L'HABITAT</v>
          </cell>
          <cell r="E80" t="str">
            <v>Hedi Amous [MAS]</v>
          </cell>
          <cell r="F80" t="str">
            <v>Nabil Ben Ayed[MAS]</v>
          </cell>
          <cell r="G80" t="str">
            <v>Contentieux</v>
          </cell>
          <cell r="H80" t="str">
            <v>Chantier</v>
          </cell>
          <cell r="I80" t="str">
            <v/>
          </cell>
          <cell r="J80" t="str">
            <v>Tunisie</v>
          </cell>
          <cell r="K80">
            <v>38076</v>
          </cell>
          <cell r="L80" t="str">
            <v/>
          </cell>
        </row>
        <row r="81">
          <cell r="C81" t="str">
            <v>SIEGE DE L'AMBASSADE DE LA REPUBLIQUE FEDERALE D'ALLEMAGNE</v>
          </cell>
          <cell r="D81" t="str">
            <v>FATHI NAIFER</v>
          </cell>
          <cell r="E81" t="str">
            <v>Hedi Amous [MAS]</v>
          </cell>
          <cell r="F81" t="str">
            <v>Naim Abbes[MAS]</v>
          </cell>
          <cell r="G81" t="str">
            <v>En cours</v>
          </cell>
          <cell r="H81" t="str">
            <v>Chantier</v>
          </cell>
          <cell r="I81" t="str">
            <v/>
          </cell>
          <cell r="J81" t="str">
            <v>Tunisie</v>
          </cell>
          <cell r="K81">
            <v>41186</v>
          </cell>
          <cell r="L81" t="str">
            <v/>
          </cell>
        </row>
        <row r="82">
          <cell r="C82" t="str">
            <v>SOCIETE  SOPEC INVESTISSEMENT</v>
          </cell>
          <cell r="D82" t="str">
            <v>SOCIETE  SOPEC INVESTISSEMENT</v>
          </cell>
          <cell r="E82" t="str">
            <v>Hedi Amous [MAS]</v>
          </cell>
          <cell r="F82" t="str">
            <v>Kmar Bedairia[MAS]</v>
          </cell>
          <cell r="G82" t="str">
            <v>En cours</v>
          </cell>
          <cell r="H82" t="str">
            <v>Chantier</v>
          </cell>
          <cell r="I82" t="str">
            <v/>
          </cell>
          <cell r="J82" t="str">
            <v>Tunisie</v>
          </cell>
          <cell r="K82">
            <v>40059</v>
          </cell>
          <cell r="L82" t="str">
            <v/>
          </cell>
        </row>
        <row r="83">
          <cell r="C83" t="str">
            <v>SOTEBOIS</v>
          </cell>
          <cell r="D83" t="str">
            <v>SOTEBOIS</v>
          </cell>
          <cell r="E83" t="str">
            <v>Hedi Amous [MAS]</v>
          </cell>
          <cell r="F83" t="str">
            <v>Naim Abbes[MAS]</v>
          </cell>
          <cell r="G83" t="str">
            <v>En cours</v>
          </cell>
          <cell r="H83" t="str">
            <v>Chantier</v>
          </cell>
          <cell r="I83" t="str">
            <v/>
          </cell>
          <cell r="J83" t="str">
            <v>Tunisie</v>
          </cell>
          <cell r="K83">
            <v>41996</v>
          </cell>
          <cell r="L83" t="str">
            <v>Terminé</v>
          </cell>
        </row>
        <row r="84">
          <cell r="C84" t="str">
            <v>SOUKRA NEW LOOK</v>
          </cell>
          <cell r="D84" t="str">
            <v xml:space="preserve">la societe stroika immobiliere </v>
          </cell>
          <cell r="E84" t="str">
            <v>Hichem Derbel [MAS]</v>
          </cell>
          <cell r="F84" t="str">
            <v>Ahmed Bali [MAS]</v>
          </cell>
          <cell r="G84" t="str">
            <v>Contentieux</v>
          </cell>
          <cell r="H84" t="str">
            <v>Chantier</v>
          </cell>
          <cell r="I84" t="str">
            <v/>
          </cell>
          <cell r="J84" t="str">
            <v>Tunisie</v>
          </cell>
          <cell r="K84">
            <v>40835</v>
          </cell>
          <cell r="L84" t="str">
            <v/>
          </cell>
        </row>
        <row r="85">
          <cell r="C85" t="str">
            <v>STE AMINE</v>
          </cell>
          <cell r="D85" t="str">
            <v>STE AMINE</v>
          </cell>
          <cell r="E85" t="str">
            <v>Hedi Amous [MAS]</v>
          </cell>
          <cell r="F85" t="str">
            <v>Ali Mnassar [MAS]</v>
          </cell>
          <cell r="G85" t="str">
            <v>Contentieux</v>
          </cell>
          <cell r="H85" t="str">
            <v>Chantier</v>
          </cell>
          <cell r="I85" t="str">
            <v/>
          </cell>
          <cell r="J85" t="str">
            <v/>
          </cell>
          <cell r="K85">
            <v>40418</v>
          </cell>
          <cell r="L85" t="str">
            <v/>
          </cell>
        </row>
        <row r="86">
          <cell r="C86" t="str">
            <v>TAHAR MEGDICHE</v>
          </cell>
          <cell r="D86" t="str">
            <v>TAHAR MEGDICHE</v>
          </cell>
          <cell r="E86" t="str">
            <v>Hedi Amous [MAS]</v>
          </cell>
          <cell r="F86" t="str">
            <v>Slim Trabelsi</v>
          </cell>
          <cell r="G86" t="str">
            <v>En cours</v>
          </cell>
          <cell r="H86" t="str">
            <v>Villa</v>
          </cell>
          <cell r="I86" t="str">
            <v/>
          </cell>
          <cell r="J86" t="str">
            <v>Tunisie</v>
          </cell>
          <cell r="K86">
            <v>41830</v>
          </cell>
          <cell r="L86" t="str">
            <v/>
          </cell>
        </row>
        <row r="87">
          <cell r="C87" t="str">
            <v>TELESYS</v>
          </cell>
          <cell r="D87" t="str">
            <v>TELESYS</v>
          </cell>
          <cell r="E87" t="str">
            <v>Hedi Amous [MAS]</v>
          </cell>
          <cell r="F87" t="str">
            <v>Naim Abbes[MAS]</v>
          </cell>
          <cell r="G87" t="str">
            <v>En cours</v>
          </cell>
          <cell r="H87" t="str">
            <v>Chantier</v>
          </cell>
          <cell r="I87" t="str">
            <v/>
          </cell>
          <cell r="J87" t="str">
            <v>Tunisie</v>
          </cell>
          <cell r="K87">
            <v>41698</v>
          </cell>
          <cell r="L87" t="str">
            <v/>
          </cell>
        </row>
        <row r="88">
          <cell r="C88" t="str">
            <v>TOUR EL MOKTHAR A BENGHAZI LIBYE</v>
          </cell>
          <cell r="D88" t="str">
            <v>FATHI NAIFER</v>
          </cell>
          <cell r="E88" t="str">
            <v>Hichem Derbel [MAS]</v>
          </cell>
          <cell r="F88" t="str">
            <v>Ahmed Bali [MAS]</v>
          </cell>
          <cell r="G88" t="str">
            <v>En instance</v>
          </cell>
          <cell r="H88" t="str">
            <v>Chantier</v>
          </cell>
          <cell r="I88" t="str">
            <v/>
          </cell>
          <cell r="J88" t="str">
            <v>Tunisie</v>
          </cell>
          <cell r="K88">
            <v>41619</v>
          </cell>
          <cell r="L88" t="str">
            <v/>
          </cell>
        </row>
        <row r="89">
          <cell r="C89" t="str">
            <v>TRIGUI MOHAMED</v>
          </cell>
          <cell r="D89" t="str">
            <v>TRIGUI MOHAMED</v>
          </cell>
          <cell r="E89" t="str">
            <v>Hichem Derbel [MAS]</v>
          </cell>
          <cell r="F89" t="str">
            <v/>
          </cell>
          <cell r="G89" t="str">
            <v>En cours</v>
          </cell>
          <cell r="H89" t="str">
            <v>Villa</v>
          </cell>
          <cell r="I89" t="str">
            <v/>
          </cell>
          <cell r="J89" t="str">
            <v>Tunisie</v>
          </cell>
          <cell r="K89">
            <v>42110</v>
          </cell>
          <cell r="L89" t="str">
            <v>Terminé</v>
          </cell>
        </row>
        <row r="90">
          <cell r="C90" t="str">
            <v>VAN LAACK BIZERTE</v>
          </cell>
          <cell r="D90" t="str">
            <v xml:space="preserve">STE VAN LAAC TUNISIE </v>
          </cell>
          <cell r="E90" t="str">
            <v>Hedi Amous [MAS]</v>
          </cell>
          <cell r="F90" t="str">
            <v>Nabil Ben Ayed[MAS]</v>
          </cell>
          <cell r="G90" t="str">
            <v>En cours</v>
          </cell>
          <cell r="H90" t="str">
            <v>Chantier</v>
          </cell>
          <cell r="I90" t="str">
            <v/>
          </cell>
          <cell r="J90" t="str">
            <v>Tunisie</v>
          </cell>
          <cell r="K90">
            <v>41821</v>
          </cell>
          <cell r="L90" t="str">
            <v/>
          </cell>
        </row>
        <row r="91">
          <cell r="C91" t="str">
            <v>VILLA ABDESSATAR BEN HMIDA</v>
          </cell>
          <cell r="D91" t="str">
            <v>ABDESSATTAR BEN HAMIDA</v>
          </cell>
          <cell r="E91" t="str">
            <v>Hedi Amous [MAS]</v>
          </cell>
          <cell r="F91" t="str">
            <v>Naim Abbes[MAS]</v>
          </cell>
          <cell r="G91" t="str">
            <v>En cours</v>
          </cell>
          <cell r="H91" t="str">
            <v>Villa</v>
          </cell>
          <cell r="I91" t="str">
            <v/>
          </cell>
          <cell r="J91" t="str">
            <v>Tunisie</v>
          </cell>
          <cell r="K91">
            <v>42079</v>
          </cell>
          <cell r="L91" t="str">
            <v>Terminé</v>
          </cell>
        </row>
        <row r="92">
          <cell r="C92" t="str">
            <v>VILLA BASSEM BEN ROMTHANE</v>
          </cell>
          <cell r="D92" t="str">
            <v>BASSEM BEN ROMTHANE</v>
          </cell>
          <cell r="E92" t="str">
            <v>Hedi Amous [MAS]</v>
          </cell>
          <cell r="F92" t="str">
            <v>Ridha Krimi</v>
          </cell>
          <cell r="G92" t="str">
            <v>En cours</v>
          </cell>
          <cell r="H92" t="str">
            <v>Villa</v>
          </cell>
          <cell r="I92" t="str">
            <v/>
          </cell>
          <cell r="J92" t="str">
            <v>Tunisie</v>
          </cell>
          <cell r="K92">
            <v>41891</v>
          </cell>
          <cell r="L92" t="str">
            <v>Terminé</v>
          </cell>
        </row>
        <row r="93">
          <cell r="C93" t="str">
            <v>VILLA CHAFIK JARRAYA</v>
          </cell>
          <cell r="D93" t="str">
            <v>CHAFIK JARRAYA</v>
          </cell>
          <cell r="E93" t="str">
            <v>Hedi Amous [MAS]</v>
          </cell>
          <cell r="F93" t="str">
            <v/>
          </cell>
          <cell r="G93" t="str">
            <v>En cours</v>
          </cell>
          <cell r="H93" t="str">
            <v>Villa</v>
          </cell>
          <cell r="I93" t="str">
            <v/>
          </cell>
          <cell r="J93" t="str">
            <v>Tunisie</v>
          </cell>
          <cell r="K93">
            <v>42089</v>
          </cell>
          <cell r="L93" t="str">
            <v>Terminé</v>
          </cell>
        </row>
        <row r="94">
          <cell r="C94" t="str">
            <v>VILLA CHIHEB NAAS</v>
          </cell>
          <cell r="D94" t="str">
            <v>CHIHEB NAAS</v>
          </cell>
          <cell r="E94" t="str">
            <v>Hedi Amous [MAS]</v>
          </cell>
          <cell r="F94" t="str">
            <v/>
          </cell>
          <cell r="G94" t="str">
            <v>En cours</v>
          </cell>
          <cell r="H94" t="str">
            <v>Villa</v>
          </cell>
          <cell r="I94" t="str">
            <v/>
          </cell>
          <cell r="J94" t="str">
            <v>Tunisie</v>
          </cell>
          <cell r="K94">
            <v>42068</v>
          </cell>
          <cell r="L94" t="str">
            <v>Terminé</v>
          </cell>
        </row>
        <row r="95">
          <cell r="C95" t="str">
            <v>VILLA CHOKRI DELLY</v>
          </cell>
          <cell r="D95" t="str">
            <v>CHOKRI DELLY</v>
          </cell>
          <cell r="E95" t="str">
            <v>Hedi Amous [MAS]</v>
          </cell>
          <cell r="F95" t="str">
            <v>Naim Abbes[MAS]</v>
          </cell>
          <cell r="G95" t="str">
            <v>En cours</v>
          </cell>
          <cell r="H95" t="str">
            <v>Villa</v>
          </cell>
          <cell r="I95" t="str">
            <v/>
          </cell>
          <cell r="J95" t="str">
            <v>Tunisie</v>
          </cell>
          <cell r="K95">
            <v>41795</v>
          </cell>
          <cell r="L95" t="str">
            <v/>
          </cell>
        </row>
        <row r="96">
          <cell r="C96" t="str">
            <v>VILLA Dr AMINE ET MERYAM ABDELKAFI</v>
          </cell>
          <cell r="D96" t="str">
            <v>AMINE ABDELKEFI</v>
          </cell>
          <cell r="E96" t="str">
            <v>Hichem Derbel [MAS]</v>
          </cell>
          <cell r="F96" t="str">
            <v>Naim Abbes[MAS]</v>
          </cell>
          <cell r="G96" t="str">
            <v>En cours</v>
          </cell>
          <cell r="H96" t="str">
            <v>Villa</v>
          </cell>
          <cell r="I96" t="str">
            <v/>
          </cell>
          <cell r="J96" t="str">
            <v>Tunisie</v>
          </cell>
          <cell r="K96">
            <v>42129</v>
          </cell>
          <cell r="L96" t="str">
            <v>Terminé</v>
          </cell>
        </row>
        <row r="97">
          <cell r="C97" t="str">
            <v>VILLA Dr BOUBAKER SASSI</v>
          </cell>
          <cell r="D97" t="str">
            <v xml:space="preserve">BOUBAKER SASSI </v>
          </cell>
          <cell r="E97" t="str">
            <v>Hedi Amous [MAS]</v>
          </cell>
          <cell r="F97" t="str">
            <v/>
          </cell>
          <cell r="G97" t="str">
            <v>En cours</v>
          </cell>
          <cell r="H97" t="str">
            <v>Villa</v>
          </cell>
          <cell r="I97" t="str">
            <v/>
          </cell>
          <cell r="J97" t="str">
            <v>Tunisie</v>
          </cell>
          <cell r="K97">
            <v>41999</v>
          </cell>
          <cell r="L97" t="str">
            <v>Terminé</v>
          </cell>
        </row>
        <row r="98">
          <cell r="C98" t="str">
            <v>VILLA FARES TOUNSI</v>
          </cell>
          <cell r="D98" t="str">
            <v>CHRISTINE FASHION</v>
          </cell>
          <cell r="E98" t="str">
            <v>Hedi Amous [MAS]</v>
          </cell>
          <cell r="F98" t="str">
            <v>Kmar Bedairia[MAS]</v>
          </cell>
          <cell r="G98" t="str">
            <v>En cours</v>
          </cell>
          <cell r="H98" t="str">
            <v>Villa</v>
          </cell>
          <cell r="I98" t="str">
            <v/>
          </cell>
          <cell r="J98" t="str">
            <v>Tunisie</v>
          </cell>
          <cell r="K98">
            <v>41151</v>
          </cell>
          <cell r="L98" t="str">
            <v/>
          </cell>
        </row>
        <row r="99">
          <cell r="C99" t="str">
            <v>VILLA FETHI NEIFER</v>
          </cell>
          <cell r="D99" t="str">
            <v>FATHI NAIFER</v>
          </cell>
          <cell r="E99" t="str">
            <v>Hichem Derbel [MAS]</v>
          </cell>
          <cell r="F99" t="str">
            <v>Slim Trabelsi</v>
          </cell>
          <cell r="G99" t="str">
            <v>En cours</v>
          </cell>
          <cell r="H99" t="str">
            <v>Villa</v>
          </cell>
          <cell r="I99" t="str">
            <v/>
          </cell>
          <cell r="J99" t="str">
            <v>Tunisie</v>
          </cell>
          <cell r="K99">
            <v>42059</v>
          </cell>
          <cell r="L99" t="str">
            <v>Terminé</v>
          </cell>
        </row>
        <row r="100">
          <cell r="C100" t="str">
            <v>VILLA HACHICHA ZIED A GAMMARTH</v>
          </cell>
          <cell r="D100" t="str">
            <v>OPUS IMMOBILIERE</v>
          </cell>
          <cell r="E100" t="str">
            <v>Hedi Amous [MAS]</v>
          </cell>
          <cell r="F100" t="str">
            <v>Ridha Krimi</v>
          </cell>
          <cell r="G100" t="str">
            <v>En cours</v>
          </cell>
          <cell r="H100" t="str">
            <v>Villa</v>
          </cell>
          <cell r="I100" t="str">
            <v/>
          </cell>
          <cell r="J100" t="str">
            <v>Tunisie</v>
          </cell>
          <cell r="K100">
            <v>41645</v>
          </cell>
          <cell r="L100" t="str">
            <v/>
          </cell>
        </row>
        <row r="101">
          <cell r="C101" t="str">
            <v>VILLA HAMADI HENTATI A GHAMMARTH</v>
          </cell>
          <cell r="D101" t="str">
            <v>HAMADI HENTATI</v>
          </cell>
          <cell r="E101" t="str">
            <v>Hedi Amous [MAS]</v>
          </cell>
          <cell r="F101" t="str">
            <v>Naim Abbes[MAS]</v>
          </cell>
          <cell r="G101" t="str">
            <v>En cours</v>
          </cell>
          <cell r="H101" t="str">
            <v>Villa</v>
          </cell>
          <cell r="I101" t="str">
            <v/>
          </cell>
          <cell r="J101" t="str">
            <v>Tunisie</v>
          </cell>
          <cell r="K101">
            <v>41658</v>
          </cell>
          <cell r="L101" t="str">
            <v/>
          </cell>
        </row>
        <row r="102">
          <cell r="C102" t="str">
            <v>VILLA HEDI BEJI</v>
          </cell>
          <cell r="D102" t="str">
            <v>Société Tunisienne COMPTO</v>
          </cell>
          <cell r="E102" t="str">
            <v>Hedi Amous [MAS]</v>
          </cell>
          <cell r="F102" t="str">
            <v/>
          </cell>
          <cell r="G102" t="str">
            <v>En cours</v>
          </cell>
          <cell r="H102" t="str">
            <v>Villa</v>
          </cell>
          <cell r="I102" t="str">
            <v/>
          </cell>
          <cell r="J102" t="str">
            <v>Tunisie</v>
          </cell>
          <cell r="K102">
            <v>42019</v>
          </cell>
          <cell r="L102" t="str">
            <v>Terminé</v>
          </cell>
        </row>
        <row r="103">
          <cell r="C103" t="str">
            <v>VILLA HICHEM ELLOUMI</v>
          </cell>
          <cell r="D103" t="str">
            <v>HICHEM ELLOUMI</v>
          </cell>
          <cell r="E103" t="str">
            <v>Hedi Amous [MAS]</v>
          </cell>
          <cell r="F103" t="str">
            <v>Kmar Bedairia[MAS]</v>
          </cell>
          <cell r="G103" t="str">
            <v>En cours</v>
          </cell>
          <cell r="H103" t="str">
            <v>Villa</v>
          </cell>
          <cell r="I103" t="str">
            <v/>
          </cell>
          <cell r="J103" t="str">
            <v>Tunisie</v>
          </cell>
          <cell r="K103">
            <v>41366</v>
          </cell>
          <cell r="L103" t="str">
            <v/>
          </cell>
        </row>
        <row r="104">
          <cell r="C104" t="str">
            <v>VILLA HOUIDA MEDDEB</v>
          </cell>
          <cell r="D104" t="str">
            <v>HOUIDA MEDDEB</v>
          </cell>
          <cell r="E104" t="str">
            <v>Hedi Amous [MAS]</v>
          </cell>
          <cell r="F104" t="str">
            <v>Hejer Miled [MAS]</v>
          </cell>
          <cell r="G104" t="str">
            <v>En cours</v>
          </cell>
          <cell r="H104" t="str">
            <v>Villa</v>
          </cell>
          <cell r="I104" t="str">
            <v/>
          </cell>
          <cell r="J104" t="str">
            <v>Tunisie</v>
          </cell>
          <cell r="K104">
            <v>40849</v>
          </cell>
          <cell r="L104" t="str">
            <v/>
          </cell>
        </row>
        <row r="105">
          <cell r="C105" t="str">
            <v>VILLA ILYES SIALA</v>
          </cell>
          <cell r="D105" t="str">
            <v>ILYES SIALA</v>
          </cell>
          <cell r="E105" t="str">
            <v>Hedi Amous [MAS]</v>
          </cell>
          <cell r="F105" t="str">
            <v>Slim Trabelsi</v>
          </cell>
          <cell r="G105" t="str">
            <v>En cours</v>
          </cell>
          <cell r="H105" t="str">
            <v>Villa</v>
          </cell>
          <cell r="I105" t="str">
            <v>FENDRI Mourad</v>
          </cell>
          <cell r="J105" t="str">
            <v>Tunisie</v>
          </cell>
          <cell r="K105">
            <v>41697</v>
          </cell>
          <cell r="L105" t="str">
            <v/>
          </cell>
        </row>
        <row r="106">
          <cell r="C106" t="str">
            <v>VILLA IYADH ZARGOUNI</v>
          </cell>
          <cell r="D106" t="str">
            <v>VILLA IYADH ZARGOUNI</v>
          </cell>
          <cell r="E106" t="str">
            <v>Hedi Amous [MAS]</v>
          </cell>
          <cell r="F106" t="str">
            <v/>
          </cell>
          <cell r="G106" t="str">
            <v>En cours</v>
          </cell>
          <cell r="H106" t="str">
            <v>Villa</v>
          </cell>
          <cell r="I106" t="str">
            <v/>
          </cell>
          <cell r="J106" t="str">
            <v>Tunisie</v>
          </cell>
          <cell r="K106">
            <v>42002</v>
          </cell>
          <cell r="L106" t="str">
            <v>Terminé</v>
          </cell>
        </row>
        <row r="107">
          <cell r="C107" t="str">
            <v>VILLA JAMEL ENNEIFER</v>
          </cell>
          <cell r="D107" t="str">
            <v>JAMEL ENNEIFER</v>
          </cell>
          <cell r="E107" t="str">
            <v>Hedi Amous [MAS]</v>
          </cell>
          <cell r="F107" t="str">
            <v>Slim Trabelsi</v>
          </cell>
          <cell r="G107" t="str">
            <v>En cours</v>
          </cell>
          <cell r="H107" t="str">
            <v>Villa</v>
          </cell>
          <cell r="I107" t="str">
            <v/>
          </cell>
          <cell r="J107" t="str">
            <v>Tunisie</v>
          </cell>
          <cell r="K107">
            <v>42109</v>
          </cell>
          <cell r="L107" t="str">
            <v>Terminé</v>
          </cell>
        </row>
        <row r="108">
          <cell r="C108" t="str">
            <v>VILLA KAIS NIGROU</v>
          </cell>
          <cell r="D108" t="str">
            <v>KAIS NIGROU</v>
          </cell>
          <cell r="E108" t="str">
            <v>Hedi Amous [MAS]</v>
          </cell>
          <cell r="F108" t="str">
            <v>Naim Abbes[MAS]</v>
          </cell>
          <cell r="G108" t="str">
            <v>En cours</v>
          </cell>
          <cell r="H108" t="str">
            <v>Villa</v>
          </cell>
          <cell r="I108" t="str">
            <v/>
          </cell>
          <cell r="J108" t="str">
            <v>Tunisie</v>
          </cell>
          <cell r="K108">
            <v>41954</v>
          </cell>
          <cell r="L108" t="str">
            <v>Terminé</v>
          </cell>
        </row>
        <row r="109">
          <cell r="C109" t="str">
            <v>VILLA KARIM NEJI</v>
          </cell>
          <cell r="D109" t="str">
            <v xml:space="preserve"> KARIM NEJI</v>
          </cell>
          <cell r="E109" t="str">
            <v>Hedi Amous [MAS]</v>
          </cell>
          <cell r="F109" t="str">
            <v/>
          </cell>
          <cell r="G109" t="str">
            <v>En cours</v>
          </cell>
          <cell r="H109" t="str">
            <v>Villa</v>
          </cell>
          <cell r="I109" t="str">
            <v/>
          </cell>
          <cell r="J109" t="str">
            <v>Tunisie</v>
          </cell>
          <cell r="K109">
            <v>42066</v>
          </cell>
          <cell r="L109" t="str">
            <v>Terminé</v>
          </cell>
        </row>
        <row r="110">
          <cell r="C110" t="str">
            <v>VILLA KHALED BEN SAID</v>
          </cell>
          <cell r="D110" t="str">
            <v>KHALED BEN SAID</v>
          </cell>
          <cell r="E110" t="str">
            <v>Hedi Amous [MAS]</v>
          </cell>
          <cell r="F110" t="str">
            <v>Kmar Bedairia[MAS]</v>
          </cell>
          <cell r="G110" t="str">
            <v>En cours</v>
          </cell>
          <cell r="H110" t="str">
            <v>Villa</v>
          </cell>
          <cell r="I110" t="str">
            <v/>
          </cell>
          <cell r="J110" t="str">
            <v>Tunisie</v>
          </cell>
          <cell r="K110">
            <v>41584</v>
          </cell>
          <cell r="L110" t="str">
            <v/>
          </cell>
        </row>
        <row r="111">
          <cell r="C111" t="str">
            <v>VILLA KHANFIR ADEL</v>
          </cell>
          <cell r="D111" t="str">
            <v xml:space="preserve">KHANFIR ADEL </v>
          </cell>
          <cell r="E111" t="str">
            <v>Hedi Amous [MAS]</v>
          </cell>
          <cell r="F111" t="str">
            <v>Kmar Bedairia[MAS]</v>
          </cell>
          <cell r="G111" t="str">
            <v>En cours</v>
          </cell>
          <cell r="H111" t="str">
            <v>Villa</v>
          </cell>
          <cell r="I111" t="str">
            <v/>
          </cell>
          <cell r="J111" t="str">
            <v>Tunisie</v>
          </cell>
          <cell r="K111">
            <v>41386</v>
          </cell>
          <cell r="L111" t="str">
            <v/>
          </cell>
        </row>
        <row r="112">
          <cell r="C112" t="str">
            <v>VILLA KILANI LASSAD</v>
          </cell>
          <cell r="D112" t="str">
            <v>LABORATOIR TERIAK</v>
          </cell>
          <cell r="E112" t="str">
            <v>Hedi Amous [MAS]</v>
          </cell>
          <cell r="F112" t="str">
            <v>Naim Abbes[MAS]</v>
          </cell>
          <cell r="G112" t="str">
            <v>En cours</v>
          </cell>
          <cell r="H112" t="str">
            <v>Villa</v>
          </cell>
          <cell r="I112" t="str">
            <v/>
          </cell>
          <cell r="J112" t="str">
            <v>Tunisie</v>
          </cell>
          <cell r="K112">
            <v>40543</v>
          </cell>
          <cell r="L112" t="str">
            <v/>
          </cell>
        </row>
        <row r="113">
          <cell r="C113" t="str">
            <v xml:space="preserve">VILLA LASSAAD CHAABANE  </v>
          </cell>
          <cell r="D113" t="str">
            <v>SOCIETE PRO-2I-DISTRIBUTION</v>
          </cell>
          <cell r="E113" t="str">
            <v>Hedi Amous [MAS]</v>
          </cell>
          <cell r="F113" t="str">
            <v>Naim Abbes[MAS]</v>
          </cell>
          <cell r="G113" t="str">
            <v>En cours</v>
          </cell>
          <cell r="H113" t="str">
            <v>Villa</v>
          </cell>
          <cell r="I113" t="str">
            <v/>
          </cell>
          <cell r="J113" t="str">
            <v>Tunisie</v>
          </cell>
          <cell r="K113">
            <v>41979</v>
          </cell>
          <cell r="L113" t="str">
            <v>Terminé</v>
          </cell>
        </row>
        <row r="114">
          <cell r="C114" t="str">
            <v>VILLA LOTFI NOURI</v>
          </cell>
          <cell r="D114" t="str">
            <v>LOTFI NOURI</v>
          </cell>
          <cell r="E114" t="str">
            <v>Hedi Amous [MAS]</v>
          </cell>
          <cell r="F114" t="str">
            <v>Naim Abbes[MAS]</v>
          </cell>
          <cell r="G114" t="str">
            <v>En cours</v>
          </cell>
          <cell r="H114" t="str">
            <v>Villa</v>
          </cell>
          <cell r="I114" t="str">
            <v/>
          </cell>
          <cell r="J114" t="str">
            <v>Tunisie</v>
          </cell>
          <cell r="K114">
            <v>42009</v>
          </cell>
          <cell r="L114" t="str">
            <v>Terminé</v>
          </cell>
        </row>
        <row r="115">
          <cell r="C115" t="str">
            <v>VILLA MAHMOUD TRIKI</v>
          </cell>
          <cell r="D115" t="str">
            <v>MAHMOUD TRIKI</v>
          </cell>
          <cell r="E115" t="str">
            <v>Hedi Amous [MAS]</v>
          </cell>
          <cell r="F115" t="str">
            <v>Kmar Bedairia[MAS]</v>
          </cell>
          <cell r="G115" t="str">
            <v>En cours</v>
          </cell>
          <cell r="H115" t="str">
            <v>Villa</v>
          </cell>
          <cell r="I115" t="str">
            <v/>
          </cell>
          <cell r="J115" t="str">
            <v>Tunisie</v>
          </cell>
          <cell r="K115">
            <v>41783</v>
          </cell>
          <cell r="L115" t="str">
            <v/>
          </cell>
        </row>
        <row r="116">
          <cell r="C116" t="str">
            <v xml:space="preserve">VILLA MALEK BEN AYED A MUTUELLE VILLE </v>
          </cell>
          <cell r="D116" t="str">
            <v>MALEK BEN AYED</v>
          </cell>
          <cell r="E116" t="str">
            <v>Hedi Amous [MAS]</v>
          </cell>
          <cell r="F116" t="str">
            <v>Naim Abbes[MAS]</v>
          </cell>
          <cell r="G116" t="str">
            <v>En cours</v>
          </cell>
          <cell r="H116" t="str">
            <v>Villa</v>
          </cell>
          <cell r="I116" t="str">
            <v/>
          </cell>
          <cell r="J116" t="str">
            <v>Tunisie</v>
          </cell>
          <cell r="K116">
            <v>41815</v>
          </cell>
          <cell r="L116" t="str">
            <v/>
          </cell>
        </row>
        <row r="117">
          <cell r="C117" t="str">
            <v>VILLA MALEK ENNEIFER A LA MARSA</v>
          </cell>
          <cell r="D117" t="str">
            <v>MALEK ENNEIFER</v>
          </cell>
          <cell r="E117" t="str">
            <v>Hedi Amous [MAS]</v>
          </cell>
          <cell r="F117" t="str">
            <v>Naim Abbes[MAS]</v>
          </cell>
          <cell r="G117" t="str">
            <v>En cours</v>
          </cell>
          <cell r="H117" t="str">
            <v>Villa</v>
          </cell>
          <cell r="I117" t="str">
            <v/>
          </cell>
          <cell r="J117" t="str">
            <v>Tunisie</v>
          </cell>
          <cell r="K117">
            <v>41351</v>
          </cell>
          <cell r="L117" t="str">
            <v/>
          </cell>
        </row>
        <row r="118">
          <cell r="C118" t="str">
            <v>VILLA Mme BELLALOUNE SALMA</v>
          </cell>
          <cell r="D118" t="str">
            <v>BELLALOUNE SALMA</v>
          </cell>
          <cell r="E118" t="str">
            <v>Hedi Amous [MAS]</v>
          </cell>
          <cell r="F118" t="str">
            <v>Nabil Ben Ayed[MAS]</v>
          </cell>
          <cell r="G118" t="str">
            <v>En cours</v>
          </cell>
          <cell r="H118" t="str">
            <v>Villa</v>
          </cell>
          <cell r="I118" t="str">
            <v/>
          </cell>
          <cell r="J118" t="str">
            <v>Tunisie</v>
          </cell>
          <cell r="K118">
            <v>41954</v>
          </cell>
          <cell r="L118" t="str">
            <v>Terminé</v>
          </cell>
        </row>
        <row r="119">
          <cell r="C119" t="str">
            <v xml:space="preserve">VILLA Mme DORRA SAHNOUN </v>
          </cell>
          <cell r="D119" t="str">
            <v>DORRA SAHNOUN</v>
          </cell>
          <cell r="E119" t="str">
            <v>Hedi Amous [MAS]</v>
          </cell>
          <cell r="F119" t="str">
            <v>Naim Abbes[MAS]</v>
          </cell>
          <cell r="G119" t="str">
            <v>En cours</v>
          </cell>
          <cell r="H119" t="str">
            <v>Villa</v>
          </cell>
          <cell r="I119" t="str">
            <v/>
          </cell>
          <cell r="J119" t="str">
            <v>Tunisie</v>
          </cell>
          <cell r="K119">
            <v>42019</v>
          </cell>
          <cell r="L119" t="str">
            <v>Terminé</v>
          </cell>
        </row>
        <row r="120">
          <cell r="C120" t="str">
            <v>VILLA Mme et Mr SETHOM</v>
          </cell>
          <cell r="D120" t="str">
            <v>Mr SETHOM</v>
          </cell>
          <cell r="E120" t="str">
            <v>Hedi Amous [MAS]</v>
          </cell>
          <cell r="F120" t="str">
            <v>Kmar Bedairia[MAS]</v>
          </cell>
          <cell r="G120" t="str">
            <v>En cours</v>
          </cell>
          <cell r="H120" t="str">
            <v>Villa</v>
          </cell>
          <cell r="I120" t="str">
            <v/>
          </cell>
          <cell r="J120" t="str">
            <v>Tunisie</v>
          </cell>
          <cell r="K120">
            <v>41267</v>
          </cell>
          <cell r="L120" t="str">
            <v/>
          </cell>
        </row>
        <row r="121">
          <cell r="C121" t="str">
            <v xml:space="preserve">VILLA Mme FAOUZIA HAMMECHE </v>
          </cell>
          <cell r="D121" t="str">
            <v>FAOUZIA HAMMECHE FAOUZIA</v>
          </cell>
          <cell r="E121" t="str">
            <v>Hedi Amous [MAS]</v>
          </cell>
          <cell r="F121" t="str">
            <v>Naim Abbes[MAS]</v>
          </cell>
          <cell r="G121" t="str">
            <v>En cours</v>
          </cell>
          <cell r="H121" t="str">
            <v>Villa</v>
          </cell>
          <cell r="I121" t="str">
            <v/>
          </cell>
          <cell r="J121" t="str">
            <v>Tunisie</v>
          </cell>
          <cell r="K121">
            <v>41974</v>
          </cell>
          <cell r="L121" t="str">
            <v>Terminé</v>
          </cell>
        </row>
        <row r="122">
          <cell r="C122" t="str">
            <v xml:space="preserve">VILLA Mme KHADIJA GHARBI </v>
          </cell>
          <cell r="D122" t="str">
            <v>KHDIJA GHARBI</v>
          </cell>
          <cell r="E122" t="str">
            <v>Hedi Amous [MAS]</v>
          </cell>
          <cell r="F122" t="str">
            <v>Naim Abbes[MAS]</v>
          </cell>
          <cell r="G122" t="str">
            <v>En cours</v>
          </cell>
          <cell r="H122" t="str">
            <v>Villa</v>
          </cell>
          <cell r="I122" t="str">
            <v/>
          </cell>
          <cell r="J122" t="str">
            <v>Tunisie</v>
          </cell>
          <cell r="K122">
            <v>41824</v>
          </cell>
          <cell r="L122" t="str">
            <v/>
          </cell>
        </row>
        <row r="123">
          <cell r="C123" t="str">
            <v>VILLA Mme LEILA FENDRI</v>
          </cell>
          <cell r="D123" t="str">
            <v>FENDRI MONCEF</v>
          </cell>
          <cell r="E123" t="str">
            <v>Hedi Amous [MAS]</v>
          </cell>
          <cell r="F123" t="str">
            <v/>
          </cell>
          <cell r="G123" t="str">
            <v>En cours</v>
          </cell>
          <cell r="H123" t="str">
            <v>Villa</v>
          </cell>
          <cell r="I123" t="str">
            <v/>
          </cell>
          <cell r="J123" t="str">
            <v>Tunisie</v>
          </cell>
          <cell r="K123">
            <v>42026</v>
          </cell>
          <cell r="L123" t="str">
            <v>Terminé</v>
          </cell>
        </row>
        <row r="124">
          <cell r="C124" t="str">
            <v>VILLA Mme LEILA SASSI</v>
          </cell>
          <cell r="D124" t="str">
            <v>LEILA SASSI</v>
          </cell>
          <cell r="E124" t="str">
            <v>Hedi Amous [MAS]</v>
          </cell>
          <cell r="F124" t="str">
            <v/>
          </cell>
          <cell r="G124" t="str">
            <v>En cours</v>
          </cell>
          <cell r="H124" t="str">
            <v>Villa</v>
          </cell>
          <cell r="I124" t="str">
            <v/>
          </cell>
          <cell r="J124" t="str">
            <v>Tunisie</v>
          </cell>
          <cell r="K124">
            <v>42052</v>
          </cell>
          <cell r="L124" t="str">
            <v>Terminé</v>
          </cell>
        </row>
        <row r="125">
          <cell r="C125" t="str">
            <v>VILLA MOHAMED ALI AYARI A GAMMARTH</v>
          </cell>
          <cell r="D125" t="str">
            <v>MOHAMED ALI AYARI A GAMMARTH</v>
          </cell>
          <cell r="E125" t="str">
            <v>Hichem Derbel [MAS]</v>
          </cell>
          <cell r="F125" t="str">
            <v>Naim Abbes[MAS]</v>
          </cell>
          <cell r="G125" t="str">
            <v>En cours</v>
          </cell>
          <cell r="H125" t="str">
            <v>Villa</v>
          </cell>
          <cell r="I125" t="str">
            <v/>
          </cell>
          <cell r="J125" t="str">
            <v>Tunisie</v>
          </cell>
          <cell r="K125">
            <v>41325</v>
          </cell>
          <cell r="L125" t="str">
            <v/>
          </cell>
        </row>
        <row r="126">
          <cell r="C126" t="str">
            <v>VILLA MOHSEN TAKTAK</v>
          </cell>
          <cell r="D126" t="str">
            <v>MOHSEN TAKTAK</v>
          </cell>
          <cell r="E126" t="str">
            <v>Hedi Amous [MAS]</v>
          </cell>
          <cell r="F126" t="str">
            <v>Slim Trabelsi</v>
          </cell>
          <cell r="G126" t="str">
            <v>En cours</v>
          </cell>
          <cell r="H126" t="str">
            <v>Villa</v>
          </cell>
          <cell r="I126" t="str">
            <v/>
          </cell>
          <cell r="J126" t="str">
            <v>Tunisie</v>
          </cell>
          <cell r="K126">
            <v>41793</v>
          </cell>
          <cell r="L126" t="str">
            <v/>
          </cell>
        </row>
        <row r="127">
          <cell r="C127" t="str">
            <v xml:space="preserve">VILLA MONGI MAKNI ET RACHED MAKNI  </v>
          </cell>
          <cell r="D127" t="str">
            <v>SOCIETE LE CHARME IMMOBILIERE</v>
          </cell>
          <cell r="E127" t="str">
            <v>Hedi Amous [MAS]</v>
          </cell>
          <cell r="F127" t="str">
            <v>Nabil Ben Ayed[MAS]</v>
          </cell>
          <cell r="G127" t="str">
            <v>En cours</v>
          </cell>
          <cell r="H127" t="str">
            <v>Villa</v>
          </cell>
          <cell r="I127" t="str">
            <v/>
          </cell>
          <cell r="J127" t="str">
            <v>Tunisie</v>
          </cell>
          <cell r="K127">
            <v>40973</v>
          </cell>
          <cell r="L127" t="str">
            <v/>
          </cell>
        </row>
        <row r="128">
          <cell r="C128" t="str">
            <v>VILLA Monsieur MNIF KAIS</v>
          </cell>
          <cell r="D128" t="str">
            <v>MNIF KAIS</v>
          </cell>
          <cell r="E128" t="str">
            <v>Hedi Amous [MAS]</v>
          </cell>
          <cell r="F128" t="str">
            <v>Slim Trabelsi</v>
          </cell>
          <cell r="G128" t="str">
            <v>En cours</v>
          </cell>
          <cell r="H128" t="str">
            <v>Villa</v>
          </cell>
          <cell r="I128" t="str">
            <v/>
          </cell>
          <cell r="J128" t="str">
            <v>Tunisie</v>
          </cell>
          <cell r="K128">
            <v>41575</v>
          </cell>
          <cell r="L128" t="str">
            <v/>
          </cell>
        </row>
        <row r="129">
          <cell r="C129" t="str">
            <v>VILLA MORCHED MARWEN</v>
          </cell>
          <cell r="D129" t="str">
            <v>MORCHED MARWEN</v>
          </cell>
          <cell r="E129" t="str">
            <v>Hichem Derbel [MAS]</v>
          </cell>
          <cell r="F129" t="str">
            <v>Slim Trabelsi</v>
          </cell>
          <cell r="G129" t="str">
            <v>En cours</v>
          </cell>
          <cell r="H129" t="str">
            <v>Villa</v>
          </cell>
          <cell r="I129" t="str">
            <v/>
          </cell>
          <cell r="J129" t="str">
            <v>Tunisie</v>
          </cell>
          <cell r="K129">
            <v>41697</v>
          </cell>
          <cell r="L129" t="str">
            <v/>
          </cell>
        </row>
        <row r="130">
          <cell r="C130" t="str">
            <v>VILLA MOUNIR DAOUED</v>
          </cell>
          <cell r="D130" t="str">
            <v>MOUNIR DAOUED</v>
          </cell>
          <cell r="E130" t="str">
            <v>Hedi Amous [MAS]</v>
          </cell>
          <cell r="F130" t="str">
            <v>Nabil Ben Ayed[MAS]</v>
          </cell>
          <cell r="G130" t="str">
            <v>En cours</v>
          </cell>
          <cell r="H130" t="str">
            <v>Villa</v>
          </cell>
          <cell r="I130" t="str">
            <v/>
          </cell>
          <cell r="J130" t="str">
            <v>Tunisie</v>
          </cell>
          <cell r="K130">
            <v>42131</v>
          </cell>
          <cell r="L130" t="str">
            <v>Terminé</v>
          </cell>
        </row>
        <row r="131">
          <cell r="C131" t="str">
            <v>VILLA MOURAD AMMAR</v>
          </cell>
          <cell r="D131" t="str">
            <v>MOURAD AMMAR</v>
          </cell>
          <cell r="E131" t="str">
            <v>Hedi Amous [MAS]</v>
          </cell>
          <cell r="F131" t="str">
            <v>Slim Trabelsi</v>
          </cell>
          <cell r="G131" t="str">
            <v>En cours</v>
          </cell>
          <cell r="H131" t="str">
            <v>Villa</v>
          </cell>
          <cell r="I131" t="str">
            <v/>
          </cell>
          <cell r="J131" t="str">
            <v>Tunisie</v>
          </cell>
          <cell r="K131">
            <v>41832</v>
          </cell>
          <cell r="L131" t="str">
            <v/>
          </cell>
        </row>
        <row r="132">
          <cell r="C132" t="str">
            <v>VILLA Mr et Mme ben Rekhis</v>
          </cell>
          <cell r="D132" t="str">
            <v xml:space="preserve">Mme BEN REKIS </v>
          </cell>
          <cell r="E132" t="str">
            <v>Hedi Amous [MAS]</v>
          </cell>
          <cell r="F132" t="str">
            <v>Naim Abbes[MAS]</v>
          </cell>
          <cell r="G132" t="str">
            <v>En cours</v>
          </cell>
          <cell r="H132" t="str">
            <v>Villa</v>
          </cell>
          <cell r="I132" t="str">
            <v/>
          </cell>
          <cell r="J132" t="str">
            <v>Tunisie</v>
          </cell>
          <cell r="K132">
            <v>42014</v>
          </cell>
          <cell r="L132" t="str">
            <v>Terminé</v>
          </cell>
        </row>
        <row r="133">
          <cell r="C133" t="str">
            <v>VILLA Mr ET Mme FOURATI ROUTE SIDI MANSOUR</v>
          </cell>
          <cell r="D133" t="str">
            <v>Mr fourati</v>
          </cell>
          <cell r="E133" t="str">
            <v>Hedi Amous [MAS]</v>
          </cell>
          <cell r="F133" t="str">
            <v>Naim Abbes[MAS]</v>
          </cell>
          <cell r="G133" t="str">
            <v>En cours</v>
          </cell>
          <cell r="H133" t="str">
            <v>Villa</v>
          </cell>
          <cell r="I133" t="str">
            <v/>
          </cell>
          <cell r="J133" t="str">
            <v>Tunisie</v>
          </cell>
          <cell r="K133">
            <v>41712</v>
          </cell>
          <cell r="L133" t="str">
            <v/>
          </cell>
        </row>
        <row r="134">
          <cell r="C134" t="str">
            <v>VILLA Mr NOUREDDINE ELLEUCHE</v>
          </cell>
          <cell r="D134" t="str">
            <v>Mr NOUREDDINE ELLEUCH</v>
          </cell>
          <cell r="E134" t="str">
            <v>Hedi Amous [MAS]</v>
          </cell>
          <cell r="F134" t="str">
            <v>Slim Trabelsi</v>
          </cell>
          <cell r="G134" t="str">
            <v>En cours</v>
          </cell>
          <cell r="H134" t="str">
            <v>Villa</v>
          </cell>
          <cell r="I134" t="str">
            <v/>
          </cell>
          <cell r="J134" t="str">
            <v>Tunisie</v>
          </cell>
          <cell r="K134">
            <v>41606</v>
          </cell>
          <cell r="L134" t="str">
            <v/>
          </cell>
        </row>
        <row r="135">
          <cell r="C135" t="str">
            <v>VILLA NABIL TRIKI</v>
          </cell>
          <cell r="D135" t="str">
            <v>NABIL TRIKI</v>
          </cell>
          <cell r="E135" t="str">
            <v>Hedi Amous [MAS]</v>
          </cell>
          <cell r="F135" t="str">
            <v>Naim Abbes[MAS]</v>
          </cell>
          <cell r="G135" t="str">
            <v>En cours</v>
          </cell>
          <cell r="H135" t="str">
            <v>Villa</v>
          </cell>
          <cell r="I135" t="str">
            <v/>
          </cell>
          <cell r="J135" t="str">
            <v>Tunisie</v>
          </cell>
          <cell r="K135">
            <v>40835</v>
          </cell>
          <cell r="L135" t="str">
            <v/>
          </cell>
        </row>
        <row r="136">
          <cell r="C136" t="str">
            <v>VILLA NACEUR BEN MABROUK</v>
          </cell>
          <cell r="D136" t="str">
            <v>BEN MABROUK NACEUR</v>
          </cell>
          <cell r="E136" t="str">
            <v>Hedi Amous [MAS]</v>
          </cell>
          <cell r="F136" t="str">
            <v>Slim Trabelsi</v>
          </cell>
          <cell r="G136" t="str">
            <v>En cours</v>
          </cell>
          <cell r="H136" t="str">
            <v>Villa</v>
          </cell>
          <cell r="I136" t="str">
            <v/>
          </cell>
          <cell r="J136" t="str">
            <v>Tunisie</v>
          </cell>
          <cell r="K136">
            <v>41680</v>
          </cell>
          <cell r="L136" t="str">
            <v/>
          </cell>
        </row>
        <row r="137">
          <cell r="C137" t="str">
            <v xml:space="preserve">VILLA NOTRE DAME Mr et Mme MOALLA </v>
          </cell>
          <cell r="D137" t="str">
            <v>MOALLA SLIM</v>
          </cell>
          <cell r="E137" t="str">
            <v>Hedi Amous [MAS]</v>
          </cell>
          <cell r="F137" t="str">
            <v>Naim Abbes[MAS]</v>
          </cell>
          <cell r="G137" t="str">
            <v>En cours</v>
          </cell>
          <cell r="H137" t="str">
            <v>Villa</v>
          </cell>
          <cell r="I137" t="str">
            <v/>
          </cell>
          <cell r="J137" t="str">
            <v>Tunisie</v>
          </cell>
          <cell r="K137">
            <v>41753</v>
          </cell>
          <cell r="L137" t="str">
            <v/>
          </cell>
        </row>
        <row r="138">
          <cell r="C138" t="str">
            <v>VILLA OMAR CHAARI</v>
          </cell>
          <cell r="D138" t="str">
            <v>SICERAM</v>
          </cell>
          <cell r="E138" t="str">
            <v>Hedi Amous [MAS]</v>
          </cell>
          <cell r="F138" t="str">
            <v>Slim Trabelsi</v>
          </cell>
          <cell r="G138" t="str">
            <v>En cours</v>
          </cell>
          <cell r="H138" t="str">
            <v>Villa</v>
          </cell>
          <cell r="I138" t="str">
            <v/>
          </cell>
          <cell r="J138" t="str">
            <v>Tunisie</v>
          </cell>
          <cell r="K138">
            <v>41163</v>
          </cell>
          <cell r="L138" t="str">
            <v/>
          </cell>
        </row>
        <row r="139">
          <cell r="C139" t="str">
            <v>VILLA OMAR JNEYAH</v>
          </cell>
          <cell r="D139" t="str">
            <v>OMAR JNEYAH</v>
          </cell>
          <cell r="E139" t="str">
            <v>Hedi Amous [MAS]</v>
          </cell>
          <cell r="F139" t="str">
            <v>Naim Abbes[MAS]</v>
          </cell>
          <cell r="G139" t="str">
            <v>En cours</v>
          </cell>
          <cell r="H139" t="str">
            <v>Villa</v>
          </cell>
          <cell r="I139" t="str">
            <v/>
          </cell>
          <cell r="J139" t="str">
            <v>Tunisie</v>
          </cell>
          <cell r="K139">
            <v>41797</v>
          </cell>
          <cell r="L139" t="str">
            <v/>
          </cell>
        </row>
        <row r="140">
          <cell r="C140" t="str">
            <v>VILLA OMAR LABIADH</v>
          </cell>
          <cell r="D140" t="str">
            <v xml:space="preserve">STE TOURISTIQUE AFRICANA </v>
          </cell>
          <cell r="E140" t="str">
            <v>Hedi Amous [MAS]</v>
          </cell>
          <cell r="F140" t="str">
            <v>Naim Abbes[MAS]</v>
          </cell>
          <cell r="G140" t="str">
            <v>En cours</v>
          </cell>
          <cell r="H140" t="str">
            <v>Villa</v>
          </cell>
          <cell r="I140" t="str">
            <v/>
          </cell>
          <cell r="J140" t="str">
            <v>Tunisie</v>
          </cell>
          <cell r="K140">
            <v>41954</v>
          </cell>
          <cell r="L140" t="str">
            <v>Terminé</v>
          </cell>
        </row>
        <row r="141">
          <cell r="C141" t="str">
            <v>VILLA SELIM BEN MAHMOUD A GAMMARTH</v>
          </cell>
          <cell r="D141" t="str">
            <v>SELIM BEN MAHMOUD</v>
          </cell>
          <cell r="E141" t="str">
            <v>Hedi Amous [MAS]</v>
          </cell>
          <cell r="F141" t="str">
            <v>Naim Abbes[MAS]</v>
          </cell>
          <cell r="G141" t="str">
            <v>En cours</v>
          </cell>
          <cell r="H141" t="str">
            <v>Villa</v>
          </cell>
          <cell r="I141" t="str">
            <v/>
          </cell>
          <cell r="J141" t="str">
            <v>Tunisie</v>
          </cell>
          <cell r="K141">
            <v>41577</v>
          </cell>
          <cell r="L141" t="str">
            <v/>
          </cell>
        </row>
        <row r="142">
          <cell r="C142" t="str">
            <v>VILLA SLIM MALEK</v>
          </cell>
          <cell r="D142" t="str">
            <v>SLIM MALEK</v>
          </cell>
          <cell r="E142" t="str">
            <v>Hedi Amous [MAS]</v>
          </cell>
          <cell r="F142" t="str">
            <v>Naim Abbes[MAS]</v>
          </cell>
          <cell r="G142" t="str">
            <v>En cours</v>
          </cell>
          <cell r="H142" t="str">
            <v>Villa</v>
          </cell>
          <cell r="I142" t="str">
            <v/>
          </cell>
          <cell r="J142" t="str">
            <v>Tunisie</v>
          </cell>
          <cell r="K142">
            <v>41465</v>
          </cell>
          <cell r="L142" t="str">
            <v/>
          </cell>
        </row>
        <row r="143">
          <cell r="C143" t="str">
            <v>VILLA TAHER BOUJEMAA</v>
          </cell>
          <cell r="D143" t="str">
            <v>TAHER BOUJEMAA</v>
          </cell>
          <cell r="E143" t="str">
            <v>Hedi Amous [MAS]</v>
          </cell>
          <cell r="F143" t="str">
            <v>Naim Abbes[MAS]</v>
          </cell>
          <cell r="G143" t="str">
            <v>En cours</v>
          </cell>
          <cell r="H143" t="str">
            <v>Villa</v>
          </cell>
          <cell r="I143" t="str">
            <v/>
          </cell>
          <cell r="J143" t="str">
            <v>Tunisie</v>
          </cell>
          <cell r="K143">
            <v>40544</v>
          </cell>
          <cell r="L143" t="str">
            <v/>
          </cell>
        </row>
        <row r="144">
          <cell r="C144" t="str">
            <v>VILLA TOUNSI FAOUZI</v>
          </cell>
          <cell r="D144" t="str">
            <v>BHC</v>
          </cell>
          <cell r="E144" t="str">
            <v>Hedi Amous [MAS]</v>
          </cell>
          <cell r="F144" t="str">
            <v>Kmar Bedairia[MAS]</v>
          </cell>
          <cell r="G144" t="str">
            <v>En cours</v>
          </cell>
          <cell r="H144" t="str">
            <v>Villa</v>
          </cell>
          <cell r="I144" t="str">
            <v/>
          </cell>
          <cell r="J144" t="str">
            <v/>
          </cell>
          <cell r="K144">
            <v>40703</v>
          </cell>
          <cell r="L144" t="str">
            <v/>
          </cell>
        </row>
        <row r="145">
          <cell r="C145" t="str">
            <v xml:space="preserve">VILLA ZIAD MILED </v>
          </cell>
          <cell r="D145" t="str">
            <v>ZIAD MILED</v>
          </cell>
          <cell r="E145" t="str">
            <v>Hedi Amous [MAS]</v>
          </cell>
          <cell r="F145" t="str">
            <v/>
          </cell>
          <cell r="G145" t="str">
            <v>En cours</v>
          </cell>
          <cell r="H145" t="str">
            <v>Villa</v>
          </cell>
          <cell r="I145" t="str">
            <v/>
          </cell>
          <cell r="J145" t="str">
            <v>Tunisie</v>
          </cell>
          <cell r="K145">
            <v>42052</v>
          </cell>
          <cell r="L145" t="str">
            <v>Terminé</v>
          </cell>
        </row>
        <row r="146">
          <cell r="C146" t="str">
            <v>VILLA ZIED TLEMCANI</v>
          </cell>
          <cell r="D146" t="str">
            <v>ZIED TLEMCANI</v>
          </cell>
          <cell r="E146" t="str">
            <v>Hedi Amous [MAS]</v>
          </cell>
          <cell r="F146" t="str">
            <v>Kmar Bedairia[MAS]</v>
          </cell>
          <cell r="G146" t="str">
            <v>En cours</v>
          </cell>
          <cell r="H146" t="str">
            <v>Villa</v>
          </cell>
          <cell r="I146" t="str">
            <v/>
          </cell>
          <cell r="J146" t="str">
            <v>Tunisie</v>
          </cell>
          <cell r="K146">
            <v>41657</v>
          </cell>
          <cell r="L146" t="str">
            <v/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P56"/>
  <sheetViews>
    <sheetView showGridLines="0" tabSelected="1" zoomScale="90" zoomScaleNormal="90" workbookViewId="0">
      <selection activeCell="M3" sqref="M3"/>
    </sheetView>
  </sheetViews>
  <sheetFormatPr baseColWidth="10" defaultRowHeight="15" x14ac:dyDescent="0.25"/>
  <cols>
    <col min="1" max="1" width="2.140625" bestFit="1" customWidth="1"/>
    <col min="2" max="2" width="38" bestFit="1" customWidth="1"/>
    <col min="3" max="3" width="11.140625" bestFit="1" customWidth="1"/>
    <col min="4" max="4" width="38" bestFit="1" customWidth="1"/>
    <col min="5" max="5" width="18.85546875" customWidth="1"/>
    <col min="6" max="6" width="8.7109375" bestFit="1" customWidth="1"/>
    <col min="7" max="7" width="13.140625" bestFit="1" customWidth="1"/>
    <col min="8" max="8" width="13" bestFit="1" customWidth="1"/>
    <col min="9" max="9" width="15.7109375" bestFit="1" customWidth="1"/>
    <col min="10" max="10" width="18.85546875" customWidth="1"/>
    <col min="11" max="11" width="15.28515625" bestFit="1" customWidth="1"/>
    <col min="12" max="12" width="20.28515625" bestFit="1" customWidth="1"/>
    <col min="13" max="16" width="18.85546875" customWidth="1"/>
  </cols>
  <sheetData>
    <row r="1" spans="1:16" s="11" customFormat="1" ht="30.75" thickBot="1" x14ac:dyDescent="0.3">
      <c r="A1" s="1"/>
      <c r="B1" s="1" t="s">
        <v>0</v>
      </c>
      <c r="C1" s="1" t="s">
        <v>1</v>
      </c>
      <c r="D1" s="1" t="s">
        <v>2</v>
      </c>
      <c r="E1" s="2" t="s">
        <v>3</v>
      </c>
      <c r="F1" s="3" t="s">
        <v>4</v>
      </c>
      <c r="G1" s="4" t="s">
        <v>5</v>
      </c>
      <c r="H1" s="3" t="s">
        <v>6</v>
      </c>
      <c r="I1" s="5" t="s">
        <v>7</v>
      </c>
      <c r="J1" s="6" t="s">
        <v>8</v>
      </c>
      <c r="K1" s="7" t="s">
        <v>9</v>
      </c>
      <c r="L1" s="8" t="s">
        <v>10</v>
      </c>
      <c r="M1" s="96" t="s">
        <v>44</v>
      </c>
      <c r="N1" s="9" t="s">
        <v>11</v>
      </c>
      <c r="O1" s="8" t="s">
        <v>12</v>
      </c>
      <c r="P1" s="10" t="s">
        <v>13</v>
      </c>
    </row>
    <row r="2" spans="1:16" s="24" customFormat="1" ht="15.75" thickBot="1" x14ac:dyDescent="0.3">
      <c r="A2" s="12">
        <v>1</v>
      </c>
      <c r="B2" s="13" t="s">
        <v>42</v>
      </c>
      <c r="C2" s="14"/>
      <c r="D2" s="15" t="s">
        <v>15</v>
      </c>
      <c r="E2" s="16" t="s">
        <v>16</v>
      </c>
      <c r="F2" s="17" t="s">
        <v>17</v>
      </c>
      <c r="G2" s="18" t="s">
        <v>18</v>
      </c>
      <c r="H2" s="19">
        <v>42151</v>
      </c>
      <c r="I2" s="18" t="str">
        <f>IF((AND(J2="disponible",H2&lt;&gt;"",H2&lt;=H2+15)),"En cours","en attente")</f>
        <v>en attente</v>
      </c>
      <c r="J2" s="20">
        <f>IF(ISERROR(IF(AND((K2="oui"),(L2="non")),"Disponible",IF(AND(OR((K2="oui"),(L2="oui")),(F2="TPR")),H2-45,IF(OR(F2="reyners",(F2="Technal"),(F2="HYDRO"),(F2="SCHOCO")),H2-45,H2-7)))),"",IF(AND((K2="oui"),(L2="non")),"Disponible",IF(AND(OR((K2="oui"),(L2="oui")),(F2="TPR")),H2-45,IF(OR(F2="reyners",(F2="Technal"),(F2="HYDRO"),(F2="SCHOCO")),H2-45,H2-7))))</f>
        <v>42106</v>
      </c>
      <c r="K2" s="21" t="s">
        <v>19</v>
      </c>
      <c r="L2" s="21" t="s">
        <v>19</v>
      </c>
      <c r="M2" s="22" t="s">
        <v>45</v>
      </c>
      <c r="N2" s="23"/>
      <c r="O2" s="22"/>
      <c r="P2" s="22"/>
    </row>
    <row r="3" spans="1:16" x14ac:dyDescent="0.25">
      <c r="A3" s="25"/>
      <c r="B3" s="26" t="s">
        <v>14</v>
      </c>
      <c r="C3" s="27" t="str">
        <f>VLOOKUP(B3,'[1]Données Extraction'!$C$2:$L$146,4,FALSE)</f>
        <v>Ridha Krimi</v>
      </c>
      <c r="D3" s="28" t="s">
        <v>15</v>
      </c>
      <c r="E3" s="29" t="s">
        <v>20</v>
      </c>
      <c r="F3" s="30" t="s">
        <v>21</v>
      </c>
      <c r="G3" s="31" t="s">
        <v>22</v>
      </c>
      <c r="H3" s="32">
        <v>42147</v>
      </c>
      <c r="I3" s="31" t="str">
        <f t="shared" ref="I3:I4" si="0">IF((AND(J3="disponible",H3&lt;&gt;"",H3&lt;=H3+15)),"En cours","en attente")</f>
        <v>En cours</v>
      </c>
      <c r="J3" s="33" t="str">
        <f>IF(ISERROR(IF(AND((K3="oui"),(L3="non")),"Disponible",IF(AND(OR((K3="oui"),(L3="oui")),(F3="TPR")),H3-45,IF(OR(F3="reyners",(F3="Technal"),(F3="SCHOCO")),H3-45,H3-7)))),"",IF(AND((K3="oui"),(L3="non")),"Disponible",IF(AND(OR((K3="oui"),(L3="oui")),(F3="TPR")),H3-45,IF(OR(F3="reyners",(F3="Technal"),(F3="SCHOCO")),H3-45,H3-7))))</f>
        <v>Disponible</v>
      </c>
      <c r="K3" s="34" t="s">
        <v>23</v>
      </c>
      <c r="L3" s="34" t="s">
        <v>19</v>
      </c>
      <c r="M3" s="35"/>
      <c r="N3" s="36"/>
      <c r="O3" s="35"/>
      <c r="P3" s="35"/>
    </row>
    <row r="4" spans="1:16" x14ac:dyDescent="0.25">
      <c r="A4" s="25"/>
      <c r="B4" s="26" t="s">
        <v>14</v>
      </c>
      <c r="C4" s="27" t="str">
        <f>VLOOKUP(B4,'[1]Données Extraction'!$C$2:$L$146,4,FALSE)</f>
        <v>Ridha Krimi</v>
      </c>
      <c r="D4" s="28" t="s">
        <v>15</v>
      </c>
      <c r="E4" s="29" t="s">
        <v>24</v>
      </c>
      <c r="F4" s="37"/>
      <c r="G4" s="38"/>
      <c r="H4" s="32">
        <v>41978</v>
      </c>
      <c r="I4" s="31" t="str">
        <f t="shared" si="0"/>
        <v>En cours</v>
      </c>
      <c r="J4" s="33" t="str">
        <f>IF(ISERROR(IF(AND((K4="oui"),(L4="non")),"Disponible",IF(AND(OR((K4="oui"),(L4="oui")),(F4="TPR")),H4-45,IF(OR(F4="reyners",(F4="Technal"),(F4="SCHOCO")),H4-45,H4-7)))),"",IF(AND((K4="oui"),(L4="non")),"Disponible",IF(AND(OR((K4="oui"),(L4="oui")),(F4="TPR")),H4-45,IF(OR(F4="reyners",(F4="Technal"),(F4="SCHOCO")),H4-45,H4-7))))</f>
        <v>Disponible</v>
      </c>
      <c r="K4" s="34" t="s">
        <v>23</v>
      </c>
      <c r="L4" s="34" t="s">
        <v>19</v>
      </c>
      <c r="M4" s="35"/>
      <c r="N4" s="36"/>
      <c r="O4" s="35"/>
      <c r="P4" s="35"/>
    </row>
    <row r="5" spans="1:16" x14ac:dyDescent="0.25">
      <c r="A5" s="25"/>
      <c r="B5" s="26" t="s">
        <v>14</v>
      </c>
      <c r="C5" s="27" t="str">
        <f>VLOOKUP(B5,'[1]Données Extraction'!$C$2:$L$146,4,FALSE)</f>
        <v>Ridha Krimi</v>
      </c>
      <c r="D5" s="28" t="s">
        <v>15</v>
      </c>
      <c r="E5" s="29" t="s">
        <v>25</v>
      </c>
      <c r="F5" s="37"/>
      <c r="G5" s="38"/>
      <c r="H5" s="38"/>
      <c r="I5" s="38"/>
      <c r="J5" s="39"/>
      <c r="K5" s="40"/>
      <c r="L5" s="40"/>
      <c r="M5" s="41"/>
      <c r="N5" s="42"/>
      <c r="O5" s="41"/>
      <c r="P5" s="41"/>
    </row>
    <row r="6" spans="1:16" ht="15.75" thickBot="1" x14ac:dyDescent="0.3">
      <c r="A6" s="25"/>
      <c r="B6" s="26" t="s">
        <v>14</v>
      </c>
      <c r="C6" s="27" t="str">
        <f>VLOOKUP(B6,'[1]Données Extraction'!$C$2:$L$146,4,FALSE)</f>
        <v>Ridha Krimi</v>
      </c>
      <c r="D6" s="28" t="s">
        <v>15</v>
      </c>
      <c r="E6" s="43" t="s">
        <v>26</v>
      </c>
      <c r="F6" s="44"/>
      <c r="G6" s="45"/>
      <c r="H6" s="45"/>
      <c r="I6" s="45"/>
      <c r="J6" s="46"/>
      <c r="K6" s="40"/>
      <c r="L6" s="40"/>
      <c r="M6" s="41"/>
      <c r="N6" s="47"/>
      <c r="O6" s="48"/>
      <c r="P6" s="48"/>
    </row>
    <row r="7" spans="1:16" ht="15.75" thickBot="1" x14ac:dyDescent="0.3">
      <c r="A7" s="25"/>
      <c r="B7" s="26" t="s">
        <v>14</v>
      </c>
      <c r="C7" s="27" t="str">
        <f>VLOOKUP(B7,'[1]Données Extraction'!$C$2:$L$146,4,FALSE)</f>
        <v>Ridha Krimi</v>
      </c>
      <c r="D7" s="15" t="s">
        <v>27</v>
      </c>
      <c r="E7" s="16" t="s">
        <v>16</v>
      </c>
      <c r="F7" s="17" t="s">
        <v>17</v>
      </c>
      <c r="G7" s="18" t="s">
        <v>18</v>
      </c>
      <c r="H7" s="19">
        <v>42151</v>
      </c>
      <c r="I7" s="18" t="str">
        <f>IF((AND(J7="disponible",H7&lt;&gt;"",H7&lt;=H7+15)),"En cours","en attente")</f>
        <v>En cours</v>
      </c>
      <c r="J7" s="20" t="str">
        <f>IF(ISERROR(IF(AND((K7="oui"),(L7="non")),"Disponible",IF(AND(OR((K7="oui"),(L7="oui")),(F7="TPR")),H7-45,IF(OR(F7="reyners",(F7="Technal"),(F7="SCHOCO")),H7-45,H7-7)))),"",IF(AND((K7="oui"),(L7="non")),"Disponible",IF(AND(OR((K7="oui"),(L7="oui")),(F7="TPR")),H7-45,IF(OR(F7="reyners",(F7="Technal"),(F7="SCHOCO")),H7-45,H7-7))))</f>
        <v>Disponible</v>
      </c>
      <c r="K7" s="21" t="s">
        <v>23</v>
      </c>
      <c r="L7" s="21" t="s">
        <v>19</v>
      </c>
      <c r="M7" s="22"/>
      <c r="N7" s="23"/>
      <c r="O7" s="22"/>
      <c r="P7" s="22"/>
    </row>
    <row r="8" spans="1:16" s="24" customFormat="1" x14ac:dyDescent="0.25">
      <c r="A8" s="49"/>
      <c r="B8" s="26" t="s">
        <v>14</v>
      </c>
      <c r="C8" s="27" t="str">
        <f>VLOOKUP(B8,'[1]Données Extraction'!$C$2:$L$146,4,FALSE)</f>
        <v>Ridha Krimi</v>
      </c>
      <c r="D8" s="28" t="s">
        <v>27</v>
      </c>
      <c r="E8" s="29" t="s">
        <v>20</v>
      </c>
      <c r="F8" s="30" t="s">
        <v>21</v>
      </c>
      <c r="G8" s="31" t="s">
        <v>22</v>
      </c>
      <c r="H8" s="32">
        <v>42147</v>
      </c>
      <c r="I8" s="31" t="str">
        <f t="shared" ref="I8:I9" si="1">IF((AND(J8="disponible",H8&lt;&gt;"",H8&lt;=H8+15)),"En cours","en attente")</f>
        <v>En cours</v>
      </c>
      <c r="J8" s="33" t="str">
        <f>IF(ISERROR(IF(AND((K8="oui"),(L8="non")),"Disponible",IF(AND(OR((K8="oui"),(L8="oui")),(F8="TPR")),H8-45,IF(OR(F8="reyners",(F8="Technal"),(F8="SCHOCO")),H8-45,H8-7)))),"",IF(AND((K8="oui"),(L8="non")),"Disponible",IF(AND(OR((K8="oui"),(L8="oui")),(F8="TPR")),H8-45,IF(OR(F8="reyners",(F8="Technal"),(F8="SCHOCO")),H8-45,H8-7))))</f>
        <v>Disponible</v>
      </c>
      <c r="K8" s="34" t="s">
        <v>23</v>
      </c>
      <c r="L8" s="34" t="s">
        <v>19</v>
      </c>
      <c r="M8" s="35"/>
      <c r="N8" s="36"/>
      <c r="O8" s="35"/>
      <c r="P8" s="35"/>
    </row>
    <row r="9" spans="1:16" x14ac:dyDescent="0.25">
      <c r="A9" s="25"/>
      <c r="B9" s="26" t="s">
        <v>14</v>
      </c>
      <c r="C9" s="27" t="str">
        <f>VLOOKUP(B9,'[1]Données Extraction'!$C$2:$L$146,4,FALSE)</f>
        <v>Ridha Krimi</v>
      </c>
      <c r="D9" s="28" t="s">
        <v>27</v>
      </c>
      <c r="E9" s="29" t="s">
        <v>24</v>
      </c>
      <c r="F9" s="37"/>
      <c r="G9" s="38"/>
      <c r="H9" s="32">
        <v>42136</v>
      </c>
      <c r="I9" s="31" t="str">
        <f t="shared" si="1"/>
        <v>En cours</v>
      </c>
      <c r="J9" s="33" t="str">
        <f>IF(ISERROR(IF(AND((K9="oui"),(L9="non")),"Disponible",IF(AND(OR((K9="oui"),(L9="oui")),(F9="TPR")),H9-45,IF(OR(F9="reyners",(F9="Technal"),(F9="SCHOCO")),H9-45,H9-7)))),"",IF(AND((K9="oui"),(L9="non")),"Disponible",IF(AND(OR((K9="oui"),(L9="oui")),(F9="TPR")),H9-45,IF(OR(F9="reyners",(F9="Technal"),(F9="SCHOCO")),H9-45,H9-7))))</f>
        <v>Disponible</v>
      </c>
      <c r="K9" s="34" t="s">
        <v>23</v>
      </c>
      <c r="L9" s="34" t="s">
        <v>19</v>
      </c>
      <c r="M9" s="35"/>
      <c r="N9" s="36"/>
      <c r="O9" s="35"/>
      <c r="P9" s="35"/>
    </row>
    <row r="10" spans="1:16" x14ac:dyDescent="0.25">
      <c r="A10" s="25"/>
      <c r="B10" s="26" t="s">
        <v>14</v>
      </c>
      <c r="C10" s="27" t="str">
        <f>VLOOKUP(B10,'[1]Données Extraction'!$C$2:$L$146,4,FALSE)</f>
        <v>Ridha Krimi</v>
      </c>
      <c r="D10" s="28" t="s">
        <v>27</v>
      </c>
      <c r="E10" s="29" t="s">
        <v>25</v>
      </c>
      <c r="F10" s="37"/>
      <c r="G10" s="38"/>
      <c r="H10" s="38"/>
      <c r="I10" s="38"/>
      <c r="J10" s="39"/>
      <c r="K10" s="40"/>
      <c r="L10" s="40"/>
      <c r="M10" s="41"/>
      <c r="N10" s="42"/>
      <c r="O10" s="41"/>
      <c r="P10" s="41"/>
    </row>
    <row r="11" spans="1:16" ht="15.75" thickBot="1" x14ac:dyDescent="0.3">
      <c r="A11" s="25"/>
      <c r="B11" s="26" t="s">
        <v>14</v>
      </c>
      <c r="C11" s="27" t="str">
        <f>VLOOKUP(B11,'[1]Données Extraction'!$C$2:$L$146,4,FALSE)</f>
        <v>Ridha Krimi</v>
      </c>
      <c r="D11" s="50" t="s">
        <v>27</v>
      </c>
      <c r="E11" s="51" t="s">
        <v>26</v>
      </c>
      <c r="F11" s="44"/>
      <c r="G11" s="45"/>
      <c r="H11" s="45"/>
      <c r="I11" s="45"/>
      <c r="J11" s="46"/>
      <c r="K11" s="52"/>
      <c r="L11" s="52"/>
      <c r="M11" s="48"/>
      <c r="N11" s="47"/>
      <c r="O11" s="48"/>
      <c r="P11" s="48"/>
    </row>
    <row r="12" spans="1:16" ht="15.75" thickBot="1" x14ac:dyDescent="0.3">
      <c r="A12" s="25"/>
      <c r="B12" s="26" t="s">
        <v>14</v>
      </c>
      <c r="C12" s="27" t="str">
        <f>VLOOKUP(B12,'[1]Données Extraction'!$C$2:$L$146,4,FALSE)</f>
        <v>Ridha Krimi</v>
      </c>
      <c r="D12" s="15" t="s">
        <v>28</v>
      </c>
      <c r="E12" s="16" t="s">
        <v>16</v>
      </c>
      <c r="F12" s="17" t="s">
        <v>17</v>
      </c>
      <c r="G12" s="18" t="s">
        <v>18</v>
      </c>
      <c r="H12" s="19"/>
      <c r="I12" s="18" t="str">
        <f>IF((AND(J12="disponible",H12&lt;&gt;"",H12&lt;=H12+15)),"En cours","en attente")</f>
        <v>en attente</v>
      </c>
      <c r="J12" s="20" t="str">
        <f>IF(ISERROR(IF(AND((K12="oui"),(L12="non")),"Disponible",IF(AND(OR((K12="oui"),(L12="oui")),(F12="TPR")),H12-45,IF(OR(F12="reyners",(F12="Technal"),(F12="SCHOCO")),H12-45,H12-7)))),"",IF(AND((K12="oui"),(L12="non")),"Disponible",IF(AND(OR((K12="oui"),(L12="oui")),(F12="TPR")),H12-45,IF(OR(F12="reyners",(F12="Technal"),(F12="SCHOCO")),H12-45,H12-7))))</f>
        <v>Disponible</v>
      </c>
      <c r="K12" s="21" t="s">
        <v>23</v>
      </c>
      <c r="L12" s="21" t="s">
        <v>19</v>
      </c>
      <c r="M12" s="22"/>
      <c r="N12" s="23"/>
      <c r="O12" s="22"/>
      <c r="P12" s="22"/>
    </row>
    <row r="13" spans="1:16" s="24" customFormat="1" x14ac:dyDescent="0.25">
      <c r="A13" s="49"/>
      <c r="B13" s="26" t="s">
        <v>14</v>
      </c>
      <c r="C13" s="27" t="str">
        <f>VLOOKUP(B13,'[1]Données Extraction'!$C$2:$L$146,4,FALSE)</f>
        <v>Ridha Krimi</v>
      </c>
      <c r="D13" s="28" t="s">
        <v>28</v>
      </c>
      <c r="E13" s="29" t="s">
        <v>20</v>
      </c>
      <c r="F13" s="30" t="s">
        <v>21</v>
      </c>
      <c r="G13" s="31" t="s">
        <v>22</v>
      </c>
      <c r="H13" s="32">
        <v>42151</v>
      </c>
      <c r="I13" s="31" t="str">
        <f t="shared" ref="I13:I14" si="2">IF((AND(J13="disponible",H13&lt;&gt;"",H13&lt;=H13+15)),"En cours","en attente")</f>
        <v>En cours</v>
      </c>
      <c r="J13" s="33" t="str">
        <f>IF(ISERROR(IF(AND((K13="oui"),(L13="non")),"Disponible",IF(AND(OR((K13="oui"),(L13="oui")),(F13="TPR")),H13-45,IF(OR(F13="reyners",(F13="Technal"),(F13="SCHOCO")),H13-45,H13-7)))),"",IF(AND((K13="oui"),(L13="non")),"Disponible",IF(AND(OR((K13="oui"),(L13="oui")),(F13="TPR")),H13-45,IF(OR(F13="reyners",(F13="Technal"),(F13="SCHOCO")),H13-45,H13-7))))</f>
        <v>Disponible</v>
      </c>
      <c r="K13" s="34" t="s">
        <v>23</v>
      </c>
      <c r="L13" s="34" t="s">
        <v>19</v>
      </c>
      <c r="M13" s="35"/>
      <c r="N13" s="36"/>
      <c r="O13" s="35"/>
      <c r="P13" s="35"/>
    </row>
    <row r="14" spans="1:16" x14ac:dyDescent="0.25">
      <c r="A14" s="25"/>
      <c r="B14" s="26" t="s">
        <v>14</v>
      </c>
      <c r="C14" s="27" t="str">
        <f>VLOOKUP(B14,'[1]Données Extraction'!$C$2:$L$146,4,FALSE)</f>
        <v>Ridha Krimi</v>
      </c>
      <c r="D14" s="28" t="s">
        <v>28</v>
      </c>
      <c r="E14" s="29" t="s">
        <v>24</v>
      </c>
      <c r="F14" s="37"/>
      <c r="G14" s="38"/>
      <c r="H14" s="32">
        <v>42091</v>
      </c>
      <c r="I14" s="31" t="str">
        <f t="shared" si="2"/>
        <v>En cours</v>
      </c>
      <c r="J14" s="33" t="str">
        <f>IF(ISERROR(IF(AND((K14="oui"),(L14="non")),"Disponible",IF(AND(OR((K14="oui"),(L14="oui")),(F14="TPR")),H14-45,IF(OR(F14="reyners",(F14="Technal"),(F14="SCHOCO")),H14-45,H14-7)))),"",IF(AND((K14="oui"),(L14="non")),"Disponible",IF(AND(OR((K14="oui"),(L14="oui")),(F14="TPR")),H14-45,IF(OR(F14="reyners",(F14="Technal"),(F14="SCHOCO")),H14-45,H14-7))))</f>
        <v>Disponible</v>
      </c>
      <c r="K14" s="34" t="s">
        <v>23</v>
      </c>
      <c r="L14" s="34" t="s">
        <v>19</v>
      </c>
      <c r="M14" s="35"/>
      <c r="N14" s="36"/>
      <c r="O14" s="35"/>
      <c r="P14" s="35"/>
    </row>
    <row r="15" spans="1:16" x14ac:dyDescent="0.25">
      <c r="A15" s="25"/>
      <c r="B15" s="26" t="s">
        <v>14</v>
      </c>
      <c r="C15" s="27" t="str">
        <f>VLOOKUP(B15,'[1]Données Extraction'!$C$2:$L$146,4,FALSE)</f>
        <v>Ridha Krimi</v>
      </c>
      <c r="D15" s="28" t="s">
        <v>28</v>
      </c>
      <c r="E15" s="29" t="s">
        <v>25</v>
      </c>
      <c r="F15" s="37"/>
      <c r="G15" s="38"/>
      <c r="H15" s="38"/>
      <c r="I15" s="38"/>
      <c r="J15" s="39"/>
      <c r="K15" s="40"/>
      <c r="L15" s="40"/>
      <c r="M15" s="41"/>
      <c r="N15" s="42"/>
      <c r="O15" s="41"/>
      <c r="P15" s="41"/>
    </row>
    <row r="16" spans="1:16" ht="15.75" thickBot="1" x14ac:dyDescent="0.3">
      <c r="A16" s="25"/>
      <c r="B16" s="26" t="s">
        <v>14</v>
      </c>
      <c r="C16" s="27" t="str">
        <f>VLOOKUP(B16,'[1]Données Extraction'!$C$2:$L$146,4,FALSE)</f>
        <v>Ridha Krimi</v>
      </c>
      <c r="D16" s="28" t="s">
        <v>28</v>
      </c>
      <c r="E16" s="43" t="s">
        <v>26</v>
      </c>
      <c r="F16" s="53"/>
      <c r="G16" s="54"/>
      <c r="H16" s="54"/>
      <c r="I16" s="54"/>
      <c r="J16" s="55"/>
      <c r="K16" s="40"/>
      <c r="L16" s="40"/>
      <c r="M16" s="41"/>
      <c r="N16" s="42"/>
      <c r="O16" s="41"/>
      <c r="P16" s="41"/>
    </row>
    <row r="17" spans="1:16" ht="15.75" thickBot="1" x14ac:dyDescent="0.3">
      <c r="A17" s="25"/>
      <c r="B17" s="13" t="s">
        <v>43</v>
      </c>
      <c r="C17" s="56"/>
      <c r="D17" s="57" t="s">
        <v>30</v>
      </c>
      <c r="E17" s="58" t="s">
        <v>16</v>
      </c>
      <c r="F17" s="59" t="s">
        <v>17</v>
      </c>
      <c r="G17" s="60" t="s">
        <v>18</v>
      </c>
      <c r="H17" s="61">
        <v>42185</v>
      </c>
      <c r="I17" s="60"/>
      <c r="J17" s="62">
        <f>IF(ISERROR(IF(AND((K17="oui"),(L17="non")),"Disponible",IF(AND(OR((K17="oui"),(L17="oui")),(F17="TPR")),H17-45,IF(OR(F17="reyners",(F17="Technal"),(F17="SCHOCO")),H17-45,H17-7)))),"",IF(AND((K17="oui"),(L17="non")),"Disponible",IF(AND(OR((K17="oui"),(L17="oui")),(F17="TPR")),H17-45,IF(OR(F17="reyners",(F17="Technal"),(F17="SCHOCO")),H17-45,H17-7))))</f>
        <v>42178</v>
      </c>
      <c r="K17" s="21" t="s">
        <v>19</v>
      </c>
      <c r="L17" s="21" t="s">
        <v>19</v>
      </c>
      <c r="M17" s="22"/>
      <c r="N17" s="21"/>
      <c r="O17" s="63"/>
      <c r="P17" s="64"/>
    </row>
    <row r="18" spans="1:16" x14ac:dyDescent="0.25">
      <c r="A18" s="25"/>
      <c r="B18" s="65" t="s">
        <v>29</v>
      </c>
      <c r="C18" s="66" t="str">
        <f>VLOOKUP(B18,'[1]Données Extraction'!$C$2:$L$146,4,FALSE)</f>
        <v>Ridha Krimi</v>
      </c>
      <c r="D18" s="67" t="s">
        <v>30</v>
      </c>
      <c r="E18" s="68" t="s">
        <v>20</v>
      </c>
      <c r="F18" s="59" t="s">
        <v>17</v>
      </c>
      <c r="G18" s="60" t="s">
        <v>18</v>
      </c>
      <c r="H18" s="61">
        <v>42186</v>
      </c>
      <c r="I18" s="60"/>
      <c r="J18" s="62">
        <f>IF(ISERROR(IF(AND((K18="oui"),(L18="non")),"Disponible",IF(AND(OR((K18="oui"),(L18="oui")),(F18="TPR")),H18-45,IF(OR(F18="reyners",(F18="Technal"),(F18="SCHOCO")),H18-45,H18-7)))),"",IF(AND((K18="oui"),(L18="non")),"Disponible",IF(AND(OR((K18="oui"),(L18="oui")),(F18="TPR")),H18-45,IF(OR(F18="reyners",(F18="Technal"),(F18="SCHOCO")),H18-45,H18-7))))</f>
        <v>42179</v>
      </c>
      <c r="K18" s="34"/>
      <c r="L18" s="34"/>
      <c r="M18" s="35"/>
      <c r="N18" s="34"/>
      <c r="O18" s="70"/>
      <c r="P18" s="71"/>
    </row>
    <row r="19" spans="1:16" x14ac:dyDescent="0.25">
      <c r="A19" s="25"/>
      <c r="B19" s="72" t="s">
        <v>29</v>
      </c>
      <c r="C19" s="73" t="str">
        <f>VLOOKUP(B19,'[1]Données Extraction'!$C$2:$L$146,4,FALSE)</f>
        <v>Ridha Krimi</v>
      </c>
      <c r="D19" s="67" t="s">
        <v>30</v>
      </c>
      <c r="E19" s="68" t="s">
        <v>24</v>
      </c>
      <c r="F19" s="69"/>
      <c r="G19" s="38"/>
      <c r="H19" s="38"/>
      <c r="I19" s="38"/>
      <c r="J19" s="39"/>
      <c r="K19" s="34"/>
      <c r="L19" s="34"/>
      <c r="M19" s="35"/>
      <c r="N19" s="34"/>
      <c r="O19" s="70"/>
      <c r="P19" s="71"/>
    </row>
    <row r="20" spans="1:16" x14ac:dyDescent="0.25">
      <c r="A20" s="25"/>
      <c r="B20" s="72" t="s">
        <v>29</v>
      </c>
      <c r="C20" s="73" t="str">
        <f>VLOOKUP(B20,'[1]Données Extraction'!$C$2:$L$146,4,FALSE)</f>
        <v>Ridha Krimi</v>
      </c>
      <c r="D20" s="67" t="s">
        <v>30</v>
      </c>
      <c r="E20" s="68" t="s">
        <v>25</v>
      </c>
      <c r="F20" s="69"/>
      <c r="G20" s="38"/>
      <c r="H20" s="38"/>
      <c r="I20" s="38"/>
      <c r="J20" s="39"/>
      <c r="K20" s="34"/>
      <c r="L20" s="34"/>
      <c r="M20" s="35"/>
      <c r="N20" s="34"/>
      <c r="O20" s="70"/>
      <c r="P20" s="71"/>
    </row>
    <row r="21" spans="1:16" ht="15.75" thickBot="1" x14ac:dyDescent="0.3">
      <c r="A21" s="25"/>
      <c r="B21" s="72" t="s">
        <v>29</v>
      </c>
      <c r="C21" s="73" t="str">
        <f>VLOOKUP(B21,'[1]Données Extraction'!$C$2:$L$146,4,FALSE)</f>
        <v>Ridha Krimi</v>
      </c>
      <c r="D21" s="74" t="s">
        <v>30</v>
      </c>
      <c r="E21" s="75" t="s">
        <v>26</v>
      </c>
      <c r="F21" s="76"/>
      <c r="G21" s="54"/>
      <c r="H21" s="54"/>
      <c r="I21" s="54"/>
      <c r="J21" s="55"/>
      <c r="K21" s="77"/>
      <c r="L21" s="77"/>
      <c r="M21" s="78"/>
      <c r="N21" s="77"/>
      <c r="O21" s="79"/>
      <c r="P21" s="80"/>
    </row>
    <row r="22" spans="1:16" ht="15.75" thickBot="1" x14ac:dyDescent="0.3">
      <c r="A22" s="25"/>
      <c r="B22" s="72" t="s">
        <v>29</v>
      </c>
      <c r="C22" s="73" t="str">
        <f>VLOOKUP(B22,'[1]Données Extraction'!$C$2:$L$146,4,FALSE)</f>
        <v>Ridha Krimi</v>
      </c>
      <c r="D22" s="57" t="s">
        <v>31</v>
      </c>
      <c r="E22" s="58" t="s">
        <v>16</v>
      </c>
      <c r="F22" s="81"/>
      <c r="G22" s="82"/>
      <c r="H22" s="82"/>
      <c r="I22" s="82"/>
      <c r="J22" s="83"/>
      <c r="K22" s="84"/>
      <c r="L22" s="40"/>
      <c r="M22" s="41"/>
      <c r="N22" s="42"/>
      <c r="O22" s="41"/>
      <c r="P22" s="41"/>
    </row>
    <row r="23" spans="1:16" x14ac:dyDescent="0.25">
      <c r="A23" s="25"/>
      <c r="B23" s="72" t="s">
        <v>29</v>
      </c>
      <c r="C23" s="73" t="str">
        <f>VLOOKUP(B23,'[1]Données Extraction'!$C$2:$L$146,4,FALSE)</f>
        <v>Ridha Krimi</v>
      </c>
      <c r="D23" s="67" t="s">
        <v>31</v>
      </c>
      <c r="E23" s="68" t="s">
        <v>20</v>
      </c>
      <c r="F23" s="69"/>
      <c r="G23" s="38"/>
      <c r="H23" s="38"/>
      <c r="I23" s="38"/>
      <c r="J23" s="39"/>
      <c r="K23" s="84"/>
      <c r="L23" s="40"/>
      <c r="M23" s="41"/>
      <c r="N23" s="42"/>
      <c r="O23" s="41"/>
      <c r="P23" s="41"/>
    </row>
    <row r="24" spans="1:16" x14ac:dyDescent="0.25">
      <c r="A24" s="25"/>
      <c r="B24" s="72" t="s">
        <v>29</v>
      </c>
      <c r="C24" s="73" t="str">
        <f>VLOOKUP(B24,'[1]Données Extraction'!$C$2:$L$146,4,FALSE)</f>
        <v>Ridha Krimi</v>
      </c>
      <c r="D24" s="67" t="s">
        <v>31</v>
      </c>
      <c r="E24" s="68" t="s">
        <v>24</v>
      </c>
      <c r="F24" s="69"/>
      <c r="G24" s="38"/>
      <c r="H24" s="38"/>
      <c r="I24" s="38"/>
      <c r="J24" s="39"/>
      <c r="K24" s="84"/>
      <c r="L24" s="40"/>
      <c r="M24" s="41"/>
      <c r="N24" s="42"/>
      <c r="O24" s="41"/>
      <c r="P24" s="41"/>
    </row>
    <row r="25" spans="1:16" x14ac:dyDescent="0.25">
      <c r="A25" s="25"/>
      <c r="B25" s="72" t="s">
        <v>29</v>
      </c>
      <c r="C25" s="73" t="str">
        <f>VLOOKUP(B25,'[1]Données Extraction'!$C$2:$L$146,4,FALSE)</f>
        <v>Ridha Krimi</v>
      </c>
      <c r="D25" s="67" t="s">
        <v>31</v>
      </c>
      <c r="E25" s="68" t="s">
        <v>25</v>
      </c>
      <c r="F25" s="69"/>
      <c r="G25" s="38"/>
      <c r="H25" s="38"/>
      <c r="I25" s="38"/>
      <c r="J25" s="39"/>
      <c r="K25" s="84"/>
      <c r="L25" s="40"/>
      <c r="M25" s="41"/>
      <c r="N25" s="42"/>
      <c r="O25" s="41"/>
      <c r="P25" s="41"/>
    </row>
    <row r="26" spans="1:16" ht="15.75" thickBot="1" x14ac:dyDescent="0.3">
      <c r="A26" s="25"/>
      <c r="B26" s="72" t="s">
        <v>29</v>
      </c>
      <c r="C26" s="73" t="str">
        <f>VLOOKUP(B26,'[1]Données Extraction'!$C$2:$L$146,4,FALSE)</f>
        <v>Ridha Krimi</v>
      </c>
      <c r="D26" s="74" t="s">
        <v>31</v>
      </c>
      <c r="E26" s="75" t="s">
        <v>26</v>
      </c>
      <c r="F26" s="76"/>
      <c r="G26" s="54"/>
      <c r="H26" s="54"/>
      <c r="I26" s="54"/>
      <c r="J26" s="55"/>
      <c r="K26" s="84"/>
      <c r="L26" s="40"/>
      <c r="M26" s="41"/>
      <c r="N26" s="42"/>
      <c r="O26" s="41"/>
      <c r="P26" s="41"/>
    </row>
    <row r="27" spans="1:16" ht="15.75" thickBot="1" x14ac:dyDescent="0.3">
      <c r="A27" s="25"/>
      <c r="B27" s="72" t="s">
        <v>29</v>
      </c>
      <c r="C27" s="73" t="str">
        <f>VLOOKUP(B27,'[1]Données Extraction'!$C$2:$L$146,4,FALSE)</f>
        <v>Ridha Krimi</v>
      </c>
      <c r="D27" s="57" t="s">
        <v>32</v>
      </c>
      <c r="E27" s="58" t="s">
        <v>16</v>
      </c>
      <c r="F27" s="85" t="s">
        <v>17</v>
      </c>
      <c r="G27" s="18" t="s">
        <v>18</v>
      </c>
      <c r="H27" s="19">
        <v>42186</v>
      </c>
      <c r="I27" s="18"/>
      <c r="J27" s="20">
        <f>IF(ISERROR(IF(AND((K27="oui"),(L27="non")),"Disponible",IF(AND(OR((K27="oui"),(L27="oui")),(F27="TPR")),H27-45,IF(OR(F27="reyners",(F27="Technal"),(F27="SCHOCO")),H27-45,H27-7)))),"",IF(AND((K27="oui"),(L27="non")),"Disponible",IF(AND(OR((K27="oui"),(L27="oui")),(F27="TPR")),H27-45,IF(OR(F27="reyners",(F27="Technal"),(F27="SCHOCO")),H27-45,H27-7))))</f>
        <v>42179</v>
      </c>
      <c r="K27" s="21" t="s">
        <v>19</v>
      </c>
      <c r="L27" s="21" t="s">
        <v>19</v>
      </c>
      <c r="M27" s="22"/>
      <c r="N27" s="21"/>
      <c r="O27" s="63"/>
      <c r="P27" s="64"/>
    </row>
    <row r="28" spans="1:16" x14ac:dyDescent="0.25">
      <c r="A28" s="25"/>
      <c r="B28" s="72" t="s">
        <v>29</v>
      </c>
      <c r="C28" s="73" t="str">
        <f>VLOOKUP(B28,'[1]Données Extraction'!$C$2:$L$146,4,FALSE)</f>
        <v>Ridha Krimi</v>
      </c>
      <c r="D28" s="67" t="s">
        <v>32</v>
      </c>
      <c r="E28" s="68" t="s">
        <v>20</v>
      </c>
      <c r="F28" s="86" t="s">
        <v>21</v>
      </c>
      <c r="G28" s="31" t="s">
        <v>22</v>
      </c>
      <c r="H28" s="32">
        <v>42197</v>
      </c>
      <c r="I28" s="31"/>
      <c r="J28" s="33">
        <f>IF(ISERROR(IF(AND((K28="oui"),(L28="non")),"Disponible",IF(AND(OR((K28="oui"),(L28="oui")),(F28="TPR")),H28-45,IF(OR(F28="reyners",(F28="Technal"),(F28="SCHOCO")),H28-45,H28-7)))),"",IF(AND((K28="oui"),(L28="non")),"Disponible",IF(AND(OR((K28="oui"),(L28="oui")),(F28="TPR")),H28-45,IF(OR(F28="reyners",(F28="Technal"),(F28="SCHOCO")),H28-45,H28-7))))</f>
        <v>42152</v>
      </c>
      <c r="K28" s="34" t="s">
        <v>19</v>
      </c>
      <c r="L28" s="34" t="s">
        <v>19</v>
      </c>
      <c r="M28" s="35"/>
      <c r="N28" s="34"/>
      <c r="O28" s="70"/>
      <c r="P28" s="71"/>
    </row>
    <row r="29" spans="1:16" x14ac:dyDescent="0.25">
      <c r="A29" s="25"/>
      <c r="B29" s="72" t="s">
        <v>29</v>
      </c>
      <c r="C29" s="73" t="str">
        <f>VLOOKUP(B29,'[1]Données Extraction'!$C$2:$L$146,4,FALSE)</f>
        <v>Ridha Krimi</v>
      </c>
      <c r="D29" s="67" t="s">
        <v>32</v>
      </c>
      <c r="E29" s="68" t="s">
        <v>24</v>
      </c>
      <c r="F29" s="69"/>
      <c r="G29" s="38"/>
      <c r="H29" s="38"/>
      <c r="I29" s="38"/>
      <c r="J29" s="39"/>
      <c r="K29" s="34"/>
      <c r="L29" s="34"/>
      <c r="M29" s="35"/>
      <c r="N29" s="34"/>
      <c r="O29" s="70"/>
      <c r="P29" s="71"/>
    </row>
    <row r="30" spans="1:16" x14ac:dyDescent="0.25">
      <c r="A30" s="25"/>
      <c r="B30" s="72" t="s">
        <v>29</v>
      </c>
      <c r="C30" s="73" t="str">
        <f>VLOOKUP(B30,'[1]Données Extraction'!$C$2:$L$146,4,FALSE)</f>
        <v>Ridha Krimi</v>
      </c>
      <c r="D30" s="67" t="s">
        <v>32</v>
      </c>
      <c r="E30" s="68" t="s">
        <v>25</v>
      </c>
      <c r="F30" s="69"/>
      <c r="G30" s="38"/>
      <c r="H30" s="38"/>
      <c r="I30" s="38"/>
      <c r="J30" s="39"/>
      <c r="K30" s="34"/>
      <c r="L30" s="34"/>
      <c r="M30" s="35"/>
      <c r="N30" s="34"/>
      <c r="O30" s="70"/>
      <c r="P30" s="71"/>
    </row>
    <row r="31" spans="1:16" ht="15.75" thickBot="1" x14ac:dyDescent="0.3">
      <c r="A31" s="25"/>
      <c r="B31" s="72" t="s">
        <v>29</v>
      </c>
      <c r="C31" s="73" t="str">
        <f>VLOOKUP(B31,'[1]Données Extraction'!$C$2:$L$146,4,FALSE)</f>
        <v>Ridha Krimi</v>
      </c>
      <c r="D31" s="67" t="s">
        <v>32</v>
      </c>
      <c r="E31" s="75" t="s">
        <v>26</v>
      </c>
      <c r="F31" s="76"/>
      <c r="G31" s="54"/>
      <c r="H31" s="54"/>
      <c r="I31" s="54"/>
      <c r="J31" s="55"/>
      <c r="K31" s="77"/>
      <c r="L31" s="77"/>
      <c r="M31" s="78"/>
      <c r="N31" s="77"/>
      <c r="O31" s="79"/>
      <c r="P31" s="80"/>
    </row>
    <row r="32" spans="1:16" ht="15.75" thickBot="1" x14ac:dyDescent="0.3">
      <c r="A32" s="25"/>
      <c r="B32" s="72" t="s">
        <v>29</v>
      </c>
      <c r="C32" s="73" t="str">
        <f>VLOOKUP(B32,'[1]Données Extraction'!$C$2:$L$146,4,FALSE)</f>
        <v>Ridha Krimi</v>
      </c>
      <c r="D32" s="57" t="s">
        <v>33</v>
      </c>
      <c r="E32" s="58" t="s">
        <v>16</v>
      </c>
      <c r="F32" s="85" t="s">
        <v>17</v>
      </c>
      <c r="G32" s="18" t="s">
        <v>18</v>
      </c>
      <c r="H32" s="19">
        <v>42197</v>
      </c>
      <c r="I32" s="18"/>
      <c r="J32" s="20">
        <f>IF(ISERROR(IF(AND((K32="oui"),(L32="non")),"Disponible",IF(AND(OR((K32="oui"),(L32="oui")),(F32="TPR")),H32-45,IF(OR(F32="reyners",(F32="Technal"),(F32="SCHOCO")),H32-45,H32-7)))),"",IF(AND((K32="oui"),(L32="non")),"Disponible",IF(AND(OR((K32="oui"),(L32="oui")),(F32="TPR")),H32-45,IF(OR(F32="reyners",(F32="Technal"),(F32="SCHOCO")),H32-45,H32-7))))</f>
        <v>42190</v>
      </c>
      <c r="K32" s="21" t="s">
        <v>23</v>
      </c>
      <c r="L32" s="21" t="s">
        <v>23</v>
      </c>
      <c r="M32" s="22"/>
      <c r="N32" s="21"/>
      <c r="O32" s="63"/>
      <c r="P32" s="64"/>
    </row>
    <row r="33" spans="1:16" x14ac:dyDescent="0.25">
      <c r="A33" s="25"/>
      <c r="B33" s="72" t="s">
        <v>29</v>
      </c>
      <c r="C33" s="73" t="str">
        <f>VLOOKUP(B33,'[1]Données Extraction'!$C$2:$L$146,4,FALSE)</f>
        <v>Ridha Krimi</v>
      </c>
      <c r="D33" s="67" t="s">
        <v>33</v>
      </c>
      <c r="E33" s="68" t="s">
        <v>20</v>
      </c>
      <c r="F33" s="86" t="s">
        <v>21</v>
      </c>
      <c r="G33" s="31" t="s">
        <v>22</v>
      </c>
      <c r="H33" s="32">
        <v>42197</v>
      </c>
      <c r="I33" s="31"/>
      <c r="J33" s="33">
        <f>IF(ISERROR(IF(AND((K33="oui"),(L33="non")),"Disponible",IF(AND(OR((K33="oui"),(L33="oui")),(F33="TPR")),H33-45,IF(OR(F33="reyners",(F33="Technal"),(F33="SCHOCO")),H33-45,H33-7)))),"",IF(AND((K33="oui"),(L33="non")),"Disponible",IF(AND(OR((K33="oui"),(L33="oui")),(F33="TPR")),H33-45,IF(OR(F33="reyners",(F33="Technal"),(F33="SCHOCO")),H33-45,H33-7))))</f>
        <v>42152</v>
      </c>
      <c r="K33" s="34" t="s">
        <v>19</v>
      </c>
      <c r="L33" s="34" t="s">
        <v>19</v>
      </c>
      <c r="M33" s="35"/>
      <c r="N33" s="34"/>
      <c r="O33" s="70"/>
      <c r="P33" s="71"/>
    </row>
    <row r="34" spans="1:16" x14ac:dyDescent="0.25">
      <c r="A34" s="25"/>
      <c r="B34" s="72" t="s">
        <v>29</v>
      </c>
      <c r="C34" s="73" t="str">
        <f>VLOOKUP(B34,'[1]Données Extraction'!$C$2:$L$146,4,FALSE)</f>
        <v>Ridha Krimi</v>
      </c>
      <c r="D34" s="67" t="s">
        <v>33</v>
      </c>
      <c r="E34" s="68" t="s">
        <v>24</v>
      </c>
      <c r="F34" s="69"/>
      <c r="G34" s="38"/>
      <c r="H34" s="38"/>
      <c r="I34" s="38"/>
      <c r="J34" s="39"/>
      <c r="K34" s="34"/>
      <c r="L34" s="34"/>
      <c r="M34" s="35"/>
      <c r="N34" s="34"/>
      <c r="O34" s="70"/>
      <c r="P34" s="71"/>
    </row>
    <row r="35" spans="1:16" x14ac:dyDescent="0.25">
      <c r="A35" s="25"/>
      <c r="B35" s="72" t="s">
        <v>29</v>
      </c>
      <c r="C35" s="73" t="str">
        <f>VLOOKUP(B35,'[1]Données Extraction'!$C$2:$L$146,4,FALSE)</f>
        <v>Ridha Krimi</v>
      </c>
      <c r="D35" s="67" t="s">
        <v>33</v>
      </c>
      <c r="E35" s="68" t="s">
        <v>25</v>
      </c>
      <c r="F35" s="69"/>
      <c r="G35" s="38"/>
      <c r="H35" s="38"/>
      <c r="I35" s="38"/>
      <c r="J35" s="39"/>
      <c r="K35" s="34"/>
      <c r="L35" s="34"/>
      <c r="M35" s="35"/>
      <c r="N35" s="34"/>
      <c r="O35" s="70"/>
      <c r="P35" s="71"/>
    </row>
    <row r="36" spans="1:16" ht="15.75" thickBot="1" x14ac:dyDescent="0.3">
      <c r="A36" s="25"/>
      <c r="B36" s="72" t="s">
        <v>29</v>
      </c>
      <c r="C36" s="73" t="str">
        <f>VLOOKUP(B36,'[1]Données Extraction'!$C$2:$L$146,4,FALSE)</f>
        <v>Ridha Krimi</v>
      </c>
      <c r="D36" s="67" t="s">
        <v>33</v>
      </c>
      <c r="E36" s="87" t="s">
        <v>26</v>
      </c>
      <c r="F36" s="88"/>
      <c r="G36" s="45"/>
      <c r="H36" s="45"/>
      <c r="I36" s="45"/>
      <c r="J36" s="46"/>
      <c r="K36" s="77"/>
      <c r="L36" s="77"/>
      <c r="M36" s="78"/>
      <c r="N36" s="77"/>
      <c r="O36" s="79"/>
      <c r="P36" s="80"/>
    </row>
    <row r="37" spans="1:16" ht="15.75" thickBot="1" x14ac:dyDescent="0.3">
      <c r="A37" s="25"/>
      <c r="B37" s="72" t="s">
        <v>29</v>
      </c>
      <c r="C37" s="73" t="str">
        <f>VLOOKUP(B37,'[1]Données Extraction'!$C$2:$L$146,4,FALSE)</f>
        <v>Ridha Krimi</v>
      </c>
      <c r="D37" s="57" t="s">
        <v>34</v>
      </c>
      <c r="E37" s="58" t="s">
        <v>16</v>
      </c>
      <c r="F37" s="85" t="s">
        <v>17</v>
      </c>
      <c r="G37" s="18" t="s">
        <v>18</v>
      </c>
      <c r="H37" s="19"/>
      <c r="I37" s="18"/>
      <c r="J37" s="89">
        <f>IF(ISERROR(IF(AND((K37="oui"),(L37="non")),"Disponible",IF(AND(OR((K37="oui"),(L37="oui")),(F37="TPR")),H37-45,IF(OR(F37="reyners",(F37="Technal"),(F37="SCHOCO")),H37-45,H37-7)))),"",IF(AND((K37="oui"),(L37="non")),"Disponible",IF(AND(OR((K37="oui"),(L37="oui")),(F37="TPR")),H37-45,IF(OR(F37="reyners",(F37="Technal"),(F37="SCHOCO")),H37-45,H37-7))))</f>
        <v>-7</v>
      </c>
      <c r="K37" s="21" t="s">
        <v>23</v>
      </c>
      <c r="L37" s="21" t="s">
        <v>23</v>
      </c>
      <c r="M37" s="22"/>
      <c r="N37" s="21"/>
      <c r="O37" s="63"/>
      <c r="P37" s="64"/>
    </row>
    <row r="38" spans="1:16" x14ac:dyDescent="0.25">
      <c r="A38" s="25"/>
      <c r="B38" s="72" t="s">
        <v>29</v>
      </c>
      <c r="C38" s="73" t="str">
        <f>VLOOKUP(B38,'[1]Données Extraction'!$C$2:$L$146,4,FALSE)</f>
        <v>Ridha Krimi</v>
      </c>
      <c r="D38" s="67" t="s">
        <v>35</v>
      </c>
      <c r="E38" s="68" t="s">
        <v>20</v>
      </c>
      <c r="F38" s="86" t="s">
        <v>21</v>
      </c>
      <c r="G38" s="31" t="s">
        <v>22</v>
      </c>
      <c r="H38" s="32">
        <v>42197</v>
      </c>
      <c r="I38" s="31"/>
      <c r="J38" s="90">
        <f>IF(ISERROR(IF(AND((K38="oui"),(L38="non")),"Disponible",IF(AND(OR((K38="oui"),(L38="oui")),(F38="TPR")),H38-45,IF(OR(F38="reyners",(F38="Technal"),(F38="SCHOCO")),H38-45,H38-7)))),"",IF(AND((K38="oui"),(L38="non")),"Disponible",IF(AND(OR((K38="oui"),(L38="oui")),(F38="TPR")),H38-45,IF(OR(F38="reyners",(F38="Technal"),(F38="SCHOCO")),H38-45,H38-7))))</f>
        <v>42152</v>
      </c>
      <c r="K38" s="34" t="s">
        <v>19</v>
      </c>
      <c r="L38" s="34" t="s">
        <v>19</v>
      </c>
      <c r="M38" s="35"/>
      <c r="N38" s="34"/>
      <c r="O38" s="70"/>
      <c r="P38" s="71"/>
    </row>
    <row r="39" spans="1:16" x14ac:dyDescent="0.25">
      <c r="A39" s="25"/>
      <c r="B39" s="72" t="s">
        <v>29</v>
      </c>
      <c r="C39" s="73" t="str">
        <f>VLOOKUP(B39,'[1]Données Extraction'!$C$2:$L$146,4,FALSE)</f>
        <v>Ridha Krimi</v>
      </c>
      <c r="D39" s="67" t="s">
        <v>36</v>
      </c>
      <c r="E39" s="68" t="s">
        <v>24</v>
      </c>
      <c r="F39" s="69"/>
      <c r="G39" s="38"/>
      <c r="H39" s="38"/>
      <c r="I39" s="38"/>
      <c r="J39" s="38"/>
      <c r="K39" s="34"/>
      <c r="L39" s="34"/>
      <c r="M39" s="35"/>
      <c r="N39" s="34"/>
      <c r="O39" s="70"/>
      <c r="P39" s="71"/>
    </row>
    <row r="40" spans="1:16" x14ac:dyDescent="0.25">
      <c r="A40" s="25"/>
      <c r="B40" s="72" t="s">
        <v>29</v>
      </c>
      <c r="C40" s="73" t="str">
        <f>VLOOKUP(B40,'[1]Données Extraction'!$C$2:$L$146,4,FALSE)</f>
        <v>Ridha Krimi</v>
      </c>
      <c r="D40" s="67" t="s">
        <v>37</v>
      </c>
      <c r="E40" s="68" t="s">
        <v>25</v>
      </c>
      <c r="F40" s="69"/>
      <c r="G40" s="38"/>
      <c r="H40" s="38"/>
      <c r="I40" s="38"/>
      <c r="J40" s="38"/>
      <c r="K40" s="34"/>
      <c r="L40" s="34"/>
      <c r="M40" s="35"/>
      <c r="N40" s="34"/>
      <c r="O40" s="70"/>
      <c r="P40" s="71"/>
    </row>
    <row r="41" spans="1:16" ht="15.75" thickBot="1" x14ac:dyDescent="0.3">
      <c r="A41" s="25"/>
      <c r="B41" s="72" t="s">
        <v>29</v>
      </c>
      <c r="C41" s="73" t="str">
        <f>VLOOKUP(B41,'[1]Données Extraction'!$C$2:$L$146,4,FALSE)</f>
        <v>Ridha Krimi</v>
      </c>
      <c r="D41" s="74" t="s">
        <v>38</v>
      </c>
      <c r="E41" s="75" t="s">
        <v>26</v>
      </c>
      <c r="F41" s="76"/>
      <c r="G41" s="54"/>
      <c r="H41" s="54"/>
      <c r="I41" s="54"/>
      <c r="J41" s="54"/>
      <c r="K41" s="77"/>
      <c r="L41" s="77"/>
      <c r="M41" s="78"/>
      <c r="N41" s="77"/>
      <c r="O41" s="79"/>
      <c r="P41" s="80"/>
    </row>
    <row r="42" spans="1:16" ht="15.75" thickBot="1" x14ac:dyDescent="0.3">
      <c r="A42" s="25"/>
      <c r="B42" s="72" t="s">
        <v>29</v>
      </c>
      <c r="C42" s="73" t="str">
        <f>VLOOKUP(B42,'[1]Données Extraction'!$C$2:$L$146,4,FALSE)</f>
        <v>Ridha Krimi</v>
      </c>
      <c r="D42" s="57" t="s">
        <v>35</v>
      </c>
      <c r="E42" s="58" t="s">
        <v>16</v>
      </c>
      <c r="F42" s="85" t="s">
        <v>17</v>
      </c>
      <c r="G42" s="18" t="s">
        <v>18</v>
      </c>
      <c r="H42" s="19"/>
      <c r="I42" s="18"/>
      <c r="J42" s="20">
        <f>IF(ISERROR(IF(AND((K42="oui"),(L42="non")),"Disponible",IF(AND(OR((K42="oui"),(L42="oui")),(F42="TPR")),H42-45,IF(OR(F42="reyners",(F42="Technal"),(F42="SCHOCO")),H42-45,H42-7)))),"",IF(AND((K42="oui"),(L42="non")),"Disponible",IF(AND(OR((K42="oui"),(L42="oui")),(F42="TPR")),H42-45,IF(OR(F42="reyners",(F42="Technal"),(F42="SCHOCO")),H42-45,H42-7))))</f>
        <v>-7</v>
      </c>
      <c r="K42" s="21" t="s">
        <v>23</v>
      </c>
      <c r="L42" s="21" t="s">
        <v>23</v>
      </c>
      <c r="M42" s="22"/>
      <c r="N42" s="21"/>
      <c r="O42" s="63"/>
      <c r="P42" s="64"/>
    </row>
    <row r="43" spans="1:16" x14ac:dyDescent="0.25">
      <c r="A43" s="25"/>
      <c r="B43" s="72" t="s">
        <v>29</v>
      </c>
      <c r="C43" s="73" t="str">
        <f>VLOOKUP(B43,'[1]Données Extraction'!$C$2:$L$146,4,FALSE)</f>
        <v>Ridha Krimi</v>
      </c>
      <c r="D43" s="67" t="s">
        <v>36</v>
      </c>
      <c r="E43" s="68" t="s">
        <v>20</v>
      </c>
      <c r="F43" s="86" t="s">
        <v>21</v>
      </c>
      <c r="G43" s="31" t="s">
        <v>22</v>
      </c>
      <c r="H43" s="32">
        <v>42197</v>
      </c>
      <c r="I43" s="31"/>
      <c r="J43" s="33">
        <f>IF(ISERROR(IF(AND((K43="oui"),(L43="non")),"Disponible",IF(AND(OR((K43="oui"),(L43="oui")),(F43="TPR")),H43-45,IF(OR(F43="reyners",(F43="Technal"),(F43="SCHOCO")),H43-45,H43-7)))),"",IF(AND((K43="oui"),(L43="non")),"Disponible",IF(AND(OR((K43="oui"),(L43="oui")),(F43="TPR")),H43-45,IF(OR(F43="reyners",(F43="Technal"),(F43="SCHOCO")),H43-45,H43-7))))</f>
        <v>42152</v>
      </c>
      <c r="K43" s="34" t="s">
        <v>19</v>
      </c>
      <c r="L43" s="34" t="s">
        <v>19</v>
      </c>
      <c r="M43" s="35"/>
      <c r="N43" s="34"/>
      <c r="O43" s="70"/>
      <c r="P43" s="71"/>
    </row>
    <row r="44" spans="1:16" x14ac:dyDescent="0.25">
      <c r="A44" s="25"/>
      <c r="B44" s="72" t="s">
        <v>29</v>
      </c>
      <c r="C44" s="73" t="str">
        <f>VLOOKUP(B44,'[1]Données Extraction'!$C$2:$L$146,4,FALSE)</f>
        <v>Ridha Krimi</v>
      </c>
      <c r="D44" s="67" t="s">
        <v>37</v>
      </c>
      <c r="E44" s="68" t="s">
        <v>24</v>
      </c>
      <c r="F44" s="69"/>
      <c r="G44" s="38"/>
      <c r="H44" s="38"/>
      <c r="I44" s="38"/>
      <c r="J44" s="39"/>
      <c r="K44" s="34"/>
      <c r="L44" s="34"/>
      <c r="M44" s="35"/>
      <c r="N44" s="34"/>
      <c r="O44" s="70"/>
      <c r="P44" s="71"/>
    </row>
    <row r="45" spans="1:16" x14ac:dyDescent="0.25">
      <c r="A45" s="25"/>
      <c r="B45" s="72" t="s">
        <v>29</v>
      </c>
      <c r="C45" s="73" t="str">
        <f>VLOOKUP(B45,'[1]Données Extraction'!$C$2:$L$146,4,FALSE)</f>
        <v>Ridha Krimi</v>
      </c>
      <c r="D45" s="67" t="s">
        <v>38</v>
      </c>
      <c r="E45" s="68" t="s">
        <v>25</v>
      </c>
      <c r="F45" s="69"/>
      <c r="G45" s="38"/>
      <c r="H45" s="38"/>
      <c r="I45" s="38"/>
      <c r="J45" s="39"/>
      <c r="K45" s="34"/>
      <c r="L45" s="34"/>
      <c r="M45" s="35"/>
      <c r="N45" s="34"/>
      <c r="O45" s="70"/>
      <c r="P45" s="71"/>
    </row>
    <row r="46" spans="1:16" ht="15.75" thickBot="1" x14ac:dyDescent="0.3">
      <c r="A46" s="25"/>
      <c r="B46" s="72" t="s">
        <v>29</v>
      </c>
      <c r="C46" s="73" t="str">
        <f>VLOOKUP(B46,'[1]Données Extraction'!$C$2:$L$146,4,FALSE)</f>
        <v>Ridha Krimi</v>
      </c>
      <c r="D46" s="74" t="s">
        <v>39</v>
      </c>
      <c r="E46" s="75" t="s">
        <v>26</v>
      </c>
      <c r="F46" s="76"/>
      <c r="G46" s="54"/>
      <c r="H46" s="54"/>
      <c r="I46" s="54"/>
      <c r="J46" s="55"/>
      <c r="K46" s="77"/>
      <c r="L46" s="77"/>
      <c r="M46" s="78"/>
      <c r="N46" s="77"/>
      <c r="O46" s="79"/>
      <c r="P46" s="80"/>
    </row>
    <row r="47" spans="1:16" ht="15.75" thickBot="1" x14ac:dyDescent="0.3">
      <c r="A47" s="25"/>
      <c r="B47" s="72" t="s">
        <v>29</v>
      </c>
      <c r="C47" s="73" t="str">
        <f>VLOOKUP(B47,'[1]Données Extraction'!$C$2:$L$146,4,FALSE)</f>
        <v>Ridha Krimi</v>
      </c>
      <c r="D47" s="91" t="s">
        <v>36</v>
      </c>
      <c r="E47" s="92" t="s">
        <v>16</v>
      </c>
      <c r="F47" s="59" t="s">
        <v>17</v>
      </c>
      <c r="G47" s="60" t="s">
        <v>18</v>
      </c>
      <c r="H47" s="61"/>
      <c r="I47" s="60"/>
      <c r="J47" s="93">
        <f>IF(ISERROR(IF(AND((K47="oui"),(L47="non")),"Disponible",IF(AND(OR((K47="oui"),(L47="oui")),(F47="TPR")),H47-45,IF(OR(F47="reyners",(F47="Technal"),(F47="SCHOCO")),H47-45,H47-7)))),"",IF(AND((K47="oui"),(L47="non")),"Disponible",IF(AND(OR((K47="oui"),(L47="oui")),(F47="TPR")),H47-45,IF(OR(F47="reyners",(F47="Technal"),(F47="SCHOCO")),H47-45,H47-7))))</f>
        <v>-7</v>
      </c>
      <c r="K47" s="21" t="s">
        <v>23</v>
      </c>
      <c r="L47" s="21" t="s">
        <v>23</v>
      </c>
      <c r="M47" s="22"/>
      <c r="N47" s="21"/>
      <c r="O47" s="63"/>
      <c r="P47" s="64"/>
    </row>
    <row r="48" spans="1:16" x14ac:dyDescent="0.25">
      <c r="A48" s="25"/>
      <c r="B48" s="72" t="s">
        <v>29</v>
      </c>
      <c r="C48" s="73" t="str">
        <f>VLOOKUP(B48,'[1]Données Extraction'!$C$2:$L$146,4,FALSE)</f>
        <v>Ridha Krimi</v>
      </c>
      <c r="D48" s="67" t="s">
        <v>37</v>
      </c>
      <c r="E48" s="68" t="s">
        <v>20</v>
      </c>
      <c r="F48" s="69"/>
      <c r="G48" s="38"/>
      <c r="H48" s="38"/>
      <c r="I48" s="38"/>
      <c r="J48" s="38"/>
      <c r="K48" s="34"/>
      <c r="L48" s="34"/>
      <c r="M48" s="35"/>
      <c r="N48" s="34"/>
      <c r="O48" s="70"/>
      <c r="P48" s="71"/>
    </row>
    <row r="49" spans="1:16" x14ac:dyDescent="0.25">
      <c r="A49" s="25"/>
      <c r="B49" s="72" t="s">
        <v>29</v>
      </c>
      <c r="C49" s="73" t="str">
        <f>VLOOKUP(B49,'[1]Données Extraction'!$C$2:$L$146,4,FALSE)</f>
        <v>Ridha Krimi</v>
      </c>
      <c r="D49" s="67" t="s">
        <v>38</v>
      </c>
      <c r="E49" s="68" t="s">
        <v>24</v>
      </c>
      <c r="F49" s="69"/>
      <c r="G49" s="38"/>
      <c r="H49" s="32">
        <v>42197</v>
      </c>
      <c r="I49" s="31"/>
      <c r="J49" s="90">
        <f>IF(ISERROR(IF(AND((K49="oui"),(L49="non")),"Disponible",IF(AND(OR((K49="oui"),(L49="oui")),(F49="TPR")),H49-45,IF(OR(F49="reyners",(F49="Technal"),(F49="SCHOCO")),H49-45,H49-7)))),"",IF(AND((K49="oui"),(L49="non")),"Disponible",IF(AND(OR((K49="oui"),(L49="oui")),(F49="TPR")),H49-45,IF(OR(F49="reyners",(F49="Technal"),(F49="SCHOCO")),H49-45,H49-7))))</f>
        <v>42190</v>
      </c>
      <c r="K49" s="34" t="s">
        <v>19</v>
      </c>
      <c r="L49" s="34" t="s">
        <v>19</v>
      </c>
      <c r="M49" s="35"/>
      <c r="N49" s="34"/>
      <c r="O49" s="70"/>
      <c r="P49" s="71"/>
    </row>
    <row r="50" spans="1:16" x14ac:dyDescent="0.25">
      <c r="A50" s="25"/>
      <c r="B50" s="72" t="s">
        <v>29</v>
      </c>
      <c r="C50" s="73" t="str">
        <f>VLOOKUP(B50,'[1]Données Extraction'!$C$2:$L$146,4,FALSE)</f>
        <v>Ridha Krimi</v>
      </c>
      <c r="D50" s="67" t="s">
        <v>39</v>
      </c>
      <c r="E50" s="68" t="s">
        <v>25</v>
      </c>
      <c r="F50" s="69"/>
      <c r="G50" s="38"/>
      <c r="H50" s="38"/>
      <c r="I50" s="38"/>
      <c r="J50" s="38"/>
      <c r="K50" s="34"/>
      <c r="L50" s="34"/>
      <c r="M50" s="35"/>
      <c r="N50" s="34"/>
      <c r="O50" s="70"/>
      <c r="P50" s="71"/>
    </row>
    <row r="51" spans="1:16" ht="15.75" thickBot="1" x14ac:dyDescent="0.3">
      <c r="A51" s="25"/>
      <c r="B51" s="72" t="s">
        <v>29</v>
      </c>
      <c r="C51" s="73" t="str">
        <f>VLOOKUP(B51,'[1]Données Extraction'!$C$2:$L$146,4,FALSE)</f>
        <v>Ridha Krimi</v>
      </c>
      <c r="D51" s="67" t="s">
        <v>40</v>
      </c>
      <c r="E51" s="87" t="s">
        <v>26</v>
      </c>
      <c r="F51" s="88"/>
      <c r="G51" s="45"/>
      <c r="H51" s="45"/>
      <c r="I51" s="45"/>
      <c r="J51" s="45"/>
      <c r="K51" s="77"/>
      <c r="L51" s="77"/>
      <c r="M51" s="78"/>
      <c r="N51" s="77"/>
      <c r="O51" s="79"/>
      <c r="P51" s="80"/>
    </row>
    <row r="52" spans="1:16" ht="15.75" thickBot="1" x14ac:dyDescent="0.3">
      <c r="A52" s="25"/>
      <c r="B52" s="72" t="s">
        <v>29</v>
      </c>
      <c r="C52" s="73" t="str">
        <f>VLOOKUP(B52,'[1]Données Extraction'!$C$2:$L$146,4,FALSE)</f>
        <v>Ridha Krimi</v>
      </c>
      <c r="D52" s="57" t="s">
        <v>37</v>
      </c>
      <c r="E52" s="58" t="s">
        <v>16</v>
      </c>
      <c r="F52" s="85" t="s">
        <v>17</v>
      </c>
      <c r="G52" s="18" t="s">
        <v>18</v>
      </c>
      <c r="H52" s="19"/>
      <c r="I52" s="18"/>
      <c r="J52" s="20">
        <f>IF(ISERROR(IF(AND((K52="oui"),(L52="non")),"Disponible",IF(AND(OR((K52="oui"),(L52="oui")),(F52="TPR")),H52-45,IF(OR(F52="reyners",(F52="Technal"),(F52="SCHOCO")),H52-45,H52-7)))),"",IF(AND((K52="oui"),(L52="non")),"Disponible",IF(AND(OR((K52="oui"),(L52="oui")),(F52="TPR")),H52-45,IF(OR(F52="reyners",(F52="Technal"),(F52="SCHOCO")),H52-45,H52-7))))</f>
        <v>-7</v>
      </c>
      <c r="K52" s="21" t="s">
        <v>23</v>
      </c>
      <c r="L52" s="21" t="s">
        <v>23</v>
      </c>
      <c r="M52" s="22"/>
      <c r="N52" s="21"/>
      <c r="O52" s="63"/>
      <c r="P52" s="64"/>
    </row>
    <row r="53" spans="1:16" x14ac:dyDescent="0.25">
      <c r="A53" s="25"/>
      <c r="B53" s="72" t="s">
        <v>29</v>
      </c>
      <c r="C53" s="73" t="str">
        <f>VLOOKUP(B53,'[1]Données Extraction'!$C$2:$L$146,4,FALSE)</f>
        <v>Ridha Krimi</v>
      </c>
      <c r="D53" s="67" t="s">
        <v>38</v>
      </c>
      <c r="E53" s="68" t="s">
        <v>20</v>
      </c>
      <c r="F53" s="69"/>
      <c r="G53" s="38"/>
      <c r="H53" s="38"/>
      <c r="I53" s="38"/>
      <c r="J53" s="39"/>
      <c r="K53" s="34"/>
      <c r="L53" s="34"/>
      <c r="M53" s="35"/>
      <c r="N53" s="34"/>
      <c r="O53" s="70"/>
      <c r="P53" s="71"/>
    </row>
    <row r="54" spans="1:16" x14ac:dyDescent="0.25">
      <c r="A54" s="25"/>
      <c r="B54" s="72" t="s">
        <v>29</v>
      </c>
      <c r="C54" s="73" t="str">
        <f>VLOOKUP(B54,'[1]Données Extraction'!$C$2:$L$146,4,FALSE)</f>
        <v>Ridha Krimi</v>
      </c>
      <c r="D54" s="67" t="s">
        <v>39</v>
      </c>
      <c r="E54" s="68" t="s">
        <v>24</v>
      </c>
      <c r="F54" s="69"/>
      <c r="G54" s="38"/>
      <c r="H54" s="32">
        <v>42197</v>
      </c>
      <c r="I54" s="31"/>
      <c r="J54" s="33">
        <f>IF(ISERROR(IF(AND((K54="oui"),(L54="non")),"Disponible",IF(AND(OR((K54="oui"),(L54="oui")),(F54="TPR")),H54-45,IF(OR(F54="reyners",(F54="Technal"),(F54="SCHOCO")),H54-45,H54-7)))),"",IF(AND((K54="oui"),(L54="non")),"Disponible",IF(AND(OR((K54="oui"),(L54="oui")),(F54="TPR")),H54-45,IF(OR(F54="reyners",(F54="Technal"),(F54="SCHOCO")),H54-45,H54-7))))</f>
        <v>42190</v>
      </c>
      <c r="K54" s="34" t="s">
        <v>19</v>
      </c>
      <c r="L54" s="34" t="s">
        <v>19</v>
      </c>
      <c r="M54" s="35"/>
      <c r="N54" s="34"/>
      <c r="O54" s="70"/>
      <c r="P54" s="71"/>
    </row>
    <row r="55" spans="1:16" x14ac:dyDescent="0.25">
      <c r="A55" s="25"/>
      <c r="B55" s="72" t="s">
        <v>29</v>
      </c>
      <c r="C55" s="73" t="str">
        <f>VLOOKUP(B55,'[1]Données Extraction'!$C$2:$L$146,4,FALSE)</f>
        <v>Ridha Krimi</v>
      </c>
      <c r="D55" s="67" t="s">
        <v>40</v>
      </c>
      <c r="E55" s="68" t="s">
        <v>25</v>
      </c>
      <c r="F55" s="69"/>
      <c r="G55" s="38"/>
      <c r="H55" s="38"/>
      <c r="I55" s="38"/>
      <c r="J55" s="39"/>
      <c r="K55" s="34"/>
      <c r="L55" s="34"/>
      <c r="M55" s="35"/>
      <c r="N55" s="34"/>
      <c r="O55" s="70"/>
      <c r="P55" s="71"/>
    </row>
    <row r="56" spans="1:16" ht="15.75" thickBot="1" x14ac:dyDescent="0.3">
      <c r="A56" s="25"/>
      <c r="B56" s="94" t="s">
        <v>29</v>
      </c>
      <c r="C56" s="95" t="str">
        <f>VLOOKUP(B56,'[1]Données Extraction'!$C$2:$L$146,4,FALSE)</f>
        <v>Ridha Krimi</v>
      </c>
      <c r="D56" s="74" t="s">
        <v>41</v>
      </c>
      <c r="E56" s="75" t="s">
        <v>26</v>
      </c>
      <c r="F56" s="76"/>
      <c r="G56" s="54"/>
      <c r="H56" s="54"/>
      <c r="I56" s="54"/>
      <c r="J56" s="55"/>
      <c r="K56" s="77"/>
      <c r="L56" s="77"/>
      <c r="M56" s="78"/>
      <c r="N56" s="77"/>
      <c r="O56" s="79"/>
      <c r="P56" s="80"/>
    </row>
  </sheetData>
  <autoFilter ref="D1:P1"/>
  <conditionalFormatting sqref="J2:J4 J7:J8 J12:J14">
    <cfRule type="cellIs" dxfId="22" priority="19" stopIfTrue="1" operator="equal">
      <formula>"Disponible"</formula>
    </cfRule>
    <cfRule type="cellIs" dxfId="21" priority="20" stopIfTrue="1" operator="lessThan">
      <formula>42005</formula>
    </cfRule>
  </conditionalFormatting>
  <conditionalFormatting sqref="H2:H4 H7:H8 H12:H14">
    <cfRule type="expression" dxfId="20" priority="18" stopIfTrue="1">
      <formula>AND((J2="disponible"),(K2="oui"),(L2="non"),(H2=""))</formula>
    </cfRule>
  </conditionalFormatting>
  <conditionalFormatting sqref="J17:J18">
    <cfRule type="cellIs" dxfId="19" priority="13" stopIfTrue="1" operator="equal">
      <formula>"Disponible"</formula>
    </cfRule>
    <cfRule type="cellIs" dxfId="18" priority="14" stopIfTrue="1" operator="lessThan">
      <formula>42005</formula>
    </cfRule>
  </conditionalFormatting>
  <conditionalFormatting sqref="H27:H28 H47 H42:H43 H37:H38 H32:H33 H17:H18">
    <cfRule type="expression" dxfId="17" priority="15" stopIfTrue="1">
      <formula>AND((J17="disponible"),(K17="oui"),(L17="non"),(H17=""))</formula>
    </cfRule>
  </conditionalFormatting>
  <conditionalFormatting sqref="J27:J28 J47 J42:J43 J37:J38 J32:J33">
    <cfRule type="cellIs" dxfId="16" priority="16" stopIfTrue="1" operator="equal">
      <formula>"Disponible"</formula>
    </cfRule>
    <cfRule type="cellIs" dxfId="15" priority="17" stopIfTrue="1" operator="lessThan">
      <formula>42005</formula>
    </cfRule>
  </conditionalFormatting>
  <conditionalFormatting sqref="J49">
    <cfRule type="cellIs" dxfId="14" priority="11" stopIfTrue="1" operator="equal">
      <formula>"Disponible"</formula>
    </cfRule>
    <cfRule type="cellIs" dxfId="13" priority="12" stopIfTrue="1" operator="lessThan">
      <formula>42005</formula>
    </cfRule>
  </conditionalFormatting>
  <conditionalFormatting sqref="H49">
    <cfRule type="expression" dxfId="12" priority="10" stopIfTrue="1">
      <formula>AND((J49="disponible"),(K49="oui"),(L49="non"),(H49=""))</formula>
    </cfRule>
  </conditionalFormatting>
  <conditionalFormatting sqref="H9">
    <cfRule type="expression" dxfId="11" priority="7" stopIfTrue="1">
      <formula>AND((J9="disponible"),(K9="oui"),(L9="non"),(H9=""))</formula>
    </cfRule>
  </conditionalFormatting>
  <conditionalFormatting sqref="J9">
    <cfRule type="cellIs" dxfId="10" priority="8" stopIfTrue="1" operator="equal">
      <formula>"Disponible"</formula>
    </cfRule>
    <cfRule type="cellIs" dxfId="9" priority="9" stopIfTrue="1" operator="lessThan">
      <formula>42005</formula>
    </cfRule>
  </conditionalFormatting>
  <conditionalFormatting sqref="H52">
    <cfRule type="expression" dxfId="8" priority="4" stopIfTrue="1">
      <formula>AND((J52="disponible"),(K52="oui"),(L52="non"),(H52=""))</formula>
    </cfRule>
  </conditionalFormatting>
  <conditionalFormatting sqref="J52">
    <cfRule type="cellIs" dxfId="7" priority="5" stopIfTrue="1" operator="equal">
      <formula>"Disponible"</formula>
    </cfRule>
    <cfRule type="cellIs" dxfId="6" priority="6" stopIfTrue="1" operator="lessThan">
      <formula>42005</formula>
    </cfRule>
  </conditionalFormatting>
  <conditionalFormatting sqref="J54">
    <cfRule type="cellIs" dxfId="5" priority="2" stopIfTrue="1" operator="equal">
      <formula>"Disponible"</formula>
    </cfRule>
    <cfRule type="cellIs" dxfId="4" priority="3" stopIfTrue="1" operator="lessThan">
      <formula>42005</formula>
    </cfRule>
  </conditionalFormatting>
  <conditionalFormatting sqref="H54">
    <cfRule type="expression" dxfId="3" priority="1" stopIfTrue="1">
      <formula>AND((J54="disponible"),(K54="oui"),(L54="non"),(H54=""))</formula>
    </cfRule>
  </conditionalFormatting>
  <dataValidations count="1">
    <dataValidation type="list" allowBlank="1" showInputMessage="1" showErrorMessage="1" sqref="K2:L56">
      <formula1>"Oui, Non, ,"</formula1>
    </dataValidation>
  </dataValidations>
  <pageMargins left="0.70866141732283472" right="0.70866141732283472" top="0.74803149606299213" bottom="0.74803149606299213" header="0.31496062992125984" footer="0.31496062992125984"/>
  <pageSetup paperSize="9" scale="52" fitToHeight="2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</vt:lpstr>
      <vt:lpstr>Plan!Zone_d_impression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Hmila</dc:creator>
  <cp:lastModifiedBy>Hamza Hmila</cp:lastModifiedBy>
  <dcterms:created xsi:type="dcterms:W3CDTF">2015-05-29T14:38:57Z</dcterms:created>
  <dcterms:modified xsi:type="dcterms:W3CDTF">2015-05-29T14:46:28Z</dcterms:modified>
</cp:coreProperties>
</file>