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ichard\Desktop\"/>
    </mc:Choice>
  </mc:AlternateContent>
  <bookViews>
    <workbookView xWindow="0" yWindow="0" windowWidth="21570" windowHeight="9900" tabRatio="755"/>
  </bookViews>
  <sheets>
    <sheet name="Cours" sheetId="6" r:id="rId1"/>
    <sheet name="Hebdomadaire" sheetId="7" r:id="rId2"/>
  </sheets>
  <calcPr calcId="152511"/>
</workbook>
</file>

<file path=xl/calcChain.xml><?xml version="1.0" encoding="utf-8"?>
<calcChain xmlns="http://schemas.openxmlformats.org/spreadsheetml/2006/main">
  <c r="C45" i="6" l="1"/>
  <c r="D45" i="6"/>
  <c r="E45" i="6"/>
  <c r="F45" i="6"/>
  <c r="G45" i="6"/>
  <c r="H45" i="6"/>
  <c r="I45" i="6"/>
  <c r="C46" i="6"/>
  <c r="D46" i="6"/>
  <c r="E46" i="6"/>
  <c r="F46" i="6"/>
  <c r="G46" i="6"/>
  <c r="H46" i="6"/>
  <c r="I46" i="6"/>
  <c r="C47" i="6"/>
  <c r="D47" i="6"/>
  <c r="E47" i="6"/>
  <c r="F47" i="6"/>
  <c r="G47" i="6"/>
  <c r="H47" i="6"/>
  <c r="I47" i="6"/>
  <c r="C48" i="6"/>
  <c r="D48" i="6"/>
  <c r="E48" i="6"/>
  <c r="F48" i="6"/>
  <c r="G48" i="6"/>
  <c r="H48" i="6"/>
  <c r="I48" i="6"/>
  <c r="C49" i="6"/>
  <c r="D49" i="6"/>
  <c r="E49" i="6"/>
  <c r="F49" i="6"/>
  <c r="G49" i="6"/>
  <c r="H49" i="6"/>
  <c r="I49" i="6"/>
  <c r="C50" i="6"/>
  <c r="D50" i="6"/>
  <c r="E50" i="6"/>
  <c r="F50" i="6"/>
  <c r="G50" i="6"/>
  <c r="H50" i="6"/>
  <c r="I50" i="6"/>
  <c r="C51" i="6"/>
  <c r="D51" i="6"/>
  <c r="E51" i="6"/>
  <c r="F51" i="6"/>
  <c r="G51" i="6"/>
  <c r="H51" i="6"/>
  <c r="I51" i="6"/>
  <c r="C52" i="6"/>
  <c r="D52" i="6"/>
  <c r="E52" i="6"/>
  <c r="F52" i="6"/>
  <c r="G52" i="6"/>
  <c r="H52" i="6"/>
  <c r="I52" i="6"/>
  <c r="C53" i="6"/>
  <c r="D53" i="6"/>
  <c r="E53" i="6"/>
  <c r="F53" i="6"/>
  <c r="G53" i="6"/>
  <c r="H53" i="6"/>
  <c r="I53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C39" i="6" l="1"/>
  <c r="D39" i="6"/>
  <c r="E39" i="6"/>
  <c r="F39" i="6"/>
  <c r="G39" i="6"/>
  <c r="H39" i="6"/>
  <c r="C40" i="6"/>
  <c r="D40" i="6"/>
  <c r="E40" i="6"/>
  <c r="F40" i="6"/>
  <c r="G40" i="6"/>
  <c r="H40" i="6"/>
  <c r="C41" i="6"/>
  <c r="D41" i="6"/>
  <c r="E41" i="6"/>
  <c r="F41" i="6"/>
  <c r="G41" i="6"/>
  <c r="H41" i="6"/>
  <c r="C42" i="6"/>
  <c r="D42" i="6"/>
  <c r="E42" i="6"/>
  <c r="F42" i="6"/>
  <c r="G42" i="6"/>
  <c r="H42" i="6"/>
  <c r="C43" i="6"/>
  <c r="D43" i="6"/>
  <c r="E43" i="6"/>
  <c r="F43" i="6"/>
  <c r="G43" i="6"/>
  <c r="H43" i="6"/>
  <c r="C44" i="6"/>
  <c r="D44" i="6"/>
  <c r="E44" i="6"/>
  <c r="F44" i="6"/>
  <c r="G44" i="6"/>
  <c r="H44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B7" i="7" l="1"/>
  <c r="B48" i="7" l="1"/>
  <c r="B49" i="7"/>
  <c r="B50" i="7"/>
  <c r="B51" i="7"/>
  <c r="B52" i="7"/>
  <c r="B53" i="7"/>
  <c r="B54" i="7"/>
  <c r="B55" i="7"/>
  <c r="B56" i="7"/>
  <c r="B57" i="7"/>
  <c r="B58" i="7"/>
  <c r="B59" i="7"/>
  <c r="B60" i="7"/>
  <c r="B61" i="7"/>
  <c r="B62" i="7"/>
  <c r="B63" i="7"/>
  <c r="B64" i="7"/>
  <c r="B65" i="7"/>
  <c r="B66" i="7"/>
  <c r="B67" i="7"/>
  <c r="B68" i="7"/>
  <c r="B69" i="7"/>
  <c r="B70" i="7"/>
  <c r="B71" i="7"/>
  <c r="B72" i="7"/>
  <c r="B73" i="7"/>
  <c r="B74" i="7"/>
  <c r="B75" i="7"/>
  <c r="B76" i="7"/>
  <c r="B77" i="7"/>
  <c r="B78" i="7"/>
  <c r="B79" i="7"/>
  <c r="B80" i="7"/>
  <c r="B81" i="7"/>
  <c r="B82" i="7"/>
  <c r="B83" i="7"/>
  <c r="B84" i="7"/>
  <c r="B85" i="7"/>
  <c r="B86" i="7"/>
  <c r="B87" i="7"/>
  <c r="B88" i="7"/>
  <c r="B89" i="7"/>
  <c r="B90" i="7"/>
  <c r="B91" i="7"/>
  <c r="B92" i="7"/>
  <c r="B93" i="7"/>
  <c r="B94" i="7"/>
  <c r="B95" i="7"/>
  <c r="B96" i="7"/>
  <c r="B97" i="7"/>
  <c r="B98" i="7"/>
  <c r="B99" i="7"/>
  <c r="B37" i="7"/>
  <c r="B41" i="7"/>
  <c r="B39" i="7"/>
  <c r="B40" i="7"/>
  <c r="B42" i="7"/>
  <c r="B44" i="7"/>
  <c r="B46" i="7"/>
  <c r="B45" i="7"/>
  <c r="B38" i="7"/>
  <c r="B43" i="7"/>
  <c r="B47" i="7"/>
  <c r="B12" i="7"/>
  <c r="B16" i="7"/>
  <c r="B20" i="7"/>
  <c r="B24" i="7"/>
  <c r="B28" i="7"/>
  <c r="B32" i="7"/>
  <c r="B36" i="7"/>
  <c r="B10" i="7"/>
  <c r="B14" i="7"/>
  <c r="B18" i="7"/>
  <c r="B22" i="7"/>
  <c r="B26" i="7"/>
  <c r="B30" i="7"/>
  <c r="B34" i="7"/>
  <c r="B9" i="7"/>
  <c r="B17" i="7"/>
  <c r="B25" i="7"/>
  <c r="B33" i="7"/>
  <c r="B11" i="7"/>
  <c r="B19" i="7"/>
  <c r="B27" i="7"/>
  <c r="B35" i="7"/>
  <c r="B21" i="7"/>
  <c r="B15" i="7"/>
  <c r="B23" i="7"/>
  <c r="B31" i="7"/>
  <c r="B13" i="7"/>
  <c r="B29" i="7"/>
  <c r="C7" i="7"/>
  <c r="B6" i="7"/>
  <c r="C48" i="7" l="1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5" i="7"/>
  <c r="C66" i="7"/>
  <c r="C67" i="7"/>
  <c r="C68" i="7"/>
  <c r="C69" i="7"/>
  <c r="C70" i="7"/>
  <c r="C71" i="7"/>
  <c r="C72" i="7"/>
  <c r="C73" i="7"/>
  <c r="C74" i="7"/>
  <c r="C75" i="7"/>
  <c r="C76" i="7"/>
  <c r="C77" i="7"/>
  <c r="C78" i="7"/>
  <c r="C79" i="7"/>
  <c r="C80" i="7"/>
  <c r="C81" i="7"/>
  <c r="C82" i="7"/>
  <c r="C83" i="7"/>
  <c r="C84" i="7"/>
  <c r="C85" i="7"/>
  <c r="C86" i="7"/>
  <c r="C87" i="7"/>
  <c r="C88" i="7"/>
  <c r="C89" i="7"/>
  <c r="C90" i="7"/>
  <c r="C38" i="7"/>
  <c r="C42" i="7"/>
  <c r="C43" i="7"/>
  <c r="C44" i="7"/>
  <c r="C45" i="7"/>
  <c r="C46" i="7"/>
  <c r="C47" i="7"/>
  <c r="C91" i="7"/>
  <c r="C92" i="7"/>
  <c r="C94" i="7"/>
  <c r="C96" i="7"/>
  <c r="C98" i="7"/>
  <c r="C99" i="7"/>
  <c r="C37" i="7"/>
  <c r="C41" i="7"/>
  <c r="C40" i="7"/>
  <c r="C93" i="7"/>
  <c r="C95" i="7"/>
  <c r="C97" i="7"/>
  <c r="C39" i="7"/>
  <c r="C9" i="7"/>
  <c r="C11" i="7"/>
  <c r="C13" i="7"/>
  <c r="C15" i="7"/>
  <c r="C17" i="7"/>
  <c r="C19" i="7"/>
  <c r="C21" i="7"/>
  <c r="C23" i="7"/>
  <c r="C25" i="7"/>
  <c r="C27" i="7"/>
  <c r="C29" i="7"/>
  <c r="C31" i="7"/>
  <c r="C33" i="7"/>
  <c r="C35" i="7"/>
  <c r="C10" i="7"/>
  <c r="C12" i="7"/>
  <c r="C14" i="7"/>
  <c r="C16" i="7"/>
  <c r="C18" i="7"/>
  <c r="C20" i="7"/>
  <c r="C22" i="7"/>
  <c r="C24" i="7"/>
  <c r="C26" i="7"/>
  <c r="C28" i="7"/>
  <c r="C30" i="7"/>
  <c r="C32" i="7"/>
  <c r="C34" i="7"/>
  <c r="C36" i="7"/>
  <c r="D7" i="7"/>
  <c r="D48" i="7" l="1"/>
  <c r="D39" i="7"/>
  <c r="D38" i="7"/>
  <c r="D42" i="7"/>
  <c r="D43" i="7"/>
  <c r="D45" i="7"/>
  <c r="D46" i="7"/>
  <c r="D49" i="7"/>
  <c r="D54" i="7"/>
  <c r="D56" i="7"/>
  <c r="D58" i="7"/>
  <c r="D60" i="7"/>
  <c r="D62" i="7"/>
  <c r="D63" i="7"/>
  <c r="D65" i="7"/>
  <c r="D67" i="7"/>
  <c r="D68" i="7"/>
  <c r="D70" i="7"/>
  <c r="D72" i="7"/>
  <c r="D74" i="7"/>
  <c r="D75" i="7"/>
  <c r="D77" i="7"/>
  <c r="D79" i="7"/>
  <c r="D80" i="7"/>
  <c r="D82" i="7"/>
  <c r="D83" i="7"/>
  <c r="D84" i="7"/>
  <c r="D86" i="7"/>
  <c r="D87" i="7"/>
  <c r="D90" i="7"/>
  <c r="D93" i="7"/>
  <c r="D95" i="7"/>
  <c r="D96" i="7"/>
  <c r="D97" i="7"/>
  <c r="D99" i="7"/>
  <c r="D37" i="7"/>
  <c r="D41" i="7"/>
  <c r="D44" i="7"/>
  <c r="D47" i="7"/>
  <c r="D50" i="7"/>
  <c r="D51" i="7"/>
  <c r="D52" i="7"/>
  <c r="D53" i="7"/>
  <c r="D55" i="7"/>
  <c r="D57" i="7"/>
  <c r="D59" i="7"/>
  <c r="D61" i="7"/>
  <c r="D64" i="7"/>
  <c r="D66" i="7"/>
  <c r="D69" i="7"/>
  <c r="D71" i="7"/>
  <c r="D73" i="7"/>
  <c r="D76" i="7"/>
  <c r="D78" i="7"/>
  <c r="D81" i="7"/>
  <c r="D85" i="7"/>
  <c r="D88" i="7"/>
  <c r="D89" i="7"/>
  <c r="D91" i="7"/>
  <c r="D92" i="7"/>
  <c r="D94" i="7"/>
  <c r="D98" i="7"/>
  <c r="D40" i="7"/>
  <c r="D9" i="7"/>
  <c r="D11" i="7"/>
  <c r="D13" i="7"/>
  <c r="D15" i="7"/>
  <c r="D17" i="7"/>
  <c r="D19" i="7"/>
  <c r="D21" i="7"/>
  <c r="D23" i="7"/>
  <c r="D25" i="7"/>
  <c r="D10" i="7"/>
  <c r="D12" i="7"/>
  <c r="D14" i="7"/>
  <c r="D16" i="7"/>
  <c r="D18" i="7"/>
  <c r="D20" i="7"/>
  <c r="D22" i="7"/>
  <c r="D24" i="7"/>
  <c r="D26" i="7"/>
  <c r="D27" i="7"/>
  <c r="D31" i="7"/>
  <c r="D35" i="7"/>
  <c r="D30" i="7"/>
  <c r="D34" i="7"/>
  <c r="D29" i="7"/>
  <c r="D33" i="7"/>
  <c r="D28" i="7"/>
  <c r="D32" i="7"/>
  <c r="D36" i="7"/>
  <c r="E7" i="7"/>
  <c r="E48" i="7" l="1"/>
  <c r="E40" i="7"/>
  <c r="E39" i="7"/>
  <c r="E38" i="7"/>
  <c r="E42" i="7"/>
  <c r="E44" i="7"/>
  <c r="E45" i="7"/>
  <c r="E46" i="7"/>
  <c r="E47" i="7"/>
  <c r="E49" i="7"/>
  <c r="E51" i="7"/>
  <c r="E52" i="7"/>
  <c r="E53" i="7"/>
  <c r="E54" i="7"/>
  <c r="E55" i="7"/>
  <c r="E56" i="7"/>
  <c r="E57" i="7"/>
  <c r="E43" i="7"/>
  <c r="E50" i="7"/>
  <c r="E58" i="7"/>
  <c r="E62" i="7"/>
  <c r="E66" i="7"/>
  <c r="E70" i="7"/>
  <c r="E74" i="7"/>
  <c r="E78" i="7"/>
  <c r="E82" i="7"/>
  <c r="E86" i="7"/>
  <c r="E90" i="7"/>
  <c r="E92" i="7"/>
  <c r="E94" i="7"/>
  <c r="E96" i="7"/>
  <c r="E98" i="7"/>
  <c r="E37" i="7"/>
  <c r="E63" i="7"/>
  <c r="E79" i="7"/>
  <c r="E68" i="7"/>
  <c r="E80" i="7"/>
  <c r="E91" i="7"/>
  <c r="E97" i="7"/>
  <c r="E61" i="7"/>
  <c r="E65" i="7"/>
  <c r="E69" i="7"/>
  <c r="E73" i="7"/>
  <c r="E77" i="7"/>
  <c r="E81" i="7"/>
  <c r="E85" i="7"/>
  <c r="E89" i="7"/>
  <c r="E41" i="7"/>
  <c r="E59" i="7"/>
  <c r="E67" i="7"/>
  <c r="E71" i="7"/>
  <c r="E75" i="7"/>
  <c r="E83" i="7"/>
  <c r="E87" i="7"/>
  <c r="E60" i="7"/>
  <c r="E64" i="7"/>
  <c r="E72" i="7"/>
  <c r="E76" i="7"/>
  <c r="E84" i="7"/>
  <c r="E88" i="7"/>
  <c r="E93" i="7"/>
  <c r="E95" i="7"/>
  <c r="E99" i="7"/>
  <c r="E10" i="7"/>
  <c r="E12" i="7"/>
  <c r="E14" i="7"/>
  <c r="E16" i="7"/>
  <c r="E18" i="7"/>
  <c r="E20" i="7"/>
  <c r="E22" i="7"/>
  <c r="E24" i="7"/>
  <c r="E26" i="7"/>
  <c r="E28" i="7"/>
  <c r="E30" i="7"/>
  <c r="E32" i="7"/>
  <c r="E34" i="7"/>
  <c r="E36" i="7"/>
  <c r="E9" i="7"/>
  <c r="E11" i="7"/>
  <c r="E13" i="7"/>
  <c r="E15" i="7"/>
  <c r="E17" i="7"/>
  <c r="E19" i="7"/>
  <c r="E21" i="7"/>
  <c r="E23" i="7"/>
  <c r="E25" i="7"/>
  <c r="E27" i="7"/>
  <c r="E29" i="7"/>
  <c r="E31" i="7"/>
  <c r="E33" i="7"/>
  <c r="E35" i="7"/>
  <c r="F7" i="7"/>
  <c r="F48" i="7" l="1"/>
  <c r="F49" i="7"/>
  <c r="F50" i="7"/>
  <c r="F51" i="7"/>
  <c r="F52" i="7"/>
  <c r="F53" i="7"/>
  <c r="F54" i="7"/>
  <c r="F55" i="7"/>
  <c r="F56" i="7"/>
  <c r="F57" i="7"/>
  <c r="F58" i="7"/>
  <c r="F59" i="7"/>
  <c r="F60" i="7"/>
  <c r="F61" i="7"/>
  <c r="F62" i="7"/>
  <c r="F63" i="7"/>
  <c r="F64" i="7"/>
  <c r="F65" i="7"/>
  <c r="F66" i="7"/>
  <c r="F67" i="7"/>
  <c r="F68" i="7"/>
  <c r="F69" i="7"/>
  <c r="F70" i="7"/>
  <c r="F71" i="7"/>
  <c r="F72" i="7"/>
  <c r="F73" i="7"/>
  <c r="F74" i="7"/>
  <c r="F75" i="7"/>
  <c r="F76" i="7"/>
  <c r="F77" i="7"/>
  <c r="F78" i="7"/>
  <c r="F79" i="7"/>
  <c r="F80" i="7"/>
  <c r="F81" i="7"/>
  <c r="F82" i="7"/>
  <c r="F83" i="7"/>
  <c r="F84" i="7"/>
  <c r="F85" i="7"/>
  <c r="F86" i="7"/>
  <c r="F87" i="7"/>
  <c r="F88" i="7"/>
  <c r="F89" i="7"/>
  <c r="F90" i="7"/>
  <c r="F91" i="7"/>
  <c r="F92" i="7"/>
  <c r="F93" i="7"/>
  <c r="F94" i="7"/>
  <c r="F95" i="7"/>
  <c r="F96" i="7"/>
  <c r="F97" i="7"/>
  <c r="F98" i="7"/>
  <c r="F99" i="7"/>
  <c r="F37" i="7"/>
  <c r="F41" i="7"/>
  <c r="F40" i="7"/>
  <c r="F39" i="7"/>
  <c r="F38" i="7"/>
  <c r="F43" i="7"/>
  <c r="F45" i="7"/>
  <c r="F47" i="7"/>
  <c r="F42" i="7"/>
  <c r="F44" i="7"/>
  <c r="F46" i="7"/>
  <c r="F10" i="7"/>
  <c r="F12" i="7"/>
  <c r="F14" i="7"/>
  <c r="F16" i="7"/>
  <c r="F18" i="7"/>
  <c r="F20" i="7"/>
  <c r="F22" i="7"/>
  <c r="F24" i="7"/>
  <c r="F26" i="7"/>
  <c r="F9" i="7"/>
  <c r="F11" i="7"/>
  <c r="F13" i="7"/>
  <c r="F15" i="7"/>
  <c r="F17" i="7"/>
  <c r="F19" i="7"/>
  <c r="F21" i="7"/>
  <c r="F23" i="7"/>
  <c r="F25" i="7"/>
  <c r="F28" i="7"/>
  <c r="F32" i="7"/>
  <c r="F36" i="7"/>
  <c r="F27" i="7"/>
  <c r="F31" i="7"/>
  <c r="F35" i="7"/>
  <c r="F30" i="7"/>
  <c r="F29" i="7"/>
  <c r="F33" i="7"/>
  <c r="F34" i="7"/>
  <c r="G7" i="7"/>
  <c r="G48" i="7" l="1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7" i="7"/>
  <c r="G78" i="7"/>
  <c r="G79" i="7"/>
  <c r="G80" i="7"/>
  <c r="G81" i="7"/>
  <c r="G82" i="7"/>
  <c r="G83" i="7"/>
  <c r="G84" i="7"/>
  <c r="G85" i="7"/>
  <c r="G86" i="7"/>
  <c r="G87" i="7"/>
  <c r="G88" i="7"/>
  <c r="G89" i="7"/>
  <c r="G38" i="7"/>
  <c r="G42" i="7"/>
  <c r="G43" i="7"/>
  <c r="G44" i="7"/>
  <c r="G45" i="7"/>
  <c r="G46" i="7"/>
  <c r="G47" i="7"/>
  <c r="G90" i="7"/>
  <c r="G92" i="7"/>
  <c r="G93" i="7"/>
  <c r="G94" i="7"/>
  <c r="G95" i="7"/>
  <c r="G96" i="7"/>
  <c r="G97" i="7"/>
  <c r="G98" i="7"/>
  <c r="G37" i="7"/>
  <c r="G91" i="7"/>
  <c r="G99" i="7"/>
  <c r="G41" i="7"/>
  <c r="G40" i="7"/>
  <c r="G39" i="7"/>
  <c r="G9" i="7"/>
  <c r="G11" i="7"/>
  <c r="G13" i="7"/>
  <c r="G15" i="7"/>
  <c r="G17" i="7"/>
  <c r="G19" i="7"/>
  <c r="G21" i="7"/>
  <c r="G23" i="7"/>
  <c r="G25" i="7"/>
  <c r="G27" i="7"/>
  <c r="G29" i="7"/>
  <c r="G31" i="7"/>
  <c r="G33" i="7"/>
  <c r="G35" i="7"/>
  <c r="G10" i="7"/>
  <c r="G12" i="7"/>
  <c r="G14" i="7"/>
  <c r="G16" i="7"/>
  <c r="G18" i="7"/>
  <c r="G20" i="7"/>
  <c r="G22" i="7"/>
  <c r="G24" i="7"/>
  <c r="G26" i="7"/>
  <c r="G28" i="7"/>
  <c r="G30" i="7"/>
  <c r="G32" i="7"/>
  <c r="G34" i="7"/>
  <c r="G36" i="7"/>
  <c r="H7" i="7"/>
  <c r="H49" i="7" l="1"/>
  <c r="I49" i="7" s="1"/>
  <c r="H50" i="7"/>
  <c r="I50" i="7" s="1"/>
  <c r="H51" i="7"/>
  <c r="I51" i="7" s="1"/>
  <c r="H52" i="7"/>
  <c r="I52" i="7" s="1"/>
  <c r="H53" i="7"/>
  <c r="I53" i="7" s="1"/>
  <c r="H54" i="7"/>
  <c r="I54" i="7" s="1"/>
  <c r="H55" i="7"/>
  <c r="I55" i="7" s="1"/>
  <c r="H56" i="7"/>
  <c r="I56" i="7" s="1"/>
  <c r="H57" i="7"/>
  <c r="I57" i="7" s="1"/>
  <c r="H58" i="7"/>
  <c r="I58" i="7" s="1"/>
  <c r="H59" i="7"/>
  <c r="I59" i="7" s="1"/>
  <c r="H60" i="7"/>
  <c r="I60" i="7" s="1"/>
  <c r="H61" i="7"/>
  <c r="I61" i="7" s="1"/>
  <c r="H62" i="7"/>
  <c r="I62" i="7" s="1"/>
  <c r="H63" i="7"/>
  <c r="I63" i="7" s="1"/>
  <c r="H64" i="7"/>
  <c r="I64" i="7" s="1"/>
  <c r="H65" i="7"/>
  <c r="I65" i="7" s="1"/>
  <c r="H66" i="7"/>
  <c r="I66" i="7" s="1"/>
  <c r="H67" i="7"/>
  <c r="I67" i="7" s="1"/>
  <c r="H68" i="7"/>
  <c r="I68" i="7" s="1"/>
  <c r="H69" i="7"/>
  <c r="I69" i="7" s="1"/>
  <c r="H70" i="7"/>
  <c r="I70" i="7" s="1"/>
  <c r="H71" i="7"/>
  <c r="I71" i="7" s="1"/>
  <c r="H72" i="7"/>
  <c r="I72" i="7" s="1"/>
  <c r="H73" i="7"/>
  <c r="I73" i="7" s="1"/>
  <c r="H74" i="7"/>
  <c r="I74" i="7" s="1"/>
  <c r="H75" i="7"/>
  <c r="I75" i="7" s="1"/>
  <c r="H76" i="7"/>
  <c r="I76" i="7" s="1"/>
  <c r="H77" i="7"/>
  <c r="I77" i="7" s="1"/>
  <c r="H78" i="7"/>
  <c r="I78" i="7" s="1"/>
  <c r="H79" i="7"/>
  <c r="I79" i="7" s="1"/>
  <c r="H80" i="7"/>
  <c r="I80" i="7" s="1"/>
  <c r="H81" i="7"/>
  <c r="I81" i="7" s="1"/>
  <c r="H82" i="7"/>
  <c r="I82" i="7" s="1"/>
  <c r="H83" i="7"/>
  <c r="I83" i="7" s="1"/>
  <c r="H84" i="7"/>
  <c r="I84" i="7" s="1"/>
  <c r="H85" i="7"/>
  <c r="I85" i="7" s="1"/>
  <c r="H86" i="7"/>
  <c r="I86" i="7" s="1"/>
  <c r="H87" i="7"/>
  <c r="I87" i="7" s="1"/>
  <c r="H88" i="7"/>
  <c r="I88" i="7" s="1"/>
  <c r="H89" i="7"/>
  <c r="I89" i="7" s="1"/>
  <c r="H39" i="7"/>
  <c r="I39" i="7" s="1"/>
  <c r="H38" i="7"/>
  <c r="I38" i="7" s="1"/>
  <c r="H43" i="7"/>
  <c r="I43" i="7" s="1"/>
  <c r="H44" i="7"/>
  <c r="I44" i="7" s="1"/>
  <c r="H46" i="7"/>
  <c r="I46" i="7" s="1"/>
  <c r="H47" i="7"/>
  <c r="I47" i="7" s="1"/>
  <c r="H90" i="7"/>
  <c r="I90" i="7" s="1"/>
  <c r="H91" i="7"/>
  <c r="I91" i="7" s="1"/>
  <c r="H92" i="7"/>
  <c r="I92" i="7" s="1"/>
  <c r="H93" i="7"/>
  <c r="I93" i="7" s="1"/>
  <c r="H94" i="7"/>
  <c r="I94" i="7" s="1"/>
  <c r="H97" i="7"/>
  <c r="I97" i="7" s="1"/>
  <c r="H98" i="7"/>
  <c r="I98" i="7" s="1"/>
  <c r="H48" i="7"/>
  <c r="I48" i="7" s="1"/>
  <c r="H42" i="7"/>
  <c r="I42" i="7" s="1"/>
  <c r="H45" i="7"/>
  <c r="I45" i="7" s="1"/>
  <c r="H95" i="7"/>
  <c r="I95" i="7" s="1"/>
  <c r="H96" i="7"/>
  <c r="I96" i="7" s="1"/>
  <c r="H99" i="7"/>
  <c r="I99" i="7" s="1"/>
  <c r="H37" i="7"/>
  <c r="I37" i="7" s="1"/>
  <c r="H41" i="7"/>
  <c r="I41" i="7" s="1"/>
  <c r="H40" i="7"/>
  <c r="I40" i="7" s="1"/>
  <c r="H9" i="7"/>
  <c r="H11" i="7"/>
  <c r="I11" i="7" s="1"/>
  <c r="H13" i="7"/>
  <c r="I13" i="7" s="1"/>
  <c r="H15" i="7"/>
  <c r="I15" i="7" s="1"/>
  <c r="H17" i="7"/>
  <c r="I17" i="7" s="1"/>
  <c r="H19" i="7"/>
  <c r="I19" i="7" s="1"/>
  <c r="H21" i="7"/>
  <c r="I21" i="7" s="1"/>
  <c r="H23" i="7"/>
  <c r="I23" i="7" s="1"/>
  <c r="H25" i="7"/>
  <c r="I25" i="7" s="1"/>
  <c r="H10" i="7"/>
  <c r="I10" i="7" s="1"/>
  <c r="H12" i="7"/>
  <c r="I12" i="7" s="1"/>
  <c r="H14" i="7"/>
  <c r="I14" i="7" s="1"/>
  <c r="H16" i="7"/>
  <c r="H18" i="7"/>
  <c r="I18" i="7" s="1"/>
  <c r="H20" i="7"/>
  <c r="I20" i="7" s="1"/>
  <c r="H22" i="7"/>
  <c r="I22" i="7" s="1"/>
  <c r="H24" i="7"/>
  <c r="I24" i="7" s="1"/>
  <c r="H26" i="7"/>
  <c r="I26" i="7" s="1"/>
  <c r="H29" i="7"/>
  <c r="I29" i="7" s="1"/>
  <c r="H33" i="7"/>
  <c r="I33" i="7" s="1"/>
  <c r="H28" i="7"/>
  <c r="I28" i="7" s="1"/>
  <c r="H32" i="7"/>
  <c r="I32" i="7" s="1"/>
  <c r="H36" i="7"/>
  <c r="I36" i="7" s="1"/>
  <c r="H35" i="7"/>
  <c r="I35" i="7" s="1"/>
  <c r="H30" i="7"/>
  <c r="I30" i="7" s="1"/>
  <c r="H34" i="7"/>
  <c r="I34" i="7" s="1"/>
  <c r="H27" i="7"/>
  <c r="I27" i="7" s="1"/>
  <c r="H31" i="7"/>
  <c r="I31" i="7" s="1"/>
  <c r="H6" i="7"/>
  <c r="I9" i="7" l="1"/>
  <c r="I16" i="7" l="1"/>
</calcChain>
</file>

<file path=xl/sharedStrings.xml><?xml version="1.0" encoding="utf-8"?>
<sst xmlns="http://schemas.openxmlformats.org/spreadsheetml/2006/main" count="70" uniqueCount="63">
  <si>
    <t>Nom du cours</t>
  </si>
  <si>
    <t>J0</t>
  </si>
  <si>
    <t>DIMANCHE</t>
  </si>
  <si>
    <t>LUNDI</t>
  </si>
  <si>
    <t>MARDI</t>
  </si>
  <si>
    <t>MERCREDI</t>
  </si>
  <si>
    <t>JEUDI</t>
  </si>
  <si>
    <t>VENDREDI</t>
  </si>
  <si>
    <t>SAMEDI</t>
  </si>
  <si>
    <t>VUE HEBDOMADAIRE</t>
  </si>
  <si>
    <t>Cours 2</t>
  </si>
  <si>
    <t>Cours 3</t>
  </si>
  <si>
    <t>Cours 4</t>
  </si>
  <si>
    <t>Cours 5</t>
  </si>
  <si>
    <t>Cours 6</t>
  </si>
  <si>
    <t>Cours 7</t>
  </si>
  <si>
    <t>Cours 8</t>
  </si>
  <si>
    <t>Cours 9</t>
  </si>
  <si>
    <t>Cours 10</t>
  </si>
  <si>
    <t>Cours 11</t>
  </si>
  <si>
    <t>Cours 12</t>
  </si>
  <si>
    <t>Cours 13</t>
  </si>
  <si>
    <t>Cours 14</t>
  </si>
  <si>
    <t>Cours 15</t>
  </si>
  <si>
    <t>Cours 16</t>
  </si>
  <si>
    <t>Cours 17</t>
  </si>
  <si>
    <t>Cours 18</t>
  </si>
  <si>
    <t>Cours 19</t>
  </si>
  <si>
    <t>Cours 20</t>
  </si>
  <si>
    <t>Cours 21</t>
  </si>
  <si>
    <t>Cours 22</t>
  </si>
  <si>
    <t>J0+2</t>
  </si>
  <si>
    <t>J0+6</t>
  </si>
  <si>
    <t>J0+10</t>
  </si>
  <si>
    <t>J0+15</t>
  </si>
  <si>
    <t>J0+30</t>
  </si>
  <si>
    <t>ACTIVITE ?</t>
  </si>
  <si>
    <t>Cisplatine</t>
  </si>
  <si>
    <t>J0+45</t>
  </si>
  <si>
    <t>Cours 23</t>
  </si>
  <si>
    <t>Cours 24</t>
  </si>
  <si>
    <t>Cours 25</t>
  </si>
  <si>
    <t>Cours 26</t>
  </si>
  <si>
    <t>Cours 27</t>
  </si>
  <si>
    <t>Cours 28</t>
  </si>
  <si>
    <t>Cours 29</t>
  </si>
  <si>
    <t>Cours 30</t>
  </si>
  <si>
    <t>J0+60</t>
  </si>
  <si>
    <t>Cours 31</t>
  </si>
  <si>
    <t>Cours 32</t>
  </si>
  <si>
    <t>Cours 33</t>
  </si>
  <si>
    <t>Cours 34</t>
  </si>
  <si>
    <t>Cours 35</t>
  </si>
  <si>
    <t>Cours 36</t>
  </si>
  <si>
    <t>Cours 37</t>
  </si>
  <si>
    <t>Cours 38</t>
  </si>
  <si>
    <t>Cours 39</t>
  </si>
  <si>
    <t>Cours 40</t>
  </si>
  <si>
    <t>Cours 41</t>
  </si>
  <si>
    <t>Cours 42</t>
  </si>
  <si>
    <t>Cours 43</t>
  </si>
  <si>
    <t>Cours 44</t>
  </si>
  <si>
    <t>Cours 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</si>
</sst>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SEM. &quot;0"/>
    <numFmt numFmtId="165" formatCode="dd"/>
    <numFmt numFmtId="166" formatCode="mmmm\ yyyy"/>
  </numFmts>
  <fonts count="15" x14ac:knownFonts="1">
    <font>
      <sz val="10"/>
      <color theme="1" tint="0.14996795556505021"/>
      <name val="Cambria"/>
      <family val="2"/>
      <scheme val="minor"/>
    </font>
    <font>
      <b/>
      <sz val="11"/>
      <color theme="3"/>
      <name val="Cambria"/>
      <family val="2"/>
      <scheme val="minor"/>
    </font>
    <font>
      <b/>
      <sz val="11"/>
      <color rgb="FFFA7D00"/>
      <name val="Cambria"/>
      <family val="2"/>
      <scheme val="minor"/>
    </font>
    <font>
      <b/>
      <sz val="30"/>
      <color theme="0"/>
      <name val="Cambria"/>
      <family val="1"/>
      <scheme val="minor"/>
    </font>
    <font>
      <sz val="11"/>
      <color theme="1" tint="0.14999847407452621"/>
      <name val="Tahoma"/>
      <family val="2"/>
      <scheme val="major"/>
    </font>
    <font>
      <sz val="9"/>
      <color theme="1" tint="0.14999847407452621"/>
      <name val="Cambria"/>
      <family val="1"/>
      <scheme val="minor"/>
    </font>
    <font>
      <sz val="22"/>
      <color theme="4"/>
      <name val="Tahoma"/>
      <family val="2"/>
      <scheme val="major"/>
    </font>
    <font>
      <sz val="12"/>
      <color theme="1" tint="0.14996795556505021"/>
      <name val="Cambria"/>
      <family val="2"/>
      <scheme val="min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b/>
      <sz val="18"/>
      <color theme="1" tint="0.14999847407452621"/>
      <name val="Cambria"/>
      <family val="2"/>
      <scheme val="minor"/>
    </font>
    <font>
      <sz val="18"/>
      <color theme="1" tint="0.14996795556505021"/>
      <name val="Cambria"/>
      <family val="2"/>
      <scheme val="minor"/>
    </font>
    <font>
      <sz val="10"/>
      <color theme="4"/>
      <name val="Tahoma"/>
      <family val="2"/>
      <scheme val="major"/>
    </font>
    <font>
      <sz val="11"/>
      <color theme="1" tint="0.14999847407452621"/>
      <name val="Tahoma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</borders>
  <cellStyleXfs count="6">
    <xf numFmtId="0" fontId="0" fillId="0" borderId="0">
      <alignment vertical="center"/>
    </xf>
    <xf numFmtId="0" fontId="1" fillId="0" borderId="0" applyNumberFormat="0" applyFill="0" applyBorder="0" applyAlignment="0" applyProtection="0"/>
    <xf numFmtId="0" fontId="2" fillId="2" borderId="1" applyNumberFormat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Alignment="0" applyProtection="0"/>
    <xf numFmtId="0" fontId="10" fillId="0" borderId="0" applyNumberFormat="0" applyFill="0" applyBorder="0" applyAlignment="0" applyProtection="0"/>
  </cellStyleXfs>
  <cellXfs count="21">
    <xf numFmtId="0" fontId="0" fillId="0" borderId="0" xfId="0">
      <alignment vertical="center"/>
    </xf>
    <xf numFmtId="0" fontId="5" fillId="0" borderId="7" xfId="2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left" vertical="center" indent="1"/>
    </xf>
    <xf numFmtId="0" fontId="4" fillId="4" borderId="4" xfId="1" applyFont="1" applyFill="1" applyBorder="1" applyAlignment="1">
      <alignment horizontal="left" vertical="center" indent="1"/>
    </xf>
    <xf numFmtId="0" fontId="4" fillId="4" borderId="5" xfId="1" applyFont="1" applyFill="1" applyBorder="1" applyAlignment="1">
      <alignment horizontal="left" vertical="center" indent="1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 indent="1"/>
    </xf>
    <xf numFmtId="14" fontId="0" fillId="0" borderId="0" xfId="0" applyNumberFormat="1" applyAlignment="1">
      <alignment horizontal="right" vertical="center" indent="1"/>
    </xf>
    <xf numFmtId="0" fontId="11" fillId="3" borderId="2" xfId="0" applyFont="1" applyFill="1" applyBorder="1" applyAlignment="1" applyProtection="1">
      <alignment horizontal="left" vertical="center" indent="1"/>
    </xf>
    <xf numFmtId="164" fontId="11" fillId="3" borderId="9" xfId="0" applyNumberFormat="1" applyFont="1" applyFill="1" applyBorder="1" applyAlignment="1" applyProtection="1">
      <alignment horizontal="left" vertical="center" indent="1"/>
      <protection locked="0"/>
    </xf>
    <xf numFmtId="0" fontId="12" fillId="0" borderId="0" xfId="0" applyFont="1">
      <alignment vertical="center"/>
    </xf>
    <xf numFmtId="165" fontId="6" fillId="0" borderId="6" xfId="0" applyNumberFormat="1" applyFont="1" applyFill="1" applyBorder="1">
      <alignment vertical="center"/>
    </xf>
    <xf numFmtId="166" fontId="13" fillId="0" borderId="7" xfId="0" applyNumberFormat="1" applyFont="1" applyFill="1" applyBorder="1">
      <alignment vertical="center"/>
    </xf>
    <xf numFmtId="0" fontId="4" fillId="4" borderId="10" xfId="1" applyFont="1" applyFill="1" applyBorder="1" applyAlignment="1">
      <alignment horizontal="left" vertical="center" indent="1"/>
    </xf>
    <xf numFmtId="0" fontId="4" fillId="4" borderId="11" xfId="1" applyFont="1" applyFill="1" applyBorder="1" applyAlignment="1">
      <alignment horizontal="left" vertical="center" indent="1"/>
    </xf>
    <xf numFmtId="0" fontId="4" fillId="4" borderId="12" xfId="1" applyFont="1" applyFill="1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4" borderId="0" xfId="1" applyFont="1" applyFill="1" applyAlignment="1">
      <alignment horizontal="center" vertical="center"/>
    </xf>
    <xf numFmtId="0" fontId="0" fillId="0" borderId="0" xfId="0" applyNumberFormat="1">
      <alignment vertical="center"/>
    </xf>
    <xf numFmtId="0" fontId="3" fillId="4" borderId="8" xfId="0" applyFont="1" applyFill="1" applyBorder="1" applyAlignment="1">
      <alignment horizontal="left" vertical="center" indent="6"/>
    </xf>
  </cellXfs>
  <cellStyles count="6">
    <cellStyle name="Calcul" xfId="2" builtinId="22"/>
    <cellStyle name="Normal" xfId="0" builtinId="0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1" builtinId="19"/>
  </cellStyles>
  <dxfs count="18">
    <dxf>
      <font>
        <b val="0"/>
        <i/>
        <color theme="0" tint="-0.24994659260841701"/>
      </font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</dxf>
    <dxf>
      <border outline="0">
        <top style="thick">
          <color theme="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Tahoma"/>
        <scheme val="major"/>
      </font>
      <fill>
        <patternFill patternType="solid">
          <fgColor indexed="64"/>
          <bgColor theme="8"/>
        </patternFill>
      </fill>
      <alignment horizontal="lef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relativeIndent="0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6795556505021"/>
        <name val="Cambri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Student Planner" defaultPivotStyle="PivotStyleLight16">
    <tableStyle name="Student Planner" pivot="0" count="3">
      <tableStyleElement type="wholeTable" dxfId="17"/>
      <tableStyleElement type="headerRow" dxfId="16"/>
      <tableStyleElement type="firstRowStripe" dxfId="1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$C$2" max="53" min="1" page="10" val="7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3</xdr:row>
      <xdr:rowOff>76199</xdr:rowOff>
    </xdr:from>
    <xdr:to>
      <xdr:col>1</xdr:col>
      <xdr:colOff>471532</xdr:colOff>
      <xdr:row>4</xdr:row>
      <xdr:rowOff>3174</xdr:rowOff>
    </xdr:to>
    <xdr:grpSp>
      <xdr:nvGrpSpPr>
        <xdr:cNvPr id="3" name="Icône Vue hebdomadaire" descr="&quot;&quot;"/>
        <xdr:cNvGrpSpPr>
          <a:grpSpLocks noChangeAspect="1"/>
        </xdr:cNvGrpSpPr>
      </xdr:nvGrpSpPr>
      <xdr:grpSpPr bwMode="auto">
        <a:xfrm>
          <a:off x="228600" y="723899"/>
          <a:ext cx="395332" cy="412750"/>
          <a:chOff x="318" y="23"/>
          <a:chExt cx="29" cy="29"/>
        </a:xfrm>
      </xdr:grpSpPr>
      <xdr:sp macro="" textlink="">
        <xdr:nvSpPr>
          <xdr:cNvPr id="4" name="Rectangle 4"/>
          <xdr:cNvSpPr>
            <a:spLocks noChangeArrowheads="1"/>
          </xdr:cNvSpPr>
        </xdr:nvSpPr>
        <xdr:spPr bwMode="auto">
          <a:xfrm>
            <a:off x="318" y="2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" name="Forme libre 5"/>
          <xdr:cNvSpPr>
            <a:spLocks/>
          </xdr:cNvSpPr>
        </xdr:nvSpPr>
        <xdr:spPr bwMode="auto">
          <a:xfrm>
            <a:off x="318" y="23"/>
            <a:ext cx="29" cy="29"/>
          </a:xfrm>
          <a:custGeom>
            <a:avLst/>
            <a:gdLst>
              <a:gd name="T0" fmla="*/ 2053 w 3281"/>
              <a:gd name="T1" fmla="*/ 3 h 3281"/>
              <a:gd name="T2" fmla="*/ 2228 w 3281"/>
              <a:gd name="T3" fmla="*/ 27 h 3281"/>
              <a:gd name="T4" fmla="*/ 2395 w 3281"/>
              <a:gd name="T5" fmla="*/ 73 h 3281"/>
              <a:gd name="T6" fmla="*/ 2554 w 3281"/>
              <a:gd name="T7" fmla="*/ 140 h 3281"/>
              <a:gd name="T8" fmla="*/ 2700 w 3281"/>
              <a:gd name="T9" fmla="*/ 225 h 3281"/>
              <a:gd name="T10" fmla="*/ 2833 w 3281"/>
              <a:gd name="T11" fmla="*/ 329 h 3281"/>
              <a:gd name="T12" fmla="*/ 2952 w 3281"/>
              <a:gd name="T13" fmla="*/ 448 h 3281"/>
              <a:gd name="T14" fmla="*/ 3056 w 3281"/>
              <a:gd name="T15" fmla="*/ 581 h 3281"/>
              <a:gd name="T16" fmla="*/ 3141 w 3281"/>
              <a:gd name="T17" fmla="*/ 728 h 3281"/>
              <a:gd name="T18" fmla="*/ 3208 w 3281"/>
              <a:gd name="T19" fmla="*/ 886 h 3281"/>
              <a:gd name="T20" fmla="*/ 3254 w 3281"/>
              <a:gd name="T21" fmla="*/ 1053 h 3281"/>
              <a:gd name="T22" fmla="*/ 3277 w 3281"/>
              <a:gd name="T23" fmla="*/ 1228 h 3281"/>
              <a:gd name="T24" fmla="*/ 3277 w 3281"/>
              <a:gd name="T25" fmla="*/ 1409 h 3281"/>
              <a:gd name="T26" fmla="*/ 3254 w 3281"/>
              <a:gd name="T27" fmla="*/ 1584 h 3281"/>
              <a:gd name="T28" fmla="*/ 3208 w 3281"/>
              <a:gd name="T29" fmla="*/ 1751 h 3281"/>
              <a:gd name="T30" fmla="*/ 3141 w 3281"/>
              <a:gd name="T31" fmla="*/ 1909 h 3281"/>
              <a:gd name="T32" fmla="*/ 3056 w 3281"/>
              <a:gd name="T33" fmla="*/ 2055 h 3281"/>
              <a:gd name="T34" fmla="*/ 2952 w 3281"/>
              <a:gd name="T35" fmla="*/ 2189 h 3281"/>
              <a:gd name="T36" fmla="*/ 2833 w 3281"/>
              <a:gd name="T37" fmla="*/ 2308 h 3281"/>
              <a:gd name="T38" fmla="*/ 2700 w 3281"/>
              <a:gd name="T39" fmla="*/ 2411 h 3281"/>
              <a:gd name="T40" fmla="*/ 2554 w 3281"/>
              <a:gd name="T41" fmla="*/ 2497 h 3281"/>
              <a:gd name="T42" fmla="*/ 2395 w 3281"/>
              <a:gd name="T43" fmla="*/ 2564 h 3281"/>
              <a:gd name="T44" fmla="*/ 2228 w 3281"/>
              <a:gd name="T45" fmla="*/ 2610 h 3281"/>
              <a:gd name="T46" fmla="*/ 2053 w 3281"/>
              <a:gd name="T47" fmla="*/ 2633 h 3281"/>
              <a:gd name="T48" fmla="*/ 1875 w 3281"/>
              <a:gd name="T49" fmla="*/ 2634 h 3281"/>
              <a:gd name="T50" fmla="*/ 1704 w 3281"/>
              <a:gd name="T51" fmla="*/ 2611 h 3281"/>
              <a:gd name="T52" fmla="*/ 1542 w 3281"/>
              <a:gd name="T53" fmla="*/ 2567 h 3281"/>
              <a:gd name="T54" fmla="*/ 1389 w 3281"/>
              <a:gd name="T55" fmla="*/ 2504 h 3281"/>
              <a:gd name="T56" fmla="*/ 1245 w 3281"/>
              <a:gd name="T57" fmla="*/ 2422 h 3281"/>
              <a:gd name="T58" fmla="*/ 271 w 3281"/>
              <a:gd name="T59" fmla="*/ 3281 h 3281"/>
              <a:gd name="T60" fmla="*/ 906 w 3281"/>
              <a:gd name="T61" fmla="*/ 2104 h 3281"/>
              <a:gd name="T62" fmla="*/ 816 w 3281"/>
              <a:gd name="T63" fmla="*/ 1966 h 3281"/>
              <a:gd name="T64" fmla="*/ 743 w 3281"/>
              <a:gd name="T65" fmla="*/ 1817 h 3281"/>
              <a:gd name="T66" fmla="*/ 689 w 3281"/>
              <a:gd name="T67" fmla="*/ 1659 h 3281"/>
              <a:gd name="T68" fmla="*/ 656 w 3281"/>
              <a:gd name="T69" fmla="*/ 1492 h 3281"/>
              <a:gd name="T70" fmla="*/ 645 w 3281"/>
              <a:gd name="T71" fmla="*/ 1318 h 3281"/>
              <a:gd name="T72" fmla="*/ 657 w 3281"/>
              <a:gd name="T73" fmla="*/ 1139 h 3281"/>
              <a:gd name="T74" fmla="*/ 692 w 3281"/>
              <a:gd name="T75" fmla="*/ 968 h 3281"/>
              <a:gd name="T76" fmla="*/ 748 w 3281"/>
              <a:gd name="T77" fmla="*/ 806 h 3281"/>
              <a:gd name="T78" fmla="*/ 824 w 3281"/>
              <a:gd name="T79" fmla="*/ 653 h 3281"/>
              <a:gd name="T80" fmla="*/ 920 w 3281"/>
              <a:gd name="T81" fmla="*/ 513 h 3281"/>
              <a:gd name="T82" fmla="*/ 1031 w 3281"/>
              <a:gd name="T83" fmla="*/ 387 h 3281"/>
              <a:gd name="T84" fmla="*/ 1157 w 3281"/>
              <a:gd name="T85" fmla="*/ 276 h 3281"/>
              <a:gd name="T86" fmla="*/ 1297 w 3281"/>
              <a:gd name="T87" fmla="*/ 180 h 3281"/>
              <a:gd name="T88" fmla="*/ 1450 w 3281"/>
              <a:gd name="T89" fmla="*/ 104 h 3281"/>
              <a:gd name="T90" fmla="*/ 1612 w 3281"/>
              <a:gd name="T91" fmla="*/ 47 h 3281"/>
              <a:gd name="T92" fmla="*/ 1784 w 3281"/>
              <a:gd name="T93" fmla="*/ 12 h 3281"/>
              <a:gd name="T94" fmla="*/ 1963 w 3281"/>
              <a:gd name="T95" fmla="*/ 0 h 3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281" h="3281">
                <a:moveTo>
                  <a:pt x="1963" y="0"/>
                </a:moveTo>
                <a:lnTo>
                  <a:pt x="2053" y="3"/>
                </a:lnTo>
                <a:lnTo>
                  <a:pt x="2142" y="12"/>
                </a:lnTo>
                <a:lnTo>
                  <a:pt x="2228" y="27"/>
                </a:lnTo>
                <a:lnTo>
                  <a:pt x="2313" y="47"/>
                </a:lnTo>
                <a:lnTo>
                  <a:pt x="2395" y="73"/>
                </a:lnTo>
                <a:lnTo>
                  <a:pt x="2475" y="104"/>
                </a:lnTo>
                <a:lnTo>
                  <a:pt x="2554" y="140"/>
                </a:lnTo>
                <a:lnTo>
                  <a:pt x="2628" y="180"/>
                </a:lnTo>
                <a:lnTo>
                  <a:pt x="2700" y="225"/>
                </a:lnTo>
                <a:lnTo>
                  <a:pt x="2768" y="276"/>
                </a:lnTo>
                <a:lnTo>
                  <a:pt x="2833" y="329"/>
                </a:lnTo>
                <a:lnTo>
                  <a:pt x="2894" y="387"/>
                </a:lnTo>
                <a:lnTo>
                  <a:pt x="2952" y="448"/>
                </a:lnTo>
                <a:lnTo>
                  <a:pt x="3005" y="513"/>
                </a:lnTo>
                <a:lnTo>
                  <a:pt x="3056" y="581"/>
                </a:lnTo>
                <a:lnTo>
                  <a:pt x="3101" y="653"/>
                </a:lnTo>
                <a:lnTo>
                  <a:pt x="3141" y="728"/>
                </a:lnTo>
                <a:lnTo>
                  <a:pt x="3177" y="806"/>
                </a:lnTo>
                <a:lnTo>
                  <a:pt x="3208" y="886"/>
                </a:lnTo>
                <a:lnTo>
                  <a:pt x="3234" y="968"/>
                </a:lnTo>
                <a:lnTo>
                  <a:pt x="3254" y="1053"/>
                </a:lnTo>
                <a:lnTo>
                  <a:pt x="3269" y="1139"/>
                </a:lnTo>
                <a:lnTo>
                  <a:pt x="3277" y="1228"/>
                </a:lnTo>
                <a:lnTo>
                  <a:pt x="3281" y="1318"/>
                </a:lnTo>
                <a:lnTo>
                  <a:pt x="3277" y="1409"/>
                </a:lnTo>
                <a:lnTo>
                  <a:pt x="3269" y="1497"/>
                </a:lnTo>
                <a:lnTo>
                  <a:pt x="3254" y="1584"/>
                </a:lnTo>
                <a:lnTo>
                  <a:pt x="3234" y="1669"/>
                </a:lnTo>
                <a:lnTo>
                  <a:pt x="3208" y="1751"/>
                </a:lnTo>
                <a:lnTo>
                  <a:pt x="3177" y="1831"/>
                </a:lnTo>
                <a:lnTo>
                  <a:pt x="3141" y="1909"/>
                </a:lnTo>
                <a:lnTo>
                  <a:pt x="3101" y="1984"/>
                </a:lnTo>
                <a:lnTo>
                  <a:pt x="3056" y="2055"/>
                </a:lnTo>
                <a:lnTo>
                  <a:pt x="3005" y="2124"/>
                </a:lnTo>
                <a:lnTo>
                  <a:pt x="2952" y="2189"/>
                </a:lnTo>
                <a:lnTo>
                  <a:pt x="2894" y="2250"/>
                </a:lnTo>
                <a:lnTo>
                  <a:pt x="2833" y="2308"/>
                </a:lnTo>
                <a:lnTo>
                  <a:pt x="2768" y="2361"/>
                </a:lnTo>
                <a:lnTo>
                  <a:pt x="2700" y="2411"/>
                </a:lnTo>
                <a:lnTo>
                  <a:pt x="2628" y="2457"/>
                </a:lnTo>
                <a:lnTo>
                  <a:pt x="2554" y="2497"/>
                </a:lnTo>
                <a:lnTo>
                  <a:pt x="2475" y="2533"/>
                </a:lnTo>
                <a:lnTo>
                  <a:pt x="2395" y="2564"/>
                </a:lnTo>
                <a:lnTo>
                  <a:pt x="2313" y="2589"/>
                </a:lnTo>
                <a:lnTo>
                  <a:pt x="2228" y="2610"/>
                </a:lnTo>
                <a:lnTo>
                  <a:pt x="2142" y="2624"/>
                </a:lnTo>
                <a:lnTo>
                  <a:pt x="2053" y="2633"/>
                </a:lnTo>
                <a:lnTo>
                  <a:pt x="1963" y="2636"/>
                </a:lnTo>
                <a:lnTo>
                  <a:pt x="1875" y="2634"/>
                </a:lnTo>
                <a:lnTo>
                  <a:pt x="1789" y="2625"/>
                </a:lnTo>
                <a:lnTo>
                  <a:pt x="1704" y="2611"/>
                </a:lnTo>
                <a:lnTo>
                  <a:pt x="1622" y="2592"/>
                </a:lnTo>
                <a:lnTo>
                  <a:pt x="1542" y="2567"/>
                </a:lnTo>
                <a:lnTo>
                  <a:pt x="1464" y="2538"/>
                </a:lnTo>
                <a:lnTo>
                  <a:pt x="1389" y="2504"/>
                </a:lnTo>
                <a:lnTo>
                  <a:pt x="1315" y="2465"/>
                </a:lnTo>
                <a:lnTo>
                  <a:pt x="1245" y="2422"/>
                </a:lnTo>
                <a:lnTo>
                  <a:pt x="1177" y="2375"/>
                </a:lnTo>
                <a:lnTo>
                  <a:pt x="271" y="3281"/>
                </a:lnTo>
                <a:lnTo>
                  <a:pt x="0" y="3010"/>
                </a:lnTo>
                <a:lnTo>
                  <a:pt x="906" y="2104"/>
                </a:lnTo>
                <a:lnTo>
                  <a:pt x="859" y="2036"/>
                </a:lnTo>
                <a:lnTo>
                  <a:pt x="816" y="1966"/>
                </a:lnTo>
                <a:lnTo>
                  <a:pt x="777" y="1892"/>
                </a:lnTo>
                <a:lnTo>
                  <a:pt x="743" y="1817"/>
                </a:lnTo>
                <a:lnTo>
                  <a:pt x="714" y="1739"/>
                </a:lnTo>
                <a:lnTo>
                  <a:pt x="689" y="1659"/>
                </a:lnTo>
                <a:lnTo>
                  <a:pt x="670" y="1576"/>
                </a:lnTo>
                <a:lnTo>
                  <a:pt x="656" y="1492"/>
                </a:lnTo>
                <a:lnTo>
                  <a:pt x="648" y="1406"/>
                </a:lnTo>
                <a:lnTo>
                  <a:pt x="645" y="1318"/>
                </a:lnTo>
                <a:lnTo>
                  <a:pt x="648" y="1228"/>
                </a:lnTo>
                <a:lnTo>
                  <a:pt x="657" y="1139"/>
                </a:lnTo>
                <a:lnTo>
                  <a:pt x="671" y="1053"/>
                </a:lnTo>
                <a:lnTo>
                  <a:pt x="692" y="968"/>
                </a:lnTo>
                <a:lnTo>
                  <a:pt x="717" y="886"/>
                </a:lnTo>
                <a:lnTo>
                  <a:pt x="748" y="806"/>
                </a:lnTo>
                <a:lnTo>
                  <a:pt x="784" y="728"/>
                </a:lnTo>
                <a:lnTo>
                  <a:pt x="824" y="653"/>
                </a:lnTo>
                <a:lnTo>
                  <a:pt x="870" y="581"/>
                </a:lnTo>
                <a:lnTo>
                  <a:pt x="920" y="513"/>
                </a:lnTo>
                <a:lnTo>
                  <a:pt x="973" y="448"/>
                </a:lnTo>
                <a:lnTo>
                  <a:pt x="1031" y="387"/>
                </a:lnTo>
                <a:lnTo>
                  <a:pt x="1092" y="329"/>
                </a:lnTo>
                <a:lnTo>
                  <a:pt x="1157" y="276"/>
                </a:lnTo>
                <a:lnTo>
                  <a:pt x="1226" y="225"/>
                </a:lnTo>
                <a:lnTo>
                  <a:pt x="1297" y="180"/>
                </a:lnTo>
                <a:lnTo>
                  <a:pt x="1372" y="140"/>
                </a:lnTo>
                <a:lnTo>
                  <a:pt x="1450" y="104"/>
                </a:lnTo>
                <a:lnTo>
                  <a:pt x="1530" y="73"/>
                </a:lnTo>
                <a:lnTo>
                  <a:pt x="1612" y="47"/>
                </a:lnTo>
                <a:lnTo>
                  <a:pt x="1697" y="27"/>
                </a:lnTo>
                <a:lnTo>
                  <a:pt x="1784" y="12"/>
                </a:lnTo>
                <a:lnTo>
                  <a:pt x="1872" y="3"/>
                </a:lnTo>
                <a:lnTo>
                  <a:pt x="1963" y="0"/>
                </a:ln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0">
            <a:solidFill>
              <a:srgbClr val="BFFF95"/>
            </a:solidFill>
            <a:prstDash val="solid"/>
            <a:round/>
            <a:headEnd/>
            <a:tailEnd/>
          </a:ln>
        </xdr:spPr>
      </xdr:sp>
      <xdr:sp macro="" textlink="">
        <xdr:nvSpPr>
          <xdr:cNvPr id="6" name="Forme libre 6"/>
          <xdr:cNvSpPr>
            <a:spLocks/>
          </xdr:cNvSpPr>
        </xdr:nvSpPr>
        <xdr:spPr bwMode="auto">
          <a:xfrm>
            <a:off x="326" y="26"/>
            <a:ext cx="18" cy="18"/>
          </a:xfrm>
          <a:custGeom>
            <a:avLst/>
            <a:gdLst>
              <a:gd name="T0" fmla="*/ 1102 w 2043"/>
              <a:gd name="T1" fmla="*/ 3 h 2043"/>
              <a:gd name="T2" fmla="*/ 1256 w 2043"/>
              <a:gd name="T3" fmla="*/ 27 h 2043"/>
              <a:gd name="T4" fmla="*/ 1402 w 2043"/>
              <a:gd name="T5" fmla="*/ 73 h 2043"/>
              <a:gd name="T6" fmla="*/ 1537 w 2043"/>
              <a:gd name="T7" fmla="*/ 139 h 2043"/>
              <a:gd name="T8" fmla="*/ 1661 w 2043"/>
              <a:gd name="T9" fmla="*/ 224 h 2043"/>
              <a:gd name="T10" fmla="*/ 1770 w 2043"/>
              <a:gd name="T11" fmla="*/ 326 h 2043"/>
              <a:gd name="T12" fmla="*/ 1863 w 2043"/>
              <a:gd name="T13" fmla="*/ 442 h 2043"/>
              <a:gd name="T14" fmla="*/ 1939 w 2043"/>
              <a:gd name="T15" fmla="*/ 573 h 2043"/>
              <a:gd name="T16" fmla="*/ 1995 w 2043"/>
              <a:gd name="T17" fmla="*/ 713 h 2043"/>
              <a:gd name="T18" fmla="*/ 2031 w 2043"/>
              <a:gd name="T19" fmla="*/ 863 h 2043"/>
              <a:gd name="T20" fmla="*/ 2043 w 2043"/>
              <a:gd name="T21" fmla="*/ 1021 h 2043"/>
              <a:gd name="T22" fmla="*/ 2031 w 2043"/>
              <a:gd name="T23" fmla="*/ 1180 h 2043"/>
              <a:gd name="T24" fmla="*/ 1995 w 2043"/>
              <a:gd name="T25" fmla="*/ 1330 h 2043"/>
              <a:gd name="T26" fmla="*/ 1939 w 2043"/>
              <a:gd name="T27" fmla="*/ 1470 h 2043"/>
              <a:gd name="T28" fmla="*/ 1863 w 2043"/>
              <a:gd name="T29" fmla="*/ 1600 h 2043"/>
              <a:gd name="T30" fmla="*/ 1770 w 2043"/>
              <a:gd name="T31" fmla="*/ 1717 h 2043"/>
              <a:gd name="T32" fmla="*/ 1661 w 2043"/>
              <a:gd name="T33" fmla="*/ 1819 h 2043"/>
              <a:gd name="T34" fmla="*/ 1537 w 2043"/>
              <a:gd name="T35" fmla="*/ 1903 h 2043"/>
              <a:gd name="T36" fmla="*/ 1402 w 2043"/>
              <a:gd name="T37" fmla="*/ 1970 h 2043"/>
              <a:gd name="T38" fmla="*/ 1256 w 2043"/>
              <a:gd name="T39" fmla="*/ 2016 h 2043"/>
              <a:gd name="T40" fmla="*/ 1102 w 2043"/>
              <a:gd name="T41" fmla="*/ 2040 h 2043"/>
              <a:gd name="T42" fmla="*/ 941 w 2043"/>
              <a:gd name="T43" fmla="*/ 2040 h 2043"/>
              <a:gd name="T44" fmla="*/ 787 w 2043"/>
              <a:gd name="T45" fmla="*/ 2016 h 2043"/>
              <a:gd name="T46" fmla="*/ 642 w 2043"/>
              <a:gd name="T47" fmla="*/ 1970 h 2043"/>
              <a:gd name="T48" fmla="*/ 506 w 2043"/>
              <a:gd name="T49" fmla="*/ 1903 h 2043"/>
              <a:gd name="T50" fmla="*/ 382 w 2043"/>
              <a:gd name="T51" fmla="*/ 1819 h 2043"/>
              <a:gd name="T52" fmla="*/ 273 w 2043"/>
              <a:gd name="T53" fmla="*/ 1717 h 2043"/>
              <a:gd name="T54" fmla="*/ 180 w 2043"/>
              <a:gd name="T55" fmla="*/ 1600 h 2043"/>
              <a:gd name="T56" fmla="*/ 104 w 2043"/>
              <a:gd name="T57" fmla="*/ 1470 h 2043"/>
              <a:gd name="T58" fmla="*/ 47 w 2043"/>
              <a:gd name="T59" fmla="*/ 1330 h 2043"/>
              <a:gd name="T60" fmla="*/ 12 w 2043"/>
              <a:gd name="T61" fmla="*/ 1180 h 2043"/>
              <a:gd name="T62" fmla="*/ 0 w 2043"/>
              <a:gd name="T63" fmla="*/ 1021 h 2043"/>
              <a:gd name="T64" fmla="*/ 12 w 2043"/>
              <a:gd name="T65" fmla="*/ 863 h 2043"/>
              <a:gd name="T66" fmla="*/ 47 w 2043"/>
              <a:gd name="T67" fmla="*/ 713 h 2043"/>
              <a:gd name="T68" fmla="*/ 104 w 2043"/>
              <a:gd name="T69" fmla="*/ 573 h 2043"/>
              <a:gd name="T70" fmla="*/ 180 w 2043"/>
              <a:gd name="T71" fmla="*/ 442 h 2043"/>
              <a:gd name="T72" fmla="*/ 273 w 2043"/>
              <a:gd name="T73" fmla="*/ 326 h 2043"/>
              <a:gd name="T74" fmla="*/ 382 w 2043"/>
              <a:gd name="T75" fmla="*/ 224 h 2043"/>
              <a:gd name="T76" fmla="*/ 506 w 2043"/>
              <a:gd name="T77" fmla="*/ 139 h 2043"/>
              <a:gd name="T78" fmla="*/ 642 w 2043"/>
              <a:gd name="T79" fmla="*/ 73 h 2043"/>
              <a:gd name="T80" fmla="*/ 787 w 2043"/>
              <a:gd name="T81" fmla="*/ 27 h 2043"/>
              <a:gd name="T82" fmla="*/ 941 w 2043"/>
              <a:gd name="T83" fmla="*/ 3 h 20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0" t="0" r="r" b="b"/>
            <a:pathLst>
              <a:path w="2043" h="2043">
                <a:moveTo>
                  <a:pt x="1022" y="0"/>
                </a:moveTo>
                <a:lnTo>
                  <a:pt x="1102" y="3"/>
                </a:lnTo>
                <a:lnTo>
                  <a:pt x="1180" y="12"/>
                </a:lnTo>
                <a:lnTo>
                  <a:pt x="1256" y="27"/>
                </a:lnTo>
                <a:lnTo>
                  <a:pt x="1330" y="48"/>
                </a:lnTo>
                <a:lnTo>
                  <a:pt x="1402" y="73"/>
                </a:lnTo>
                <a:lnTo>
                  <a:pt x="1471" y="104"/>
                </a:lnTo>
                <a:lnTo>
                  <a:pt x="1537" y="139"/>
                </a:lnTo>
                <a:lnTo>
                  <a:pt x="1601" y="180"/>
                </a:lnTo>
                <a:lnTo>
                  <a:pt x="1661" y="224"/>
                </a:lnTo>
                <a:lnTo>
                  <a:pt x="1717" y="273"/>
                </a:lnTo>
                <a:lnTo>
                  <a:pt x="1770" y="326"/>
                </a:lnTo>
                <a:lnTo>
                  <a:pt x="1819" y="382"/>
                </a:lnTo>
                <a:lnTo>
                  <a:pt x="1863" y="442"/>
                </a:lnTo>
                <a:lnTo>
                  <a:pt x="1904" y="506"/>
                </a:lnTo>
                <a:lnTo>
                  <a:pt x="1939" y="573"/>
                </a:lnTo>
                <a:lnTo>
                  <a:pt x="1970" y="642"/>
                </a:lnTo>
                <a:lnTo>
                  <a:pt x="1995" y="713"/>
                </a:lnTo>
                <a:lnTo>
                  <a:pt x="2016" y="787"/>
                </a:lnTo>
                <a:lnTo>
                  <a:pt x="2031" y="863"/>
                </a:lnTo>
                <a:lnTo>
                  <a:pt x="2040" y="941"/>
                </a:lnTo>
                <a:lnTo>
                  <a:pt x="2043" y="1021"/>
                </a:lnTo>
                <a:lnTo>
                  <a:pt x="2040" y="1102"/>
                </a:lnTo>
                <a:lnTo>
                  <a:pt x="2031" y="1180"/>
                </a:lnTo>
                <a:lnTo>
                  <a:pt x="2016" y="1256"/>
                </a:lnTo>
                <a:lnTo>
                  <a:pt x="1995" y="1330"/>
                </a:lnTo>
                <a:lnTo>
                  <a:pt x="1970" y="1401"/>
                </a:lnTo>
                <a:lnTo>
                  <a:pt x="1939" y="1470"/>
                </a:lnTo>
                <a:lnTo>
                  <a:pt x="1904" y="1537"/>
                </a:lnTo>
                <a:lnTo>
                  <a:pt x="1863" y="1600"/>
                </a:lnTo>
                <a:lnTo>
                  <a:pt x="1819" y="1661"/>
                </a:lnTo>
                <a:lnTo>
                  <a:pt x="1770" y="1717"/>
                </a:lnTo>
                <a:lnTo>
                  <a:pt x="1717" y="1770"/>
                </a:lnTo>
                <a:lnTo>
                  <a:pt x="1661" y="1819"/>
                </a:lnTo>
                <a:lnTo>
                  <a:pt x="1601" y="1863"/>
                </a:lnTo>
                <a:lnTo>
                  <a:pt x="1537" y="1903"/>
                </a:lnTo>
                <a:lnTo>
                  <a:pt x="1471" y="1939"/>
                </a:lnTo>
                <a:lnTo>
                  <a:pt x="1402" y="1970"/>
                </a:lnTo>
                <a:lnTo>
                  <a:pt x="1330" y="1995"/>
                </a:lnTo>
                <a:lnTo>
                  <a:pt x="1256" y="2016"/>
                </a:lnTo>
                <a:lnTo>
                  <a:pt x="1180" y="2031"/>
                </a:lnTo>
                <a:lnTo>
                  <a:pt x="1102" y="2040"/>
                </a:lnTo>
                <a:lnTo>
                  <a:pt x="1022" y="2043"/>
                </a:lnTo>
                <a:lnTo>
                  <a:pt x="941" y="2040"/>
                </a:lnTo>
                <a:lnTo>
                  <a:pt x="863" y="2031"/>
                </a:lnTo>
                <a:lnTo>
                  <a:pt x="787" y="2016"/>
                </a:lnTo>
                <a:lnTo>
                  <a:pt x="713" y="1995"/>
                </a:lnTo>
                <a:lnTo>
                  <a:pt x="642" y="1970"/>
                </a:lnTo>
                <a:lnTo>
                  <a:pt x="573" y="1939"/>
                </a:lnTo>
                <a:lnTo>
                  <a:pt x="506" y="1903"/>
                </a:lnTo>
                <a:lnTo>
                  <a:pt x="443" y="1863"/>
                </a:lnTo>
                <a:lnTo>
                  <a:pt x="382" y="1819"/>
                </a:lnTo>
                <a:lnTo>
                  <a:pt x="326" y="1770"/>
                </a:lnTo>
                <a:lnTo>
                  <a:pt x="273" y="1717"/>
                </a:lnTo>
                <a:lnTo>
                  <a:pt x="224" y="1661"/>
                </a:lnTo>
                <a:lnTo>
                  <a:pt x="180" y="1600"/>
                </a:lnTo>
                <a:lnTo>
                  <a:pt x="139" y="1537"/>
                </a:lnTo>
                <a:lnTo>
                  <a:pt x="104" y="1470"/>
                </a:lnTo>
                <a:lnTo>
                  <a:pt x="73" y="1401"/>
                </a:lnTo>
                <a:lnTo>
                  <a:pt x="47" y="1330"/>
                </a:lnTo>
                <a:lnTo>
                  <a:pt x="27" y="1256"/>
                </a:lnTo>
                <a:lnTo>
                  <a:pt x="12" y="1180"/>
                </a:lnTo>
                <a:lnTo>
                  <a:pt x="3" y="1102"/>
                </a:lnTo>
                <a:lnTo>
                  <a:pt x="0" y="1021"/>
                </a:lnTo>
                <a:lnTo>
                  <a:pt x="3" y="941"/>
                </a:lnTo>
                <a:lnTo>
                  <a:pt x="12" y="863"/>
                </a:lnTo>
                <a:lnTo>
                  <a:pt x="27" y="787"/>
                </a:lnTo>
                <a:lnTo>
                  <a:pt x="47" y="713"/>
                </a:lnTo>
                <a:lnTo>
                  <a:pt x="73" y="642"/>
                </a:lnTo>
                <a:lnTo>
                  <a:pt x="104" y="573"/>
                </a:lnTo>
                <a:lnTo>
                  <a:pt x="139" y="506"/>
                </a:lnTo>
                <a:lnTo>
                  <a:pt x="180" y="442"/>
                </a:lnTo>
                <a:lnTo>
                  <a:pt x="224" y="382"/>
                </a:lnTo>
                <a:lnTo>
                  <a:pt x="273" y="326"/>
                </a:lnTo>
                <a:lnTo>
                  <a:pt x="326" y="273"/>
                </a:lnTo>
                <a:lnTo>
                  <a:pt x="382" y="224"/>
                </a:lnTo>
                <a:lnTo>
                  <a:pt x="443" y="180"/>
                </a:lnTo>
                <a:lnTo>
                  <a:pt x="506" y="139"/>
                </a:lnTo>
                <a:lnTo>
                  <a:pt x="573" y="104"/>
                </a:lnTo>
                <a:lnTo>
                  <a:pt x="642" y="73"/>
                </a:lnTo>
                <a:lnTo>
                  <a:pt x="713" y="48"/>
                </a:lnTo>
                <a:lnTo>
                  <a:pt x="787" y="27"/>
                </a:lnTo>
                <a:lnTo>
                  <a:pt x="863" y="12"/>
                </a:lnTo>
                <a:lnTo>
                  <a:pt x="941" y="3"/>
                </a:lnTo>
                <a:lnTo>
                  <a:pt x="1022" y="0"/>
                </a:lnTo>
                <a:close/>
              </a:path>
            </a:pathLst>
          </a:custGeom>
          <a:solidFill>
            <a:schemeClr val="bg1"/>
          </a:solidFill>
          <a:ln w="0">
            <a:solidFill>
              <a:srgbClr val="FFFFFF"/>
            </a:solidFill>
            <a:prstDash val="solid"/>
            <a:round/>
            <a:headEnd/>
            <a:tailEnd/>
          </a:ln>
        </xdr:spPr>
      </xdr:sp>
      <xdr:sp macro="" textlink="">
        <xdr:nvSpPr>
          <xdr:cNvPr id="7" name="Forme libre 7"/>
          <xdr:cNvSpPr>
            <a:spLocks/>
          </xdr:cNvSpPr>
        </xdr:nvSpPr>
        <xdr:spPr bwMode="auto">
          <a:xfrm>
            <a:off x="329" y="32"/>
            <a:ext cx="4" cy="12"/>
          </a:xfrm>
          <a:custGeom>
            <a:avLst/>
            <a:gdLst>
              <a:gd name="T0" fmla="*/ 321 w 482"/>
              <a:gd name="T1" fmla="*/ 0 h 1315"/>
              <a:gd name="T2" fmla="*/ 482 w 482"/>
              <a:gd name="T3" fmla="*/ 0 h 1315"/>
              <a:gd name="T4" fmla="*/ 482 w 482"/>
              <a:gd name="T5" fmla="*/ 1315 h 1315"/>
              <a:gd name="T6" fmla="*/ 414 w 482"/>
              <a:gd name="T7" fmla="*/ 1298 h 1315"/>
              <a:gd name="T8" fmla="*/ 347 w 482"/>
              <a:gd name="T9" fmla="*/ 1277 h 1315"/>
              <a:gd name="T10" fmla="*/ 282 w 482"/>
              <a:gd name="T11" fmla="*/ 1251 h 1315"/>
              <a:gd name="T12" fmla="*/ 282 w 482"/>
              <a:gd name="T13" fmla="*/ 360 h 1315"/>
              <a:gd name="T14" fmla="*/ 0 w 482"/>
              <a:gd name="T15" fmla="*/ 360 h 1315"/>
              <a:gd name="T16" fmla="*/ 0 w 482"/>
              <a:gd name="T17" fmla="*/ 217 h 1315"/>
              <a:gd name="T18" fmla="*/ 51 w 482"/>
              <a:gd name="T19" fmla="*/ 216 h 1315"/>
              <a:gd name="T20" fmla="*/ 97 w 482"/>
              <a:gd name="T21" fmla="*/ 212 h 1315"/>
              <a:gd name="T22" fmla="*/ 139 w 482"/>
              <a:gd name="T23" fmla="*/ 205 h 1315"/>
              <a:gd name="T24" fmla="*/ 176 w 482"/>
              <a:gd name="T25" fmla="*/ 197 h 1315"/>
              <a:gd name="T26" fmla="*/ 208 w 482"/>
              <a:gd name="T27" fmla="*/ 185 h 1315"/>
              <a:gd name="T28" fmla="*/ 236 w 482"/>
              <a:gd name="T29" fmla="*/ 172 h 1315"/>
              <a:gd name="T30" fmla="*/ 256 w 482"/>
              <a:gd name="T31" fmla="*/ 157 h 1315"/>
              <a:gd name="T32" fmla="*/ 273 w 482"/>
              <a:gd name="T33" fmla="*/ 139 h 1315"/>
              <a:gd name="T34" fmla="*/ 288 w 482"/>
              <a:gd name="T35" fmla="*/ 118 h 1315"/>
              <a:gd name="T36" fmla="*/ 300 w 482"/>
              <a:gd name="T37" fmla="*/ 93 h 1315"/>
              <a:gd name="T38" fmla="*/ 310 w 482"/>
              <a:gd name="T39" fmla="*/ 66 h 1315"/>
              <a:gd name="T40" fmla="*/ 317 w 482"/>
              <a:gd name="T41" fmla="*/ 34 h 1315"/>
              <a:gd name="T42" fmla="*/ 321 w 482"/>
              <a:gd name="T43" fmla="*/ 0 h 1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482" h="1315">
                <a:moveTo>
                  <a:pt x="321" y="0"/>
                </a:moveTo>
                <a:lnTo>
                  <a:pt x="482" y="0"/>
                </a:lnTo>
                <a:lnTo>
                  <a:pt x="482" y="1315"/>
                </a:lnTo>
                <a:lnTo>
                  <a:pt x="414" y="1298"/>
                </a:lnTo>
                <a:lnTo>
                  <a:pt x="347" y="1277"/>
                </a:lnTo>
                <a:lnTo>
                  <a:pt x="282" y="1251"/>
                </a:lnTo>
                <a:lnTo>
                  <a:pt x="282" y="360"/>
                </a:lnTo>
                <a:lnTo>
                  <a:pt x="0" y="360"/>
                </a:lnTo>
                <a:lnTo>
                  <a:pt x="0" y="217"/>
                </a:lnTo>
                <a:lnTo>
                  <a:pt x="51" y="216"/>
                </a:lnTo>
                <a:lnTo>
                  <a:pt x="97" y="212"/>
                </a:lnTo>
                <a:lnTo>
                  <a:pt x="139" y="205"/>
                </a:lnTo>
                <a:lnTo>
                  <a:pt x="176" y="197"/>
                </a:lnTo>
                <a:lnTo>
                  <a:pt x="208" y="185"/>
                </a:lnTo>
                <a:lnTo>
                  <a:pt x="236" y="172"/>
                </a:lnTo>
                <a:lnTo>
                  <a:pt x="256" y="157"/>
                </a:lnTo>
                <a:lnTo>
                  <a:pt x="273" y="139"/>
                </a:lnTo>
                <a:lnTo>
                  <a:pt x="288" y="118"/>
                </a:lnTo>
                <a:lnTo>
                  <a:pt x="300" y="93"/>
                </a:lnTo>
                <a:lnTo>
                  <a:pt x="310" y="66"/>
                </a:lnTo>
                <a:lnTo>
                  <a:pt x="317" y="34"/>
                </a:lnTo>
                <a:lnTo>
                  <a:pt x="321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8"/>
          <xdr:cNvSpPr>
            <a:spLocks noEditPoints="1"/>
          </xdr:cNvSpPr>
        </xdr:nvSpPr>
        <xdr:spPr bwMode="auto">
          <a:xfrm>
            <a:off x="337" y="32"/>
            <a:ext cx="7" cy="11"/>
          </a:xfrm>
          <a:custGeom>
            <a:avLst/>
            <a:gdLst>
              <a:gd name="T0" fmla="*/ 434 w 793"/>
              <a:gd name="T1" fmla="*/ 160 h 1332"/>
              <a:gd name="T2" fmla="*/ 344 w 793"/>
              <a:gd name="T3" fmla="*/ 196 h 1332"/>
              <a:gd name="T4" fmla="*/ 278 w 793"/>
              <a:gd name="T5" fmla="*/ 262 h 1332"/>
              <a:gd name="T6" fmla="*/ 248 w 793"/>
              <a:gd name="T7" fmla="*/ 350 h 1332"/>
              <a:gd name="T8" fmla="*/ 255 w 793"/>
              <a:gd name="T9" fmla="*/ 457 h 1332"/>
              <a:gd name="T10" fmla="*/ 304 w 793"/>
              <a:gd name="T11" fmla="*/ 542 h 1332"/>
              <a:gd name="T12" fmla="*/ 395 w 793"/>
              <a:gd name="T13" fmla="*/ 612 h 1332"/>
              <a:gd name="T14" fmla="*/ 462 w 793"/>
              <a:gd name="T15" fmla="*/ 646 h 1332"/>
              <a:gd name="T16" fmla="*/ 576 w 793"/>
              <a:gd name="T17" fmla="*/ 696 h 1332"/>
              <a:gd name="T18" fmla="*/ 690 w 793"/>
              <a:gd name="T19" fmla="*/ 639 h 1332"/>
              <a:gd name="T20" fmla="*/ 751 w 793"/>
              <a:gd name="T21" fmla="*/ 528 h 1332"/>
              <a:gd name="T22" fmla="*/ 769 w 793"/>
              <a:gd name="T23" fmla="*/ 398 h 1332"/>
              <a:gd name="T24" fmla="*/ 751 w 793"/>
              <a:gd name="T25" fmla="*/ 301 h 1332"/>
              <a:gd name="T26" fmla="*/ 699 w 793"/>
              <a:gd name="T27" fmla="*/ 223 h 1332"/>
              <a:gd name="T28" fmla="*/ 616 w 793"/>
              <a:gd name="T29" fmla="*/ 170 h 1332"/>
              <a:gd name="T30" fmla="*/ 505 w 793"/>
              <a:gd name="T31" fmla="*/ 153 h 1332"/>
              <a:gd name="T32" fmla="*/ 612 w 793"/>
              <a:gd name="T33" fmla="*/ 8 h 1332"/>
              <a:gd name="T34" fmla="*/ 749 w 793"/>
              <a:gd name="T35" fmla="*/ 50 h 1332"/>
              <a:gd name="T36" fmla="*/ 790 w 793"/>
              <a:gd name="T37" fmla="*/ 269 h 1332"/>
              <a:gd name="T38" fmla="*/ 781 w 793"/>
              <a:gd name="T39" fmla="*/ 500 h 1332"/>
              <a:gd name="T40" fmla="*/ 723 w 793"/>
              <a:gd name="T41" fmla="*/ 717 h 1332"/>
              <a:gd name="T42" fmla="*/ 621 w 793"/>
              <a:gd name="T43" fmla="*/ 912 h 1332"/>
              <a:gd name="T44" fmla="*/ 589 w 793"/>
              <a:gd name="T45" fmla="*/ 895 h 1332"/>
              <a:gd name="T46" fmla="*/ 480 w 793"/>
              <a:gd name="T47" fmla="*/ 850 h 1332"/>
              <a:gd name="T48" fmla="*/ 355 w 793"/>
              <a:gd name="T49" fmla="*/ 836 h 1332"/>
              <a:gd name="T50" fmla="*/ 275 w 793"/>
              <a:gd name="T51" fmla="*/ 920 h 1332"/>
              <a:gd name="T52" fmla="*/ 226 w 793"/>
              <a:gd name="T53" fmla="*/ 1025 h 1332"/>
              <a:gd name="T54" fmla="*/ 209 w 793"/>
              <a:gd name="T55" fmla="*/ 1145 h 1332"/>
              <a:gd name="T56" fmla="*/ 227 w 793"/>
              <a:gd name="T57" fmla="*/ 1259 h 1332"/>
              <a:gd name="T58" fmla="*/ 31 w 793"/>
              <a:gd name="T59" fmla="*/ 1332 h 1332"/>
              <a:gd name="T60" fmla="*/ 2 w 793"/>
              <a:gd name="T61" fmla="*/ 1205 h 1332"/>
              <a:gd name="T62" fmla="*/ 10 w 793"/>
              <a:gd name="T63" fmla="*/ 1063 h 1332"/>
              <a:gd name="T64" fmla="*/ 67 w 793"/>
              <a:gd name="T65" fmla="*/ 928 h 1332"/>
              <a:gd name="T66" fmla="*/ 149 w 793"/>
              <a:gd name="T67" fmla="*/ 833 h 1332"/>
              <a:gd name="T68" fmla="*/ 262 w 793"/>
              <a:gd name="T69" fmla="*/ 760 h 1332"/>
              <a:gd name="T70" fmla="*/ 180 w 793"/>
              <a:gd name="T71" fmla="*/ 698 h 1332"/>
              <a:gd name="T72" fmla="*/ 92 w 793"/>
              <a:gd name="T73" fmla="*/ 607 h 1332"/>
              <a:gd name="T74" fmla="*/ 46 w 793"/>
              <a:gd name="T75" fmla="*/ 498 h 1332"/>
              <a:gd name="T76" fmla="*/ 40 w 793"/>
              <a:gd name="T77" fmla="*/ 360 h 1332"/>
              <a:gd name="T78" fmla="*/ 80 w 793"/>
              <a:gd name="T79" fmla="*/ 227 h 1332"/>
              <a:gd name="T80" fmla="*/ 170 w 793"/>
              <a:gd name="T81" fmla="*/ 117 h 1332"/>
              <a:gd name="T82" fmla="*/ 297 w 793"/>
              <a:gd name="T83" fmla="*/ 38 h 1332"/>
              <a:gd name="T84" fmla="*/ 449 w 793"/>
              <a:gd name="T85" fmla="*/ 2 h 13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793" h="1332">
                <a:moveTo>
                  <a:pt x="505" y="153"/>
                </a:moveTo>
                <a:lnTo>
                  <a:pt x="468" y="155"/>
                </a:lnTo>
                <a:lnTo>
                  <a:pt x="434" y="160"/>
                </a:lnTo>
                <a:lnTo>
                  <a:pt x="402" y="169"/>
                </a:lnTo>
                <a:lnTo>
                  <a:pt x="372" y="181"/>
                </a:lnTo>
                <a:lnTo>
                  <a:pt x="344" y="196"/>
                </a:lnTo>
                <a:lnTo>
                  <a:pt x="319" y="216"/>
                </a:lnTo>
                <a:lnTo>
                  <a:pt x="297" y="238"/>
                </a:lnTo>
                <a:lnTo>
                  <a:pt x="278" y="262"/>
                </a:lnTo>
                <a:lnTo>
                  <a:pt x="264" y="289"/>
                </a:lnTo>
                <a:lnTo>
                  <a:pt x="254" y="318"/>
                </a:lnTo>
                <a:lnTo>
                  <a:pt x="248" y="350"/>
                </a:lnTo>
                <a:lnTo>
                  <a:pt x="246" y="385"/>
                </a:lnTo>
                <a:lnTo>
                  <a:pt x="248" y="422"/>
                </a:lnTo>
                <a:lnTo>
                  <a:pt x="255" y="457"/>
                </a:lnTo>
                <a:lnTo>
                  <a:pt x="266" y="488"/>
                </a:lnTo>
                <a:lnTo>
                  <a:pt x="283" y="516"/>
                </a:lnTo>
                <a:lnTo>
                  <a:pt x="304" y="542"/>
                </a:lnTo>
                <a:lnTo>
                  <a:pt x="330" y="566"/>
                </a:lnTo>
                <a:lnTo>
                  <a:pt x="360" y="590"/>
                </a:lnTo>
                <a:lnTo>
                  <a:pt x="395" y="612"/>
                </a:lnTo>
                <a:lnTo>
                  <a:pt x="413" y="621"/>
                </a:lnTo>
                <a:lnTo>
                  <a:pt x="435" y="633"/>
                </a:lnTo>
                <a:lnTo>
                  <a:pt x="462" y="646"/>
                </a:lnTo>
                <a:lnTo>
                  <a:pt x="493" y="661"/>
                </a:lnTo>
                <a:lnTo>
                  <a:pt x="536" y="680"/>
                </a:lnTo>
                <a:lnTo>
                  <a:pt x="576" y="696"/>
                </a:lnTo>
                <a:lnTo>
                  <a:pt x="613" y="709"/>
                </a:lnTo>
                <a:lnTo>
                  <a:pt x="655" y="674"/>
                </a:lnTo>
                <a:lnTo>
                  <a:pt x="690" y="639"/>
                </a:lnTo>
                <a:lnTo>
                  <a:pt x="717" y="603"/>
                </a:lnTo>
                <a:lnTo>
                  <a:pt x="737" y="566"/>
                </a:lnTo>
                <a:lnTo>
                  <a:pt x="751" y="528"/>
                </a:lnTo>
                <a:lnTo>
                  <a:pt x="761" y="487"/>
                </a:lnTo>
                <a:lnTo>
                  <a:pt x="767" y="444"/>
                </a:lnTo>
                <a:lnTo>
                  <a:pt x="769" y="398"/>
                </a:lnTo>
                <a:lnTo>
                  <a:pt x="767" y="363"/>
                </a:lnTo>
                <a:lnTo>
                  <a:pt x="761" y="331"/>
                </a:lnTo>
                <a:lnTo>
                  <a:pt x="751" y="301"/>
                </a:lnTo>
                <a:lnTo>
                  <a:pt x="738" y="273"/>
                </a:lnTo>
                <a:lnTo>
                  <a:pt x="720" y="247"/>
                </a:lnTo>
                <a:lnTo>
                  <a:pt x="699" y="223"/>
                </a:lnTo>
                <a:lnTo>
                  <a:pt x="674" y="202"/>
                </a:lnTo>
                <a:lnTo>
                  <a:pt x="646" y="184"/>
                </a:lnTo>
                <a:lnTo>
                  <a:pt x="616" y="170"/>
                </a:lnTo>
                <a:lnTo>
                  <a:pt x="582" y="161"/>
                </a:lnTo>
                <a:lnTo>
                  <a:pt x="545" y="155"/>
                </a:lnTo>
                <a:lnTo>
                  <a:pt x="505" y="153"/>
                </a:lnTo>
                <a:close/>
                <a:moveTo>
                  <a:pt x="506" y="0"/>
                </a:moveTo>
                <a:lnTo>
                  <a:pt x="561" y="2"/>
                </a:lnTo>
                <a:lnTo>
                  <a:pt x="612" y="8"/>
                </a:lnTo>
                <a:lnTo>
                  <a:pt x="661" y="18"/>
                </a:lnTo>
                <a:lnTo>
                  <a:pt x="706" y="33"/>
                </a:lnTo>
                <a:lnTo>
                  <a:pt x="749" y="50"/>
                </a:lnTo>
                <a:lnTo>
                  <a:pt x="768" y="121"/>
                </a:lnTo>
                <a:lnTo>
                  <a:pt x="781" y="194"/>
                </a:lnTo>
                <a:lnTo>
                  <a:pt x="790" y="269"/>
                </a:lnTo>
                <a:lnTo>
                  <a:pt x="793" y="345"/>
                </a:lnTo>
                <a:lnTo>
                  <a:pt x="790" y="424"/>
                </a:lnTo>
                <a:lnTo>
                  <a:pt x="781" y="500"/>
                </a:lnTo>
                <a:lnTo>
                  <a:pt x="767" y="574"/>
                </a:lnTo>
                <a:lnTo>
                  <a:pt x="748" y="647"/>
                </a:lnTo>
                <a:lnTo>
                  <a:pt x="723" y="717"/>
                </a:lnTo>
                <a:lnTo>
                  <a:pt x="694" y="785"/>
                </a:lnTo>
                <a:lnTo>
                  <a:pt x="660" y="850"/>
                </a:lnTo>
                <a:lnTo>
                  <a:pt x="621" y="912"/>
                </a:lnTo>
                <a:lnTo>
                  <a:pt x="618" y="910"/>
                </a:lnTo>
                <a:lnTo>
                  <a:pt x="616" y="909"/>
                </a:lnTo>
                <a:lnTo>
                  <a:pt x="589" y="895"/>
                </a:lnTo>
                <a:lnTo>
                  <a:pt x="558" y="881"/>
                </a:lnTo>
                <a:lnTo>
                  <a:pt x="521" y="866"/>
                </a:lnTo>
                <a:lnTo>
                  <a:pt x="480" y="850"/>
                </a:lnTo>
                <a:lnTo>
                  <a:pt x="436" y="832"/>
                </a:lnTo>
                <a:lnTo>
                  <a:pt x="388" y="812"/>
                </a:lnTo>
                <a:lnTo>
                  <a:pt x="355" y="836"/>
                </a:lnTo>
                <a:lnTo>
                  <a:pt x="326" y="862"/>
                </a:lnTo>
                <a:lnTo>
                  <a:pt x="299" y="890"/>
                </a:lnTo>
                <a:lnTo>
                  <a:pt x="275" y="920"/>
                </a:lnTo>
                <a:lnTo>
                  <a:pt x="255" y="954"/>
                </a:lnTo>
                <a:lnTo>
                  <a:pt x="239" y="988"/>
                </a:lnTo>
                <a:lnTo>
                  <a:pt x="226" y="1025"/>
                </a:lnTo>
                <a:lnTo>
                  <a:pt x="217" y="1063"/>
                </a:lnTo>
                <a:lnTo>
                  <a:pt x="211" y="1103"/>
                </a:lnTo>
                <a:lnTo>
                  <a:pt x="209" y="1145"/>
                </a:lnTo>
                <a:lnTo>
                  <a:pt x="211" y="1185"/>
                </a:lnTo>
                <a:lnTo>
                  <a:pt x="217" y="1223"/>
                </a:lnTo>
                <a:lnTo>
                  <a:pt x="227" y="1259"/>
                </a:lnTo>
                <a:lnTo>
                  <a:pt x="163" y="1288"/>
                </a:lnTo>
                <a:lnTo>
                  <a:pt x="98" y="1312"/>
                </a:lnTo>
                <a:lnTo>
                  <a:pt x="31" y="1332"/>
                </a:lnTo>
                <a:lnTo>
                  <a:pt x="17" y="1291"/>
                </a:lnTo>
                <a:lnTo>
                  <a:pt x="8" y="1249"/>
                </a:lnTo>
                <a:lnTo>
                  <a:pt x="2" y="1205"/>
                </a:lnTo>
                <a:lnTo>
                  <a:pt x="0" y="1161"/>
                </a:lnTo>
                <a:lnTo>
                  <a:pt x="2" y="1111"/>
                </a:lnTo>
                <a:lnTo>
                  <a:pt x="10" y="1063"/>
                </a:lnTo>
                <a:lnTo>
                  <a:pt x="24" y="1017"/>
                </a:lnTo>
                <a:lnTo>
                  <a:pt x="43" y="972"/>
                </a:lnTo>
                <a:lnTo>
                  <a:pt x="67" y="928"/>
                </a:lnTo>
                <a:lnTo>
                  <a:pt x="91" y="894"/>
                </a:lnTo>
                <a:lnTo>
                  <a:pt x="118" y="862"/>
                </a:lnTo>
                <a:lnTo>
                  <a:pt x="149" y="833"/>
                </a:lnTo>
                <a:lnTo>
                  <a:pt x="184" y="806"/>
                </a:lnTo>
                <a:lnTo>
                  <a:pt x="221" y="782"/>
                </a:lnTo>
                <a:lnTo>
                  <a:pt x="262" y="760"/>
                </a:lnTo>
                <a:lnTo>
                  <a:pt x="262" y="753"/>
                </a:lnTo>
                <a:lnTo>
                  <a:pt x="219" y="726"/>
                </a:lnTo>
                <a:lnTo>
                  <a:pt x="180" y="698"/>
                </a:lnTo>
                <a:lnTo>
                  <a:pt x="146" y="669"/>
                </a:lnTo>
                <a:lnTo>
                  <a:pt x="117" y="639"/>
                </a:lnTo>
                <a:lnTo>
                  <a:pt x="92" y="607"/>
                </a:lnTo>
                <a:lnTo>
                  <a:pt x="73" y="574"/>
                </a:lnTo>
                <a:lnTo>
                  <a:pt x="57" y="538"/>
                </a:lnTo>
                <a:lnTo>
                  <a:pt x="46" y="498"/>
                </a:lnTo>
                <a:lnTo>
                  <a:pt x="39" y="455"/>
                </a:lnTo>
                <a:lnTo>
                  <a:pt x="37" y="409"/>
                </a:lnTo>
                <a:lnTo>
                  <a:pt x="40" y="360"/>
                </a:lnTo>
                <a:lnTo>
                  <a:pt x="48" y="313"/>
                </a:lnTo>
                <a:lnTo>
                  <a:pt x="62" y="269"/>
                </a:lnTo>
                <a:lnTo>
                  <a:pt x="80" y="227"/>
                </a:lnTo>
                <a:lnTo>
                  <a:pt x="105" y="188"/>
                </a:lnTo>
                <a:lnTo>
                  <a:pt x="134" y="151"/>
                </a:lnTo>
                <a:lnTo>
                  <a:pt x="170" y="117"/>
                </a:lnTo>
                <a:lnTo>
                  <a:pt x="209" y="86"/>
                </a:lnTo>
                <a:lnTo>
                  <a:pt x="251" y="59"/>
                </a:lnTo>
                <a:lnTo>
                  <a:pt x="297" y="38"/>
                </a:lnTo>
                <a:lnTo>
                  <a:pt x="345" y="21"/>
                </a:lnTo>
                <a:lnTo>
                  <a:pt x="396" y="9"/>
                </a:lnTo>
                <a:lnTo>
                  <a:pt x="449" y="2"/>
                </a:lnTo>
                <a:lnTo>
                  <a:pt x="506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9525</xdr:colOff>
          <xdr:row>1</xdr:row>
          <xdr:rowOff>323850</xdr:rowOff>
        </xdr:to>
        <xdr:sp macro="" textlink="">
          <xdr:nvSpPr>
            <xdr:cNvPr id="3073" name="Compteur Semaine" descr="Bouton Compteur. Modifie le nombre de semaines civiles dans la cellule C4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Devoirs" displayName="Devoirs" ref="A8:I53" totalsRowShown="0" headerRowDxfId="14">
  <autoFilter ref="A8:I53"/>
  <tableColumns count="9">
    <tableColumn id="1" name="Nom du cours" dataDxfId="13"/>
    <tableColumn id="2" name="J0" dataDxfId="12"/>
    <tableColumn id="3" name="J0+2" dataDxfId="11">
      <calculatedColumnFormula>Devoirs[[#This Row],[J0]]+2</calculatedColumnFormula>
    </tableColumn>
    <tableColumn id="4" name="J0+6" dataDxfId="10">
      <calculatedColumnFormula>Devoirs[[#This Row],[J0]]+6</calculatedColumnFormula>
    </tableColumn>
    <tableColumn id="5" name="J0+10" dataDxfId="9">
      <calculatedColumnFormula>Devoirs[[#This Row],[J0]]+10</calculatedColumnFormula>
    </tableColumn>
    <tableColumn id="6" name="J0+15" dataDxfId="8">
      <calculatedColumnFormula>Devoirs[[#This Row],[J0]]+15</calculatedColumnFormula>
    </tableColumn>
    <tableColumn id="8" name="J0+30" dataDxfId="7">
      <calculatedColumnFormula>Devoirs[[#This Row],[J0]]+30</calculatedColumnFormula>
    </tableColumn>
    <tableColumn id="7" name="J0+45" dataDxfId="6">
      <calculatedColumnFormula>Devoirs[[#This Row],[J0]]+45</calculatedColumnFormula>
    </tableColumn>
    <tableColumn id="9" name="J0+60" dataDxfId="5">
      <calculatedColumnFormula>Devoirs[[#This Row],[J0]]+60</calculatedColumnFormula>
    </tableColumn>
  </tableColumns>
  <tableStyleInfo name="Student Planner" showFirstColumn="0" showLastColumn="0" showRowStripes="1" showColumnStripes="0"/>
  <extLst>
    <ext xmlns:x14="http://schemas.microsoft.com/office/spreadsheetml/2009/9/main" uri="{504A1905-F514-4f6f-8877-14C23A59335A}">
      <x14:table altText="Devoirs" altTextSummary="Listes des affectations et échéance."/>
    </ext>
  </extLst>
</table>
</file>

<file path=xl/tables/table2.xml><?xml version="1.0" encoding="utf-8"?>
<table xmlns="http://schemas.openxmlformats.org/spreadsheetml/2006/main" id="2" name="Tableau2" displayName="Tableau2" ref="B8:I99" totalsRowShown="0" headerRowDxfId="4" tableBorderDxfId="3" headerRowCellStyle="Titre 4">
  <autoFilter ref="B8:I99">
    <filterColumn colId="7">
      <filters>
        <filter val="1"/>
        <filter val="2"/>
        <filter val="3"/>
      </filters>
    </filterColumn>
  </autoFilter>
  <tableColumns count="8">
    <tableColumn id="1" name="LUNDI" dataDxfId="2">
      <calculatedColumnFormula>IF(COUNTIF(Cours!$B9:$H9,B$7),Cours!$A9,"")</calculatedColumnFormula>
    </tableColumn>
    <tableColumn id="2" name="MARDI">
      <calculatedColumnFormula>IF(COUNTIF(Cours!$B9:$H9,C$7),Cours!$A9,"")</calculatedColumnFormula>
    </tableColumn>
    <tableColumn id="3" name="MERCREDI">
      <calculatedColumnFormula>IF(COUNTIF(Cours!$B9:$H9,D$7),Cours!$A9,"")</calculatedColumnFormula>
    </tableColumn>
    <tableColumn id="4" name="JEUDI">
      <calculatedColumnFormula>IF(COUNTIF(Cours!$B9:$H9,E$7),Cours!$A9,"")</calculatedColumnFormula>
    </tableColumn>
    <tableColumn id="5" name="VENDREDI">
      <calculatedColumnFormula>IF(COUNTIF(Cours!$B9:$H9,F$7),Cours!$A9,"")</calculatedColumnFormula>
    </tableColumn>
    <tableColumn id="6" name="SAMEDI">
      <calculatedColumnFormula>IF(COUNTIF(Cours!$B9:$H9,G$7),Cours!$A9,"")</calculatedColumnFormula>
    </tableColumn>
    <tableColumn id="7" name="DIMANCHE">
      <calculatedColumnFormula>IF(COUNTIF(Cours!$B9:$H9,H$7),Cours!$A9,"")</calculatedColumnFormula>
    </tableColumn>
    <tableColumn id="8" name="ACTIVITE ?" dataDxfId="1">
      <calculatedColumnFormula>7-COUNTIF(Tableau2[[#This Row],[LUNDI]:[DIMANCHE]],"")</calculatedColumnFormula>
    </tableColumn>
  </tableColumns>
  <tableStyleInfo name="TableStyleLight17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/>
    <pageSetUpPr autoPageBreaks="0"/>
  </sheetPr>
  <dimension ref="A8:I53"/>
  <sheetViews>
    <sheetView showGridLines="0" tabSelected="1" topLeftCell="A34" zoomScaleNormal="100" workbookViewId="0">
      <selection activeCell="A44" sqref="A44:I53"/>
    </sheetView>
  </sheetViews>
  <sheetFormatPr baseColWidth="10" defaultColWidth="9.140625" defaultRowHeight="18" customHeight="1" x14ac:dyDescent="0.2"/>
  <cols>
    <col min="1" max="1" width="54.7109375" customWidth="1"/>
    <col min="2" max="8" width="12.5703125" customWidth="1"/>
    <col min="9" max="9" width="12" bestFit="1" customWidth="1"/>
  </cols>
  <sheetData>
    <row r="8" spans="1:9" s="5" customFormat="1" ht="35.25" customHeight="1" x14ac:dyDescent="0.2">
      <c r="A8" s="5" t="s">
        <v>0</v>
      </c>
      <c r="B8" s="5" t="s">
        <v>1</v>
      </c>
      <c r="C8" s="5" t="s">
        <v>31</v>
      </c>
      <c r="D8" s="5" t="s">
        <v>32</v>
      </c>
      <c r="E8" s="5" t="s">
        <v>33</v>
      </c>
      <c r="F8" s="5" t="s">
        <v>34</v>
      </c>
      <c r="G8" s="5" t="s">
        <v>35</v>
      </c>
      <c r="H8" s="5" t="s">
        <v>38</v>
      </c>
      <c r="I8" s="5" t="s">
        <v>47</v>
      </c>
    </row>
    <row r="9" spans="1:9" ht="18" customHeight="1" x14ac:dyDescent="0.2">
      <c r="A9" t="s">
        <v>37</v>
      </c>
      <c r="B9" s="7">
        <v>42009</v>
      </c>
      <c r="C9" s="7">
        <f>Devoirs[[#This Row],[J0]]+2</f>
        <v>42011</v>
      </c>
      <c r="D9" s="7">
        <f>Devoirs[[#This Row],[J0]]+6</f>
        <v>42015</v>
      </c>
      <c r="E9" s="7">
        <f>Devoirs[[#This Row],[J0]]+10</f>
        <v>42019</v>
      </c>
      <c r="F9" s="7">
        <f>Devoirs[[#This Row],[J0]]+15</f>
        <v>42024</v>
      </c>
      <c r="G9" s="7">
        <f>Devoirs[[#This Row],[J0]]+30</f>
        <v>42039</v>
      </c>
      <c r="H9" s="7">
        <f>Devoirs[[#This Row],[J0]]+45</f>
        <v>42054</v>
      </c>
      <c r="I9" s="7">
        <f>Devoirs[[#This Row],[J0]]+60</f>
        <v>42069</v>
      </c>
    </row>
    <row r="10" spans="1:9" ht="18" customHeight="1" x14ac:dyDescent="0.2">
      <c r="A10" s="6" t="s">
        <v>10</v>
      </c>
      <c r="B10" s="7">
        <v>42012</v>
      </c>
      <c r="C10" s="7">
        <f>Devoirs[[#This Row],[J0]]+2</f>
        <v>42014</v>
      </c>
      <c r="D10" s="7">
        <f>Devoirs[[#This Row],[J0]]+6</f>
        <v>42018</v>
      </c>
      <c r="E10" s="7">
        <f>Devoirs[[#This Row],[J0]]+10</f>
        <v>42022</v>
      </c>
      <c r="F10" s="7">
        <f>Devoirs[[#This Row],[J0]]+15</f>
        <v>42027</v>
      </c>
      <c r="G10" s="7">
        <f>Devoirs[[#This Row],[J0]]+30</f>
        <v>42042</v>
      </c>
      <c r="H10" s="7">
        <f>Devoirs[[#This Row],[J0]]+45</f>
        <v>42057</v>
      </c>
      <c r="I10" s="7">
        <f>Devoirs[[#This Row],[J0]]+60</f>
        <v>42072</v>
      </c>
    </row>
    <row r="11" spans="1:9" ht="18" customHeight="1" x14ac:dyDescent="0.2">
      <c r="A11" s="6" t="s">
        <v>11</v>
      </c>
      <c r="B11" s="7">
        <v>42013</v>
      </c>
      <c r="C11" s="7">
        <f>Devoirs[[#This Row],[J0]]+2</f>
        <v>42015</v>
      </c>
      <c r="D11" s="7">
        <f>Devoirs[[#This Row],[J0]]+6</f>
        <v>42019</v>
      </c>
      <c r="E11" s="7">
        <f>Devoirs[[#This Row],[J0]]+10</f>
        <v>42023</v>
      </c>
      <c r="F11" s="7">
        <f>Devoirs[[#This Row],[J0]]+15</f>
        <v>42028</v>
      </c>
      <c r="G11" s="7">
        <f>Devoirs[[#This Row],[J0]]+30</f>
        <v>42043</v>
      </c>
      <c r="H11" s="7">
        <f>Devoirs[[#This Row],[J0]]+45</f>
        <v>42058</v>
      </c>
      <c r="I11" s="7">
        <f>Devoirs[[#This Row],[J0]]+60</f>
        <v>42073</v>
      </c>
    </row>
    <row r="12" spans="1:9" ht="18" customHeight="1" x14ac:dyDescent="0.2">
      <c r="A12" s="6" t="s">
        <v>12</v>
      </c>
      <c r="B12" s="7">
        <v>42015</v>
      </c>
      <c r="C12" s="7">
        <f>Devoirs[[#This Row],[J0]]+2</f>
        <v>42017</v>
      </c>
      <c r="D12" s="7">
        <f>Devoirs[[#This Row],[J0]]+6</f>
        <v>42021</v>
      </c>
      <c r="E12" s="7">
        <f>Devoirs[[#This Row],[J0]]+10</f>
        <v>42025</v>
      </c>
      <c r="F12" s="7">
        <f>Devoirs[[#This Row],[J0]]+15</f>
        <v>42030</v>
      </c>
      <c r="G12" s="7">
        <f>Devoirs[[#This Row],[J0]]+30</f>
        <v>42045</v>
      </c>
      <c r="H12" s="7">
        <f>Devoirs[[#This Row],[J0]]+45</f>
        <v>42060</v>
      </c>
      <c r="I12" s="7">
        <f>Devoirs[[#This Row],[J0]]+60</f>
        <v>42075</v>
      </c>
    </row>
    <row r="13" spans="1:9" ht="18" customHeight="1" x14ac:dyDescent="0.2">
      <c r="A13" s="6" t="s">
        <v>13</v>
      </c>
      <c r="B13" s="7">
        <v>42106</v>
      </c>
      <c r="C13" s="7">
        <f>Devoirs[[#This Row],[J0]]+2</f>
        <v>42108</v>
      </c>
      <c r="D13" s="7">
        <f>Devoirs[[#This Row],[J0]]+6</f>
        <v>42112</v>
      </c>
      <c r="E13" s="7">
        <f>Devoirs[[#This Row],[J0]]+10</f>
        <v>42116</v>
      </c>
      <c r="F13" s="7">
        <f>Devoirs[[#This Row],[J0]]+15</f>
        <v>42121</v>
      </c>
      <c r="G13" s="7">
        <f>Devoirs[[#This Row],[J0]]+30</f>
        <v>42136</v>
      </c>
      <c r="H13" s="7">
        <f>Devoirs[[#This Row],[J0]]+45</f>
        <v>42151</v>
      </c>
      <c r="I13" s="7">
        <f>Devoirs[[#This Row],[J0]]+60</f>
        <v>42166</v>
      </c>
    </row>
    <row r="14" spans="1:9" ht="18" customHeight="1" x14ac:dyDescent="0.2">
      <c r="A14" s="6" t="s">
        <v>14</v>
      </c>
      <c r="B14" s="7">
        <v>42109</v>
      </c>
      <c r="C14" s="7">
        <f>Devoirs[[#This Row],[J0]]+2</f>
        <v>42111</v>
      </c>
      <c r="D14" s="7">
        <f>Devoirs[[#This Row],[J0]]+6</f>
        <v>42115</v>
      </c>
      <c r="E14" s="7">
        <f>Devoirs[[#This Row],[J0]]+10</f>
        <v>42119</v>
      </c>
      <c r="F14" s="7">
        <f>Devoirs[[#This Row],[J0]]+15</f>
        <v>42124</v>
      </c>
      <c r="G14" s="7">
        <f>Devoirs[[#This Row],[J0]]+30</f>
        <v>42139</v>
      </c>
      <c r="H14" s="7">
        <f>Devoirs[[#This Row],[J0]]+45</f>
        <v>42154</v>
      </c>
      <c r="I14" s="7">
        <f>Devoirs[[#This Row],[J0]]+60</f>
        <v>42169</v>
      </c>
    </row>
    <row r="15" spans="1:9" ht="18" customHeight="1" x14ac:dyDescent="0.2">
      <c r="A15" s="6" t="s">
        <v>15</v>
      </c>
      <c r="B15" s="7">
        <v>41381</v>
      </c>
      <c r="C15" s="7">
        <f>Devoirs[[#This Row],[J0]]+2</f>
        <v>41383</v>
      </c>
      <c r="D15" s="7">
        <f>Devoirs[[#This Row],[J0]]+6</f>
        <v>41387</v>
      </c>
      <c r="E15" s="7">
        <f>Devoirs[[#This Row],[J0]]+10</f>
        <v>41391</v>
      </c>
      <c r="F15" s="7">
        <f>Devoirs[[#This Row],[J0]]+15</f>
        <v>41396</v>
      </c>
      <c r="G15" s="7">
        <f>Devoirs[[#This Row],[J0]]+30</f>
        <v>41411</v>
      </c>
      <c r="H15" s="7">
        <f>Devoirs[[#This Row],[J0]]+45</f>
        <v>41426</v>
      </c>
      <c r="I15" s="7">
        <f>Devoirs[[#This Row],[J0]]+60</f>
        <v>41441</v>
      </c>
    </row>
    <row r="16" spans="1:9" ht="18" customHeight="1" x14ac:dyDescent="0.2">
      <c r="A16" s="6" t="s">
        <v>16</v>
      </c>
      <c r="B16" s="7">
        <v>0</v>
      </c>
      <c r="C16" s="7">
        <f>Devoirs[[#This Row],[J0]]+2</f>
        <v>2</v>
      </c>
      <c r="D16" s="7">
        <f>Devoirs[[#This Row],[J0]]+6</f>
        <v>6</v>
      </c>
      <c r="E16" s="7">
        <f>Devoirs[[#This Row],[J0]]+10</f>
        <v>10</v>
      </c>
      <c r="F16" s="7">
        <f>Devoirs[[#This Row],[J0]]+15</f>
        <v>15</v>
      </c>
      <c r="G16" s="7">
        <f>Devoirs[[#This Row],[J0]]+30</f>
        <v>30</v>
      </c>
      <c r="H16" s="7">
        <f>Devoirs[[#This Row],[J0]]+45</f>
        <v>45</v>
      </c>
      <c r="I16" s="7">
        <f>Devoirs[[#This Row],[J0]]+60</f>
        <v>60</v>
      </c>
    </row>
    <row r="17" spans="1:9" ht="18" customHeight="1" x14ac:dyDescent="0.2">
      <c r="A17" s="6" t="s">
        <v>17</v>
      </c>
      <c r="B17" s="7">
        <v>41388</v>
      </c>
      <c r="C17" s="7">
        <f>Devoirs[[#This Row],[J0]]+2</f>
        <v>41390</v>
      </c>
      <c r="D17" s="7">
        <f>Devoirs[[#This Row],[J0]]+6</f>
        <v>41394</v>
      </c>
      <c r="E17" s="7">
        <f>Devoirs[[#This Row],[J0]]+10</f>
        <v>41398</v>
      </c>
      <c r="F17" s="7">
        <f>Devoirs[[#This Row],[J0]]+15</f>
        <v>41403</v>
      </c>
      <c r="G17" s="7">
        <f>Devoirs[[#This Row],[J0]]+30</f>
        <v>41418</v>
      </c>
      <c r="H17" s="7">
        <f>Devoirs[[#This Row],[J0]]+45</f>
        <v>41433</v>
      </c>
      <c r="I17" s="7">
        <f>Devoirs[[#This Row],[J0]]+60</f>
        <v>41448</v>
      </c>
    </row>
    <row r="18" spans="1:9" ht="18" customHeight="1" x14ac:dyDescent="0.2">
      <c r="A18" s="6" t="s">
        <v>18</v>
      </c>
      <c r="B18" s="7">
        <v>41389</v>
      </c>
      <c r="C18" s="7">
        <f>Devoirs[[#This Row],[J0]]+2</f>
        <v>41391</v>
      </c>
      <c r="D18" s="7">
        <f>Devoirs[[#This Row],[J0]]+6</f>
        <v>41395</v>
      </c>
      <c r="E18" s="7">
        <f>Devoirs[[#This Row],[J0]]+10</f>
        <v>41399</v>
      </c>
      <c r="F18" s="7">
        <f>Devoirs[[#This Row],[J0]]+15</f>
        <v>41404</v>
      </c>
      <c r="G18" s="7">
        <f>Devoirs[[#This Row],[J0]]+30</f>
        <v>41419</v>
      </c>
      <c r="H18" s="7">
        <f>Devoirs[[#This Row],[J0]]+45</f>
        <v>41434</v>
      </c>
      <c r="I18" s="7">
        <f>Devoirs[[#This Row],[J0]]+60</f>
        <v>41449</v>
      </c>
    </row>
    <row r="19" spans="1:9" ht="18" customHeight="1" x14ac:dyDescent="0.2">
      <c r="A19" s="6" t="s">
        <v>19</v>
      </c>
      <c r="B19" s="7">
        <v>41393</v>
      </c>
      <c r="C19" s="7">
        <f>Devoirs[[#This Row],[J0]]+2</f>
        <v>41395</v>
      </c>
      <c r="D19" s="7">
        <f>Devoirs[[#This Row],[J0]]+6</f>
        <v>41399</v>
      </c>
      <c r="E19" s="7">
        <f>Devoirs[[#This Row],[J0]]+10</f>
        <v>41403</v>
      </c>
      <c r="F19" s="7">
        <f>Devoirs[[#This Row],[J0]]+15</f>
        <v>41408</v>
      </c>
      <c r="G19" s="7">
        <f>Devoirs[[#This Row],[J0]]+30</f>
        <v>41423</v>
      </c>
      <c r="H19" s="7">
        <f>Devoirs[[#This Row],[J0]]+45</f>
        <v>41438</v>
      </c>
      <c r="I19" s="7">
        <f>Devoirs[[#This Row],[J0]]+60</f>
        <v>41453</v>
      </c>
    </row>
    <row r="20" spans="1:9" ht="18" customHeight="1" x14ac:dyDescent="0.2">
      <c r="A20" s="6" t="s">
        <v>20</v>
      </c>
      <c r="B20" s="7">
        <v>41394</v>
      </c>
      <c r="C20" s="7">
        <f>Devoirs[[#This Row],[J0]]+2</f>
        <v>41396</v>
      </c>
      <c r="D20" s="7">
        <f>Devoirs[[#This Row],[J0]]+6</f>
        <v>41400</v>
      </c>
      <c r="E20" s="7">
        <f>Devoirs[[#This Row],[J0]]+10</f>
        <v>41404</v>
      </c>
      <c r="F20" s="7">
        <f>Devoirs[[#This Row],[J0]]+15</f>
        <v>41409</v>
      </c>
      <c r="G20" s="7">
        <f>Devoirs[[#This Row],[J0]]+30</f>
        <v>41424</v>
      </c>
      <c r="H20" s="7">
        <f>Devoirs[[#This Row],[J0]]+45</f>
        <v>41439</v>
      </c>
      <c r="I20" s="7">
        <f>Devoirs[[#This Row],[J0]]+60</f>
        <v>41454</v>
      </c>
    </row>
    <row r="21" spans="1:9" ht="18" customHeight="1" x14ac:dyDescent="0.2">
      <c r="A21" s="6" t="s">
        <v>21</v>
      </c>
      <c r="B21" s="7">
        <v>41396</v>
      </c>
      <c r="C21" s="7">
        <f>Devoirs[[#This Row],[J0]]+2</f>
        <v>41398</v>
      </c>
      <c r="D21" s="7">
        <f>Devoirs[[#This Row],[J0]]+6</f>
        <v>41402</v>
      </c>
      <c r="E21" s="7">
        <f>Devoirs[[#This Row],[J0]]+10</f>
        <v>41406</v>
      </c>
      <c r="F21" s="7">
        <f>Devoirs[[#This Row],[J0]]+15</f>
        <v>41411</v>
      </c>
      <c r="G21" s="7">
        <f>Devoirs[[#This Row],[J0]]+30</f>
        <v>41426</v>
      </c>
      <c r="H21" s="7">
        <f>Devoirs[[#This Row],[J0]]+45</f>
        <v>41441</v>
      </c>
      <c r="I21" s="7">
        <f>Devoirs[[#This Row],[J0]]+60</f>
        <v>41456</v>
      </c>
    </row>
    <row r="22" spans="1:9" ht="18" customHeight="1" x14ac:dyDescent="0.2">
      <c r="A22" s="6" t="s">
        <v>22</v>
      </c>
      <c r="B22" s="7">
        <v>41400</v>
      </c>
      <c r="C22" s="7">
        <f>Devoirs[[#This Row],[J0]]+2</f>
        <v>41402</v>
      </c>
      <c r="D22" s="7">
        <f>Devoirs[[#This Row],[J0]]+6</f>
        <v>41406</v>
      </c>
      <c r="E22" s="7">
        <f>Devoirs[[#This Row],[J0]]+10</f>
        <v>41410</v>
      </c>
      <c r="F22" s="7">
        <f>Devoirs[[#This Row],[J0]]+15</f>
        <v>41415</v>
      </c>
      <c r="G22" s="7">
        <f>Devoirs[[#This Row],[J0]]+30</f>
        <v>41430</v>
      </c>
      <c r="H22" s="7">
        <f>Devoirs[[#This Row],[J0]]+45</f>
        <v>41445</v>
      </c>
      <c r="I22" s="7">
        <f>Devoirs[[#This Row],[J0]]+60</f>
        <v>41460</v>
      </c>
    </row>
    <row r="23" spans="1:9" ht="18" customHeight="1" x14ac:dyDescent="0.2">
      <c r="A23" s="6" t="s">
        <v>23</v>
      </c>
      <c r="B23" s="7">
        <v>41402</v>
      </c>
      <c r="C23" s="7">
        <f>Devoirs[[#This Row],[J0]]+2</f>
        <v>41404</v>
      </c>
      <c r="D23" s="7">
        <f>Devoirs[[#This Row],[J0]]+6</f>
        <v>41408</v>
      </c>
      <c r="E23" s="7">
        <f>Devoirs[[#This Row],[J0]]+10</f>
        <v>41412</v>
      </c>
      <c r="F23" s="7">
        <f>Devoirs[[#This Row],[J0]]+15</f>
        <v>41417</v>
      </c>
      <c r="G23" s="7">
        <f>Devoirs[[#This Row],[J0]]+30</f>
        <v>41432</v>
      </c>
      <c r="H23" s="7">
        <f>Devoirs[[#This Row],[J0]]+45</f>
        <v>41447</v>
      </c>
      <c r="I23" s="7">
        <f>Devoirs[[#This Row],[J0]]+60</f>
        <v>41462</v>
      </c>
    </row>
    <row r="24" spans="1:9" ht="18" customHeight="1" x14ac:dyDescent="0.2">
      <c r="A24" s="6" t="s">
        <v>24</v>
      </c>
      <c r="B24" s="7">
        <v>41404</v>
      </c>
      <c r="C24" s="7">
        <f>Devoirs[[#This Row],[J0]]+2</f>
        <v>41406</v>
      </c>
      <c r="D24" s="7">
        <f>Devoirs[[#This Row],[J0]]+6</f>
        <v>41410</v>
      </c>
      <c r="E24" s="7">
        <f>Devoirs[[#This Row],[J0]]+10</f>
        <v>41414</v>
      </c>
      <c r="F24" s="7">
        <f>Devoirs[[#This Row],[J0]]+15</f>
        <v>41419</v>
      </c>
      <c r="G24" s="7">
        <f>Devoirs[[#This Row],[J0]]+30</f>
        <v>41434</v>
      </c>
      <c r="H24" s="7">
        <f>Devoirs[[#This Row],[J0]]+45</f>
        <v>41449</v>
      </c>
      <c r="I24" s="7">
        <f>Devoirs[[#This Row],[J0]]+60</f>
        <v>41464</v>
      </c>
    </row>
    <row r="25" spans="1:9" ht="18" customHeight="1" x14ac:dyDescent="0.2">
      <c r="A25" s="6" t="s">
        <v>25</v>
      </c>
      <c r="B25" s="7">
        <v>41408</v>
      </c>
      <c r="C25" s="7">
        <f>Devoirs[[#This Row],[J0]]+2</f>
        <v>41410</v>
      </c>
      <c r="D25" s="7">
        <f>Devoirs[[#This Row],[J0]]+6</f>
        <v>41414</v>
      </c>
      <c r="E25" s="7">
        <f>Devoirs[[#This Row],[J0]]+10</f>
        <v>41418</v>
      </c>
      <c r="F25" s="7">
        <f>Devoirs[[#This Row],[J0]]+15</f>
        <v>41423</v>
      </c>
      <c r="G25" s="7">
        <f>Devoirs[[#This Row],[J0]]+30</f>
        <v>41438</v>
      </c>
      <c r="H25" s="7">
        <f>Devoirs[[#This Row],[J0]]+45</f>
        <v>41453</v>
      </c>
      <c r="I25" s="7">
        <f>Devoirs[[#This Row],[J0]]+60</f>
        <v>41468</v>
      </c>
    </row>
    <row r="26" spans="1:9" ht="18" customHeight="1" x14ac:dyDescent="0.2">
      <c r="A26" s="6" t="s">
        <v>26</v>
      </c>
      <c r="B26" s="7">
        <v>41411</v>
      </c>
      <c r="C26" s="7">
        <f>Devoirs[[#This Row],[J0]]+2</f>
        <v>41413</v>
      </c>
      <c r="D26" s="7">
        <f>Devoirs[[#This Row],[J0]]+6</f>
        <v>41417</v>
      </c>
      <c r="E26" s="7">
        <f>Devoirs[[#This Row],[J0]]+10</f>
        <v>41421</v>
      </c>
      <c r="F26" s="7">
        <f>Devoirs[[#This Row],[J0]]+15</f>
        <v>41426</v>
      </c>
      <c r="G26" s="7">
        <f>Devoirs[[#This Row],[J0]]+30</f>
        <v>41441</v>
      </c>
      <c r="H26" s="7">
        <f>Devoirs[[#This Row],[J0]]+45</f>
        <v>41456</v>
      </c>
      <c r="I26" s="7">
        <f>Devoirs[[#This Row],[J0]]+60</f>
        <v>41471</v>
      </c>
    </row>
    <row r="27" spans="1:9" ht="18" customHeight="1" x14ac:dyDescent="0.2">
      <c r="A27" s="6" t="s">
        <v>27</v>
      </c>
      <c r="B27" s="7">
        <v>41416</v>
      </c>
      <c r="C27" s="7">
        <f>Devoirs[[#This Row],[J0]]+2</f>
        <v>41418</v>
      </c>
      <c r="D27" s="7">
        <f>Devoirs[[#This Row],[J0]]+6</f>
        <v>41422</v>
      </c>
      <c r="E27" s="7">
        <f>Devoirs[[#This Row],[J0]]+10</f>
        <v>41426</v>
      </c>
      <c r="F27" s="7">
        <f>Devoirs[[#This Row],[J0]]+15</f>
        <v>41431</v>
      </c>
      <c r="G27" s="7">
        <f>Devoirs[[#This Row],[J0]]+30</f>
        <v>41446</v>
      </c>
      <c r="H27" s="7">
        <f>Devoirs[[#This Row],[J0]]+45</f>
        <v>41461</v>
      </c>
      <c r="I27" s="7">
        <f>Devoirs[[#This Row],[J0]]+60</f>
        <v>41476</v>
      </c>
    </row>
    <row r="28" spans="1:9" ht="18" customHeight="1" x14ac:dyDescent="0.2">
      <c r="A28" s="6" t="s">
        <v>28</v>
      </c>
      <c r="B28" s="7">
        <v>41428</v>
      </c>
      <c r="C28" s="7">
        <f>Devoirs[[#This Row],[J0]]+2</f>
        <v>41430</v>
      </c>
      <c r="D28" s="7">
        <f>Devoirs[[#This Row],[J0]]+6</f>
        <v>41434</v>
      </c>
      <c r="E28" s="7">
        <f>Devoirs[[#This Row],[J0]]+10</f>
        <v>41438</v>
      </c>
      <c r="F28" s="7">
        <f>Devoirs[[#This Row],[J0]]+15</f>
        <v>41443</v>
      </c>
      <c r="G28" s="7">
        <f>Devoirs[[#This Row],[J0]]+30</f>
        <v>41458</v>
      </c>
      <c r="H28" s="7">
        <f>Devoirs[[#This Row],[J0]]+45</f>
        <v>41473</v>
      </c>
      <c r="I28" s="7">
        <f>Devoirs[[#This Row],[J0]]+60</f>
        <v>41488</v>
      </c>
    </row>
    <row r="29" spans="1:9" ht="18" customHeight="1" x14ac:dyDescent="0.2">
      <c r="A29" s="6" t="s">
        <v>29</v>
      </c>
      <c r="B29" s="7">
        <v>2</v>
      </c>
      <c r="C29" s="7">
        <f>Devoirs[[#This Row],[J0]]+2</f>
        <v>4</v>
      </c>
      <c r="D29" s="7">
        <f>Devoirs[[#This Row],[J0]]+6</f>
        <v>8</v>
      </c>
      <c r="E29" s="7">
        <f>Devoirs[[#This Row],[J0]]+10</f>
        <v>12</v>
      </c>
      <c r="F29" s="7">
        <f>Devoirs[[#This Row],[J0]]+15</f>
        <v>17</v>
      </c>
      <c r="G29" s="7">
        <f>Devoirs[[#This Row],[J0]]+30</f>
        <v>32</v>
      </c>
      <c r="H29" s="7">
        <f>Devoirs[[#This Row],[J0]]+45</f>
        <v>47</v>
      </c>
      <c r="I29" s="7">
        <f>Devoirs[[#This Row],[J0]]+60</f>
        <v>62</v>
      </c>
    </row>
    <row r="30" spans="1:9" ht="18" customHeight="1" x14ac:dyDescent="0.2">
      <c r="A30" s="6" t="s">
        <v>30</v>
      </c>
      <c r="B30" s="7">
        <v>42024</v>
      </c>
      <c r="C30" s="7">
        <f>Devoirs[[#This Row],[J0]]+2</f>
        <v>42026</v>
      </c>
      <c r="D30" s="7">
        <f>Devoirs[[#This Row],[J0]]+6</f>
        <v>42030</v>
      </c>
      <c r="E30" s="7">
        <f>Devoirs[[#This Row],[J0]]+10</f>
        <v>42034</v>
      </c>
      <c r="F30" s="7">
        <f>Devoirs[[#This Row],[J0]]+15</f>
        <v>42039</v>
      </c>
      <c r="G30" s="7">
        <f>Devoirs[[#This Row],[J0]]+30</f>
        <v>42054</v>
      </c>
      <c r="H30" s="7">
        <f>Devoirs[[#This Row],[J0]]+45</f>
        <v>42069</v>
      </c>
      <c r="I30" s="7">
        <f>Devoirs[[#This Row],[J0]]+60</f>
        <v>42084</v>
      </c>
    </row>
    <row r="31" spans="1:9" ht="18" customHeight="1" x14ac:dyDescent="0.2">
      <c r="A31" s="6" t="s">
        <v>39</v>
      </c>
      <c r="B31" s="7">
        <v>42025</v>
      </c>
      <c r="C31" s="7">
        <f>Devoirs[[#This Row],[J0]]+2</f>
        <v>42027</v>
      </c>
      <c r="D31" s="7">
        <f>Devoirs[[#This Row],[J0]]+6</f>
        <v>42031</v>
      </c>
      <c r="E31" s="7">
        <f>Devoirs[[#This Row],[J0]]+10</f>
        <v>42035</v>
      </c>
      <c r="F31" s="7">
        <f>Devoirs[[#This Row],[J0]]+15</f>
        <v>42040</v>
      </c>
      <c r="G31" s="7">
        <f>Devoirs[[#This Row],[J0]]+30</f>
        <v>42055</v>
      </c>
      <c r="H31" s="7">
        <f>Devoirs[[#This Row],[J0]]+45</f>
        <v>42070</v>
      </c>
      <c r="I31" s="7">
        <f>Devoirs[[#This Row],[J0]]+60</f>
        <v>42085</v>
      </c>
    </row>
    <row r="32" spans="1:9" ht="18" customHeight="1" x14ac:dyDescent="0.2">
      <c r="A32" s="6" t="s">
        <v>40</v>
      </c>
      <c r="B32" s="7">
        <v>42026</v>
      </c>
      <c r="C32" s="7">
        <f>Devoirs[[#This Row],[J0]]+2</f>
        <v>42028</v>
      </c>
      <c r="D32" s="7">
        <f>Devoirs[[#This Row],[J0]]+6</f>
        <v>42032</v>
      </c>
      <c r="E32" s="7">
        <f>Devoirs[[#This Row],[J0]]+10</f>
        <v>42036</v>
      </c>
      <c r="F32" s="7">
        <f>Devoirs[[#This Row],[J0]]+15</f>
        <v>42041</v>
      </c>
      <c r="G32" s="7">
        <f>Devoirs[[#This Row],[J0]]+30</f>
        <v>42056</v>
      </c>
      <c r="H32" s="7">
        <f>Devoirs[[#This Row],[J0]]+45</f>
        <v>42071</v>
      </c>
      <c r="I32" s="7">
        <f>Devoirs[[#This Row],[J0]]+60</f>
        <v>42086</v>
      </c>
    </row>
    <row r="33" spans="1:9" ht="18" customHeight="1" x14ac:dyDescent="0.2">
      <c r="A33" s="6" t="s">
        <v>41</v>
      </c>
      <c r="B33" s="7">
        <v>42027</v>
      </c>
      <c r="C33" s="7">
        <f>Devoirs[[#This Row],[J0]]+2</f>
        <v>42029</v>
      </c>
      <c r="D33" s="7">
        <f>Devoirs[[#This Row],[J0]]+6</f>
        <v>42033</v>
      </c>
      <c r="E33" s="7">
        <f>Devoirs[[#This Row],[J0]]+10</f>
        <v>42037</v>
      </c>
      <c r="F33" s="7">
        <f>Devoirs[[#This Row],[J0]]+15</f>
        <v>42042</v>
      </c>
      <c r="G33" s="7">
        <f>Devoirs[[#This Row],[J0]]+30</f>
        <v>42057</v>
      </c>
      <c r="H33" s="7">
        <f>Devoirs[[#This Row],[J0]]+45</f>
        <v>42072</v>
      </c>
      <c r="I33" s="7">
        <f>Devoirs[[#This Row],[J0]]+60</f>
        <v>42087</v>
      </c>
    </row>
    <row r="34" spans="1:9" ht="18" customHeight="1" x14ac:dyDescent="0.2">
      <c r="A34" s="6" t="s">
        <v>42</v>
      </c>
      <c r="B34" s="7">
        <v>42028</v>
      </c>
      <c r="C34" s="7">
        <f>Devoirs[[#This Row],[J0]]+2</f>
        <v>42030</v>
      </c>
      <c r="D34" s="7">
        <f>Devoirs[[#This Row],[J0]]+6</f>
        <v>42034</v>
      </c>
      <c r="E34" s="7">
        <f>Devoirs[[#This Row],[J0]]+10</f>
        <v>42038</v>
      </c>
      <c r="F34" s="7">
        <f>Devoirs[[#This Row],[J0]]+15</f>
        <v>42043</v>
      </c>
      <c r="G34" s="7">
        <f>Devoirs[[#This Row],[J0]]+30</f>
        <v>42058</v>
      </c>
      <c r="H34" s="7">
        <f>Devoirs[[#This Row],[J0]]+45</f>
        <v>42073</v>
      </c>
      <c r="I34" s="7">
        <f>Devoirs[[#This Row],[J0]]+60</f>
        <v>42088</v>
      </c>
    </row>
    <row r="35" spans="1:9" ht="18" customHeight="1" x14ac:dyDescent="0.2">
      <c r="A35" s="6" t="s">
        <v>43</v>
      </c>
      <c r="B35" s="7">
        <v>42029</v>
      </c>
      <c r="C35" s="7">
        <f>Devoirs[[#This Row],[J0]]+2</f>
        <v>42031</v>
      </c>
      <c r="D35" s="7">
        <f>Devoirs[[#This Row],[J0]]+6</f>
        <v>42035</v>
      </c>
      <c r="E35" s="7">
        <f>Devoirs[[#This Row],[J0]]+10</f>
        <v>42039</v>
      </c>
      <c r="F35" s="7">
        <f>Devoirs[[#This Row],[J0]]+15</f>
        <v>42044</v>
      </c>
      <c r="G35" s="7">
        <f>Devoirs[[#This Row],[J0]]+30</f>
        <v>42059</v>
      </c>
      <c r="H35" s="7">
        <f>Devoirs[[#This Row],[J0]]+45</f>
        <v>42074</v>
      </c>
      <c r="I35" s="7">
        <f>Devoirs[[#This Row],[J0]]+60</f>
        <v>42089</v>
      </c>
    </row>
    <row r="36" spans="1:9" ht="18" customHeight="1" x14ac:dyDescent="0.2">
      <c r="A36" s="6" t="s">
        <v>44</v>
      </c>
      <c r="B36" s="7">
        <v>42030</v>
      </c>
      <c r="C36" s="7">
        <f>Devoirs[[#This Row],[J0]]+2</f>
        <v>42032</v>
      </c>
      <c r="D36" s="7">
        <f>Devoirs[[#This Row],[J0]]+6</f>
        <v>42036</v>
      </c>
      <c r="E36" s="7">
        <f>Devoirs[[#This Row],[J0]]+10</f>
        <v>42040</v>
      </c>
      <c r="F36" s="7">
        <f>Devoirs[[#This Row],[J0]]+15</f>
        <v>42045</v>
      </c>
      <c r="G36" s="7">
        <f>Devoirs[[#This Row],[J0]]+30</f>
        <v>42060</v>
      </c>
      <c r="H36" s="7">
        <f>Devoirs[[#This Row],[J0]]+45</f>
        <v>42075</v>
      </c>
      <c r="I36" s="7">
        <f>Devoirs[[#This Row],[J0]]+60</f>
        <v>42090</v>
      </c>
    </row>
    <row r="37" spans="1:9" ht="18" customHeight="1" x14ac:dyDescent="0.2">
      <c r="A37" s="6" t="s">
        <v>45</v>
      </c>
      <c r="B37" s="7">
        <v>42031</v>
      </c>
      <c r="C37" s="7">
        <f>Devoirs[[#This Row],[J0]]+2</f>
        <v>42033</v>
      </c>
      <c r="D37" s="7">
        <f>Devoirs[[#This Row],[J0]]+6</f>
        <v>42037</v>
      </c>
      <c r="E37" s="7">
        <f>Devoirs[[#This Row],[J0]]+10</f>
        <v>42041</v>
      </c>
      <c r="F37" s="7">
        <f>Devoirs[[#This Row],[J0]]+15</f>
        <v>42046</v>
      </c>
      <c r="G37" s="7">
        <f>Devoirs[[#This Row],[J0]]+30</f>
        <v>42061</v>
      </c>
      <c r="H37" s="7">
        <f>Devoirs[[#This Row],[J0]]+45</f>
        <v>42076</v>
      </c>
      <c r="I37" s="7">
        <f>Devoirs[[#This Row],[J0]]+60</f>
        <v>42091</v>
      </c>
    </row>
    <row r="38" spans="1:9" ht="18" customHeight="1" x14ac:dyDescent="0.2">
      <c r="A38" s="6" t="s">
        <v>46</v>
      </c>
      <c r="B38" s="7">
        <v>42032</v>
      </c>
      <c r="C38" s="7">
        <f>Devoirs[[#This Row],[J0]]+2</f>
        <v>42034</v>
      </c>
      <c r="D38" s="7">
        <f>Devoirs[[#This Row],[J0]]+6</f>
        <v>42038</v>
      </c>
      <c r="E38" s="7">
        <f>Devoirs[[#This Row],[J0]]+10</f>
        <v>42042</v>
      </c>
      <c r="F38" s="7">
        <f>Devoirs[[#This Row],[J0]]+15</f>
        <v>42047</v>
      </c>
      <c r="G38" s="7">
        <f>Devoirs[[#This Row],[J0]]+30</f>
        <v>42062</v>
      </c>
      <c r="H38" s="7">
        <f>Devoirs[[#This Row],[J0]]+45</f>
        <v>42077</v>
      </c>
      <c r="I38" s="7">
        <f>Devoirs[[#This Row],[J0]]+60</f>
        <v>42092</v>
      </c>
    </row>
    <row r="39" spans="1:9" ht="18" customHeight="1" x14ac:dyDescent="0.2">
      <c r="A39" s="6" t="s">
        <v>48</v>
      </c>
      <c r="B39" s="7">
        <v>42033</v>
      </c>
      <c r="C39" s="7">
        <f>Devoirs[[#This Row],[J0]]+2</f>
        <v>42035</v>
      </c>
      <c r="D39" s="7">
        <f>Devoirs[[#This Row],[J0]]+6</f>
        <v>42039</v>
      </c>
      <c r="E39" s="7">
        <f>Devoirs[[#This Row],[J0]]+10</f>
        <v>42043</v>
      </c>
      <c r="F39" s="7">
        <f>Devoirs[[#This Row],[J0]]+15</f>
        <v>42048</v>
      </c>
      <c r="G39" s="7">
        <f>Devoirs[[#This Row],[J0]]+30</f>
        <v>42063</v>
      </c>
      <c r="H39" s="7">
        <f>Devoirs[[#This Row],[J0]]+45</f>
        <v>42078</v>
      </c>
      <c r="I39" s="7">
        <f>Devoirs[[#This Row],[J0]]+60</f>
        <v>42093</v>
      </c>
    </row>
    <row r="40" spans="1:9" ht="18" customHeight="1" x14ac:dyDescent="0.2">
      <c r="A40" s="6" t="s">
        <v>49</v>
      </c>
      <c r="B40" s="7">
        <v>42034</v>
      </c>
      <c r="C40" s="7">
        <f>Devoirs[[#This Row],[J0]]+2</f>
        <v>42036</v>
      </c>
      <c r="D40" s="7">
        <f>Devoirs[[#This Row],[J0]]+6</f>
        <v>42040</v>
      </c>
      <c r="E40" s="7">
        <f>Devoirs[[#This Row],[J0]]+10</f>
        <v>42044</v>
      </c>
      <c r="F40" s="7">
        <f>Devoirs[[#This Row],[J0]]+15</f>
        <v>42049</v>
      </c>
      <c r="G40" s="7">
        <f>Devoirs[[#This Row],[J0]]+30</f>
        <v>42064</v>
      </c>
      <c r="H40" s="7">
        <f>Devoirs[[#This Row],[J0]]+45</f>
        <v>42079</v>
      </c>
      <c r="I40" s="7">
        <f>Devoirs[[#This Row],[J0]]+60</f>
        <v>42094</v>
      </c>
    </row>
    <row r="41" spans="1:9" ht="18" customHeight="1" x14ac:dyDescent="0.2">
      <c r="A41" s="6" t="s">
        <v>50</v>
      </c>
      <c r="B41" s="7">
        <v>42035</v>
      </c>
      <c r="C41" s="7">
        <f>Devoirs[[#This Row],[J0]]+2</f>
        <v>42037</v>
      </c>
      <c r="D41" s="7">
        <f>Devoirs[[#This Row],[J0]]+6</f>
        <v>42041</v>
      </c>
      <c r="E41" s="7">
        <f>Devoirs[[#This Row],[J0]]+10</f>
        <v>42045</v>
      </c>
      <c r="F41" s="7">
        <f>Devoirs[[#This Row],[J0]]+15</f>
        <v>42050</v>
      </c>
      <c r="G41" s="7">
        <f>Devoirs[[#This Row],[J0]]+30</f>
        <v>42065</v>
      </c>
      <c r="H41" s="7">
        <f>Devoirs[[#This Row],[J0]]+45</f>
        <v>42080</v>
      </c>
      <c r="I41" s="7">
        <f>Devoirs[[#This Row],[J0]]+60</f>
        <v>42095</v>
      </c>
    </row>
    <row r="42" spans="1:9" ht="18" customHeight="1" x14ac:dyDescent="0.2">
      <c r="A42" s="6" t="s">
        <v>51</v>
      </c>
      <c r="B42" s="7">
        <v>42036</v>
      </c>
      <c r="C42" s="7">
        <f>Devoirs[[#This Row],[J0]]+2</f>
        <v>42038</v>
      </c>
      <c r="D42" s="7">
        <f>Devoirs[[#This Row],[J0]]+6</f>
        <v>42042</v>
      </c>
      <c r="E42" s="7">
        <f>Devoirs[[#This Row],[J0]]+10</f>
        <v>42046</v>
      </c>
      <c r="F42" s="7">
        <f>Devoirs[[#This Row],[J0]]+15</f>
        <v>42051</v>
      </c>
      <c r="G42" s="7">
        <f>Devoirs[[#This Row],[J0]]+30</f>
        <v>42066</v>
      </c>
      <c r="H42" s="7">
        <f>Devoirs[[#This Row],[J0]]+45</f>
        <v>42081</v>
      </c>
      <c r="I42" s="7">
        <f>Devoirs[[#This Row],[J0]]+60</f>
        <v>42096</v>
      </c>
    </row>
    <row r="43" spans="1:9" ht="18" customHeight="1" x14ac:dyDescent="0.2">
      <c r="A43" s="6" t="s">
        <v>52</v>
      </c>
      <c r="B43" s="7">
        <v>42037</v>
      </c>
      <c r="C43" s="7">
        <f>Devoirs[[#This Row],[J0]]+2</f>
        <v>42039</v>
      </c>
      <c r="D43" s="7">
        <f>Devoirs[[#This Row],[J0]]+6</f>
        <v>42043</v>
      </c>
      <c r="E43" s="7">
        <f>Devoirs[[#This Row],[J0]]+10</f>
        <v>42047</v>
      </c>
      <c r="F43" s="7">
        <f>Devoirs[[#This Row],[J0]]+15</f>
        <v>42052</v>
      </c>
      <c r="G43" s="7">
        <f>Devoirs[[#This Row],[J0]]+30</f>
        <v>42067</v>
      </c>
      <c r="H43" s="7">
        <f>Devoirs[[#This Row],[J0]]+45</f>
        <v>42082</v>
      </c>
      <c r="I43" s="7">
        <f>Devoirs[[#This Row],[J0]]+60</f>
        <v>42097</v>
      </c>
    </row>
    <row r="44" spans="1:9" ht="18" customHeight="1" x14ac:dyDescent="0.2">
      <c r="A44" s="6" t="s">
        <v>53</v>
      </c>
      <c r="B44" s="7">
        <v>42038</v>
      </c>
      <c r="C44" s="7">
        <f>Devoirs[[#This Row],[J0]]+2</f>
        <v>42040</v>
      </c>
      <c r="D44" s="7">
        <f>Devoirs[[#This Row],[J0]]+6</f>
        <v>42044</v>
      </c>
      <c r="E44" s="7">
        <f>Devoirs[[#This Row],[J0]]+10</f>
        <v>42048</v>
      </c>
      <c r="F44" s="7">
        <f>Devoirs[[#This Row],[J0]]+15</f>
        <v>42053</v>
      </c>
      <c r="G44" s="7">
        <f>Devoirs[[#This Row],[J0]]+30</f>
        <v>42068</v>
      </c>
      <c r="H44" s="7">
        <f>Devoirs[[#This Row],[J0]]+45</f>
        <v>42083</v>
      </c>
      <c r="I44" s="7">
        <f>Devoirs[[#This Row],[J0]]+60</f>
        <v>42098</v>
      </c>
    </row>
    <row r="45" spans="1:9" ht="18" customHeight="1" x14ac:dyDescent="0.2">
      <c r="A45" s="6" t="s">
        <v>54</v>
      </c>
      <c r="B45" s="7">
        <v>42039</v>
      </c>
      <c r="C45" s="7">
        <f>Devoirs[[#This Row],[J0]]+2</f>
        <v>42041</v>
      </c>
      <c r="D45" s="7">
        <f>Devoirs[[#This Row],[J0]]+6</f>
        <v>42045</v>
      </c>
      <c r="E45" s="7">
        <f>Devoirs[[#This Row],[J0]]+10</f>
        <v>42049</v>
      </c>
      <c r="F45" s="7">
        <f>Devoirs[[#This Row],[J0]]+15</f>
        <v>42054</v>
      </c>
      <c r="G45" s="7">
        <f>Devoirs[[#This Row],[J0]]+30</f>
        <v>42069</v>
      </c>
      <c r="H45" s="7">
        <f>Devoirs[[#This Row],[J0]]+45</f>
        <v>42084</v>
      </c>
      <c r="I45" s="7">
        <f>Devoirs[[#This Row],[J0]]+60</f>
        <v>42099</v>
      </c>
    </row>
    <row r="46" spans="1:9" ht="18" customHeight="1" x14ac:dyDescent="0.2">
      <c r="A46" s="6" t="s">
        <v>55</v>
      </c>
      <c r="B46" s="7">
        <v>42040</v>
      </c>
      <c r="C46" s="7">
        <f>Devoirs[[#This Row],[J0]]+2</f>
        <v>42042</v>
      </c>
      <c r="D46" s="7">
        <f>Devoirs[[#This Row],[J0]]+6</f>
        <v>42046</v>
      </c>
      <c r="E46" s="7">
        <f>Devoirs[[#This Row],[J0]]+10</f>
        <v>42050</v>
      </c>
      <c r="F46" s="7">
        <f>Devoirs[[#This Row],[J0]]+15</f>
        <v>42055</v>
      </c>
      <c r="G46" s="7">
        <f>Devoirs[[#This Row],[J0]]+30</f>
        <v>42070</v>
      </c>
      <c r="H46" s="7">
        <f>Devoirs[[#This Row],[J0]]+45</f>
        <v>42085</v>
      </c>
      <c r="I46" s="7">
        <f>Devoirs[[#This Row],[J0]]+60</f>
        <v>42100</v>
      </c>
    </row>
    <row r="47" spans="1:9" ht="18" customHeight="1" x14ac:dyDescent="0.2">
      <c r="A47" s="6" t="s">
        <v>56</v>
      </c>
      <c r="B47" s="7">
        <v>42041</v>
      </c>
      <c r="C47" s="7">
        <f>Devoirs[[#This Row],[J0]]+2</f>
        <v>42043</v>
      </c>
      <c r="D47" s="7">
        <f>Devoirs[[#This Row],[J0]]+6</f>
        <v>42047</v>
      </c>
      <c r="E47" s="7">
        <f>Devoirs[[#This Row],[J0]]+10</f>
        <v>42051</v>
      </c>
      <c r="F47" s="7">
        <f>Devoirs[[#This Row],[J0]]+15</f>
        <v>42056</v>
      </c>
      <c r="G47" s="7">
        <f>Devoirs[[#This Row],[J0]]+30</f>
        <v>42071</v>
      </c>
      <c r="H47" s="7">
        <f>Devoirs[[#This Row],[J0]]+45</f>
        <v>42086</v>
      </c>
      <c r="I47" s="7">
        <f>Devoirs[[#This Row],[J0]]+60</f>
        <v>42101</v>
      </c>
    </row>
    <row r="48" spans="1:9" ht="18" customHeight="1" x14ac:dyDescent="0.2">
      <c r="A48" s="6" t="s">
        <v>57</v>
      </c>
      <c r="B48" s="7">
        <v>42042</v>
      </c>
      <c r="C48" s="7">
        <f>Devoirs[[#This Row],[J0]]+2</f>
        <v>42044</v>
      </c>
      <c r="D48" s="7">
        <f>Devoirs[[#This Row],[J0]]+6</f>
        <v>42048</v>
      </c>
      <c r="E48" s="7">
        <f>Devoirs[[#This Row],[J0]]+10</f>
        <v>42052</v>
      </c>
      <c r="F48" s="7">
        <f>Devoirs[[#This Row],[J0]]+15</f>
        <v>42057</v>
      </c>
      <c r="G48" s="7">
        <f>Devoirs[[#This Row],[J0]]+30</f>
        <v>42072</v>
      </c>
      <c r="H48" s="7">
        <f>Devoirs[[#This Row],[J0]]+45</f>
        <v>42087</v>
      </c>
      <c r="I48" s="7">
        <f>Devoirs[[#This Row],[J0]]+60</f>
        <v>42102</v>
      </c>
    </row>
    <row r="49" spans="1:9" ht="18" customHeight="1" x14ac:dyDescent="0.2">
      <c r="A49" s="6" t="s">
        <v>58</v>
      </c>
      <c r="B49" s="7">
        <v>42043</v>
      </c>
      <c r="C49" s="7">
        <f>Devoirs[[#This Row],[J0]]+2</f>
        <v>42045</v>
      </c>
      <c r="D49" s="7">
        <f>Devoirs[[#This Row],[J0]]+6</f>
        <v>42049</v>
      </c>
      <c r="E49" s="7">
        <f>Devoirs[[#This Row],[J0]]+10</f>
        <v>42053</v>
      </c>
      <c r="F49" s="7">
        <f>Devoirs[[#This Row],[J0]]+15</f>
        <v>42058</v>
      </c>
      <c r="G49" s="7">
        <f>Devoirs[[#This Row],[J0]]+30</f>
        <v>42073</v>
      </c>
      <c r="H49" s="7">
        <f>Devoirs[[#This Row],[J0]]+45</f>
        <v>42088</v>
      </c>
      <c r="I49" s="7">
        <f>Devoirs[[#This Row],[J0]]+60</f>
        <v>42103</v>
      </c>
    </row>
    <row r="50" spans="1:9" ht="18" customHeight="1" x14ac:dyDescent="0.2">
      <c r="A50" s="6" t="s">
        <v>59</v>
      </c>
      <c r="B50" s="7">
        <v>42044</v>
      </c>
      <c r="C50" s="7">
        <f>Devoirs[[#This Row],[J0]]+2</f>
        <v>42046</v>
      </c>
      <c r="D50" s="7">
        <f>Devoirs[[#This Row],[J0]]+6</f>
        <v>42050</v>
      </c>
      <c r="E50" s="7">
        <f>Devoirs[[#This Row],[J0]]+10</f>
        <v>42054</v>
      </c>
      <c r="F50" s="7">
        <f>Devoirs[[#This Row],[J0]]+15</f>
        <v>42059</v>
      </c>
      <c r="G50" s="7">
        <f>Devoirs[[#This Row],[J0]]+30</f>
        <v>42074</v>
      </c>
      <c r="H50" s="7">
        <f>Devoirs[[#This Row],[J0]]+45</f>
        <v>42089</v>
      </c>
      <c r="I50" s="7">
        <f>Devoirs[[#This Row],[J0]]+60</f>
        <v>42104</v>
      </c>
    </row>
    <row r="51" spans="1:9" ht="18" customHeight="1" x14ac:dyDescent="0.2">
      <c r="A51" s="6" t="s">
        <v>60</v>
      </c>
      <c r="B51" s="7">
        <v>42045</v>
      </c>
      <c r="C51" s="7">
        <f>Devoirs[[#This Row],[J0]]+2</f>
        <v>42047</v>
      </c>
      <c r="D51" s="7">
        <f>Devoirs[[#This Row],[J0]]+6</f>
        <v>42051</v>
      </c>
      <c r="E51" s="7">
        <f>Devoirs[[#This Row],[J0]]+10</f>
        <v>42055</v>
      </c>
      <c r="F51" s="7">
        <f>Devoirs[[#This Row],[J0]]+15</f>
        <v>42060</v>
      </c>
      <c r="G51" s="7">
        <f>Devoirs[[#This Row],[J0]]+30</f>
        <v>42075</v>
      </c>
      <c r="H51" s="7">
        <f>Devoirs[[#This Row],[J0]]+45</f>
        <v>42090</v>
      </c>
      <c r="I51" s="7">
        <f>Devoirs[[#This Row],[J0]]+60</f>
        <v>42105</v>
      </c>
    </row>
    <row r="52" spans="1:9" ht="18" customHeight="1" x14ac:dyDescent="0.2">
      <c r="A52" s="6" t="s">
        <v>61</v>
      </c>
      <c r="B52" s="7">
        <v>42046</v>
      </c>
      <c r="C52" s="7">
        <f>Devoirs[[#This Row],[J0]]+2</f>
        <v>42048</v>
      </c>
      <c r="D52" s="7">
        <f>Devoirs[[#This Row],[J0]]+6</f>
        <v>42052</v>
      </c>
      <c r="E52" s="7">
        <f>Devoirs[[#This Row],[J0]]+10</f>
        <v>42056</v>
      </c>
      <c r="F52" s="7">
        <f>Devoirs[[#This Row],[J0]]+15</f>
        <v>42061</v>
      </c>
      <c r="G52" s="7">
        <f>Devoirs[[#This Row],[J0]]+30</f>
        <v>42076</v>
      </c>
      <c r="H52" s="7">
        <f>Devoirs[[#This Row],[J0]]+45</f>
        <v>42091</v>
      </c>
      <c r="I52" s="7">
        <f>Devoirs[[#This Row],[J0]]+60</f>
        <v>42106</v>
      </c>
    </row>
    <row r="53" spans="1:9" ht="18" customHeight="1" x14ac:dyDescent="0.2">
      <c r="A53" s="6" t="s">
        <v>62</v>
      </c>
      <c r="B53" s="7">
        <v>42047</v>
      </c>
      <c r="C53" s="7">
        <f>Devoirs[[#This Row],[J0]]+2</f>
        <v>42049</v>
      </c>
      <c r="D53" s="7">
        <f>Devoirs[[#This Row],[J0]]+6</f>
        <v>42053</v>
      </c>
      <c r="E53" s="7">
        <f>Devoirs[[#This Row],[J0]]+10</f>
        <v>42057</v>
      </c>
      <c r="F53" s="7">
        <f>Devoirs[[#This Row],[J0]]+15</f>
        <v>42062</v>
      </c>
      <c r="G53" s="7">
        <f>Devoirs[[#This Row],[J0]]+30</f>
        <v>42077</v>
      </c>
      <c r="H53" s="7">
        <f>Devoirs[[#This Row],[J0]]+45</f>
        <v>42092</v>
      </c>
      <c r="I53" s="7">
        <f>Devoirs[[#This Row],[J0]]+60</f>
        <v>42107</v>
      </c>
    </row>
  </sheetData>
  <printOptions horizontalCentered="1"/>
  <pageMargins left="0.7" right="0.7" top="0.75" bottom="0.75" header="0.3" footer="0.3"/>
  <pageSetup orientation="portrait" r:id="rId1"/>
  <headerFooter differentFirst="1">
    <oddFooter>Page &amp;P of 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B1:I99"/>
  <sheetViews>
    <sheetView workbookViewId="0">
      <selection activeCell="I8" sqref="I8"/>
    </sheetView>
  </sheetViews>
  <sheetFormatPr baseColWidth="10" defaultColWidth="9.140625" defaultRowHeight="12.75" x14ac:dyDescent="0.2"/>
  <cols>
    <col min="1" max="1" width="2.28515625" customWidth="1"/>
    <col min="2" max="8" width="20.5703125" customWidth="1"/>
    <col min="9" max="9" width="18.28515625" style="16" customWidth="1"/>
    <col min="10" max="10" width="11.42578125" customWidth="1"/>
  </cols>
  <sheetData>
    <row r="1" spans="2:9" ht="13.5" thickBot="1" x14ac:dyDescent="0.25"/>
    <row r="2" spans="2:9" s="10" customFormat="1" ht="24" thickTop="1" thickBot="1" x14ac:dyDescent="0.25">
      <c r="B2" s="8">
        <v>2015</v>
      </c>
      <c r="C2" s="9">
        <v>7</v>
      </c>
      <c r="D2"/>
      <c r="I2" s="17"/>
    </row>
    <row r="3" spans="2:9" ht="13.5" thickTop="1" x14ac:dyDescent="0.2"/>
    <row r="4" spans="2:9" ht="38.25" thickBot="1" x14ac:dyDescent="0.25">
      <c r="B4" s="20" t="s">
        <v>9</v>
      </c>
      <c r="C4" s="20"/>
      <c r="D4" s="20"/>
      <c r="E4" s="20"/>
      <c r="F4" s="20"/>
      <c r="G4" s="20"/>
      <c r="H4" s="20"/>
    </row>
    <row r="5" spans="2:9" ht="15" thickTop="1" x14ac:dyDescent="0.2"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2" t="s">
        <v>2</v>
      </c>
    </row>
    <row r="6" spans="2:9" x14ac:dyDescent="0.2">
      <c r="B6" s="12">
        <f>B7</f>
        <v>42044</v>
      </c>
      <c r="C6" s="1"/>
      <c r="D6" s="1"/>
      <c r="E6" s="1"/>
      <c r="F6" s="1"/>
      <c r="G6" s="1"/>
      <c r="H6" s="12">
        <f>H7</f>
        <v>42050</v>
      </c>
    </row>
    <row r="7" spans="2:9" ht="27" x14ac:dyDescent="0.2">
      <c r="B7" s="11">
        <f>(C2-1)*7+IF(WEEKDAY(DATE(B2,1,1),2)&gt;4,7,0)+DATE(B2,1,1)-WEEKDAY(DATE(B2,1,1),2)+1</f>
        <v>42044</v>
      </c>
      <c r="C7" s="11">
        <f>B7+1</f>
        <v>42045</v>
      </c>
      <c r="D7" s="11">
        <f t="shared" ref="D7:H7" si="0">C7+1</f>
        <v>42046</v>
      </c>
      <c r="E7" s="11">
        <f t="shared" si="0"/>
        <v>42047</v>
      </c>
      <c r="F7" s="11">
        <f t="shared" si="0"/>
        <v>42048</v>
      </c>
      <c r="G7" s="11">
        <f t="shared" si="0"/>
        <v>42049</v>
      </c>
      <c r="H7" s="11">
        <f t="shared" si="0"/>
        <v>42050</v>
      </c>
    </row>
    <row r="8" spans="2:9" ht="14.25" x14ac:dyDescent="0.2">
      <c r="B8" s="13" t="s">
        <v>3</v>
      </c>
      <c r="C8" s="13" t="s">
        <v>4</v>
      </c>
      <c r="D8" s="13" t="s">
        <v>5</v>
      </c>
      <c r="E8" s="13" t="s">
        <v>6</v>
      </c>
      <c r="F8" s="13" t="s">
        <v>7</v>
      </c>
      <c r="G8" s="14" t="s">
        <v>8</v>
      </c>
      <c r="H8" s="15" t="s">
        <v>2</v>
      </c>
      <c r="I8" s="18" t="s">
        <v>36</v>
      </c>
    </row>
    <row r="9" spans="2:9" x14ac:dyDescent="0.2">
      <c r="B9" s="19" t="str">
        <f>IF(COUNTIF(Cours!$B9:$H9,B$7),Cours!$A9,"")</f>
        <v/>
      </c>
      <c r="C9" s="19" t="str">
        <f>IF(COUNTIF(Cours!$B9:$H9,C$7),Cours!$A9,"")</f>
        <v/>
      </c>
      <c r="D9" s="19" t="str">
        <f>IF(COUNTIF(Cours!$B9:$H9,D$7),Cours!$A9,"")</f>
        <v/>
      </c>
      <c r="E9" s="19" t="str">
        <f>IF(COUNTIF(Cours!$B9:$H9,E$7),Cours!$A9,"")</f>
        <v/>
      </c>
      <c r="F9" s="19" t="str">
        <f>IF(COUNTIF(Cours!$B9:$H9,F$7),Cours!$A9,"")</f>
        <v/>
      </c>
      <c r="G9" s="19" t="str">
        <f>IF(COUNTIF(Cours!$B9:$H9,G$7),Cours!$A9,"")</f>
        <v/>
      </c>
      <c r="H9" s="19" t="str">
        <f>IF(COUNTIF(Cours!$B9:$H9,H$7),Cours!$A9,"")</f>
        <v/>
      </c>
      <c r="I9" s="16">
        <f>7-COUNTIF(Tableau2[[#This Row],[LUNDI]:[DIMANCHE]],"")</f>
        <v>0</v>
      </c>
    </row>
    <row r="10" spans="2:9" x14ac:dyDescent="0.2">
      <c r="B10" s="19" t="str">
        <f>IF(COUNTIF(Cours!$B10:$H10,B$7),Cours!$A10,"")</f>
        <v/>
      </c>
      <c r="C10" s="19" t="str">
        <f>IF(COUNTIF(Cours!$B10:$H10,C$7),Cours!$A10,"")</f>
        <v/>
      </c>
      <c r="D10" s="19" t="str">
        <f>IF(COUNTIF(Cours!$B10:$H10,D$7),Cours!$A10,"")</f>
        <v/>
      </c>
      <c r="E10" s="19" t="str">
        <f>IF(COUNTIF(Cours!$B10:$H10,E$7),Cours!$A10,"")</f>
        <v/>
      </c>
      <c r="F10" s="19" t="str">
        <f>IF(COUNTIF(Cours!$B10:$H10,F$7),Cours!$A10,"")</f>
        <v/>
      </c>
      <c r="G10" s="19" t="str">
        <f>IF(COUNTIF(Cours!$B10:$H10,G$7),Cours!$A10,"")</f>
        <v/>
      </c>
      <c r="H10" s="19" t="str">
        <f>IF(COUNTIF(Cours!$B10:$H10,H$7),Cours!$A10,"")</f>
        <v/>
      </c>
      <c r="I10" s="16">
        <f>7-COUNTIF(Tableau2[[#This Row],[LUNDI]:[DIMANCHE]],"")</f>
        <v>0</v>
      </c>
    </row>
    <row r="11" spans="2:9" x14ac:dyDescent="0.2">
      <c r="B11" s="19" t="str">
        <f>IF(COUNTIF(Cours!$B11:$H11,B$7),Cours!$A11,"")</f>
        <v/>
      </c>
      <c r="C11" s="19" t="str">
        <f>IF(COUNTIF(Cours!$B11:$H11,C$7),Cours!$A11,"")</f>
        <v/>
      </c>
      <c r="D11" s="19" t="str">
        <f>IF(COUNTIF(Cours!$B11:$H11,D$7),Cours!$A11,"")</f>
        <v/>
      </c>
      <c r="E11" s="19" t="str">
        <f>IF(COUNTIF(Cours!$B11:$H11,E$7),Cours!$A11,"")</f>
        <v/>
      </c>
      <c r="F11" s="19" t="str">
        <f>IF(COUNTIF(Cours!$B11:$H11,F$7),Cours!$A11,"")</f>
        <v/>
      </c>
      <c r="G11" s="19" t="str">
        <f>IF(COUNTIF(Cours!$B11:$H11,G$7),Cours!$A11,"")</f>
        <v/>
      </c>
      <c r="H11" s="19" t="str">
        <f>IF(COUNTIF(Cours!$B11:$H11,H$7),Cours!$A11,"")</f>
        <v/>
      </c>
      <c r="I11" s="16">
        <f>7-COUNTIF(Tableau2[[#This Row],[LUNDI]:[DIMANCHE]],"")</f>
        <v>0</v>
      </c>
    </row>
    <row r="12" spans="2:9" hidden="1" x14ac:dyDescent="0.2">
      <c r="B12" s="19" t="str">
        <f>IF(COUNTIF(Cours!$B12:$H12,B$7),Cours!$A12,"")</f>
        <v/>
      </c>
      <c r="C12" s="19" t="str">
        <f>IF(COUNTIF(Cours!$B12:$H12,C$7),Cours!$A12,"")</f>
        <v>Cours 4</v>
      </c>
      <c r="D12" s="19" t="str">
        <f>IF(COUNTIF(Cours!$B12:$H12,D$7),Cours!$A12,"")</f>
        <v/>
      </c>
      <c r="E12" s="19" t="str">
        <f>IF(COUNTIF(Cours!$B12:$H12,E$7),Cours!$A12,"")</f>
        <v/>
      </c>
      <c r="F12" s="19" t="str">
        <f>IF(COUNTIF(Cours!$B12:$H12,F$7),Cours!$A12,"")</f>
        <v/>
      </c>
      <c r="G12" s="19" t="str">
        <f>IF(COUNTIF(Cours!$B12:$H12,G$7),Cours!$A12,"")</f>
        <v/>
      </c>
      <c r="H12" s="19" t="str">
        <f>IF(COUNTIF(Cours!$B12:$H12,H$7),Cours!$A12,"")</f>
        <v/>
      </c>
      <c r="I12" s="16">
        <f>7-COUNTIF(Tableau2[[#This Row],[LUNDI]:[DIMANCHE]],"")</f>
        <v>1</v>
      </c>
    </row>
    <row r="13" spans="2:9" hidden="1" x14ac:dyDescent="0.2">
      <c r="B13" s="19" t="str">
        <f>IF(COUNTIF(Cours!$B13:$H13,B$7),Cours!$A13,"")</f>
        <v/>
      </c>
      <c r="C13" s="19" t="str">
        <f>IF(COUNTIF(Cours!$B13:$H13,C$7),Cours!$A13,"")</f>
        <v/>
      </c>
      <c r="D13" s="19" t="str">
        <f>IF(COUNTIF(Cours!$B13:$H13,D$7),Cours!$A13,"")</f>
        <v/>
      </c>
      <c r="E13" s="19" t="str">
        <f>IF(COUNTIF(Cours!$B13:$H13,E$7),Cours!$A13,"")</f>
        <v/>
      </c>
      <c r="F13" s="19" t="str">
        <f>IF(COUNTIF(Cours!$B13:$H13,F$7),Cours!$A13,"")</f>
        <v/>
      </c>
      <c r="G13" s="19" t="str">
        <f>IF(COUNTIF(Cours!$B13:$H13,G$7),Cours!$A13,"")</f>
        <v/>
      </c>
      <c r="H13" s="19" t="str">
        <f>IF(COUNTIF(Cours!$B13:$H13,H$7),Cours!$A13,"")</f>
        <v/>
      </c>
      <c r="I13" s="16">
        <f>7-COUNTIF(Tableau2[[#This Row],[LUNDI]:[DIMANCHE]],"")</f>
        <v>0</v>
      </c>
    </row>
    <row r="14" spans="2:9" hidden="1" x14ac:dyDescent="0.2">
      <c r="B14" s="19" t="str">
        <f>IF(COUNTIF(Cours!$B14:$H14,B$7),Cours!$A14,"")</f>
        <v/>
      </c>
      <c r="C14" s="19" t="str">
        <f>IF(COUNTIF(Cours!$B14:$H14,C$7),Cours!$A14,"")</f>
        <v/>
      </c>
      <c r="D14" s="19" t="str">
        <f>IF(COUNTIF(Cours!$B14:$H14,D$7),Cours!$A14,"")</f>
        <v/>
      </c>
      <c r="E14" s="19" t="str">
        <f>IF(COUNTIF(Cours!$B14:$H14,E$7),Cours!$A14,"")</f>
        <v/>
      </c>
      <c r="F14" s="19" t="str">
        <f>IF(COUNTIF(Cours!$B14:$H14,F$7),Cours!$A14,"")</f>
        <v/>
      </c>
      <c r="G14" s="19" t="str">
        <f>IF(COUNTIF(Cours!$B14:$H14,G$7),Cours!$A14,"")</f>
        <v/>
      </c>
      <c r="H14" s="19" t="str">
        <f>IF(COUNTIF(Cours!$B14:$H14,H$7),Cours!$A14,"")</f>
        <v/>
      </c>
      <c r="I14" s="16">
        <f>7-COUNTIF(Tableau2[[#This Row],[LUNDI]:[DIMANCHE]],"")</f>
        <v>0</v>
      </c>
    </row>
    <row r="15" spans="2:9" hidden="1" x14ac:dyDescent="0.2">
      <c r="B15" s="19" t="str">
        <f>IF(COUNTIF(Cours!$B15:$H15,B$7),Cours!$A15,"")</f>
        <v/>
      </c>
      <c r="C15" s="19" t="str">
        <f>IF(COUNTIF(Cours!$B15:$H15,C$7),Cours!$A15,"")</f>
        <v/>
      </c>
      <c r="D15" s="19" t="str">
        <f>IF(COUNTIF(Cours!$B15:$H15,D$7),Cours!$A15,"")</f>
        <v/>
      </c>
      <c r="E15" s="19" t="str">
        <f>IF(COUNTIF(Cours!$B15:$H15,E$7),Cours!$A15,"")</f>
        <v/>
      </c>
      <c r="F15" s="19" t="str">
        <f>IF(COUNTIF(Cours!$B15:$H15,F$7),Cours!$A15,"")</f>
        <v/>
      </c>
      <c r="G15" s="19" t="str">
        <f>IF(COUNTIF(Cours!$B15:$H15,G$7),Cours!$A15,"")</f>
        <v/>
      </c>
      <c r="H15" s="19" t="str">
        <f>IF(COUNTIF(Cours!$B15:$H15,H$7),Cours!$A15,"")</f>
        <v/>
      </c>
      <c r="I15" s="16">
        <f>7-COUNTIF(Tableau2[[#This Row],[LUNDI]:[DIMANCHE]],"")</f>
        <v>0</v>
      </c>
    </row>
    <row r="16" spans="2:9" hidden="1" x14ac:dyDescent="0.2">
      <c r="B16" s="19" t="str">
        <f>IF(COUNTIF(Cours!$B16:$H16,B$7),Cours!$A16,"")</f>
        <v/>
      </c>
      <c r="C16" s="19" t="str">
        <f>IF(COUNTIF(Cours!$B16:$H16,C$7),Cours!$A16,"")</f>
        <v/>
      </c>
      <c r="D16" s="19" t="str">
        <f>IF(COUNTIF(Cours!$B16:$H16,D$7),Cours!$A16,"")</f>
        <v/>
      </c>
      <c r="E16" s="19" t="str">
        <f>IF(COUNTIF(Cours!$B16:$H16,E$7),Cours!$A16,"")</f>
        <v/>
      </c>
      <c r="F16" s="19" t="str">
        <f>IF(COUNTIF(Cours!$B16:$H16,F$7),Cours!$A16,"")</f>
        <v/>
      </c>
      <c r="G16" s="19" t="str">
        <f>IF(COUNTIF(Cours!$B16:$H16,G$7),Cours!$A16,"")</f>
        <v/>
      </c>
      <c r="H16" s="19" t="str">
        <f>IF(COUNTIF(Cours!$B16:$H16,H$7),Cours!$A16,"")</f>
        <v/>
      </c>
      <c r="I16" s="16">
        <f>7-COUNTIF(Tableau2[[#This Row],[LUNDI]:[DIMANCHE]],"")</f>
        <v>0</v>
      </c>
    </row>
    <row r="17" spans="2:9" hidden="1" x14ac:dyDescent="0.2">
      <c r="B17" s="19" t="str">
        <f>IF(COUNTIF(Cours!$B17:$H17,B$7),Cours!$A17,"")</f>
        <v/>
      </c>
      <c r="C17" s="19" t="str">
        <f>IF(COUNTIF(Cours!$B17:$H17,C$7),Cours!$A17,"")</f>
        <v/>
      </c>
      <c r="D17" s="19" t="str">
        <f>IF(COUNTIF(Cours!$B17:$H17,D$7),Cours!$A17,"")</f>
        <v/>
      </c>
      <c r="E17" s="19" t="str">
        <f>IF(COUNTIF(Cours!$B17:$H17,E$7),Cours!$A17,"")</f>
        <v/>
      </c>
      <c r="F17" s="19" t="str">
        <f>IF(COUNTIF(Cours!$B17:$H17,F$7),Cours!$A17,"")</f>
        <v/>
      </c>
      <c r="G17" s="19" t="str">
        <f>IF(COUNTIF(Cours!$B17:$H17,G$7),Cours!$A17,"")</f>
        <v/>
      </c>
      <c r="H17" s="19" t="str">
        <f>IF(COUNTIF(Cours!$B17:$H17,H$7),Cours!$A17,"")</f>
        <v/>
      </c>
      <c r="I17" s="16">
        <f>7-COUNTIF(Tableau2[[#This Row],[LUNDI]:[DIMANCHE]],"")</f>
        <v>0</v>
      </c>
    </row>
    <row r="18" spans="2:9" hidden="1" x14ac:dyDescent="0.2">
      <c r="B18" s="19" t="str">
        <f>IF(COUNTIF(Cours!$B18:$H18,B$7),Cours!$A18,"")</f>
        <v/>
      </c>
      <c r="C18" s="19" t="str">
        <f>IF(COUNTIF(Cours!$B18:$H18,C$7),Cours!$A18,"")</f>
        <v/>
      </c>
      <c r="D18" s="19" t="str">
        <f>IF(COUNTIF(Cours!$B18:$H18,D$7),Cours!$A18,"")</f>
        <v/>
      </c>
      <c r="E18" s="19" t="str">
        <f>IF(COUNTIF(Cours!$B18:$H18,E$7),Cours!$A18,"")</f>
        <v/>
      </c>
      <c r="F18" s="19" t="str">
        <f>IF(COUNTIF(Cours!$B18:$H18,F$7),Cours!$A18,"")</f>
        <v/>
      </c>
      <c r="G18" s="19" t="str">
        <f>IF(COUNTIF(Cours!$B18:$H18,G$7),Cours!$A18,"")</f>
        <v/>
      </c>
      <c r="H18" s="19" t="str">
        <f>IF(COUNTIF(Cours!$B18:$H18,H$7),Cours!$A18,"")</f>
        <v/>
      </c>
      <c r="I18" s="16">
        <f>7-COUNTIF(Tableau2[[#This Row],[LUNDI]:[DIMANCHE]],"")</f>
        <v>0</v>
      </c>
    </row>
    <row r="19" spans="2:9" hidden="1" x14ac:dyDescent="0.2">
      <c r="B19" s="19" t="str">
        <f>IF(COUNTIF(Cours!$B19:$H19,B$7),Cours!$A19,"")</f>
        <v/>
      </c>
      <c r="C19" s="19" t="str">
        <f>IF(COUNTIF(Cours!$B19:$H19,C$7),Cours!$A19,"")</f>
        <v/>
      </c>
      <c r="D19" s="19" t="str">
        <f>IF(COUNTIF(Cours!$B19:$H19,D$7),Cours!$A19,"")</f>
        <v/>
      </c>
      <c r="E19" s="19" t="str">
        <f>IF(COUNTIF(Cours!$B19:$H19,E$7),Cours!$A19,"")</f>
        <v/>
      </c>
      <c r="F19" s="19" t="str">
        <f>IF(COUNTIF(Cours!$B19:$H19,F$7),Cours!$A19,"")</f>
        <v/>
      </c>
      <c r="G19" s="19" t="str">
        <f>IF(COUNTIF(Cours!$B19:$H19,G$7),Cours!$A19,"")</f>
        <v/>
      </c>
      <c r="H19" s="19" t="str">
        <f>IF(COUNTIF(Cours!$B19:$H19,H$7),Cours!$A19,"")</f>
        <v/>
      </c>
      <c r="I19" s="16">
        <f>7-COUNTIF(Tableau2[[#This Row],[LUNDI]:[DIMANCHE]],"")</f>
        <v>0</v>
      </c>
    </row>
    <row r="20" spans="2:9" hidden="1" x14ac:dyDescent="0.2">
      <c r="B20" s="19" t="str">
        <f>IF(COUNTIF(Cours!$B20:$H20,B$7),Cours!$A20,"")</f>
        <v/>
      </c>
      <c r="C20" s="19" t="str">
        <f>IF(COUNTIF(Cours!$B20:$H20,C$7),Cours!$A20,"")</f>
        <v/>
      </c>
      <c r="D20" s="19" t="str">
        <f>IF(COUNTIF(Cours!$B20:$H20,D$7),Cours!$A20,"")</f>
        <v/>
      </c>
      <c r="E20" s="19" t="str">
        <f>IF(COUNTIF(Cours!$B20:$H20,E$7),Cours!$A20,"")</f>
        <v/>
      </c>
      <c r="F20" s="19" t="str">
        <f>IF(COUNTIF(Cours!$B20:$H20,F$7),Cours!$A20,"")</f>
        <v/>
      </c>
      <c r="G20" s="19" t="str">
        <f>IF(COUNTIF(Cours!$B20:$H20,G$7),Cours!$A20,"")</f>
        <v/>
      </c>
      <c r="H20" s="19" t="str">
        <f>IF(COUNTIF(Cours!$B20:$H20,H$7),Cours!$A20,"")</f>
        <v/>
      </c>
      <c r="I20" s="16">
        <f>7-COUNTIF(Tableau2[[#This Row],[LUNDI]:[DIMANCHE]],"")</f>
        <v>0</v>
      </c>
    </row>
    <row r="21" spans="2:9" hidden="1" x14ac:dyDescent="0.2">
      <c r="B21" s="19" t="str">
        <f>IF(COUNTIF(Cours!$B21:$H21,B$7),Cours!$A21,"")</f>
        <v/>
      </c>
      <c r="C21" s="19" t="str">
        <f>IF(COUNTIF(Cours!$B21:$H21,C$7),Cours!$A21,"")</f>
        <v/>
      </c>
      <c r="D21" s="19" t="str">
        <f>IF(COUNTIF(Cours!$B21:$H21,D$7),Cours!$A21,"")</f>
        <v/>
      </c>
      <c r="E21" s="19" t="str">
        <f>IF(COUNTIF(Cours!$B21:$H21,E$7),Cours!$A21,"")</f>
        <v/>
      </c>
      <c r="F21" s="19" t="str">
        <f>IF(COUNTIF(Cours!$B21:$H21,F$7),Cours!$A21,"")</f>
        <v/>
      </c>
      <c r="G21" s="19" t="str">
        <f>IF(COUNTIF(Cours!$B21:$H21,G$7),Cours!$A21,"")</f>
        <v/>
      </c>
      <c r="H21" s="19" t="str">
        <f>IF(COUNTIF(Cours!$B21:$H21,H$7),Cours!$A21,"")</f>
        <v/>
      </c>
      <c r="I21" s="16">
        <f>7-COUNTIF(Tableau2[[#This Row],[LUNDI]:[DIMANCHE]],"")</f>
        <v>0</v>
      </c>
    </row>
    <row r="22" spans="2:9" hidden="1" x14ac:dyDescent="0.2">
      <c r="B22" s="19" t="str">
        <f>IF(COUNTIF(Cours!$B22:$H22,B$7),Cours!$A22,"")</f>
        <v/>
      </c>
      <c r="C22" s="19" t="str">
        <f>IF(COUNTIF(Cours!$B22:$H22,C$7),Cours!$A22,"")</f>
        <v/>
      </c>
      <c r="D22" s="19" t="str">
        <f>IF(COUNTIF(Cours!$B22:$H22,D$7),Cours!$A22,"")</f>
        <v/>
      </c>
      <c r="E22" s="19" t="str">
        <f>IF(COUNTIF(Cours!$B22:$H22,E$7),Cours!$A22,"")</f>
        <v/>
      </c>
      <c r="F22" s="19" t="str">
        <f>IF(COUNTIF(Cours!$B22:$H22,F$7),Cours!$A22,"")</f>
        <v/>
      </c>
      <c r="G22" s="19" t="str">
        <f>IF(COUNTIF(Cours!$B22:$H22,G$7),Cours!$A22,"")</f>
        <v/>
      </c>
      <c r="H22" s="19" t="str">
        <f>IF(COUNTIF(Cours!$B22:$H22,H$7),Cours!$A22,"")</f>
        <v/>
      </c>
      <c r="I22" s="16">
        <f>7-COUNTIF(Tableau2[[#This Row],[LUNDI]:[DIMANCHE]],"")</f>
        <v>0</v>
      </c>
    </row>
    <row r="23" spans="2:9" hidden="1" x14ac:dyDescent="0.2">
      <c r="B23" s="19" t="str">
        <f>IF(COUNTIF(Cours!$B23:$H23,B$7),Cours!$A23,"")</f>
        <v/>
      </c>
      <c r="C23" s="19" t="str">
        <f>IF(COUNTIF(Cours!$B23:$H23,C$7),Cours!$A23,"")</f>
        <v/>
      </c>
      <c r="D23" s="19" t="str">
        <f>IF(COUNTIF(Cours!$B23:$H23,D$7),Cours!$A23,"")</f>
        <v/>
      </c>
      <c r="E23" s="19" t="str">
        <f>IF(COUNTIF(Cours!$B23:$H23,E$7),Cours!$A23,"")</f>
        <v/>
      </c>
      <c r="F23" s="19" t="str">
        <f>IF(COUNTIF(Cours!$B23:$H23,F$7),Cours!$A23,"")</f>
        <v/>
      </c>
      <c r="G23" s="19" t="str">
        <f>IF(COUNTIF(Cours!$B23:$H23,G$7),Cours!$A23,"")</f>
        <v/>
      </c>
      <c r="H23" s="19" t="str">
        <f>IF(COUNTIF(Cours!$B23:$H23,H$7),Cours!$A23,"")</f>
        <v/>
      </c>
      <c r="I23" s="16">
        <f>7-COUNTIF(Tableau2[[#This Row],[LUNDI]:[DIMANCHE]],"")</f>
        <v>0</v>
      </c>
    </row>
    <row r="24" spans="2:9" hidden="1" x14ac:dyDescent="0.2">
      <c r="B24" s="19" t="str">
        <f>IF(COUNTIF(Cours!$B24:$H24,B$7),Cours!$A24,"")</f>
        <v/>
      </c>
      <c r="C24" s="19" t="str">
        <f>IF(COUNTIF(Cours!$B24:$H24,C$7),Cours!$A24,"")</f>
        <v/>
      </c>
      <c r="D24" s="19" t="str">
        <f>IF(COUNTIF(Cours!$B24:$H24,D$7),Cours!$A24,"")</f>
        <v/>
      </c>
      <c r="E24" s="19" t="str">
        <f>IF(COUNTIF(Cours!$B24:$H24,E$7),Cours!$A24,"")</f>
        <v/>
      </c>
      <c r="F24" s="19" t="str">
        <f>IF(COUNTIF(Cours!$B24:$H24,F$7),Cours!$A24,"")</f>
        <v/>
      </c>
      <c r="G24" s="19" t="str">
        <f>IF(COUNTIF(Cours!$B24:$H24,G$7),Cours!$A24,"")</f>
        <v/>
      </c>
      <c r="H24" s="19" t="str">
        <f>IF(COUNTIF(Cours!$B24:$H24,H$7),Cours!$A24,"")</f>
        <v/>
      </c>
      <c r="I24" s="16">
        <f>7-COUNTIF(Tableau2[[#This Row],[LUNDI]:[DIMANCHE]],"")</f>
        <v>0</v>
      </c>
    </row>
    <row r="25" spans="2:9" hidden="1" x14ac:dyDescent="0.2">
      <c r="B25" s="19" t="str">
        <f>IF(COUNTIF(Cours!$B25:$H25,B$7),Cours!$A25,"")</f>
        <v/>
      </c>
      <c r="C25" s="19" t="str">
        <f>IF(COUNTIF(Cours!$B25:$H25,C$7),Cours!$A25,"")</f>
        <v/>
      </c>
      <c r="D25" s="19" t="str">
        <f>IF(COUNTIF(Cours!$B25:$H25,D$7),Cours!$A25,"")</f>
        <v/>
      </c>
      <c r="E25" s="19" t="str">
        <f>IF(COUNTIF(Cours!$B25:$H25,E$7),Cours!$A25,"")</f>
        <v/>
      </c>
      <c r="F25" s="19" t="str">
        <f>IF(COUNTIF(Cours!$B25:$H25,F$7),Cours!$A25,"")</f>
        <v/>
      </c>
      <c r="G25" s="19" t="str">
        <f>IF(COUNTIF(Cours!$B25:$H25,G$7),Cours!$A25,"")</f>
        <v/>
      </c>
      <c r="H25" s="19" t="str">
        <f>IF(COUNTIF(Cours!$B25:$H25,H$7),Cours!$A25,"")</f>
        <v/>
      </c>
      <c r="I25" s="16">
        <f>7-COUNTIF(Tableau2[[#This Row],[LUNDI]:[DIMANCHE]],"")</f>
        <v>0</v>
      </c>
    </row>
    <row r="26" spans="2:9" hidden="1" x14ac:dyDescent="0.2">
      <c r="B26" s="19" t="str">
        <f>IF(COUNTIF(Cours!$B26:$H26,B$7),Cours!$A26,"")</f>
        <v/>
      </c>
      <c r="C26" s="19" t="str">
        <f>IF(COUNTIF(Cours!$B26:$H26,C$7),Cours!$A26,"")</f>
        <v/>
      </c>
      <c r="D26" s="19" t="str">
        <f>IF(COUNTIF(Cours!$B26:$H26,D$7),Cours!$A26,"")</f>
        <v/>
      </c>
      <c r="E26" s="19" t="str">
        <f>IF(COUNTIF(Cours!$B26:$H26,E$7),Cours!$A26,"")</f>
        <v/>
      </c>
      <c r="F26" s="19" t="str">
        <f>IF(COUNTIF(Cours!$B26:$H26,F$7),Cours!$A26,"")</f>
        <v/>
      </c>
      <c r="G26" s="19" t="str">
        <f>IF(COUNTIF(Cours!$B26:$H26,G$7),Cours!$A26,"")</f>
        <v/>
      </c>
      <c r="H26" s="19" t="str">
        <f>IF(COUNTIF(Cours!$B26:$H26,H$7),Cours!$A26,"")</f>
        <v/>
      </c>
      <c r="I26" s="16">
        <f>7-COUNTIF(Tableau2[[#This Row],[LUNDI]:[DIMANCHE]],"")</f>
        <v>0</v>
      </c>
    </row>
    <row r="27" spans="2:9" hidden="1" x14ac:dyDescent="0.2">
      <c r="B27" s="19" t="str">
        <f>IF(COUNTIF(Cours!$B27:$H27,B$7),Cours!$A27,"")</f>
        <v/>
      </c>
      <c r="C27" s="19" t="str">
        <f>IF(COUNTIF(Cours!$B27:$H27,C$7),Cours!$A27,"")</f>
        <v/>
      </c>
      <c r="D27" s="19" t="str">
        <f>IF(COUNTIF(Cours!$B27:$H27,D$7),Cours!$A27,"")</f>
        <v/>
      </c>
      <c r="E27" s="19" t="str">
        <f>IF(COUNTIF(Cours!$B27:$H27,E$7),Cours!$A27,"")</f>
        <v/>
      </c>
      <c r="F27" s="19" t="str">
        <f>IF(COUNTIF(Cours!$B27:$H27,F$7),Cours!$A27,"")</f>
        <v/>
      </c>
      <c r="G27" s="19" t="str">
        <f>IF(COUNTIF(Cours!$B27:$H27,G$7),Cours!$A27,"")</f>
        <v/>
      </c>
      <c r="H27" s="19" t="str">
        <f>IF(COUNTIF(Cours!$B27:$H27,H$7),Cours!$A27,"")</f>
        <v/>
      </c>
      <c r="I27" s="16">
        <f>7-COUNTIF(Tableau2[[#This Row],[LUNDI]:[DIMANCHE]],"")</f>
        <v>0</v>
      </c>
    </row>
    <row r="28" spans="2:9" hidden="1" x14ac:dyDescent="0.2">
      <c r="B28" s="19" t="str">
        <f>IF(COUNTIF(Cours!$B28:$H28,B$7),Cours!$A28,"")</f>
        <v/>
      </c>
      <c r="C28" s="19" t="str">
        <f>IF(COUNTIF(Cours!$B28:$H28,C$7),Cours!$A28,"")</f>
        <v/>
      </c>
      <c r="D28" s="19" t="str">
        <f>IF(COUNTIF(Cours!$B28:$H28,D$7),Cours!$A28,"")</f>
        <v/>
      </c>
      <c r="E28" s="19" t="str">
        <f>IF(COUNTIF(Cours!$B28:$H28,E$7),Cours!$A28,"")</f>
        <v/>
      </c>
      <c r="F28" s="19" t="str">
        <f>IF(COUNTIF(Cours!$B28:$H28,F$7),Cours!$A28,"")</f>
        <v/>
      </c>
      <c r="G28" s="19" t="str">
        <f>IF(COUNTIF(Cours!$B28:$H28,G$7),Cours!$A28,"")</f>
        <v/>
      </c>
      <c r="H28" s="19" t="str">
        <f>IF(COUNTIF(Cours!$B28:$H28,H$7),Cours!$A28,"")</f>
        <v/>
      </c>
      <c r="I28" s="16">
        <f>7-COUNTIF(Tableau2[[#This Row],[LUNDI]:[DIMANCHE]],"")</f>
        <v>0</v>
      </c>
    </row>
    <row r="29" spans="2:9" hidden="1" x14ac:dyDescent="0.2">
      <c r="B29" s="19" t="str">
        <f>IF(COUNTIF(Cours!$B29:$H29,B$7),Cours!$A29,"")</f>
        <v/>
      </c>
      <c r="C29" s="19" t="str">
        <f>IF(COUNTIF(Cours!$B29:$H29,C$7),Cours!$A29,"")</f>
        <v/>
      </c>
      <c r="D29" s="19" t="str">
        <f>IF(COUNTIF(Cours!$B29:$H29,D$7),Cours!$A29,"")</f>
        <v/>
      </c>
      <c r="E29" s="19" t="str">
        <f>IF(COUNTIF(Cours!$B29:$H29,E$7),Cours!$A29,"")</f>
        <v/>
      </c>
      <c r="F29" s="19" t="str">
        <f>IF(COUNTIF(Cours!$B29:$H29,F$7),Cours!$A29,"")</f>
        <v/>
      </c>
      <c r="G29" s="19" t="str">
        <f>IF(COUNTIF(Cours!$B29:$H29,G$7),Cours!$A29,"")</f>
        <v/>
      </c>
      <c r="H29" s="19" t="str">
        <f>IF(COUNTIF(Cours!$B29:$H29,H$7),Cours!$A29,"")</f>
        <v/>
      </c>
      <c r="I29" s="16">
        <f>7-COUNTIF(Tableau2[[#This Row],[LUNDI]:[DIMANCHE]],"")</f>
        <v>0</v>
      </c>
    </row>
    <row r="30" spans="2:9" x14ac:dyDescent="0.2">
      <c r="B30" s="19" t="str">
        <f>IF(COUNTIF(Cours!$B30:$H30,B$7),Cours!$A30,"")</f>
        <v/>
      </c>
      <c r="C30" s="19" t="str">
        <f>IF(COUNTIF(Cours!$B30:$H30,C$7),Cours!$A30,"")</f>
        <v/>
      </c>
      <c r="D30" s="19" t="str">
        <f>IF(COUNTIF(Cours!$B30:$H30,D$7),Cours!$A30,"")</f>
        <v/>
      </c>
      <c r="E30" s="19" t="str">
        <f>IF(COUNTIF(Cours!$B30:$H30,E$7),Cours!$A30,"")</f>
        <v/>
      </c>
      <c r="F30" s="19" t="str">
        <f>IF(COUNTIF(Cours!$B30:$H30,F$7),Cours!$A30,"")</f>
        <v/>
      </c>
      <c r="G30" s="19" t="str">
        <f>IF(COUNTIF(Cours!$B30:$H30,G$7),Cours!$A30,"")</f>
        <v/>
      </c>
      <c r="H30" s="19" t="str">
        <f>IF(COUNTIF(Cours!$B30:$H30,H$7),Cours!$A30,"")</f>
        <v/>
      </c>
      <c r="I30" s="16">
        <f>7-COUNTIF(Tableau2[[#This Row],[LUNDI]:[DIMANCHE]],"")</f>
        <v>0</v>
      </c>
    </row>
    <row r="31" spans="2:9" x14ac:dyDescent="0.2">
      <c r="B31" s="19" t="str">
        <f>IF(COUNTIF(Cours!$B31:$H31,B$7),Cours!$A31,"")</f>
        <v/>
      </c>
      <c r="C31" s="19" t="str">
        <f>IF(COUNTIF(Cours!$B31:$H31,C$7),Cours!$A31,"")</f>
        <v/>
      </c>
      <c r="D31" s="19" t="str">
        <f>IF(COUNTIF(Cours!$B31:$H31,D$7),Cours!$A31,"")</f>
        <v/>
      </c>
      <c r="E31" s="19" t="str">
        <f>IF(COUNTIF(Cours!$B31:$H31,E$7),Cours!$A31,"")</f>
        <v/>
      </c>
      <c r="F31" s="19" t="str">
        <f>IF(COUNTIF(Cours!$B31:$H31,F$7),Cours!$A31,"")</f>
        <v/>
      </c>
      <c r="G31" s="19" t="str">
        <f>IF(COUNTIF(Cours!$B31:$H31,G$7),Cours!$A31,"")</f>
        <v/>
      </c>
      <c r="H31" s="19" t="str">
        <f>IF(COUNTIF(Cours!$B31:$H31,H$7),Cours!$A31,"")</f>
        <v/>
      </c>
      <c r="I31" s="16">
        <f>7-COUNTIF(Tableau2[[#This Row],[LUNDI]:[DIMANCHE]],"")</f>
        <v>0</v>
      </c>
    </row>
    <row r="32" spans="2:9" x14ac:dyDescent="0.2">
      <c r="B32" s="19" t="str">
        <f>IF(COUNTIF(Cours!$B32:$H32,B$7),Cours!$A32,"")</f>
        <v/>
      </c>
      <c r="C32" s="19" t="str">
        <f>IF(COUNTIF(Cours!$B32:$H32,C$7),Cours!$A32,"")</f>
        <v/>
      </c>
      <c r="D32" s="19" t="str">
        <f>IF(COUNTIF(Cours!$B32:$H32,D$7),Cours!$A32,"")</f>
        <v/>
      </c>
      <c r="E32" s="19" t="str">
        <f>IF(COUNTIF(Cours!$B32:$H32,E$7),Cours!$A32,"")</f>
        <v/>
      </c>
      <c r="F32" s="19" t="str">
        <f>IF(COUNTIF(Cours!$B32:$H32,F$7),Cours!$A32,"")</f>
        <v/>
      </c>
      <c r="G32" s="19" t="str">
        <f>IF(COUNTIF(Cours!$B32:$H32,G$7),Cours!$A32,"")</f>
        <v/>
      </c>
      <c r="H32" s="19" t="str">
        <f>IF(COUNTIF(Cours!$B32:$H32,H$7),Cours!$A32,"")</f>
        <v/>
      </c>
      <c r="I32" s="16">
        <f>7-COUNTIF(Tableau2[[#This Row],[LUNDI]:[DIMANCHE]],"")</f>
        <v>0</v>
      </c>
    </row>
    <row r="33" spans="2:9" x14ac:dyDescent="0.2">
      <c r="B33" s="19" t="str">
        <f>IF(COUNTIF(Cours!$B33:$H33,B$7),Cours!$A33,"")</f>
        <v/>
      </c>
      <c r="C33" s="19" t="str">
        <f>IF(COUNTIF(Cours!$B33:$H33,C$7),Cours!$A33,"")</f>
        <v/>
      </c>
      <c r="D33" s="19" t="str">
        <f>IF(COUNTIF(Cours!$B33:$H33,D$7),Cours!$A33,"")</f>
        <v/>
      </c>
      <c r="E33" s="19" t="str">
        <f>IF(COUNTIF(Cours!$B33:$H33,E$7),Cours!$A33,"")</f>
        <v/>
      </c>
      <c r="F33" s="19" t="str">
        <f>IF(COUNTIF(Cours!$B33:$H33,F$7),Cours!$A33,"")</f>
        <v/>
      </c>
      <c r="G33" s="19" t="str">
        <f>IF(COUNTIF(Cours!$B33:$H33,G$7),Cours!$A33,"")</f>
        <v/>
      </c>
      <c r="H33" s="19" t="str">
        <f>IF(COUNTIF(Cours!$B33:$H33,H$7),Cours!$A33,"")</f>
        <v/>
      </c>
      <c r="I33" s="16">
        <f>7-COUNTIF(Tableau2[[#This Row],[LUNDI]:[DIMANCHE]],"")</f>
        <v>0</v>
      </c>
    </row>
    <row r="34" spans="2:9" x14ac:dyDescent="0.2">
      <c r="B34" s="19" t="str">
        <f>IF(COUNTIF(Cours!$B34:$H34,B$7),Cours!$A34,"")</f>
        <v/>
      </c>
      <c r="C34" s="19" t="str">
        <f>IF(COUNTIF(Cours!$B34:$H34,C$7),Cours!$A34,"")</f>
        <v/>
      </c>
      <c r="D34" s="19" t="str">
        <f>IF(COUNTIF(Cours!$B34:$H34,D$7),Cours!$A34,"")</f>
        <v/>
      </c>
      <c r="E34" s="19" t="str">
        <f>IF(COUNTIF(Cours!$B34:$H34,E$7),Cours!$A34,"")</f>
        <v/>
      </c>
      <c r="F34" s="19" t="str">
        <f>IF(COUNTIF(Cours!$B34:$H34,F$7),Cours!$A34,"")</f>
        <v/>
      </c>
      <c r="G34" s="19" t="str">
        <f>IF(COUNTIF(Cours!$B34:$H34,G$7),Cours!$A34,"")</f>
        <v/>
      </c>
      <c r="H34" s="19" t="str">
        <f>IF(COUNTIF(Cours!$B34:$H34,H$7),Cours!$A34,"")</f>
        <v/>
      </c>
      <c r="I34" s="16">
        <f>7-COUNTIF(Tableau2[[#This Row],[LUNDI]:[DIMANCHE]],"")</f>
        <v>0</v>
      </c>
    </row>
    <row r="35" spans="2:9" x14ac:dyDescent="0.2">
      <c r="B35" s="19" t="str">
        <f>IF(COUNTIF(Cours!$B35:$H35,B$7),Cours!$A35,"")</f>
        <v>Cours 27</v>
      </c>
      <c r="C35" s="19" t="str">
        <f>IF(COUNTIF(Cours!$B35:$H35,C$7),Cours!$A35,"")</f>
        <v/>
      </c>
      <c r="D35" s="19" t="str">
        <f>IF(COUNTIF(Cours!$B35:$H35,D$7),Cours!$A35,"")</f>
        <v/>
      </c>
      <c r="E35" s="19" t="str">
        <f>IF(COUNTIF(Cours!$B35:$H35,E$7),Cours!$A35,"")</f>
        <v/>
      </c>
      <c r="F35" s="19" t="str">
        <f>IF(COUNTIF(Cours!$B35:$H35,F$7),Cours!$A35,"")</f>
        <v/>
      </c>
      <c r="G35" s="19" t="str">
        <f>IF(COUNTIF(Cours!$B35:$H35,G$7),Cours!$A35,"")</f>
        <v/>
      </c>
      <c r="H35" s="19" t="str">
        <f>IF(COUNTIF(Cours!$B35:$H35,H$7),Cours!$A35,"")</f>
        <v/>
      </c>
      <c r="I35" s="16">
        <f>7-COUNTIF(Tableau2[[#This Row],[LUNDI]:[DIMANCHE]],"")</f>
        <v>1</v>
      </c>
    </row>
    <row r="36" spans="2:9" x14ac:dyDescent="0.2">
      <c r="B36" s="19" t="str">
        <f>IF(COUNTIF(Cours!$B36:$H36,B$7),Cours!$A36,"")</f>
        <v/>
      </c>
      <c r="C36" s="19" t="str">
        <f>IF(COUNTIF(Cours!$B36:$H36,C$7),Cours!$A36,"")</f>
        <v>Cours 28</v>
      </c>
      <c r="D36" s="19" t="str">
        <f>IF(COUNTIF(Cours!$B36:$H36,D$7),Cours!$A36,"")</f>
        <v/>
      </c>
      <c r="E36" s="19" t="str">
        <f>IF(COUNTIF(Cours!$B36:$H36,E$7),Cours!$A36,"")</f>
        <v/>
      </c>
      <c r="F36" s="19" t="str">
        <f>IF(COUNTIF(Cours!$B36:$H36,F$7),Cours!$A36,"")</f>
        <v/>
      </c>
      <c r="G36" s="19" t="str">
        <f>IF(COUNTIF(Cours!$B36:$H36,G$7),Cours!$A36,"")</f>
        <v/>
      </c>
      <c r="H36" s="19" t="str">
        <f>IF(COUNTIF(Cours!$B36:$H36,H$7),Cours!$A36,"")</f>
        <v/>
      </c>
      <c r="I36" s="16">
        <f>7-COUNTIF(Tableau2[[#This Row],[LUNDI]:[DIMANCHE]],"")</f>
        <v>1</v>
      </c>
    </row>
    <row r="37" spans="2:9" x14ac:dyDescent="0.2">
      <c r="B37" s="19" t="str">
        <f>IF(COUNTIF(Cours!$B37:$H37,B$7),Cours!$A37,"")</f>
        <v/>
      </c>
      <c r="C37" s="19" t="str">
        <f>IF(COUNTIF(Cours!$B37:$H37,C$7),Cours!$A37,"")</f>
        <v/>
      </c>
      <c r="D37" s="19" t="str">
        <f>IF(COUNTIF(Cours!$B37:$H37,D$7),Cours!$A37,"")</f>
        <v>Cours 29</v>
      </c>
      <c r="E37" s="19" t="str">
        <f>IF(COUNTIF(Cours!$B37:$H37,E$7),Cours!$A37,"")</f>
        <v/>
      </c>
      <c r="F37" s="19" t="str">
        <f>IF(COUNTIF(Cours!$B37:$H37,F$7),Cours!$A37,"")</f>
        <v/>
      </c>
      <c r="G37" s="19" t="str">
        <f>IF(COUNTIF(Cours!$B37:$H37,G$7),Cours!$A37,"")</f>
        <v/>
      </c>
      <c r="H37" s="19" t="str">
        <f>IF(COUNTIF(Cours!$B37:$H37,H$7),Cours!$A37,"")</f>
        <v/>
      </c>
      <c r="I37" s="16">
        <f>7-COUNTIF(Tableau2[[#This Row],[LUNDI]:[DIMANCHE]],"")</f>
        <v>1</v>
      </c>
    </row>
    <row r="38" spans="2:9" x14ac:dyDescent="0.2">
      <c r="B38" s="19" t="str">
        <f>IF(COUNTIF(Cours!$B38:$H38,B$7),Cours!$A38,"")</f>
        <v/>
      </c>
      <c r="C38" s="19" t="str">
        <f>IF(COUNTIF(Cours!$B38:$H38,C$7),Cours!$A38,"")</f>
        <v/>
      </c>
      <c r="D38" s="19" t="str">
        <f>IF(COUNTIF(Cours!$B38:$H38,D$7),Cours!$A38,"")</f>
        <v/>
      </c>
      <c r="E38" s="19" t="str">
        <f>IF(COUNTIF(Cours!$B38:$H38,E$7),Cours!$A38,"")</f>
        <v>Cours 30</v>
      </c>
      <c r="F38" s="19" t="str">
        <f>IF(COUNTIF(Cours!$B38:$H38,F$7),Cours!$A38,"")</f>
        <v/>
      </c>
      <c r="G38" s="19" t="str">
        <f>IF(COUNTIF(Cours!$B38:$H38,G$7),Cours!$A38,"")</f>
        <v/>
      </c>
      <c r="H38" s="19" t="str">
        <f>IF(COUNTIF(Cours!$B38:$H38,H$7),Cours!$A38,"")</f>
        <v/>
      </c>
      <c r="I38" s="16">
        <f>7-COUNTIF(Tableau2[[#This Row],[LUNDI]:[DIMANCHE]],"")</f>
        <v>1</v>
      </c>
    </row>
    <row r="39" spans="2:9" x14ac:dyDescent="0.2">
      <c r="B39" s="19" t="str">
        <f>IF(COUNTIF(Cours!$B39:$H39,B$7),Cours!$A39,"")</f>
        <v/>
      </c>
      <c r="C39" s="19" t="str">
        <f>IF(COUNTIF(Cours!$B39:$H39,C$7),Cours!$A39,"")</f>
        <v/>
      </c>
      <c r="D39" s="19" t="str">
        <f>IF(COUNTIF(Cours!$B39:$H39,D$7),Cours!$A39,"")</f>
        <v/>
      </c>
      <c r="E39" s="19" t="str">
        <f>IF(COUNTIF(Cours!$B39:$H39,E$7),Cours!$A39,"")</f>
        <v/>
      </c>
      <c r="F39" s="19" t="str">
        <f>IF(COUNTIF(Cours!$B39:$H39,F$7),Cours!$A39,"")</f>
        <v>Cours 31</v>
      </c>
      <c r="G39" s="19" t="str">
        <f>IF(COUNTIF(Cours!$B39:$H39,G$7),Cours!$A39,"")</f>
        <v/>
      </c>
      <c r="H39" s="19" t="str">
        <f>IF(COUNTIF(Cours!$B39:$H39,H$7),Cours!$A39,"")</f>
        <v/>
      </c>
      <c r="I39" s="16">
        <f>7-COUNTIF(Tableau2[[#This Row],[LUNDI]:[DIMANCHE]],"")</f>
        <v>1</v>
      </c>
    </row>
    <row r="40" spans="2:9" x14ac:dyDescent="0.2">
      <c r="B40" s="19" t="str">
        <f>IF(COUNTIF(Cours!$B40:$H40,B$7),Cours!$A40,"")</f>
        <v>Cours 32</v>
      </c>
      <c r="C40" s="19" t="str">
        <f>IF(COUNTIF(Cours!$B40:$H40,C$7),Cours!$A40,"")</f>
        <v/>
      </c>
      <c r="D40" s="19" t="str">
        <f>IF(COUNTIF(Cours!$B40:$H40,D$7),Cours!$A40,"")</f>
        <v/>
      </c>
      <c r="E40" s="19" t="str">
        <f>IF(COUNTIF(Cours!$B40:$H40,E$7),Cours!$A40,"")</f>
        <v/>
      </c>
      <c r="F40" s="19" t="str">
        <f>IF(COUNTIF(Cours!$B40:$H40,F$7),Cours!$A40,"")</f>
        <v/>
      </c>
      <c r="G40" s="19" t="str">
        <f>IF(COUNTIF(Cours!$B40:$H40,G$7),Cours!$A40,"")</f>
        <v>Cours 32</v>
      </c>
      <c r="H40" s="19" t="str">
        <f>IF(COUNTIF(Cours!$B40:$H40,H$7),Cours!$A40,"")</f>
        <v/>
      </c>
      <c r="I40" s="16">
        <f>7-COUNTIF(Tableau2[[#This Row],[LUNDI]:[DIMANCHE]],"")</f>
        <v>2</v>
      </c>
    </row>
    <row r="41" spans="2:9" x14ac:dyDescent="0.2">
      <c r="B41" s="19" t="str">
        <f>IF(COUNTIF(Cours!$B41:$H41,B$7),Cours!$A41,"")</f>
        <v/>
      </c>
      <c r="C41" s="19" t="str">
        <f>IF(COUNTIF(Cours!$B41:$H41,C$7),Cours!$A41,"")</f>
        <v>Cours 33</v>
      </c>
      <c r="D41" s="19" t="str">
        <f>IF(COUNTIF(Cours!$B41:$H41,D$7),Cours!$A41,"")</f>
        <v/>
      </c>
      <c r="E41" s="19" t="str">
        <f>IF(COUNTIF(Cours!$B41:$H41,E$7),Cours!$A41,"")</f>
        <v/>
      </c>
      <c r="F41" s="19" t="str">
        <f>IF(COUNTIF(Cours!$B41:$H41,F$7),Cours!$A41,"")</f>
        <v/>
      </c>
      <c r="G41" s="19" t="str">
        <f>IF(COUNTIF(Cours!$B41:$H41,G$7),Cours!$A41,"")</f>
        <v/>
      </c>
      <c r="H41" s="19" t="str">
        <f>IF(COUNTIF(Cours!$B41:$H41,H$7),Cours!$A41,"")</f>
        <v>Cours 33</v>
      </c>
      <c r="I41" s="16">
        <f>7-COUNTIF(Tableau2[[#This Row],[LUNDI]:[DIMANCHE]],"")</f>
        <v>2</v>
      </c>
    </row>
    <row r="42" spans="2:9" x14ac:dyDescent="0.2">
      <c r="B42" s="19" t="str">
        <f>IF(COUNTIF(Cours!$B42:$H42,B$7),Cours!$A42,"")</f>
        <v/>
      </c>
      <c r="C42" s="19" t="str">
        <f>IF(COUNTIF(Cours!$B42:$H42,C$7),Cours!$A42,"")</f>
        <v/>
      </c>
      <c r="D42" s="19" t="str">
        <f>IF(COUNTIF(Cours!$B42:$H42,D$7),Cours!$A42,"")</f>
        <v>Cours 34</v>
      </c>
      <c r="E42" s="19" t="str">
        <f>IF(COUNTIF(Cours!$B42:$H42,E$7),Cours!$A42,"")</f>
        <v/>
      </c>
      <c r="F42" s="19" t="str">
        <f>IF(COUNTIF(Cours!$B42:$H42,F$7),Cours!$A42,"")</f>
        <v/>
      </c>
      <c r="G42" s="19" t="str">
        <f>IF(COUNTIF(Cours!$B42:$H42,G$7),Cours!$A42,"")</f>
        <v/>
      </c>
      <c r="H42" s="19" t="str">
        <f>IF(COUNTIF(Cours!$B42:$H42,H$7),Cours!$A42,"")</f>
        <v/>
      </c>
      <c r="I42" s="16">
        <f>7-COUNTIF(Tableau2[[#This Row],[LUNDI]:[DIMANCHE]],"")</f>
        <v>1</v>
      </c>
    </row>
    <row r="43" spans="2:9" x14ac:dyDescent="0.2">
      <c r="B43" s="19" t="str">
        <f>IF(COUNTIF(Cours!$B43:$H43,B$7),Cours!$A43,"")</f>
        <v/>
      </c>
      <c r="C43" s="19" t="str">
        <f>IF(COUNTIF(Cours!$B43:$H43,C$7),Cours!$A43,"")</f>
        <v/>
      </c>
      <c r="D43" s="19" t="str">
        <f>IF(COUNTIF(Cours!$B43:$H43,D$7),Cours!$A43,"")</f>
        <v/>
      </c>
      <c r="E43" s="19" t="str">
        <f>IF(COUNTIF(Cours!$B43:$H43,E$7),Cours!$A43,"")</f>
        <v>Cours 35</v>
      </c>
      <c r="F43" s="19" t="str">
        <f>IF(COUNTIF(Cours!$B43:$H43,F$7),Cours!$A43,"")</f>
        <v/>
      </c>
      <c r="G43" s="19" t="str">
        <f>IF(COUNTIF(Cours!$B43:$H43,G$7),Cours!$A43,"")</f>
        <v/>
      </c>
      <c r="H43" s="19" t="str">
        <f>IF(COUNTIF(Cours!$B43:$H43,H$7),Cours!$A43,"")</f>
        <v/>
      </c>
      <c r="I43" s="16">
        <f>7-COUNTIF(Tableau2[[#This Row],[LUNDI]:[DIMANCHE]],"")</f>
        <v>1</v>
      </c>
    </row>
    <row r="44" spans="2:9" x14ac:dyDescent="0.2">
      <c r="B44" s="19" t="str">
        <f>IF(COUNTIF(Cours!$B44:$H44,B$7),Cours!$A44,"")</f>
        <v>Cours 36</v>
      </c>
      <c r="C44" s="19" t="str">
        <f>IF(COUNTIF(Cours!$B44:$H44,C$7),Cours!$A44,"")</f>
        <v/>
      </c>
      <c r="D44" s="19" t="str">
        <f>IF(COUNTIF(Cours!$B44:$H44,D$7),Cours!$A44,"")</f>
        <v/>
      </c>
      <c r="E44" s="19" t="str">
        <f>IF(COUNTIF(Cours!$B44:$H44,E$7),Cours!$A44,"")</f>
        <v/>
      </c>
      <c r="F44" s="19" t="str">
        <f>IF(COUNTIF(Cours!$B44:$H44,F$7),Cours!$A44,"")</f>
        <v>Cours 36</v>
      </c>
      <c r="G44" s="19" t="str">
        <f>IF(COUNTIF(Cours!$B44:$H44,G$7),Cours!$A44,"")</f>
        <v/>
      </c>
      <c r="H44" s="19" t="str">
        <f>IF(COUNTIF(Cours!$B44:$H44,H$7),Cours!$A44,"")</f>
        <v/>
      </c>
      <c r="I44" s="16">
        <f>7-COUNTIF(Tableau2[[#This Row],[LUNDI]:[DIMANCHE]],"")</f>
        <v>2</v>
      </c>
    </row>
    <row r="45" spans="2:9" hidden="1" x14ac:dyDescent="0.2">
      <c r="B45" s="19" t="str">
        <f>IF(COUNTIF(Cours!$B54:$H54,B$7),Cours!$A54,"")</f>
        <v/>
      </c>
      <c r="C45" s="19" t="str">
        <f>IF(COUNTIF(Cours!$B54:$H54,C$7),Cours!$A54,"")</f>
        <v/>
      </c>
      <c r="D45" s="19" t="str">
        <f>IF(COUNTIF(Cours!$B54:$H54,D$7),Cours!$A54,"")</f>
        <v/>
      </c>
      <c r="E45" s="19" t="str">
        <f>IF(COUNTIF(Cours!$B54:$H54,E$7),Cours!$A54,"")</f>
        <v/>
      </c>
      <c r="F45" s="19" t="str">
        <f>IF(COUNTIF(Cours!$B54:$H54,F$7),Cours!$A54,"")</f>
        <v/>
      </c>
      <c r="G45" s="19" t="str">
        <f>IF(COUNTIF(Cours!$B54:$H54,G$7),Cours!$A54,"")</f>
        <v/>
      </c>
      <c r="H45" s="19" t="str">
        <f>IF(COUNTIF(Cours!$B54:$H54,H$7),Cours!$A54,"")</f>
        <v/>
      </c>
      <c r="I45" s="16">
        <f>7-COUNTIF(Tableau2[[#This Row],[LUNDI]:[DIMANCHE]],"")</f>
        <v>0</v>
      </c>
    </row>
    <row r="46" spans="2:9" hidden="1" x14ac:dyDescent="0.2">
      <c r="B46" s="19" t="str">
        <f>IF(COUNTIF(Cours!$B55:$H55,B$7),Cours!$A55,"")</f>
        <v/>
      </c>
      <c r="C46" s="19" t="str">
        <f>IF(COUNTIF(Cours!$B55:$H55,C$7),Cours!$A55,"")</f>
        <v/>
      </c>
      <c r="D46" s="19" t="str">
        <f>IF(COUNTIF(Cours!$B55:$H55,D$7),Cours!$A55,"")</f>
        <v/>
      </c>
      <c r="E46" s="19" t="str">
        <f>IF(COUNTIF(Cours!$B55:$H55,E$7),Cours!$A55,"")</f>
        <v/>
      </c>
      <c r="F46" s="19" t="str">
        <f>IF(COUNTIF(Cours!$B55:$H55,F$7),Cours!$A55,"")</f>
        <v/>
      </c>
      <c r="G46" s="19" t="str">
        <f>IF(COUNTIF(Cours!$B55:$H55,G$7),Cours!$A55,"")</f>
        <v/>
      </c>
      <c r="H46" s="19" t="str">
        <f>IF(COUNTIF(Cours!$B55:$H55,H$7),Cours!$A55,"")</f>
        <v/>
      </c>
      <c r="I46" s="16">
        <f>7-COUNTIF(Tableau2[[#This Row],[LUNDI]:[DIMANCHE]],"")</f>
        <v>0</v>
      </c>
    </row>
    <row r="47" spans="2:9" hidden="1" x14ac:dyDescent="0.2">
      <c r="B47" s="19" t="str">
        <f>IF(COUNTIF(Cours!$B56:$H56,B$7),Cours!$A56,"")</f>
        <v/>
      </c>
      <c r="C47" s="19" t="str">
        <f>IF(COUNTIF(Cours!$B56:$H56,C$7),Cours!$A56,"")</f>
        <v/>
      </c>
      <c r="D47" s="19" t="str">
        <f>IF(COUNTIF(Cours!$B56:$H56,D$7),Cours!$A56,"")</f>
        <v/>
      </c>
      <c r="E47" s="19" t="str">
        <f>IF(COUNTIF(Cours!$B56:$H56,E$7),Cours!$A56,"")</f>
        <v/>
      </c>
      <c r="F47" s="19" t="str">
        <f>IF(COUNTIF(Cours!$B56:$H56,F$7),Cours!$A56,"")</f>
        <v/>
      </c>
      <c r="G47" s="19" t="str">
        <f>IF(COUNTIF(Cours!$B56:$H56,G$7),Cours!$A56,"")</f>
        <v/>
      </c>
      <c r="H47" s="19" t="str">
        <f>IF(COUNTIF(Cours!$B56:$H56,H$7),Cours!$A56,"")</f>
        <v/>
      </c>
      <c r="I47" s="16">
        <f>7-COUNTIF(Tableau2[[#This Row],[LUNDI]:[DIMANCHE]],"")</f>
        <v>0</v>
      </c>
    </row>
    <row r="48" spans="2:9" hidden="1" x14ac:dyDescent="0.2">
      <c r="B48" s="19" t="str">
        <f>IF(COUNTIF(Cours!$B57:$H57,B$7),Cours!$A57,"")</f>
        <v/>
      </c>
      <c r="C48" s="19" t="str">
        <f>IF(COUNTIF(Cours!$B57:$H57,C$7),Cours!$A57,"")</f>
        <v/>
      </c>
      <c r="D48" s="19" t="str">
        <f>IF(COUNTIF(Cours!$B57:$H57,D$7),Cours!$A57,"")</f>
        <v/>
      </c>
      <c r="E48" s="19" t="str">
        <f>IF(COUNTIF(Cours!$B57:$H57,E$7),Cours!$A57,"")</f>
        <v/>
      </c>
      <c r="F48" s="19" t="str">
        <f>IF(COUNTIF(Cours!$B57:$H57,F$7),Cours!$A57,"")</f>
        <v/>
      </c>
      <c r="G48" s="19" t="str">
        <f>IF(COUNTIF(Cours!$B57:$H57,G$7),Cours!$A57,"")</f>
        <v/>
      </c>
      <c r="H48" s="19" t="str">
        <f>IF(COUNTIF(Cours!$B57:$H57,H$7),Cours!$A57,"")</f>
        <v/>
      </c>
      <c r="I48" s="16">
        <f>7-COUNTIF(Tableau2[[#This Row],[LUNDI]:[DIMANCHE]],"")</f>
        <v>0</v>
      </c>
    </row>
    <row r="49" spans="2:9" hidden="1" x14ac:dyDescent="0.2">
      <c r="B49" s="19" t="str">
        <f>IF(COUNTIF(Cours!$B58:$H58,B$7),Cours!$A58,"")</f>
        <v/>
      </c>
      <c r="C49" s="19" t="str">
        <f>IF(COUNTIF(Cours!$B58:$H58,C$7),Cours!$A58,"")</f>
        <v/>
      </c>
      <c r="D49" s="19" t="str">
        <f>IF(COUNTIF(Cours!$B58:$H58,D$7),Cours!$A58,"")</f>
        <v/>
      </c>
      <c r="E49" s="19" t="str">
        <f>IF(COUNTIF(Cours!$B58:$H58,E$7),Cours!$A58,"")</f>
        <v/>
      </c>
      <c r="F49" s="19" t="str">
        <f>IF(COUNTIF(Cours!$B58:$H58,F$7),Cours!$A58,"")</f>
        <v/>
      </c>
      <c r="G49" s="19" t="str">
        <f>IF(COUNTIF(Cours!$B58:$H58,G$7),Cours!$A58,"")</f>
        <v/>
      </c>
      <c r="H49" s="19" t="str">
        <f>IF(COUNTIF(Cours!$B58:$H58,H$7),Cours!$A58,"")</f>
        <v/>
      </c>
      <c r="I49" s="16">
        <f>7-COUNTIF(Tableau2[[#This Row],[LUNDI]:[DIMANCHE]],"")</f>
        <v>0</v>
      </c>
    </row>
    <row r="50" spans="2:9" hidden="1" x14ac:dyDescent="0.2">
      <c r="B50" s="19" t="str">
        <f>IF(COUNTIF(Cours!$B59:$H59,B$7),Cours!$A59,"")</f>
        <v/>
      </c>
      <c r="C50" s="19" t="str">
        <f>IF(COUNTIF(Cours!$B59:$H59,C$7),Cours!$A59,"")</f>
        <v/>
      </c>
      <c r="D50" s="19" t="str">
        <f>IF(COUNTIF(Cours!$B59:$H59,D$7),Cours!$A59,"")</f>
        <v/>
      </c>
      <c r="E50" s="19" t="str">
        <f>IF(COUNTIF(Cours!$B59:$H59,E$7),Cours!$A59,"")</f>
        <v/>
      </c>
      <c r="F50" s="19" t="str">
        <f>IF(COUNTIF(Cours!$B59:$H59,F$7),Cours!$A59,"")</f>
        <v/>
      </c>
      <c r="G50" s="19" t="str">
        <f>IF(COUNTIF(Cours!$B59:$H59,G$7),Cours!$A59,"")</f>
        <v/>
      </c>
      <c r="H50" s="19" t="str">
        <f>IF(COUNTIF(Cours!$B59:$H59,H$7),Cours!$A59,"")</f>
        <v/>
      </c>
      <c r="I50" s="16">
        <f>7-COUNTIF(Tableau2[[#This Row],[LUNDI]:[DIMANCHE]],"")</f>
        <v>0</v>
      </c>
    </row>
    <row r="51" spans="2:9" hidden="1" x14ac:dyDescent="0.2">
      <c r="B51" s="19" t="str">
        <f>IF(COUNTIF(Cours!$B60:$H60,B$7),Cours!$A60,"")</f>
        <v/>
      </c>
      <c r="C51" s="19" t="str">
        <f>IF(COUNTIF(Cours!$B60:$H60,C$7),Cours!$A60,"")</f>
        <v/>
      </c>
      <c r="D51" s="19" t="str">
        <f>IF(COUNTIF(Cours!$B60:$H60,D$7),Cours!$A60,"")</f>
        <v/>
      </c>
      <c r="E51" s="19" t="str">
        <f>IF(COUNTIF(Cours!$B60:$H60,E$7),Cours!$A60,"")</f>
        <v/>
      </c>
      <c r="F51" s="19" t="str">
        <f>IF(COUNTIF(Cours!$B60:$H60,F$7),Cours!$A60,"")</f>
        <v/>
      </c>
      <c r="G51" s="19" t="str">
        <f>IF(COUNTIF(Cours!$B60:$H60,G$7),Cours!$A60,"")</f>
        <v/>
      </c>
      <c r="H51" s="19" t="str">
        <f>IF(COUNTIF(Cours!$B60:$H60,H$7),Cours!$A60,"")</f>
        <v/>
      </c>
      <c r="I51" s="16">
        <f>7-COUNTIF(Tableau2[[#This Row],[LUNDI]:[DIMANCHE]],"")</f>
        <v>0</v>
      </c>
    </row>
    <row r="52" spans="2:9" hidden="1" x14ac:dyDescent="0.2">
      <c r="B52" s="19" t="str">
        <f>IF(COUNTIF(Cours!$B61:$H61,B$7),Cours!$A61,"")</f>
        <v/>
      </c>
      <c r="C52" s="19" t="str">
        <f>IF(COUNTIF(Cours!$B61:$H61,C$7),Cours!$A61,"")</f>
        <v/>
      </c>
      <c r="D52" s="19" t="str">
        <f>IF(COUNTIF(Cours!$B61:$H61,D$7),Cours!$A61,"")</f>
        <v/>
      </c>
      <c r="E52" s="19" t="str">
        <f>IF(COUNTIF(Cours!$B61:$H61,E$7),Cours!$A61,"")</f>
        <v/>
      </c>
      <c r="F52" s="19" t="str">
        <f>IF(COUNTIF(Cours!$B61:$H61,F$7),Cours!$A61,"")</f>
        <v/>
      </c>
      <c r="G52" s="19" t="str">
        <f>IF(COUNTIF(Cours!$B61:$H61,G$7),Cours!$A61,"")</f>
        <v/>
      </c>
      <c r="H52" s="19" t="str">
        <f>IF(COUNTIF(Cours!$B61:$H61,H$7),Cours!$A61,"")</f>
        <v/>
      </c>
      <c r="I52" s="16">
        <f>7-COUNTIF(Tableau2[[#This Row],[LUNDI]:[DIMANCHE]],"")</f>
        <v>0</v>
      </c>
    </row>
    <row r="53" spans="2:9" hidden="1" x14ac:dyDescent="0.2">
      <c r="B53" s="19" t="str">
        <f>IF(COUNTIF(Cours!$B62:$H62,B$7),Cours!$A62,"")</f>
        <v/>
      </c>
      <c r="C53" s="19" t="str">
        <f>IF(COUNTIF(Cours!$B62:$H62,C$7),Cours!$A62,"")</f>
        <v/>
      </c>
      <c r="D53" s="19" t="str">
        <f>IF(COUNTIF(Cours!$B62:$H62,D$7),Cours!$A62,"")</f>
        <v/>
      </c>
      <c r="E53" s="19" t="str">
        <f>IF(COUNTIF(Cours!$B62:$H62,E$7),Cours!$A62,"")</f>
        <v/>
      </c>
      <c r="F53" s="19" t="str">
        <f>IF(COUNTIF(Cours!$B62:$H62,F$7),Cours!$A62,"")</f>
        <v/>
      </c>
      <c r="G53" s="19" t="str">
        <f>IF(COUNTIF(Cours!$B62:$H62,G$7),Cours!$A62,"")</f>
        <v/>
      </c>
      <c r="H53" s="19" t="str">
        <f>IF(COUNTIF(Cours!$B62:$H62,H$7),Cours!$A62,"")</f>
        <v/>
      </c>
      <c r="I53" s="16">
        <f>7-COUNTIF(Tableau2[[#This Row],[LUNDI]:[DIMANCHE]],"")</f>
        <v>0</v>
      </c>
    </row>
    <row r="54" spans="2:9" hidden="1" x14ac:dyDescent="0.2">
      <c r="B54" s="19" t="str">
        <f>IF(COUNTIF(Cours!$B63:$H63,B$7),Cours!$A63,"")</f>
        <v/>
      </c>
      <c r="C54" s="19" t="str">
        <f>IF(COUNTIF(Cours!$B63:$H63,C$7),Cours!$A63,"")</f>
        <v/>
      </c>
      <c r="D54" s="19" t="str">
        <f>IF(COUNTIF(Cours!$B63:$H63,D$7),Cours!$A63,"")</f>
        <v/>
      </c>
      <c r="E54" s="19" t="str">
        <f>IF(COUNTIF(Cours!$B63:$H63,E$7),Cours!$A63,"")</f>
        <v/>
      </c>
      <c r="F54" s="19" t="str">
        <f>IF(COUNTIF(Cours!$B63:$H63,F$7),Cours!$A63,"")</f>
        <v/>
      </c>
      <c r="G54" s="19" t="str">
        <f>IF(COUNTIF(Cours!$B63:$H63,G$7),Cours!$A63,"")</f>
        <v/>
      </c>
      <c r="H54" s="19" t="str">
        <f>IF(COUNTIF(Cours!$B63:$H63,H$7),Cours!$A63,"")</f>
        <v/>
      </c>
      <c r="I54" s="16">
        <f>7-COUNTIF(Tableau2[[#This Row],[LUNDI]:[DIMANCHE]],"")</f>
        <v>0</v>
      </c>
    </row>
    <row r="55" spans="2:9" hidden="1" x14ac:dyDescent="0.2">
      <c r="B55" s="19" t="str">
        <f>IF(COUNTIF(Cours!$B64:$H64,B$7),Cours!$A64,"")</f>
        <v/>
      </c>
      <c r="C55" s="19" t="str">
        <f>IF(COUNTIF(Cours!$B64:$H64,C$7),Cours!$A64,"")</f>
        <v/>
      </c>
      <c r="D55" s="19" t="str">
        <f>IF(COUNTIF(Cours!$B64:$H64,D$7),Cours!$A64,"")</f>
        <v/>
      </c>
      <c r="E55" s="19" t="str">
        <f>IF(COUNTIF(Cours!$B64:$H64,E$7),Cours!$A64,"")</f>
        <v/>
      </c>
      <c r="F55" s="19" t="str">
        <f>IF(COUNTIF(Cours!$B64:$H64,F$7),Cours!$A64,"")</f>
        <v/>
      </c>
      <c r="G55" s="19" t="str">
        <f>IF(COUNTIF(Cours!$B64:$H64,G$7),Cours!$A64,"")</f>
        <v/>
      </c>
      <c r="H55" s="19" t="str">
        <f>IF(COUNTIF(Cours!$B64:$H64,H$7),Cours!$A64,"")</f>
        <v/>
      </c>
      <c r="I55" s="16">
        <f>7-COUNTIF(Tableau2[[#This Row],[LUNDI]:[DIMANCHE]],"")</f>
        <v>0</v>
      </c>
    </row>
    <row r="56" spans="2:9" hidden="1" x14ac:dyDescent="0.2">
      <c r="B56" s="19" t="str">
        <f>IF(COUNTIF(Cours!$B65:$H65,B$7),Cours!$A65,"")</f>
        <v/>
      </c>
      <c r="C56" s="19" t="str">
        <f>IF(COUNTIF(Cours!$B65:$H65,C$7),Cours!$A65,"")</f>
        <v/>
      </c>
      <c r="D56" s="19" t="str">
        <f>IF(COUNTIF(Cours!$B65:$H65,D$7),Cours!$A65,"")</f>
        <v/>
      </c>
      <c r="E56" s="19" t="str">
        <f>IF(COUNTIF(Cours!$B65:$H65,E$7),Cours!$A65,"")</f>
        <v/>
      </c>
      <c r="F56" s="19" t="str">
        <f>IF(COUNTIF(Cours!$B65:$H65,F$7),Cours!$A65,"")</f>
        <v/>
      </c>
      <c r="G56" s="19" t="str">
        <f>IF(COUNTIF(Cours!$B65:$H65,G$7),Cours!$A65,"")</f>
        <v/>
      </c>
      <c r="H56" s="19" t="str">
        <f>IF(COUNTIF(Cours!$B65:$H65,H$7),Cours!$A65,"")</f>
        <v/>
      </c>
      <c r="I56" s="16">
        <f>7-COUNTIF(Tableau2[[#This Row],[LUNDI]:[DIMANCHE]],"")</f>
        <v>0</v>
      </c>
    </row>
    <row r="57" spans="2:9" hidden="1" x14ac:dyDescent="0.2">
      <c r="B57" s="19" t="str">
        <f>IF(COUNTIF(Cours!$B66:$H66,B$7),Cours!$A66,"")</f>
        <v/>
      </c>
      <c r="C57" s="19" t="str">
        <f>IF(COUNTIF(Cours!$B66:$H66,C$7),Cours!$A66,"")</f>
        <v/>
      </c>
      <c r="D57" s="19" t="str">
        <f>IF(COUNTIF(Cours!$B66:$H66,D$7),Cours!$A66,"")</f>
        <v/>
      </c>
      <c r="E57" s="19" t="str">
        <f>IF(COUNTIF(Cours!$B66:$H66,E$7),Cours!$A66,"")</f>
        <v/>
      </c>
      <c r="F57" s="19" t="str">
        <f>IF(COUNTIF(Cours!$B66:$H66,F$7),Cours!$A66,"")</f>
        <v/>
      </c>
      <c r="G57" s="19" t="str">
        <f>IF(COUNTIF(Cours!$B66:$H66,G$7),Cours!$A66,"")</f>
        <v/>
      </c>
      <c r="H57" s="19" t="str">
        <f>IF(COUNTIF(Cours!$B66:$H66,H$7),Cours!$A66,"")</f>
        <v/>
      </c>
      <c r="I57" s="16">
        <f>7-COUNTIF(Tableau2[[#This Row],[LUNDI]:[DIMANCHE]],"")</f>
        <v>0</v>
      </c>
    </row>
    <row r="58" spans="2:9" hidden="1" x14ac:dyDescent="0.2">
      <c r="B58" s="19" t="str">
        <f>IF(COUNTIF(Cours!$B67:$H67,B$7),Cours!$A67,"")</f>
        <v/>
      </c>
      <c r="C58" s="19" t="str">
        <f>IF(COUNTIF(Cours!$B67:$H67,C$7),Cours!$A67,"")</f>
        <v/>
      </c>
      <c r="D58" s="19" t="str">
        <f>IF(COUNTIF(Cours!$B67:$H67,D$7),Cours!$A67,"")</f>
        <v/>
      </c>
      <c r="E58" s="19" t="str">
        <f>IF(COUNTIF(Cours!$B67:$H67,E$7),Cours!$A67,"")</f>
        <v/>
      </c>
      <c r="F58" s="19" t="str">
        <f>IF(COUNTIF(Cours!$B67:$H67,F$7),Cours!$A67,"")</f>
        <v/>
      </c>
      <c r="G58" s="19" t="str">
        <f>IF(COUNTIF(Cours!$B67:$H67,G$7),Cours!$A67,"")</f>
        <v/>
      </c>
      <c r="H58" s="19" t="str">
        <f>IF(COUNTIF(Cours!$B67:$H67,H$7),Cours!$A67,"")</f>
        <v/>
      </c>
      <c r="I58" s="16">
        <f>7-COUNTIF(Tableau2[[#This Row],[LUNDI]:[DIMANCHE]],"")</f>
        <v>0</v>
      </c>
    </row>
    <row r="59" spans="2:9" hidden="1" x14ac:dyDescent="0.2">
      <c r="B59" s="19" t="str">
        <f>IF(COUNTIF(Cours!$B68:$H68,B$7),Cours!$A68,"")</f>
        <v/>
      </c>
      <c r="C59" s="19" t="str">
        <f>IF(COUNTIF(Cours!$B68:$H68,C$7),Cours!$A68,"")</f>
        <v/>
      </c>
      <c r="D59" s="19" t="str">
        <f>IF(COUNTIF(Cours!$B68:$H68,D$7),Cours!$A68,"")</f>
        <v/>
      </c>
      <c r="E59" s="19" t="str">
        <f>IF(COUNTIF(Cours!$B68:$H68,E$7),Cours!$A68,"")</f>
        <v/>
      </c>
      <c r="F59" s="19" t="str">
        <f>IF(COUNTIF(Cours!$B68:$H68,F$7),Cours!$A68,"")</f>
        <v/>
      </c>
      <c r="G59" s="19" t="str">
        <f>IF(COUNTIF(Cours!$B68:$H68,G$7),Cours!$A68,"")</f>
        <v/>
      </c>
      <c r="H59" s="19" t="str">
        <f>IF(COUNTIF(Cours!$B68:$H68,H$7),Cours!$A68,"")</f>
        <v/>
      </c>
      <c r="I59" s="16">
        <f>7-COUNTIF(Tableau2[[#This Row],[LUNDI]:[DIMANCHE]],"")</f>
        <v>0</v>
      </c>
    </row>
    <row r="60" spans="2:9" hidden="1" x14ac:dyDescent="0.2">
      <c r="B60" s="19" t="str">
        <f>IF(COUNTIF(Cours!$B69:$H69,B$7),Cours!$A69,"")</f>
        <v/>
      </c>
      <c r="C60" s="19" t="str">
        <f>IF(COUNTIF(Cours!$B69:$H69,C$7),Cours!$A69,"")</f>
        <v/>
      </c>
      <c r="D60" s="19" t="str">
        <f>IF(COUNTIF(Cours!$B69:$H69,D$7),Cours!$A69,"")</f>
        <v/>
      </c>
      <c r="E60" s="19" t="str">
        <f>IF(COUNTIF(Cours!$B69:$H69,E$7),Cours!$A69,"")</f>
        <v/>
      </c>
      <c r="F60" s="19" t="str">
        <f>IF(COUNTIF(Cours!$B69:$H69,F$7),Cours!$A69,"")</f>
        <v/>
      </c>
      <c r="G60" s="19" t="str">
        <f>IF(COUNTIF(Cours!$B69:$H69,G$7),Cours!$A69,"")</f>
        <v/>
      </c>
      <c r="H60" s="19" t="str">
        <f>IF(COUNTIF(Cours!$B69:$H69,H$7),Cours!$A69,"")</f>
        <v/>
      </c>
      <c r="I60" s="16">
        <f>7-COUNTIF(Tableau2[[#This Row],[LUNDI]:[DIMANCHE]],"")</f>
        <v>0</v>
      </c>
    </row>
    <row r="61" spans="2:9" hidden="1" x14ac:dyDescent="0.2">
      <c r="B61" s="19" t="str">
        <f>IF(COUNTIF(Cours!$B70:$H70,B$7),Cours!$A70,"")</f>
        <v/>
      </c>
      <c r="C61" s="19" t="str">
        <f>IF(COUNTIF(Cours!$B70:$H70,C$7),Cours!$A70,"")</f>
        <v/>
      </c>
      <c r="D61" s="19" t="str">
        <f>IF(COUNTIF(Cours!$B70:$H70,D$7),Cours!$A70,"")</f>
        <v/>
      </c>
      <c r="E61" s="19" t="str">
        <f>IF(COUNTIF(Cours!$B70:$H70,E$7),Cours!$A70,"")</f>
        <v/>
      </c>
      <c r="F61" s="19" t="str">
        <f>IF(COUNTIF(Cours!$B70:$H70,F$7),Cours!$A70,"")</f>
        <v/>
      </c>
      <c r="G61" s="19" t="str">
        <f>IF(COUNTIF(Cours!$B70:$H70,G$7),Cours!$A70,"")</f>
        <v/>
      </c>
      <c r="H61" s="19" t="str">
        <f>IF(COUNTIF(Cours!$B70:$H70,H$7),Cours!$A70,"")</f>
        <v/>
      </c>
      <c r="I61" s="16">
        <f>7-COUNTIF(Tableau2[[#This Row],[LUNDI]:[DIMANCHE]],"")</f>
        <v>0</v>
      </c>
    </row>
    <row r="62" spans="2:9" hidden="1" x14ac:dyDescent="0.2">
      <c r="B62" s="19" t="str">
        <f>IF(COUNTIF(Cours!$B71:$H71,B$7),Cours!$A71,"")</f>
        <v/>
      </c>
      <c r="C62" s="19" t="str">
        <f>IF(COUNTIF(Cours!$B71:$H71,C$7),Cours!$A71,"")</f>
        <v/>
      </c>
      <c r="D62" s="19" t="str">
        <f>IF(COUNTIF(Cours!$B71:$H71,D$7),Cours!$A71,"")</f>
        <v/>
      </c>
      <c r="E62" s="19" t="str">
        <f>IF(COUNTIF(Cours!$B71:$H71,E$7),Cours!$A71,"")</f>
        <v/>
      </c>
      <c r="F62" s="19" t="str">
        <f>IF(COUNTIF(Cours!$B71:$H71,F$7),Cours!$A71,"")</f>
        <v/>
      </c>
      <c r="G62" s="19" t="str">
        <f>IF(COUNTIF(Cours!$B71:$H71,G$7),Cours!$A71,"")</f>
        <v/>
      </c>
      <c r="H62" s="19" t="str">
        <f>IF(COUNTIF(Cours!$B71:$H71,H$7),Cours!$A71,"")</f>
        <v/>
      </c>
      <c r="I62" s="16">
        <f>7-COUNTIF(Tableau2[[#This Row],[LUNDI]:[DIMANCHE]],"")</f>
        <v>0</v>
      </c>
    </row>
    <row r="63" spans="2:9" hidden="1" x14ac:dyDescent="0.2">
      <c r="B63" s="19" t="str">
        <f>IF(COUNTIF(Cours!$B72:$H72,B$7),Cours!$A72,"")</f>
        <v/>
      </c>
      <c r="C63" s="19" t="str">
        <f>IF(COUNTIF(Cours!$B72:$H72,C$7),Cours!$A72,"")</f>
        <v/>
      </c>
      <c r="D63" s="19" t="str">
        <f>IF(COUNTIF(Cours!$B72:$H72,D$7),Cours!$A72,"")</f>
        <v/>
      </c>
      <c r="E63" s="19" t="str">
        <f>IF(COUNTIF(Cours!$B72:$H72,E$7),Cours!$A72,"")</f>
        <v/>
      </c>
      <c r="F63" s="19" t="str">
        <f>IF(COUNTIF(Cours!$B72:$H72,F$7),Cours!$A72,"")</f>
        <v/>
      </c>
      <c r="G63" s="19" t="str">
        <f>IF(COUNTIF(Cours!$B72:$H72,G$7),Cours!$A72,"")</f>
        <v/>
      </c>
      <c r="H63" s="19" t="str">
        <f>IF(COUNTIF(Cours!$B72:$H72,H$7),Cours!$A72,"")</f>
        <v/>
      </c>
      <c r="I63" s="16">
        <f>7-COUNTIF(Tableau2[[#This Row],[LUNDI]:[DIMANCHE]],"")</f>
        <v>0</v>
      </c>
    </row>
    <row r="64" spans="2:9" hidden="1" x14ac:dyDescent="0.2">
      <c r="B64" s="19" t="str">
        <f>IF(COUNTIF(Cours!$B73:$H73,B$7),Cours!$A73,"")</f>
        <v/>
      </c>
      <c r="C64" s="19" t="str">
        <f>IF(COUNTIF(Cours!$B73:$H73,C$7),Cours!$A73,"")</f>
        <v/>
      </c>
      <c r="D64" s="19" t="str">
        <f>IF(COUNTIF(Cours!$B73:$H73,D$7),Cours!$A73,"")</f>
        <v/>
      </c>
      <c r="E64" s="19" t="str">
        <f>IF(COUNTIF(Cours!$B73:$H73,E$7),Cours!$A73,"")</f>
        <v/>
      </c>
      <c r="F64" s="19" t="str">
        <f>IF(COUNTIF(Cours!$B73:$H73,F$7),Cours!$A73,"")</f>
        <v/>
      </c>
      <c r="G64" s="19" t="str">
        <f>IF(COUNTIF(Cours!$B73:$H73,G$7),Cours!$A73,"")</f>
        <v/>
      </c>
      <c r="H64" s="19" t="str">
        <f>IF(COUNTIF(Cours!$B73:$H73,H$7),Cours!$A73,"")</f>
        <v/>
      </c>
      <c r="I64" s="16">
        <f>7-COUNTIF(Tableau2[[#This Row],[LUNDI]:[DIMANCHE]],"")</f>
        <v>0</v>
      </c>
    </row>
    <row r="65" spans="2:9" hidden="1" x14ac:dyDescent="0.2">
      <c r="B65" s="19" t="str">
        <f>IF(COUNTIF(Cours!$B74:$H74,B$7),Cours!$A74,"")</f>
        <v/>
      </c>
      <c r="C65" s="19" t="str">
        <f>IF(COUNTIF(Cours!$B74:$H74,C$7),Cours!$A74,"")</f>
        <v/>
      </c>
      <c r="D65" s="19" t="str">
        <f>IF(COUNTIF(Cours!$B74:$H74,D$7),Cours!$A74,"")</f>
        <v/>
      </c>
      <c r="E65" s="19" t="str">
        <f>IF(COUNTIF(Cours!$B74:$H74,E$7),Cours!$A74,"")</f>
        <v/>
      </c>
      <c r="F65" s="19" t="str">
        <f>IF(COUNTIF(Cours!$B74:$H74,F$7),Cours!$A74,"")</f>
        <v/>
      </c>
      <c r="G65" s="19" t="str">
        <f>IF(COUNTIF(Cours!$B74:$H74,G$7),Cours!$A74,"")</f>
        <v/>
      </c>
      <c r="H65" s="19" t="str">
        <f>IF(COUNTIF(Cours!$B74:$H74,H$7),Cours!$A74,"")</f>
        <v/>
      </c>
      <c r="I65" s="16">
        <f>7-COUNTIF(Tableau2[[#This Row],[LUNDI]:[DIMANCHE]],"")</f>
        <v>0</v>
      </c>
    </row>
    <row r="66" spans="2:9" hidden="1" x14ac:dyDescent="0.2">
      <c r="B66" s="19" t="str">
        <f>IF(COUNTIF(Cours!$B75:$H75,B$7),Cours!$A75,"")</f>
        <v/>
      </c>
      <c r="C66" s="19" t="str">
        <f>IF(COUNTIF(Cours!$B75:$H75,C$7),Cours!$A75,"")</f>
        <v/>
      </c>
      <c r="D66" s="19" t="str">
        <f>IF(COUNTIF(Cours!$B75:$H75,D$7),Cours!$A75,"")</f>
        <v/>
      </c>
      <c r="E66" s="19" t="str">
        <f>IF(COUNTIF(Cours!$B75:$H75,E$7),Cours!$A75,"")</f>
        <v/>
      </c>
      <c r="F66" s="19" t="str">
        <f>IF(COUNTIF(Cours!$B75:$H75,F$7),Cours!$A75,"")</f>
        <v/>
      </c>
      <c r="G66" s="19" t="str">
        <f>IF(COUNTIF(Cours!$B75:$H75,G$7),Cours!$A75,"")</f>
        <v/>
      </c>
      <c r="H66" s="19" t="str">
        <f>IF(COUNTIF(Cours!$B75:$H75,H$7),Cours!$A75,"")</f>
        <v/>
      </c>
      <c r="I66" s="16">
        <f>7-COUNTIF(Tableau2[[#This Row],[LUNDI]:[DIMANCHE]],"")</f>
        <v>0</v>
      </c>
    </row>
    <row r="67" spans="2:9" hidden="1" x14ac:dyDescent="0.2">
      <c r="B67" s="19" t="str">
        <f>IF(COUNTIF(Cours!$B76:$H76,B$7),Cours!$A76,"")</f>
        <v/>
      </c>
      <c r="C67" s="19" t="str">
        <f>IF(COUNTIF(Cours!$B76:$H76,C$7),Cours!$A76,"")</f>
        <v/>
      </c>
      <c r="D67" s="19" t="str">
        <f>IF(COUNTIF(Cours!$B76:$H76,D$7),Cours!$A76,"")</f>
        <v/>
      </c>
      <c r="E67" s="19" t="str">
        <f>IF(COUNTIF(Cours!$B76:$H76,E$7),Cours!$A76,"")</f>
        <v/>
      </c>
      <c r="F67" s="19" t="str">
        <f>IF(COUNTIF(Cours!$B76:$H76,F$7),Cours!$A76,"")</f>
        <v/>
      </c>
      <c r="G67" s="19" t="str">
        <f>IF(COUNTIF(Cours!$B76:$H76,G$7),Cours!$A76,"")</f>
        <v/>
      </c>
      <c r="H67" s="19" t="str">
        <f>IF(COUNTIF(Cours!$B76:$H76,H$7),Cours!$A76,"")</f>
        <v/>
      </c>
      <c r="I67" s="16">
        <f>7-COUNTIF(Tableau2[[#This Row],[LUNDI]:[DIMANCHE]],"")</f>
        <v>0</v>
      </c>
    </row>
    <row r="68" spans="2:9" hidden="1" x14ac:dyDescent="0.2">
      <c r="B68" s="19" t="str">
        <f>IF(COUNTIF(Cours!$B77:$H77,B$7),Cours!$A77,"")</f>
        <v/>
      </c>
      <c r="C68" s="19" t="str">
        <f>IF(COUNTIF(Cours!$B77:$H77,C$7),Cours!$A77,"")</f>
        <v/>
      </c>
      <c r="D68" s="19" t="str">
        <f>IF(COUNTIF(Cours!$B77:$H77,D$7),Cours!$A77,"")</f>
        <v/>
      </c>
      <c r="E68" s="19" t="str">
        <f>IF(COUNTIF(Cours!$B77:$H77,E$7),Cours!$A77,"")</f>
        <v/>
      </c>
      <c r="F68" s="19" t="str">
        <f>IF(COUNTIF(Cours!$B77:$H77,F$7),Cours!$A77,"")</f>
        <v/>
      </c>
      <c r="G68" s="19" t="str">
        <f>IF(COUNTIF(Cours!$B77:$H77,G$7),Cours!$A77,"")</f>
        <v/>
      </c>
      <c r="H68" s="19" t="str">
        <f>IF(COUNTIF(Cours!$B77:$H77,H$7),Cours!$A77,"")</f>
        <v/>
      </c>
      <c r="I68" s="16">
        <f>7-COUNTIF(Tableau2[[#This Row],[LUNDI]:[DIMANCHE]],"")</f>
        <v>0</v>
      </c>
    </row>
    <row r="69" spans="2:9" hidden="1" x14ac:dyDescent="0.2">
      <c r="B69" s="19" t="str">
        <f>IF(COUNTIF(Cours!$B78:$H78,B$7),Cours!$A78,"")</f>
        <v/>
      </c>
      <c r="C69" s="19" t="str">
        <f>IF(COUNTIF(Cours!$B78:$H78,C$7),Cours!$A78,"")</f>
        <v/>
      </c>
      <c r="D69" s="19" t="str">
        <f>IF(COUNTIF(Cours!$B78:$H78,D$7),Cours!$A78,"")</f>
        <v/>
      </c>
      <c r="E69" s="19" t="str">
        <f>IF(COUNTIF(Cours!$B78:$H78,E$7),Cours!$A78,"")</f>
        <v/>
      </c>
      <c r="F69" s="19" t="str">
        <f>IF(COUNTIF(Cours!$B78:$H78,F$7),Cours!$A78,"")</f>
        <v/>
      </c>
      <c r="G69" s="19" t="str">
        <f>IF(COUNTIF(Cours!$B78:$H78,G$7),Cours!$A78,"")</f>
        <v/>
      </c>
      <c r="H69" s="19" t="str">
        <f>IF(COUNTIF(Cours!$B78:$H78,H$7),Cours!$A78,"")</f>
        <v/>
      </c>
      <c r="I69" s="16">
        <f>7-COUNTIF(Tableau2[[#This Row],[LUNDI]:[DIMANCHE]],"")</f>
        <v>0</v>
      </c>
    </row>
    <row r="70" spans="2:9" hidden="1" x14ac:dyDescent="0.2">
      <c r="B70" s="19" t="str">
        <f>IF(COUNTIF(Cours!$B79:$H79,B$7),Cours!$A79,"")</f>
        <v/>
      </c>
      <c r="C70" s="19" t="str">
        <f>IF(COUNTIF(Cours!$B79:$H79,C$7),Cours!$A79,"")</f>
        <v/>
      </c>
      <c r="D70" s="19" t="str">
        <f>IF(COUNTIF(Cours!$B79:$H79,D$7),Cours!$A79,"")</f>
        <v/>
      </c>
      <c r="E70" s="19" t="str">
        <f>IF(COUNTIF(Cours!$B79:$H79,E$7),Cours!$A79,"")</f>
        <v/>
      </c>
      <c r="F70" s="19" t="str">
        <f>IF(COUNTIF(Cours!$B79:$H79,F$7),Cours!$A79,"")</f>
        <v/>
      </c>
      <c r="G70" s="19" t="str">
        <f>IF(COUNTIF(Cours!$B79:$H79,G$7),Cours!$A79,"")</f>
        <v/>
      </c>
      <c r="H70" s="19" t="str">
        <f>IF(COUNTIF(Cours!$B79:$H79,H$7),Cours!$A79,"")</f>
        <v/>
      </c>
      <c r="I70" s="16">
        <f>7-COUNTIF(Tableau2[[#This Row],[LUNDI]:[DIMANCHE]],"")</f>
        <v>0</v>
      </c>
    </row>
    <row r="71" spans="2:9" hidden="1" x14ac:dyDescent="0.2">
      <c r="B71" s="19" t="str">
        <f>IF(COUNTIF(Cours!$B80:$H80,B$7),Cours!$A80,"")</f>
        <v/>
      </c>
      <c r="C71" s="19" t="str">
        <f>IF(COUNTIF(Cours!$B80:$H80,C$7),Cours!$A80,"")</f>
        <v/>
      </c>
      <c r="D71" s="19" t="str">
        <f>IF(COUNTIF(Cours!$B80:$H80,D$7),Cours!$A80,"")</f>
        <v/>
      </c>
      <c r="E71" s="19" t="str">
        <f>IF(COUNTIF(Cours!$B80:$H80,E$7),Cours!$A80,"")</f>
        <v/>
      </c>
      <c r="F71" s="19" t="str">
        <f>IF(COUNTIF(Cours!$B80:$H80,F$7),Cours!$A80,"")</f>
        <v/>
      </c>
      <c r="G71" s="19" t="str">
        <f>IF(COUNTIF(Cours!$B80:$H80,G$7),Cours!$A80,"")</f>
        <v/>
      </c>
      <c r="H71" s="19" t="str">
        <f>IF(COUNTIF(Cours!$B80:$H80,H$7),Cours!$A80,"")</f>
        <v/>
      </c>
      <c r="I71" s="16">
        <f>7-COUNTIF(Tableau2[[#This Row],[LUNDI]:[DIMANCHE]],"")</f>
        <v>0</v>
      </c>
    </row>
    <row r="72" spans="2:9" hidden="1" x14ac:dyDescent="0.2">
      <c r="B72" s="19" t="str">
        <f>IF(COUNTIF(Cours!$B81:$H81,B$7),Cours!$A81,"")</f>
        <v/>
      </c>
      <c r="C72" s="19" t="str">
        <f>IF(COUNTIF(Cours!$B81:$H81,C$7),Cours!$A81,"")</f>
        <v/>
      </c>
      <c r="D72" s="19" t="str">
        <f>IF(COUNTIF(Cours!$B81:$H81,D$7),Cours!$A81,"")</f>
        <v/>
      </c>
      <c r="E72" s="19" t="str">
        <f>IF(COUNTIF(Cours!$B81:$H81,E$7),Cours!$A81,"")</f>
        <v/>
      </c>
      <c r="F72" s="19" t="str">
        <f>IF(COUNTIF(Cours!$B81:$H81,F$7),Cours!$A81,"")</f>
        <v/>
      </c>
      <c r="G72" s="19" t="str">
        <f>IF(COUNTIF(Cours!$B81:$H81,G$7),Cours!$A81,"")</f>
        <v/>
      </c>
      <c r="H72" s="19" t="str">
        <f>IF(COUNTIF(Cours!$B81:$H81,H$7),Cours!$A81,"")</f>
        <v/>
      </c>
      <c r="I72" s="16">
        <f>7-COUNTIF(Tableau2[[#This Row],[LUNDI]:[DIMANCHE]],"")</f>
        <v>0</v>
      </c>
    </row>
    <row r="73" spans="2:9" hidden="1" x14ac:dyDescent="0.2">
      <c r="B73" s="19" t="str">
        <f>IF(COUNTIF(Cours!$B82:$H82,B$7),Cours!$A82,"")</f>
        <v/>
      </c>
      <c r="C73" s="19" t="str">
        <f>IF(COUNTIF(Cours!$B82:$H82,C$7),Cours!$A82,"")</f>
        <v/>
      </c>
      <c r="D73" s="19" t="str">
        <f>IF(COUNTIF(Cours!$B82:$H82,D$7),Cours!$A82,"")</f>
        <v/>
      </c>
      <c r="E73" s="19" t="str">
        <f>IF(COUNTIF(Cours!$B82:$H82,E$7),Cours!$A82,"")</f>
        <v/>
      </c>
      <c r="F73" s="19" t="str">
        <f>IF(COUNTIF(Cours!$B82:$H82,F$7),Cours!$A82,"")</f>
        <v/>
      </c>
      <c r="G73" s="19" t="str">
        <f>IF(COUNTIF(Cours!$B82:$H82,G$7),Cours!$A82,"")</f>
        <v/>
      </c>
      <c r="H73" s="19" t="str">
        <f>IF(COUNTIF(Cours!$B82:$H82,H$7),Cours!$A82,"")</f>
        <v/>
      </c>
      <c r="I73" s="16">
        <f>7-COUNTIF(Tableau2[[#This Row],[LUNDI]:[DIMANCHE]],"")</f>
        <v>0</v>
      </c>
    </row>
    <row r="74" spans="2:9" hidden="1" x14ac:dyDescent="0.2">
      <c r="B74" s="19" t="str">
        <f>IF(COUNTIF(Cours!$B83:$H83,B$7),Cours!$A83,"")</f>
        <v/>
      </c>
      <c r="C74" s="19" t="str">
        <f>IF(COUNTIF(Cours!$B83:$H83,C$7),Cours!$A83,"")</f>
        <v/>
      </c>
      <c r="D74" s="19" t="str">
        <f>IF(COUNTIF(Cours!$B83:$H83,D$7),Cours!$A83,"")</f>
        <v/>
      </c>
      <c r="E74" s="19" t="str">
        <f>IF(COUNTIF(Cours!$B83:$H83,E$7),Cours!$A83,"")</f>
        <v/>
      </c>
      <c r="F74" s="19" t="str">
        <f>IF(COUNTIF(Cours!$B83:$H83,F$7),Cours!$A83,"")</f>
        <v/>
      </c>
      <c r="G74" s="19" t="str">
        <f>IF(COUNTIF(Cours!$B83:$H83,G$7),Cours!$A83,"")</f>
        <v/>
      </c>
      <c r="H74" s="19" t="str">
        <f>IF(COUNTIF(Cours!$B83:$H83,H$7),Cours!$A83,"")</f>
        <v/>
      </c>
      <c r="I74" s="16">
        <f>7-COUNTIF(Tableau2[[#This Row],[LUNDI]:[DIMANCHE]],"")</f>
        <v>0</v>
      </c>
    </row>
    <row r="75" spans="2:9" hidden="1" x14ac:dyDescent="0.2">
      <c r="B75" s="19" t="str">
        <f>IF(COUNTIF(Cours!$B84:$H84,B$7),Cours!$A84,"")</f>
        <v/>
      </c>
      <c r="C75" s="19" t="str">
        <f>IF(COUNTIF(Cours!$B84:$H84,C$7),Cours!$A84,"")</f>
        <v/>
      </c>
      <c r="D75" s="19" t="str">
        <f>IF(COUNTIF(Cours!$B84:$H84,D$7),Cours!$A84,"")</f>
        <v/>
      </c>
      <c r="E75" s="19" t="str">
        <f>IF(COUNTIF(Cours!$B84:$H84,E$7),Cours!$A84,"")</f>
        <v/>
      </c>
      <c r="F75" s="19" t="str">
        <f>IF(COUNTIF(Cours!$B84:$H84,F$7),Cours!$A84,"")</f>
        <v/>
      </c>
      <c r="G75" s="19" t="str">
        <f>IF(COUNTIF(Cours!$B84:$H84,G$7),Cours!$A84,"")</f>
        <v/>
      </c>
      <c r="H75" s="19" t="str">
        <f>IF(COUNTIF(Cours!$B84:$H84,H$7),Cours!$A84,"")</f>
        <v/>
      </c>
      <c r="I75" s="16">
        <f>7-COUNTIF(Tableau2[[#This Row],[LUNDI]:[DIMANCHE]],"")</f>
        <v>0</v>
      </c>
    </row>
    <row r="76" spans="2:9" hidden="1" x14ac:dyDescent="0.2">
      <c r="B76" s="19" t="str">
        <f>IF(COUNTIF(Cours!$B85:$H85,B$7),Cours!$A85,"")</f>
        <v/>
      </c>
      <c r="C76" s="19" t="str">
        <f>IF(COUNTIF(Cours!$B85:$H85,C$7),Cours!$A85,"")</f>
        <v/>
      </c>
      <c r="D76" s="19" t="str">
        <f>IF(COUNTIF(Cours!$B85:$H85,D$7),Cours!$A85,"")</f>
        <v/>
      </c>
      <c r="E76" s="19" t="str">
        <f>IF(COUNTIF(Cours!$B85:$H85,E$7),Cours!$A85,"")</f>
        <v/>
      </c>
      <c r="F76" s="19" t="str">
        <f>IF(COUNTIF(Cours!$B85:$H85,F$7),Cours!$A85,"")</f>
        <v/>
      </c>
      <c r="G76" s="19" t="str">
        <f>IF(COUNTIF(Cours!$B85:$H85,G$7),Cours!$A85,"")</f>
        <v/>
      </c>
      <c r="H76" s="19" t="str">
        <f>IF(COUNTIF(Cours!$B85:$H85,H$7),Cours!$A85,"")</f>
        <v/>
      </c>
      <c r="I76" s="16">
        <f>7-COUNTIF(Tableau2[[#This Row],[LUNDI]:[DIMANCHE]],"")</f>
        <v>0</v>
      </c>
    </row>
    <row r="77" spans="2:9" hidden="1" x14ac:dyDescent="0.2">
      <c r="B77" s="19" t="str">
        <f>IF(COUNTIF(Cours!$B86:$H86,B$7),Cours!$A86,"")</f>
        <v/>
      </c>
      <c r="C77" s="19" t="str">
        <f>IF(COUNTIF(Cours!$B86:$H86,C$7),Cours!$A86,"")</f>
        <v/>
      </c>
      <c r="D77" s="19" t="str">
        <f>IF(COUNTIF(Cours!$B86:$H86,D$7),Cours!$A86,"")</f>
        <v/>
      </c>
      <c r="E77" s="19" t="str">
        <f>IF(COUNTIF(Cours!$B86:$H86,E$7),Cours!$A86,"")</f>
        <v/>
      </c>
      <c r="F77" s="19" t="str">
        <f>IF(COUNTIF(Cours!$B86:$H86,F$7),Cours!$A86,"")</f>
        <v/>
      </c>
      <c r="G77" s="19" t="str">
        <f>IF(COUNTIF(Cours!$B86:$H86,G$7),Cours!$A86,"")</f>
        <v/>
      </c>
      <c r="H77" s="19" t="str">
        <f>IF(COUNTIF(Cours!$B86:$H86,H$7),Cours!$A86,"")</f>
        <v/>
      </c>
      <c r="I77" s="16">
        <f>7-COUNTIF(Tableau2[[#This Row],[LUNDI]:[DIMANCHE]],"")</f>
        <v>0</v>
      </c>
    </row>
    <row r="78" spans="2:9" hidden="1" x14ac:dyDescent="0.2">
      <c r="B78" s="19" t="str">
        <f>IF(COUNTIF(Cours!$B87:$H87,B$7),Cours!$A87,"")</f>
        <v/>
      </c>
      <c r="C78" s="19" t="str">
        <f>IF(COUNTIF(Cours!$B87:$H87,C$7),Cours!$A87,"")</f>
        <v/>
      </c>
      <c r="D78" s="19" t="str">
        <f>IF(COUNTIF(Cours!$B87:$H87,D$7),Cours!$A87,"")</f>
        <v/>
      </c>
      <c r="E78" s="19" t="str">
        <f>IF(COUNTIF(Cours!$B87:$H87,E$7),Cours!$A87,"")</f>
        <v/>
      </c>
      <c r="F78" s="19" t="str">
        <f>IF(COUNTIF(Cours!$B87:$H87,F$7),Cours!$A87,"")</f>
        <v/>
      </c>
      <c r="G78" s="19" t="str">
        <f>IF(COUNTIF(Cours!$B87:$H87,G$7),Cours!$A87,"")</f>
        <v/>
      </c>
      <c r="H78" s="19" t="str">
        <f>IF(COUNTIF(Cours!$B87:$H87,H$7),Cours!$A87,"")</f>
        <v/>
      </c>
      <c r="I78" s="16">
        <f>7-COUNTIF(Tableau2[[#This Row],[LUNDI]:[DIMANCHE]],"")</f>
        <v>0</v>
      </c>
    </row>
    <row r="79" spans="2:9" hidden="1" x14ac:dyDescent="0.2">
      <c r="B79" s="19" t="str">
        <f>IF(COUNTIF(Cours!$B88:$H88,B$7),Cours!$A88,"")</f>
        <v/>
      </c>
      <c r="C79" s="19" t="str">
        <f>IF(COUNTIF(Cours!$B88:$H88,C$7),Cours!$A88,"")</f>
        <v/>
      </c>
      <c r="D79" s="19" t="str">
        <f>IF(COUNTIF(Cours!$B88:$H88,D$7),Cours!$A88,"")</f>
        <v/>
      </c>
      <c r="E79" s="19" t="str">
        <f>IF(COUNTIF(Cours!$B88:$H88,E$7),Cours!$A88,"")</f>
        <v/>
      </c>
      <c r="F79" s="19" t="str">
        <f>IF(COUNTIF(Cours!$B88:$H88,F$7),Cours!$A88,"")</f>
        <v/>
      </c>
      <c r="G79" s="19" t="str">
        <f>IF(COUNTIF(Cours!$B88:$H88,G$7),Cours!$A88,"")</f>
        <v/>
      </c>
      <c r="H79" s="19" t="str">
        <f>IF(COUNTIF(Cours!$B88:$H88,H$7),Cours!$A88,"")</f>
        <v/>
      </c>
      <c r="I79" s="16">
        <f>7-COUNTIF(Tableau2[[#This Row],[LUNDI]:[DIMANCHE]],"")</f>
        <v>0</v>
      </c>
    </row>
    <row r="80" spans="2:9" hidden="1" x14ac:dyDescent="0.2">
      <c r="B80" s="19" t="str">
        <f>IF(COUNTIF(Cours!$B89:$H89,B$7),Cours!$A89,"")</f>
        <v/>
      </c>
      <c r="C80" s="19" t="str">
        <f>IF(COUNTIF(Cours!$B89:$H89,C$7),Cours!$A89,"")</f>
        <v/>
      </c>
      <c r="D80" s="19" t="str">
        <f>IF(COUNTIF(Cours!$B89:$H89,D$7),Cours!$A89,"")</f>
        <v/>
      </c>
      <c r="E80" s="19" t="str">
        <f>IF(COUNTIF(Cours!$B89:$H89,E$7),Cours!$A89,"")</f>
        <v/>
      </c>
      <c r="F80" s="19" t="str">
        <f>IF(COUNTIF(Cours!$B89:$H89,F$7),Cours!$A89,"")</f>
        <v/>
      </c>
      <c r="G80" s="19" t="str">
        <f>IF(COUNTIF(Cours!$B89:$H89,G$7),Cours!$A89,"")</f>
        <v/>
      </c>
      <c r="H80" s="19" t="str">
        <f>IF(COUNTIF(Cours!$B89:$H89,H$7),Cours!$A89,"")</f>
        <v/>
      </c>
      <c r="I80" s="16">
        <f>7-COUNTIF(Tableau2[[#This Row],[LUNDI]:[DIMANCHE]],"")</f>
        <v>0</v>
      </c>
    </row>
    <row r="81" spans="2:9" hidden="1" x14ac:dyDescent="0.2">
      <c r="B81" s="19" t="str">
        <f>IF(COUNTIF(Cours!$B90:$H90,B$7),Cours!$A90,"")</f>
        <v/>
      </c>
      <c r="C81" s="19" t="str">
        <f>IF(COUNTIF(Cours!$B90:$H90,C$7),Cours!$A90,"")</f>
        <v/>
      </c>
      <c r="D81" s="19" t="str">
        <f>IF(COUNTIF(Cours!$B90:$H90,D$7),Cours!$A90,"")</f>
        <v/>
      </c>
      <c r="E81" s="19" t="str">
        <f>IF(COUNTIF(Cours!$B90:$H90,E$7),Cours!$A90,"")</f>
        <v/>
      </c>
      <c r="F81" s="19" t="str">
        <f>IF(COUNTIF(Cours!$B90:$H90,F$7),Cours!$A90,"")</f>
        <v/>
      </c>
      <c r="G81" s="19" t="str">
        <f>IF(COUNTIF(Cours!$B90:$H90,G$7),Cours!$A90,"")</f>
        <v/>
      </c>
      <c r="H81" s="19" t="str">
        <f>IF(COUNTIF(Cours!$B90:$H90,H$7),Cours!$A90,"")</f>
        <v/>
      </c>
      <c r="I81" s="16">
        <f>7-COUNTIF(Tableau2[[#This Row],[LUNDI]:[DIMANCHE]],"")</f>
        <v>0</v>
      </c>
    </row>
    <row r="82" spans="2:9" hidden="1" x14ac:dyDescent="0.2">
      <c r="B82" s="19" t="str">
        <f>IF(COUNTIF(Cours!$B91:$H91,B$7),Cours!$A91,"")</f>
        <v/>
      </c>
      <c r="C82" s="19" t="str">
        <f>IF(COUNTIF(Cours!$B91:$H91,C$7),Cours!$A91,"")</f>
        <v/>
      </c>
      <c r="D82" s="19" t="str">
        <f>IF(COUNTIF(Cours!$B91:$H91,D$7),Cours!$A91,"")</f>
        <v/>
      </c>
      <c r="E82" s="19" t="str">
        <f>IF(COUNTIF(Cours!$B91:$H91,E$7),Cours!$A91,"")</f>
        <v/>
      </c>
      <c r="F82" s="19" t="str">
        <f>IF(COUNTIF(Cours!$B91:$H91,F$7),Cours!$A91,"")</f>
        <v/>
      </c>
      <c r="G82" s="19" t="str">
        <f>IF(COUNTIF(Cours!$B91:$H91,G$7),Cours!$A91,"")</f>
        <v/>
      </c>
      <c r="H82" s="19" t="str">
        <f>IF(COUNTIF(Cours!$B91:$H91,H$7),Cours!$A91,"")</f>
        <v/>
      </c>
      <c r="I82" s="16">
        <f>7-COUNTIF(Tableau2[[#This Row],[LUNDI]:[DIMANCHE]],"")</f>
        <v>0</v>
      </c>
    </row>
    <row r="83" spans="2:9" hidden="1" x14ac:dyDescent="0.2">
      <c r="B83" s="19" t="str">
        <f>IF(COUNTIF(Cours!$B92:$H92,B$7),Cours!$A92,"")</f>
        <v/>
      </c>
      <c r="C83" s="19" t="str">
        <f>IF(COUNTIF(Cours!$B92:$H92,C$7),Cours!$A92,"")</f>
        <v/>
      </c>
      <c r="D83" s="19" t="str">
        <f>IF(COUNTIF(Cours!$B92:$H92,D$7),Cours!$A92,"")</f>
        <v/>
      </c>
      <c r="E83" s="19" t="str">
        <f>IF(COUNTIF(Cours!$B92:$H92,E$7),Cours!$A92,"")</f>
        <v/>
      </c>
      <c r="F83" s="19" t="str">
        <f>IF(COUNTIF(Cours!$B92:$H92,F$7),Cours!$A92,"")</f>
        <v/>
      </c>
      <c r="G83" s="19" t="str">
        <f>IF(COUNTIF(Cours!$B92:$H92,G$7),Cours!$A92,"")</f>
        <v/>
      </c>
      <c r="H83" s="19" t="str">
        <f>IF(COUNTIF(Cours!$B92:$H92,H$7),Cours!$A92,"")</f>
        <v/>
      </c>
      <c r="I83" s="16">
        <f>7-COUNTIF(Tableau2[[#This Row],[LUNDI]:[DIMANCHE]],"")</f>
        <v>0</v>
      </c>
    </row>
    <row r="84" spans="2:9" hidden="1" x14ac:dyDescent="0.2">
      <c r="B84" s="19" t="str">
        <f>IF(COUNTIF(Cours!$B93:$H93,B$7),Cours!$A93,"")</f>
        <v/>
      </c>
      <c r="C84" s="19" t="str">
        <f>IF(COUNTIF(Cours!$B93:$H93,C$7),Cours!$A93,"")</f>
        <v/>
      </c>
      <c r="D84" s="19" t="str">
        <f>IF(COUNTIF(Cours!$B93:$H93,D$7),Cours!$A93,"")</f>
        <v/>
      </c>
      <c r="E84" s="19" t="str">
        <f>IF(COUNTIF(Cours!$B93:$H93,E$7),Cours!$A93,"")</f>
        <v/>
      </c>
      <c r="F84" s="19" t="str">
        <f>IF(COUNTIF(Cours!$B93:$H93,F$7),Cours!$A93,"")</f>
        <v/>
      </c>
      <c r="G84" s="19" t="str">
        <f>IF(COUNTIF(Cours!$B93:$H93,G$7),Cours!$A93,"")</f>
        <v/>
      </c>
      <c r="H84" s="19" t="str">
        <f>IF(COUNTIF(Cours!$B93:$H93,H$7),Cours!$A93,"")</f>
        <v/>
      </c>
      <c r="I84" s="16">
        <f>7-COUNTIF(Tableau2[[#This Row],[LUNDI]:[DIMANCHE]],"")</f>
        <v>0</v>
      </c>
    </row>
    <row r="85" spans="2:9" hidden="1" x14ac:dyDescent="0.2">
      <c r="B85" s="19" t="str">
        <f>IF(COUNTIF(Cours!$B94:$H94,B$7),Cours!$A94,"")</f>
        <v/>
      </c>
      <c r="C85" s="19" t="str">
        <f>IF(COUNTIF(Cours!$B94:$H94,C$7),Cours!$A94,"")</f>
        <v/>
      </c>
      <c r="D85" s="19" t="str">
        <f>IF(COUNTIF(Cours!$B94:$H94,D$7),Cours!$A94,"")</f>
        <v/>
      </c>
      <c r="E85" s="19" t="str">
        <f>IF(COUNTIF(Cours!$B94:$H94,E$7),Cours!$A94,"")</f>
        <v/>
      </c>
      <c r="F85" s="19" t="str">
        <f>IF(COUNTIF(Cours!$B94:$H94,F$7),Cours!$A94,"")</f>
        <v/>
      </c>
      <c r="G85" s="19" t="str">
        <f>IF(COUNTIF(Cours!$B94:$H94,G$7),Cours!$A94,"")</f>
        <v/>
      </c>
      <c r="H85" s="19" t="str">
        <f>IF(COUNTIF(Cours!$B94:$H94,H$7),Cours!$A94,"")</f>
        <v/>
      </c>
      <c r="I85" s="16">
        <f>7-COUNTIF(Tableau2[[#This Row],[LUNDI]:[DIMANCHE]],"")</f>
        <v>0</v>
      </c>
    </row>
    <row r="86" spans="2:9" hidden="1" x14ac:dyDescent="0.2">
      <c r="B86" s="19" t="str">
        <f>IF(COUNTIF(Cours!$B95:$H95,B$7),Cours!$A95,"")</f>
        <v/>
      </c>
      <c r="C86" s="19" t="str">
        <f>IF(COUNTIF(Cours!$B95:$H95,C$7),Cours!$A95,"")</f>
        <v/>
      </c>
      <c r="D86" s="19" t="str">
        <f>IF(COUNTIF(Cours!$B95:$H95,D$7),Cours!$A95,"")</f>
        <v/>
      </c>
      <c r="E86" s="19" t="str">
        <f>IF(COUNTIF(Cours!$B95:$H95,E$7),Cours!$A95,"")</f>
        <v/>
      </c>
      <c r="F86" s="19" t="str">
        <f>IF(COUNTIF(Cours!$B95:$H95,F$7),Cours!$A95,"")</f>
        <v/>
      </c>
      <c r="G86" s="19" t="str">
        <f>IF(COUNTIF(Cours!$B95:$H95,G$7),Cours!$A95,"")</f>
        <v/>
      </c>
      <c r="H86" s="19" t="str">
        <f>IF(COUNTIF(Cours!$B95:$H95,H$7),Cours!$A95,"")</f>
        <v/>
      </c>
      <c r="I86" s="16">
        <f>7-COUNTIF(Tableau2[[#This Row],[LUNDI]:[DIMANCHE]],"")</f>
        <v>0</v>
      </c>
    </row>
    <row r="87" spans="2:9" hidden="1" x14ac:dyDescent="0.2">
      <c r="B87" s="19" t="str">
        <f>IF(COUNTIF(Cours!$B96:$H96,B$7),Cours!$A96,"")</f>
        <v/>
      </c>
      <c r="C87" s="19" t="str">
        <f>IF(COUNTIF(Cours!$B96:$H96,C$7),Cours!$A96,"")</f>
        <v/>
      </c>
      <c r="D87" s="19" t="str">
        <f>IF(COUNTIF(Cours!$B96:$H96,D$7),Cours!$A96,"")</f>
        <v/>
      </c>
      <c r="E87" s="19" t="str">
        <f>IF(COUNTIF(Cours!$B96:$H96,E$7),Cours!$A96,"")</f>
        <v/>
      </c>
      <c r="F87" s="19" t="str">
        <f>IF(COUNTIF(Cours!$B96:$H96,F$7),Cours!$A96,"")</f>
        <v/>
      </c>
      <c r="G87" s="19" t="str">
        <f>IF(COUNTIF(Cours!$B96:$H96,G$7),Cours!$A96,"")</f>
        <v/>
      </c>
      <c r="H87" s="19" t="str">
        <f>IF(COUNTIF(Cours!$B96:$H96,H$7),Cours!$A96,"")</f>
        <v/>
      </c>
      <c r="I87" s="16">
        <f>7-COUNTIF(Tableau2[[#This Row],[LUNDI]:[DIMANCHE]],"")</f>
        <v>0</v>
      </c>
    </row>
    <row r="88" spans="2:9" hidden="1" x14ac:dyDescent="0.2">
      <c r="B88" s="19" t="str">
        <f>IF(COUNTIF(Cours!$B97:$H97,B$7),Cours!$A97,"")</f>
        <v/>
      </c>
      <c r="C88" s="19" t="str">
        <f>IF(COUNTIF(Cours!$B97:$H97,C$7),Cours!$A97,"")</f>
        <v/>
      </c>
      <c r="D88" s="19" t="str">
        <f>IF(COUNTIF(Cours!$B97:$H97,D$7),Cours!$A97,"")</f>
        <v/>
      </c>
      <c r="E88" s="19" t="str">
        <f>IF(COUNTIF(Cours!$B97:$H97,E$7),Cours!$A97,"")</f>
        <v/>
      </c>
      <c r="F88" s="19" t="str">
        <f>IF(COUNTIF(Cours!$B97:$H97,F$7),Cours!$A97,"")</f>
        <v/>
      </c>
      <c r="G88" s="19" t="str">
        <f>IF(COUNTIF(Cours!$B97:$H97,G$7),Cours!$A97,"")</f>
        <v/>
      </c>
      <c r="H88" s="19" t="str">
        <f>IF(COUNTIF(Cours!$B97:$H97,H$7),Cours!$A97,"")</f>
        <v/>
      </c>
      <c r="I88" s="16">
        <f>7-COUNTIF(Tableau2[[#This Row],[LUNDI]:[DIMANCHE]],"")</f>
        <v>0</v>
      </c>
    </row>
    <row r="89" spans="2:9" hidden="1" x14ac:dyDescent="0.2">
      <c r="B89" s="19" t="str">
        <f>IF(COUNTIF(Cours!$B98:$H98,B$7),Cours!$A98,"")</f>
        <v/>
      </c>
      <c r="C89" s="19" t="str">
        <f>IF(COUNTIF(Cours!$B98:$H98,C$7),Cours!$A98,"")</f>
        <v/>
      </c>
      <c r="D89" s="19" t="str">
        <f>IF(COUNTIF(Cours!$B98:$H98,D$7),Cours!$A98,"")</f>
        <v/>
      </c>
      <c r="E89" s="19" t="str">
        <f>IF(COUNTIF(Cours!$B98:$H98,E$7),Cours!$A98,"")</f>
        <v/>
      </c>
      <c r="F89" s="19" t="str">
        <f>IF(COUNTIF(Cours!$B98:$H98,F$7),Cours!$A98,"")</f>
        <v/>
      </c>
      <c r="G89" s="19" t="str">
        <f>IF(COUNTIF(Cours!$B98:$H98,G$7),Cours!$A98,"")</f>
        <v/>
      </c>
      <c r="H89" s="19" t="str">
        <f>IF(COUNTIF(Cours!$B98:$H98,H$7),Cours!$A98,"")</f>
        <v/>
      </c>
      <c r="I89" s="16">
        <f>7-COUNTIF(Tableau2[[#This Row],[LUNDI]:[DIMANCHE]],"")</f>
        <v>0</v>
      </c>
    </row>
    <row r="90" spans="2:9" hidden="1" x14ac:dyDescent="0.2">
      <c r="B90" s="19" t="str">
        <f>IF(COUNTIF(Cours!$B99:$H99,B$7),Cours!$A99,"")</f>
        <v/>
      </c>
      <c r="C90" s="19" t="str">
        <f>IF(COUNTIF(Cours!$B99:$H99,C$7),Cours!$A99,"")</f>
        <v/>
      </c>
      <c r="D90" s="19" t="str">
        <f>IF(COUNTIF(Cours!$B99:$H99,D$7),Cours!$A99,"")</f>
        <v/>
      </c>
      <c r="E90" s="19" t="str">
        <f>IF(COUNTIF(Cours!$B99:$H99,E$7),Cours!$A99,"")</f>
        <v/>
      </c>
      <c r="F90" s="19" t="str">
        <f>IF(COUNTIF(Cours!$B99:$H99,F$7),Cours!$A99,"")</f>
        <v/>
      </c>
      <c r="G90" s="19" t="str">
        <f>IF(COUNTIF(Cours!$B99:$H99,G$7),Cours!$A99,"")</f>
        <v/>
      </c>
      <c r="H90" s="19" t="str">
        <f>IF(COUNTIF(Cours!$B99:$H99,H$7),Cours!$A99,"")</f>
        <v/>
      </c>
      <c r="I90" s="16">
        <f>7-COUNTIF(Tableau2[[#This Row],[LUNDI]:[DIMANCHE]],"")</f>
        <v>0</v>
      </c>
    </row>
    <row r="91" spans="2:9" hidden="1" x14ac:dyDescent="0.2">
      <c r="B91" s="19" t="str">
        <f>IF(COUNTIF(Cours!$B100:$H100,B$7),Cours!$A100,"")</f>
        <v/>
      </c>
      <c r="C91" s="19" t="str">
        <f>IF(COUNTIF(Cours!$B100:$H100,C$7),Cours!$A100,"")</f>
        <v/>
      </c>
      <c r="D91" s="19" t="str">
        <f>IF(COUNTIF(Cours!$B100:$H100,D$7),Cours!$A100,"")</f>
        <v/>
      </c>
      <c r="E91" s="19" t="str">
        <f>IF(COUNTIF(Cours!$B100:$H100,E$7),Cours!$A100,"")</f>
        <v/>
      </c>
      <c r="F91" s="19" t="str">
        <f>IF(COUNTIF(Cours!$B100:$H100,F$7),Cours!$A100,"")</f>
        <v/>
      </c>
      <c r="G91" s="19" t="str">
        <f>IF(COUNTIF(Cours!$B100:$H100,G$7),Cours!$A100,"")</f>
        <v/>
      </c>
      <c r="H91" s="19" t="str">
        <f>IF(COUNTIF(Cours!$B100:$H100,H$7),Cours!$A100,"")</f>
        <v/>
      </c>
      <c r="I91" s="16">
        <f>7-COUNTIF(Tableau2[[#This Row],[LUNDI]:[DIMANCHE]],"")</f>
        <v>0</v>
      </c>
    </row>
    <row r="92" spans="2:9" hidden="1" x14ac:dyDescent="0.2">
      <c r="B92" s="19" t="str">
        <f>IF(COUNTIF(Cours!$B101:$H101,B$7),Cours!$A101,"")</f>
        <v/>
      </c>
      <c r="C92" s="19" t="str">
        <f>IF(COUNTIF(Cours!$B101:$H101,C$7),Cours!$A101,"")</f>
        <v/>
      </c>
      <c r="D92" s="19" t="str">
        <f>IF(COUNTIF(Cours!$B101:$H101,D$7),Cours!$A101,"")</f>
        <v/>
      </c>
      <c r="E92" s="19" t="str">
        <f>IF(COUNTIF(Cours!$B101:$H101,E$7),Cours!$A101,"")</f>
        <v/>
      </c>
      <c r="F92" s="19" t="str">
        <f>IF(COUNTIF(Cours!$B101:$H101,F$7),Cours!$A101,"")</f>
        <v/>
      </c>
      <c r="G92" s="19" t="str">
        <f>IF(COUNTIF(Cours!$B101:$H101,G$7),Cours!$A101,"")</f>
        <v/>
      </c>
      <c r="H92" s="19" t="str">
        <f>IF(COUNTIF(Cours!$B101:$H101,H$7),Cours!$A101,"")</f>
        <v/>
      </c>
      <c r="I92" s="16">
        <f>7-COUNTIF(Tableau2[[#This Row],[LUNDI]:[DIMANCHE]],"")</f>
        <v>0</v>
      </c>
    </row>
    <row r="93" spans="2:9" hidden="1" x14ac:dyDescent="0.2">
      <c r="B93" s="19" t="str">
        <f>IF(COUNTIF(Cours!$B102:$H102,B$7),Cours!$A102,"")</f>
        <v/>
      </c>
      <c r="C93" s="19" t="str">
        <f>IF(COUNTIF(Cours!$B102:$H102,C$7),Cours!$A102,"")</f>
        <v/>
      </c>
      <c r="D93" s="19" t="str">
        <f>IF(COUNTIF(Cours!$B102:$H102,D$7),Cours!$A102,"")</f>
        <v/>
      </c>
      <c r="E93" s="19" t="str">
        <f>IF(COUNTIF(Cours!$B102:$H102,E$7),Cours!$A102,"")</f>
        <v/>
      </c>
      <c r="F93" s="19" t="str">
        <f>IF(COUNTIF(Cours!$B102:$H102,F$7),Cours!$A102,"")</f>
        <v/>
      </c>
      <c r="G93" s="19" t="str">
        <f>IF(COUNTIF(Cours!$B102:$H102,G$7),Cours!$A102,"")</f>
        <v/>
      </c>
      <c r="H93" s="19" t="str">
        <f>IF(COUNTIF(Cours!$B102:$H102,H$7),Cours!$A102,"")</f>
        <v/>
      </c>
      <c r="I93" s="16">
        <f>7-COUNTIF(Tableau2[[#This Row],[LUNDI]:[DIMANCHE]],"")</f>
        <v>0</v>
      </c>
    </row>
    <row r="94" spans="2:9" hidden="1" x14ac:dyDescent="0.2">
      <c r="B94" s="19" t="str">
        <f>IF(COUNTIF(Cours!$B103:$H103,B$7),Cours!$A103,"")</f>
        <v/>
      </c>
      <c r="C94" s="19" t="str">
        <f>IF(COUNTIF(Cours!$B103:$H103,C$7),Cours!$A103,"")</f>
        <v/>
      </c>
      <c r="D94" s="19" t="str">
        <f>IF(COUNTIF(Cours!$B103:$H103,D$7),Cours!$A103,"")</f>
        <v/>
      </c>
      <c r="E94" s="19" t="str">
        <f>IF(COUNTIF(Cours!$B103:$H103,E$7),Cours!$A103,"")</f>
        <v/>
      </c>
      <c r="F94" s="19" t="str">
        <f>IF(COUNTIF(Cours!$B103:$H103,F$7),Cours!$A103,"")</f>
        <v/>
      </c>
      <c r="G94" s="19" t="str">
        <f>IF(COUNTIF(Cours!$B103:$H103,G$7),Cours!$A103,"")</f>
        <v/>
      </c>
      <c r="H94" s="19" t="str">
        <f>IF(COUNTIF(Cours!$B103:$H103,H$7),Cours!$A103,"")</f>
        <v/>
      </c>
      <c r="I94" s="16">
        <f>7-COUNTIF(Tableau2[[#This Row],[LUNDI]:[DIMANCHE]],"")</f>
        <v>0</v>
      </c>
    </row>
    <row r="95" spans="2:9" hidden="1" x14ac:dyDescent="0.2">
      <c r="B95" s="19" t="str">
        <f>IF(COUNTIF(Cours!$B104:$H104,B$7),Cours!$A104,"")</f>
        <v/>
      </c>
      <c r="C95" s="19" t="str">
        <f>IF(COUNTIF(Cours!$B104:$H104,C$7),Cours!$A104,"")</f>
        <v/>
      </c>
      <c r="D95" s="19" t="str">
        <f>IF(COUNTIF(Cours!$B104:$H104,D$7),Cours!$A104,"")</f>
        <v/>
      </c>
      <c r="E95" s="19" t="str">
        <f>IF(COUNTIF(Cours!$B104:$H104,E$7),Cours!$A104,"")</f>
        <v/>
      </c>
      <c r="F95" s="19" t="str">
        <f>IF(COUNTIF(Cours!$B104:$H104,F$7),Cours!$A104,"")</f>
        <v/>
      </c>
      <c r="G95" s="19" t="str">
        <f>IF(COUNTIF(Cours!$B104:$H104,G$7),Cours!$A104,"")</f>
        <v/>
      </c>
      <c r="H95" s="19" t="str">
        <f>IF(COUNTIF(Cours!$B104:$H104,H$7),Cours!$A104,"")</f>
        <v/>
      </c>
      <c r="I95" s="16">
        <f>7-COUNTIF(Tableau2[[#This Row],[LUNDI]:[DIMANCHE]],"")</f>
        <v>0</v>
      </c>
    </row>
    <row r="96" spans="2:9" hidden="1" x14ac:dyDescent="0.2">
      <c r="B96" s="19" t="str">
        <f>IF(COUNTIF(Cours!$B105:$H105,B$7),Cours!$A105,"")</f>
        <v/>
      </c>
      <c r="C96" s="19" t="str">
        <f>IF(COUNTIF(Cours!$B105:$H105,C$7),Cours!$A105,"")</f>
        <v/>
      </c>
      <c r="D96" s="19" t="str">
        <f>IF(COUNTIF(Cours!$B105:$H105,D$7),Cours!$A105,"")</f>
        <v/>
      </c>
      <c r="E96" s="19" t="str">
        <f>IF(COUNTIF(Cours!$B105:$H105,E$7),Cours!$A105,"")</f>
        <v/>
      </c>
      <c r="F96" s="19" t="str">
        <f>IF(COUNTIF(Cours!$B105:$H105,F$7),Cours!$A105,"")</f>
        <v/>
      </c>
      <c r="G96" s="19" t="str">
        <f>IF(COUNTIF(Cours!$B105:$H105,G$7),Cours!$A105,"")</f>
        <v/>
      </c>
      <c r="H96" s="19" t="str">
        <f>IF(COUNTIF(Cours!$B105:$H105,H$7),Cours!$A105,"")</f>
        <v/>
      </c>
      <c r="I96" s="16">
        <f>7-COUNTIF(Tableau2[[#This Row],[LUNDI]:[DIMANCHE]],"")</f>
        <v>0</v>
      </c>
    </row>
    <row r="97" spans="2:9" hidden="1" x14ac:dyDescent="0.2">
      <c r="B97" s="19" t="str">
        <f>IF(COUNTIF(Cours!$B106:$H106,B$7),Cours!$A106,"")</f>
        <v/>
      </c>
      <c r="C97" s="19" t="str">
        <f>IF(COUNTIF(Cours!$B106:$H106,C$7),Cours!$A106,"")</f>
        <v/>
      </c>
      <c r="D97" s="19" t="str">
        <f>IF(COUNTIF(Cours!$B106:$H106,D$7),Cours!$A106,"")</f>
        <v/>
      </c>
      <c r="E97" s="19" t="str">
        <f>IF(COUNTIF(Cours!$B106:$H106,E$7),Cours!$A106,"")</f>
        <v/>
      </c>
      <c r="F97" s="19" t="str">
        <f>IF(COUNTIF(Cours!$B106:$H106,F$7),Cours!$A106,"")</f>
        <v/>
      </c>
      <c r="G97" s="19" t="str">
        <f>IF(COUNTIF(Cours!$B106:$H106,G$7),Cours!$A106,"")</f>
        <v/>
      </c>
      <c r="H97" s="19" t="str">
        <f>IF(COUNTIF(Cours!$B106:$H106,H$7),Cours!$A106,"")</f>
        <v/>
      </c>
      <c r="I97" s="16">
        <f>7-COUNTIF(Tableau2[[#This Row],[LUNDI]:[DIMANCHE]],"")</f>
        <v>0</v>
      </c>
    </row>
    <row r="98" spans="2:9" hidden="1" x14ac:dyDescent="0.2">
      <c r="B98" s="19" t="str">
        <f>IF(COUNTIF(Cours!$B107:$H107,B$7),Cours!$A107,"")</f>
        <v/>
      </c>
      <c r="C98" s="19" t="str">
        <f>IF(COUNTIF(Cours!$B107:$H107,C$7),Cours!$A107,"")</f>
        <v/>
      </c>
      <c r="D98" s="19" t="str">
        <f>IF(COUNTIF(Cours!$B107:$H107,D$7),Cours!$A107,"")</f>
        <v/>
      </c>
      <c r="E98" s="19" t="str">
        <f>IF(COUNTIF(Cours!$B107:$H107,E$7),Cours!$A107,"")</f>
        <v/>
      </c>
      <c r="F98" s="19" t="str">
        <f>IF(COUNTIF(Cours!$B107:$H107,F$7),Cours!$A107,"")</f>
        <v/>
      </c>
      <c r="G98" s="19" t="str">
        <f>IF(COUNTIF(Cours!$B107:$H107,G$7),Cours!$A107,"")</f>
        <v/>
      </c>
      <c r="H98" s="19" t="str">
        <f>IF(COUNTIF(Cours!$B107:$H107,H$7),Cours!$A107,"")</f>
        <v/>
      </c>
      <c r="I98" s="16">
        <f>7-COUNTIF(Tableau2[[#This Row],[LUNDI]:[DIMANCHE]],"")</f>
        <v>0</v>
      </c>
    </row>
    <row r="99" spans="2:9" hidden="1" x14ac:dyDescent="0.2">
      <c r="B99" s="19" t="str">
        <f>IF(COUNTIF(Cours!$B108:$H108,B$7),Cours!$A108,"")</f>
        <v/>
      </c>
      <c r="C99" s="19" t="str">
        <f>IF(COUNTIF(Cours!$B108:$H108,C$7),Cours!$A108,"")</f>
        <v/>
      </c>
      <c r="D99" s="19" t="str">
        <f>IF(COUNTIF(Cours!$B108:$H108,D$7),Cours!$A108,"")</f>
        <v/>
      </c>
      <c r="E99" s="19" t="str">
        <f>IF(COUNTIF(Cours!$B108:$H108,E$7),Cours!$A108,"")</f>
        <v/>
      </c>
      <c r="F99" s="19" t="str">
        <f>IF(COUNTIF(Cours!$B108:$H108,F$7),Cours!$A108,"")</f>
        <v/>
      </c>
      <c r="G99" s="19" t="str">
        <f>IF(COUNTIF(Cours!$B108:$H108,G$7),Cours!$A108,"")</f>
        <v/>
      </c>
      <c r="H99" s="19" t="str">
        <f>IF(COUNTIF(Cours!$B108:$H108,H$7),Cours!$A108,"")</f>
        <v/>
      </c>
      <c r="I99" s="16">
        <f>7-COUNTIF(Tableau2[[#This Row],[LUNDI]:[DIMANCHE]],"")</f>
        <v>0</v>
      </c>
    </row>
  </sheetData>
  <mergeCells count="1">
    <mergeCell ref="B4:H4"/>
  </mergeCells>
  <conditionalFormatting sqref="B6:H7">
    <cfRule type="expression" dxfId="0" priority="1">
      <formula>YEAR(B6)&lt;&gt;$B$2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ompteur Semaine">
              <controlPr defaultSize="0" autoPict="0" altText="Bouton Compteur. Modifie le nombre de semaines civiles dans la cellule C4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9525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774949EF-399F-4E41-9401-21F476B768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Cours</vt:lpstr>
      <vt:lpstr>Hebdomadaire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</dc:creator>
  <cp:keywords/>
  <dc:description/>
  <cp:lastModifiedBy>Richard</cp:lastModifiedBy>
  <cp:revision/>
  <cp:lastPrinted>2015-05-28T08:58:58Z</cp:lastPrinted>
  <dcterms:created xsi:type="dcterms:W3CDTF">2015-02-17T18:38:59Z</dcterms:created>
  <dcterms:modified xsi:type="dcterms:W3CDTF">2015-06-01T17:58:59Z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