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ichard\Desktop\"/>
    </mc:Choice>
  </mc:AlternateContent>
  <bookViews>
    <workbookView xWindow="0" yWindow="0" windowWidth="28800" windowHeight="13020" tabRatio="755"/>
  </bookViews>
  <sheets>
    <sheet name="Cours" sheetId="6" r:id="rId1"/>
    <sheet name="Hebdomadaire" sheetId="7" r:id="rId2"/>
  </sheets>
  <calcPr calcId="152511"/>
</workbook>
</file>

<file path=xl/calcChain.xml><?xml version="1.0" encoding="utf-8"?>
<calcChain xmlns="http://schemas.openxmlformats.org/spreadsheetml/2006/main">
  <c r="C32" i="6" l="1"/>
  <c r="D32" i="6"/>
  <c r="E32" i="6"/>
  <c r="F32" i="6"/>
  <c r="G32" i="6"/>
  <c r="H32" i="6"/>
  <c r="I32" i="6"/>
  <c r="C33" i="6"/>
  <c r="D33" i="6"/>
  <c r="E33" i="6"/>
  <c r="F33" i="6"/>
  <c r="G33" i="6"/>
  <c r="H33" i="6"/>
  <c r="I33" i="6"/>
  <c r="C34" i="6"/>
  <c r="D34" i="6"/>
  <c r="E34" i="6"/>
  <c r="F34" i="6"/>
  <c r="G34" i="6"/>
  <c r="H34" i="6"/>
  <c r="I34" i="6"/>
  <c r="C35" i="6"/>
  <c r="D35" i="6"/>
  <c r="E35" i="6"/>
  <c r="F35" i="6"/>
  <c r="G35" i="6"/>
  <c r="H35" i="6"/>
  <c r="I35" i="6"/>
  <c r="C36" i="6"/>
  <c r="D36" i="6"/>
  <c r="E36" i="6"/>
  <c r="F36" i="6"/>
  <c r="G36" i="6"/>
  <c r="H36" i="6"/>
  <c r="I36" i="6"/>
  <c r="C37" i="6"/>
  <c r="D37" i="6"/>
  <c r="E37" i="6"/>
  <c r="F37" i="6"/>
  <c r="G37" i="6"/>
  <c r="H37" i="6"/>
  <c r="I37" i="6"/>
  <c r="I2" i="6"/>
  <c r="I3" i="6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H2" i="6"/>
  <c r="H3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G2" i="6"/>
  <c r="G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F2" i="6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E2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D2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C2" i="6"/>
  <c r="C3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B7" i="7" l="1"/>
  <c r="B12" i="7" l="1"/>
  <c r="B16" i="7"/>
  <c r="B20" i="7"/>
  <c r="B24" i="7"/>
  <c r="B28" i="7"/>
  <c r="B32" i="7"/>
  <c r="B36" i="7"/>
  <c r="B40" i="7"/>
  <c r="B10" i="7"/>
  <c r="B14" i="7"/>
  <c r="B18" i="7"/>
  <c r="B22" i="7"/>
  <c r="B26" i="7"/>
  <c r="B30" i="7"/>
  <c r="B34" i="7"/>
  <c r="B38" i="7"/>
  <c r="B9" i="7"/>
  <c r="B17" i="7"/>
  <c r="B25" i="7"/>
  <c r="B33" i="7"/>
  <c r="B41" i="7"/>
  <c r="B11" i="7"/>
  <c r="B19" i="7"/>
  <c r="B27" i="7"/>
  <c r="B35" i="7"/>
  <c r="B21" i="7"/>
  <c r="B37" i="7"/>
  <c r="B15" i="7"/>
  <c r="B23" i="7"/>
  <c r="B31" i="7"/>
  <c r="B39" i="7"/>
  <c r="B13" i="7"/>
  <c r="B29" i="7"/>
  <c r="C7" i="7"/>
  <c r="B6" i="7"/>
  <c r="C9" i="7" l="1"/>
  <c r="C11" i="7"/>
  <c r="C13" i="7"/>
  <c r="C15" i="7"/>
  <c r="C17" i="7"/>
  <c r="C19" i="7"/>
  <c r="C21" i="7"/>
  <c r="C23" i="7"/>
  <c r="C25" i="7"/>
  <c r="C27" i="7"/>
  <c r="C29" i="7"/>
  <c r="C31" i="7"/>
  <c r="C33" i="7"/>
  <c r="C35" i="7"/>
  <c r="C37" i="7"/>
  <c r="C39" i="7"/>
  <c r="C41" i="7"/>
  <c r="C10" i="7"/>
  <c r="C12" i="7"/>
  <c r="C14" i="7"/>
  <c r="C16" i="7"/>
  <c r="C18" i="7"/>
  <c r="C20" i="7"/>
  <c r="C22" i="7"/>
  <c r="C24" i="7"/>
  <c r="C26" i="7"/>
  <c r="C28" i="7"/>
  <c r="C30" i="7"/>
  <c r="C32" i="7"/>
  <c r="C34" i="7"/>
  <c r="C36" i="7"/>
  <c r="C38" i="7"/>
  <c r="C40" i="7"/>
  <c r="D7" i="7"/>
  <c r="D9" i="7" l="1"/>
  <c r="D11" i="7"/>
  <c r="D13" i="7"/>
  <c r="D15" i="7"/>
  <c r="D17" i="7"/>
  <c r="D19" i="7"/>
  <c r="D21" i="7"/>
  <c r="D23" i="7"/>
  <c r="D25" i="7"/>
  <c r="D10" i="7"/>
  <c r="D12" i="7"/>
  <c r="D14" i="7"/>
  <c r="D16" i="7"/>
  <c r="D18" i="7"/>
  <c r="D20" i="7"/>
  <c r="D22" i="7"/>
  <c r="D24" i="7"/>
  <c r="D26" i="7"/>
  <c r="D27" i="7"/>
  <c r="D31" i="7"/>
  <c r="D35" i="7"/>
  <c r="D39" i="7"/>
  <c r="D30" i="7"/>
  <c r="D34" i="7"/>
  <c r="D38" i="7"/>
  <c r="D29" i="7"/>
  <c r="D33" i="7"/>
  <c r="D41" i="7"/>
  <c r="D28" i="7"/>
  <c r="D32" i="7"/>
  <c r="D36" i="7"/>
  <c r="D40" i="7"/>
  <c r="D37" i="7"/>
  <c r="E7" i="7"/>
  <c r="E10" i="7" l="1"/>
  <c r="E12" i="7"/>
  <c r="E14" i="7"/>
  <c r="E16" i="7"/>
  <c r="E18" i="7"/>
  <c r="E20" i="7"/>
  <c r="E22" i="7"/>
  <c r="E24" i="7"/>
  <c r="E26" i="7"/>
  <c r="E28" i="7"/>
  <c r="E30" i="7"/>
  <c r="E32" i="7"/>
  <c r="E34" i="7"/>
  <c r="E36" i="7"/>
  <c r="E38" i="7"/>
  <c r="E40" i="7"/>
  <c r="E9" i="7"/>
  <c r="E11" i="7"/>
  <c r="E13" i="7"/>
  <c r="E15" i="7"/>
  <c r="E17" i="7"/>
  <c r="E19" i="7"/>
  <c r="E21" i="7"/>
  <c r="E23" i="7"/>
  <c r="E25" i="7"/>
  <c r="E27" i="7"/>
  <c r="E29" i="7"/>
  <c r="E31" i="7"/>
  <c r="E33" i="7"/>
  <c r="E35" i="7"/>
  <c r="E37" i="7"/>
  <c r="E39" i="7"/>
  <c r="E41" i="7"/>
  <c r="F7" i="7"/>
  <c r="F10" i="7" l="1"/>
  <c r="F12" i="7"/>
  <c r="F14" i="7"/>
  <c r="F16" i="7"/>
  <c r="F18" i="7"/>
  <c r="F20" i="7"/>
  <c r="F22" i="7"/>
  <c r="F24" i="7"/>
  <c r="F26" i="7"/>
  <c r="F9" i="7"/>
  <c r="F11" i="7"/>
  <c r="F13" i="7"/>
  <c r="F15" i="7"/>
  <c r="F17" i="7"/>
  <c r="F19" i="7"/>
  <c r="F21" i="7"/>
  <c r="F23" i="7"/>
  <c r="F25" i="7"/>
  <c r="F28" i="7"/>
  <c r="F32" i="7"/>
  <c r="F36" i="7"/>
  <c r="F40" i="7"/>
  <c r="F27" i="7"/>
  <c r="F31" i="7"/>
  <c r="F35" i="7"/>
  <c r="F39" i="7"/>
  <c r="F30" i="7"/>
  <c r="F38" i="7"/>
  <c r="F29" i="7"/>
  <c r="F33" i="7"/>
  <c r="F37" i="7"/>
  <c r="F41" i="7"/>
  <c r="F34" i="7"/>
  <c r="G7" i="7"/>
  <c r="G9" i="7" l="1"/>
  <c r="G11" i="7"/>
  <c r="G13" i="7"/>
  <c r="G15" i="7"/>
  <c r="G17" i="7"/>
  <c r="G19" i="7"/>
  <c r="G21" i="7"/>
  <c r="G23" i="7"/>
  <c r="G25" i="7"/>
  <c r="G27" i="7"/>
  <c r="G29" i="7"/>
  <c r="G31" i="7"/>
  <c r="G33" i="7"/>
  <c r="G35" i="7"/>
  <c r="G37" i="7"/>
  <c r="G39" i="7"/>
  <c r="G41" i="7"/>
  <c r="G10" i="7"/>
  <c r="G12" i="7"/>
  <c r="G14" i="7"/>
  <c r="G16" i="7"/>
  <c r="G18" i="7"/>
  <c r="G20" i="7"/>
  <c r="G22" i="7"/>
  <c r="G24" i="7"/>
  <c r="G26" i="7"/>
  <c r="G28" i="7"/>
  <c r="G30" i="7"/>
  <c r="G32" i="7"/>
  <c r="G34" i="7"/>
  <c r="G36" i="7"/>
  <c r="G38" i="7"/>
  <c r="G40" i="7"/>
  <c r="H7" i="7"/>
  <c r="H9" i="7" l="1"/>
  <c r="H11" i="7"/>
  <c r="I11" i="7" s="1"/>
  <c r="H13" i="7"/>
  <c r="I13" i="7" s="1"/>
  <c r="H15" i="7"/>
  <c r="I15" i="7" s="1"/>
  <c r="H17" i="7"/>
  <c r="I17" i="7" s="1"/>
  <c r="H19" i="7"/>
  <c r="I19" i="7" s="1"/>
  <c r="H21" i="7"/>
  <c r="I21" i="7" s="1"/>
  <c r="H23" i="7"/>
  <c r="I23" i="7" s="1"/>
  <c r="H25" i="7"/>
  <c r="I25" i="7" s="1"/>
  <c r="H10" i="7"/>
  <c r="I10" i="7" s="1"/>
  <c r="H12" i="7"/>
  <c r="I12" i="7" s="1"/>
  <c r="H14" i="7"/>
  <c r="I14" i="7" s="1"/>
  <c r="H16" i="7"/>
  <c r="H18" i="7"/>
  <c r="I18" i="7" s="1"/>
  <c r="H20" i="7"/>
  <c r="I20" i="7" s="1"/>
  <c r="H22" i="7"/>
  <c r="I22" i="7" s="1"/>
  <c r="H24" i="7"/>
  <c r="I24" i="7" s="1"/>
  <c r="H26" i="7"/>
  <c r="I26" i="7" s="1"/>
  <c r="H29" i="7"/>
  <c r="I29" i="7" s="1"/>
  <c r="H33" i="7"/>
  <c r="I33" i="7" s="1"/>
  <c r="H37" i="7"/>
  <c r="I37" i="7" s="1"/>
  <c r="H41" i="7"/>
  <c r="I41" i="7" s="1"/>
  <c r="H28" i="7"/>
  <c r="I28" i="7" s="1"/>
  <c r="H32" i="7"/>
  <c r="I32" i="7" s="1"/>
  <c r="H36" i="7"/>
  <c r="I36" i="7" s="1"/>
  <c r="H40" i="7"/>
  <c r="I40" i="7" s="1"/>
  <c r="H35" i="7"/>
  <c r="I35" i="7" s="1"/>
  <c r="H30" i="7"/>
  <c r="I30" i="7" s="1"/>
  <c r="H34" i="7"/>
  <c r="I34" i="7" s="1"/>
  <c r="H38" i="7"/>
  <c r="I38" i="7" s="1"/>
  <c r="H27" i="7"/>
  <c r="I27" i="7" s="1"/>
  <c r="H31" i="7"/>
  <c r="I31" i="7" s="1"/>
  <c r="H39" i="7"/>
  <c r="I39" i="7" s="1"/>
  <c r="H6" i="7"/>
  <c r="I9" i="7" l="1"/>
  <c r="I16" i="7" l="1"/>
</calcChain>
</file>

<file path=xl/sharedStrings.xml><?xml version="1.0" encoding="utf-8"?>
<sst xmlns="http://schemas.openxmlformats.org/spreadsheetml/2006/main" count="61" uniqueCount="54">
  <si>
    <t>Nom du cours</t>
  </si>
  <si>
    <t>J0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</si>
  <si>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</si>
  <si>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</si>
  <si>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</si>
  <si>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</si>
  <si>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</si>
  <si>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</si>
  <si>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</si>
  <si>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</si>
  <si>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Cours 2</t>
  </si>
  <si>
    <t>Cours 3</t>
  </si>
  <si>
    <t>Cours 4</t>
  </si>
  <si>
    <t>Cours 5</t>
  </si>
  <si>
    <t>Cours 6</t>
  </si>
  <si>
    <t>Cours 7</t>
  </si>
  <si>
    <t>Cours 8</t>
  </si>
  <si>
    <t>Cours 9</t>
  </si>
  <si>
    <t>Cours 10</t>
  </si>
  <si>
    <t>Cours 11</t>
  </si>
  <si>
    <t>Cours 12</t>
  </si>
  <si>
    <t>Cours 13</t>
  </si>
  <si>
    <t>Cours 14</t>
  </si>
  <si>
    <t>Cours 15</t>
  </si>
  <si>
    <t>Cours 16</t>
  </si>
  <si>
    <t>Cours 17</t>
  </si>
  <si>
    <t>Cours 18</t>
  </si>
  <si>
    <t>Cours 19</t>
  </si>
  <si>
    <t>Cours 20</t>
  </si>
  <si>
    <t>Cours 21</t>
  </si>
  <si>
    <t>Cours 22</t>
  </si>
  <si>
    <t>J0+2</t>
  </si>
  <si>
    <t>J0+6</t>
  </si>
  <si>
    <t>J0+10</t>
  </si>
  <si>
    <t>J0+15</t>
  </si>
  <si>
    <t>J0+30</t>
  </si>
  <si>
    <t>ACTIVITE ?</t>
  </si>
  <si>
    <t>Cisplatine</t>
  </si>
  <si>
    <t>J0+45</t>
  </si>
  <si>
    <t>Cours 23</t>
  </si>
  <si>
    <t>Cours 24</t>
  </si>
  <si>
    <t>Cours 25</t>
  </si>
  <si>
    <t>Cours 26</t>
  </si>
  <si>
    <t>Cours 27</t>
  </si>
  <si>
    <t>Cours 28</t>
  </si>
  <si>
    <t>Cours 29</t>
  </si>
  <si>
    <t>Cours 30</t>
  </si>
  <si>
    <t>J0+60</t>
  </si>
  <si>
    <t>Cours 31</t>
  </si>
  <si>
    <t>Cours 32</t>
  </si>
  <si>
    <t>Cours 33</t>
  </si>
  <si>
    <t>Cours 34</t>
  </si>
  <si>
    <t>Cours 35</t>
  </si>
  <si>
    <t>Cours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</si>
</sst>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SEM. &quot;0"/>
    <numFmt numFmtId="165" formatCode="dd"/>
    <numFmt numFmtId="166" formatCode="mmmm\ yyyy"/>
  </numFmts>
  <fonts count="16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9"/>
      <color theme="1" tint="0.14999847407452621"/>
      <name val="Cambria"/>
      <family val="1"/>
      <scheme val="min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4"/>
      <name val="Tahoma"/>
      <family val="2"/>
      <scheme val="major"/>
    </font>
    <font>
      <sz val="11"/>
      <color theme="1" tint="0.14999847407452621"/>
      <name val="Tahoma"/>
      <scheme val="major"/>
    </font>
    <font>
      <strike/>
      <outline/>
      <shadow/>
      <sz val="12"/>
      <color theme="1" tint="0.14996795556505021"/>
      <name val="Cambria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Alignment="0" applyProtection="0"/>
    <xf numFmtId="0" fontId="10" fillId="0" borderId="0" applyNumberFormat="0" applyFill="0" applyBorder="0" applyAlignment="0" applyProtection="0"/>
  </cellStyleXfs>
  <cellXfs count="23">
    <xf numFmtId="0" fontId="0" fillId="0" borderId="0" xfId="0">
      <alignment vertical="center"/>
    </xf>
    <xf numFmtId="0" fontId="5" fillId="0" borderId="7" xfId="2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left" vertical="center" indent="1"/>
    </xf>
    <xf numFmtId="0" fontId="4" fillId="4" borderId="4" xfId="1" applyFont="1" applyFill="1" applyBorder="1" applyAlignment="1">
      <alignment horizontal="left" vertical="center" indent="1"/>
    </xf>
    <xf numFmtId="0" fontId="4" fillId="4" borderId="5" xfId="1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indent="4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indent="1"/>
    </xf>
    <xf numFmtId="14" fontId="0" fillId="0" borderId="0" xfId="0" applyNumberFormat="1" applyAlignment="1">
      <alignment horizontal="right" vertical="center" indent="1"/>
    </xf>
    <xf numFmtId="0" fontId="11" fillId="3" borderId="2" xfId="0" applyFont="1" applyFill="1" applyBorder="1" applyAlignment="1" applyProtection="1">
      <alignment horizontal="left" vertical="center" indent="1"/>
    </xf>
    <xf numFmtId="164" fontId="11" fillId="3" borderId="9" xfId="0" applyNumberFormat="1" applyFont="1" applyFill="1" applyBorder="1" applyAlignment="1" applyProtection="1">
      <alignment horizontal="left" vertical="center" indent="1"/>
      <protection locked="0"/>
    </xf>
    <xf numFmtId="0" fontId="12" fillId="0" borderId="0" xfId="0" applyFont="1">
      <alignment vertical="center"/>
    </xf>
    <xf numFmtId="165" fontId="6" fillId="0" borderId="6" xfId="0" applyNumberFormat="1" applyFont="1" applyFill="1" applyBorder="1">
      <alignment vertical="center"/>
    </xf>
    <xf numFmtId="166" fontId="13" fillId="0" borderId="7" xfId="0" applyNumberFormat="1" applyFont="1" applyFill="1" applyBorder="1">
      <alignment vertical="center"/>
    </xf>
    <xf numFmtId="0" fontId="4" fillId="4" borderId="10" xfId="1" applyFont="1" applyFill="1" applyBorder="1" applyAlignment="1">
      <alignment horizontal="left" vertical="center" indent="1"/>
    </xf>
    <xf numFmtId="0" fontId="4" fillId="4" borderId="11" xfId="1" applyFont="1" applyFill="1" applyBorder="1" applyAlignment="1">
      <alignment horizontal="left" vertical="center" indent="1"/>
    </xf>
    <xf numFmtId="0" fontId="4" fillId="4" borderId="12" xfId="1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4" borderId="0" xfId="1" applyFont="1" applyFill="1" applyAlignment="1">
      <alignment horizontal="center" vertical="center"/>
    </xf>
    <xf numFmtId="0" fontId="0" fillId="0" borderId="0" xfId="0" applyNumberFormat="1">
      <alignment vertical="center"/>
    </xf>
    <xf numFmtId="0" fontId="3" fillId="4" borderId="8" xfId="0" applyFont="1" applyFill="1" applyBorder="1" applyAlignment="1">
      <alignment horizontal="left" vertical="center" indent="6"/>
    </xf>
    <xf numFmtId="0" fontId="15" fillId="0" borderId="0" xfId="0" applyFont="1">
      <alignment vertical="center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18">
    <dxf>
      <font>
        <b val="0"/>
        <i/>
        <color theme="0" tint="-0.24994659260841701"/>
      </font>
    </dxf>
    <dxf>
      <numFmt numFmtId="19" formatCode="dd/mm/yyyy"/>
      <alignment horizontal="right" vertical="center" textRotation="0" wrapText="0" indent="1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border outline="0">
        <top style="thick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Tahoma"/>
        <scheme val="major"/>
      </font>
      <fill>
        <patternFill patternType="solid">
          <fgColor indexed="64"/>
          <bgColor theme="8"/>
        </patternFill>
      </fill>
      <alignment horizontal="lef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relativeIndent="0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/>
        <outline/>
        <shadow/>
        <u val="none"/>
        <vertAlign val="baseline"/>
        <sz val="12"/>
        <color theme="1" tint="0.14996795556505021"/>
        <name val="Cambria"/>
        <scheme val="minor"/>
      </font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17"/>
      <tableStyleElement type="headerRow" dxfId="16"/>
      <tableStyleElement type="firstRow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C$2" max="53" min="1" page="10" val="5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/>
        <xdr:cNvGrpSpPr>
          <a:grpSpLocks noChangeAspect="1"/>
        </xdr:cNvGrpSpPr>
      </xdr:nvGrpSpPr>
      <xdr:grpSpPr bwMode="auto">
        <a:xfrm>
          <a:off x="228600" y="723899"/>
          <a:ext cx="395332" cy="412750"/>
          <a:chOff x="318" y="23"/>
          <a:chExt cx="29" cy="29"/>
        </a:xfrm>
      </xdr:grpSpPr>
      <xdr:sp macro="" textlink="">
        <xdr:nvSpPr>
          <xdr:cNvPr id="4" name="Rectangle 4"/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/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/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/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/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9525</xdr:colOff>
          <xdr:row>1</xdr:row>
          <xdr:rowOff>323850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Devoirs" displayName="Devoirs" ref="A1:I37" totalsRowShown="0" headerRowDxfId="14">
  <autoFilter ref="A1:I37"/>
  <tableColumns count="9">
    <tableColumn id="1" name="Nom du cours" dataDxfId="13"/>
    <tableColumn id="2" name="J0" dataDxfId="12"/>
    <tableColumn id="3" name="J0+2" dataDxfId="11">
      <calculatedColumnFormula>Devoirs[[#This Row],[J0]]+2</calculatedColumnFormula>
    </tableColumn>
    <tableColumn id="4" name="J0+6" dataDxfId="10">
      <calculatedColumnFormula>Devoirs[[#This Row],[J0]]+6</calculatedColumnFormula>
    </tableColumn>
    <tableColumn id="5" name="J0+10" dataDxfId="9">
      <calculatedColumnFormula>Devoirs[[#This Row],[J0]]+10</calculatedColumnFormula>
    </tableColumn>
    <tableColumn id="6" name="J0+15" dataDxfId="8">
      <calculatedColumnFormula>Devoirs[[#This Row],[J0]]+15</calculatedColumnFormula>
    </tableColumn>
    <tableColumn id="8" name="J0+30" dataDxfId="7">
      <calculatedColumnFormula>Devoirs[[#This Row],[J0]]+30</calculatedColumnFormula>
    </tableColumn>
    <tableColumn id="7" name="J0+45" dataDxfId="6">
      <calculatedColumnFormula>Devoirs[[#This Row],[J0]]+45</calculatedColumnFormula>
    </tableColumn>
    <tableColumn id="9" name="J0+60" dataDxfId="1">
      <calculatedColumnFormula>B2+60</calculatedColumnFormula>
    </tableColumn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id="2" name="Tableau2" displayName="Tableau2" ref="B8:I41" totalsRowShown="0" headerRowDxfId="5" tableBorderDxfId="4" headerRowCellStyle="Titre 4">
  <autoFilter ref="B8:I41">
    <filterColumn colId="7">
      <filters>
        <filter val="1"/>
      </filters>
    </filterColumn>
  </autoFilter>
  <tableColumns count="8">
    <tableColumn id="1" name="LUNDI" dataDxfId="3">
      <calculatedColumnFormula>IF(COUNTIF(Cours!$B2:$H2,B$7),Cours!$A2,"")</calculatedColumnFormula>
    </tableColumn>
    <tableColumn id="2" name="MARDI">
      <calculatedColumnFormula>IF(COUNTIF(Cours!$B2:$H2,C$7),Cours!$A2,"")</calculatedColumnFormula>
    </tableColumn>
    <tableColumn id="3" name="MERCREDI">
      <calculatedColumnFormula>IF(COUNTIF(Cours!$B2:$H2,D$7),Cours!$A2,"")</calculatedColumnFormula>
    </tableColumn>
    <tableColumn id="4" name="JEUDI">
      <calculatedColumnFormula>IF(COUNTIF(Cours!$B2:$H2,E$7),Cours!$A2,"")</calculatedColumnFormula>
    </tableColumn>
    <tableColumn id="5" name="VENDREDI">
      <calculatedColumnFormula>IF(COUNTIF(Cours!$B2:$H2,F$7),Cours!$A2,"")</calculatedColumnFormula>
    </tableColumn>
    <tableColumn id="6" name="SAMEDI">
      <calculatedColumnFormula>IF(COUNTIF(Cours!$B2:$H2,G$7),Cours!$A2,"")</calculatedColumnFormula>
    </tableColumn>
    <tableColumn id="7" name="DIMANCHE">
      <calculatedColumnFormula>IF(COUNTIF(Cours!$B2:$H2,H$7),Cours!$A2,"")</calculatedColumnFormula>
    </tableColumn>
    <tableColumn id="8" name="ACTIVITE ?" dataDxfId="2">
      <calculatedColumnFormula>7-COUNTIF(Tableau2[[#This Row],[LUNDI]:[DIMANCHE]],"")</calculatedColumnFormula>
    </tableColumn>
  </tableColumns>
  <tableStyleInfo name="TableStyleLight17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I37"/>
  <sheetViews>
    <sheetView showGridLines="0" tabSelected="1" zoomScaleNormal="100" workbookViewId="0">
      <selection activeCell="Q10" sqref="Q10"/>
    </sheetView>
  </sheetViews>
  <sheetFormatPr baseColWidth="10" defaultColWidth="9.140625" defaultRowHeight="18" customHeight="1" x14ac:dyDescent="0.2"/>
  <cols>
    <col min="1" max="1" width="54.7109375" customWidth="1"/>
    <col min="2" max="8" width="12.5703125" customWidth="1"/>
    <col min="9" max="9" width="12" bestFit="1" customWidth="1"/>
  </cols>
  <sheetData>
    <row r="1" spans="1:9" ht="35.25" customHeight="1" x14ac:dyDescent="0.2">
      <c r="A1" s="5" t="s">
        <v>0</v>
      </c>
      <c r="B1" s="6" t="s">
        <v>1</v>
      </c>
      <c r="C1" s="6" t="s">
        <v>31</v>
      </c>
      <c r="D1" s="6" t="s">
        <v>32</v>
      </c>
      <c r="E1" s="6" t="s">
        <v>33</v>
      </c>
      <c r="F1" s="6" t="s">
        <v>34</v>
      </c>
      <c r="G1" s="6" t="s">
        <v>35</v>
      </c>
      <c r="H1" s="6" t="s">
        <v>38</v>
      </c>
      <c r="I1" s="22" t="s">
        <v>47</v>
      </c>
    </row>
    <row r="2" spans="1:9" ht="18" customHeight="1" x14ac:dyDescent="0.2">
      <c r="A2" t="s">
        <v>37</v>
      </c>
      <c r="B2" s="8">
        <v>42009</v>
      </c>
      <c r="C2" s="8">
        <f>Devoirs[[#This Row],[J0]]+2</f>
        <v>42011</v>
      </c>
      <c r="D2" s="8">
        <f>Devoirs[[#This Row],[J0]]+6</f>
        <v>42015</v>
      </c>
      <c r="E2" s="8">
        <f>Devoirs[[#This Row],[J0]]+10</f>
        <v>42019</v>
      </c>
      <c r="F2" s="8">
        <f>Devoirs[[#This Row],[J0]]+15</f>
        <v>42024</v>
      </c>
      <c r="G2" s="8">
        <f>Devoirs[[#This Row],[J0]]+30</f>
        <v>42039</v>
      </c>
      <c r="H2" s="8">
        <f>Devoirs[[#This Row],[J0]]+45</f>
        <v>42054</v>
      </c>
      <c r="I2" s="8">
        <f t="shared" ref="I2:I31" si="0">B2+60</f>
        <v>42069</v>
      </c>
    </row>
    <row r="3" spans="1:9" ht="18" customHeight="1" x14ac:dyDescent="0.2">
      <c r="A3" s="7" t="s">
        <v>10</v>
      </c>
      <c r="B3" s="8">
        <v>42012</v>
      </c>
      <c r="C3" s="8">
        <f>Devoirs[[#This Row],[J0]]+2</f>
        <v>42014</v>
      </c>
      <c r="D3" s="8">
        <f>Devoirs[[#This Row],[J0]]+6</f>
        <v>42018</v>
      </c>
      <c r="E3" s="8">
        <f>Devoirs[[#This Row],[J0]]+10</f>
        <v>42022</v>
      </c>
      <c r="F3" s="8">
        <f>Devoirs[[#This Row],[J0]]+15</f>
        <v>42027</v>
      </c>
      <c r="G3" s="8">
        <f>Devoirs[[#This Row],[J0]]+30</f>
        <v>42042</v>
      </c>
      <c r="H3" s="8">
        <f>Devoirs[[#This Row],[J0]]+45</f>
        <v>42057</v>
      </c>
      <c r="I3" s="8">
        <f t="shared" si="0"/>
        <v>42072</v>
      </c>
    </row>
    <row r="4" spans="1:9" ht="18" customHeight="1" x14ac:dyDescent="0.2">
      <c r="A4" s="7" t="s">
        <v>11</v>
      </c>
      <c r="B4" s="8">
        <v>42013</v>
      </c>
      <c r="C4" s="8">
        <f>Devoirs[[#This Row],[J0]]+2</f>
        <v>42015</v>
      </c>
      <c r="D4" s="8">
        <f>Devoirs[[#This Row],[J0]]+6</f>
        <v>42019</v>
      </c>
      <c r="E4" s="8">
        <f>Devoirs[[#This Row],[J0]]+10</f>
        <v>42023</v>
      </c>
      <c r="F4" s="8">
        <f>Devoirs[[#This Row],[J0]]+15</f>
        <v>42028</v>
      </c>
      <c r="G4" s="8">
        <f>Devoirs[[#This Row],[J0]]+30</f>
        <v>42043</v>
      </c>
      <c r="H4" s="8">
        <f>Devoirs[[#This Row],[J0]]+45</f>
        <v>42058</v>
      </c>
      <c r="I4" s="8">
        <f t="shared" si="0"/>
        <v>42073</v>
      </c>
    </row>
    <row r="5" spans="1:9" ht="18" customHeight="1" x14ac:dyDescent="0.2">
      <c r="A5" s="7" t="s">
        <v>12</v>
      </c>
      <c r="B5" s="8">
        <v>42015</v>
      </c>
      <c r="C5" s="8">
        <f>Devoirs[[#This Row],[J0]]+2</f>
        <v>42017</v>
      </c>
      <c r="D5" s="8">
        <f>Devoirs[[#This Row],[J0]]+6</f>
        <v>42021</v>
      </c>
      <c r="E5" s="8">
        <f>Devoirs[[#This Row],[J0]]+10</f>
        <v>42025</v>
      </c>
      <c r="F5" s="8">
        <f>Devoirs[[#This Row],[J0]]+15</f>
        <v>42030</v>
      </c>
      <c r="G5" s="8">
        <f>Devoirs[[#This Row],[J0]]+30</f>
        <v>42045</v>
      </c>
      <c r="H5" s="8">
        <f>Devoirs[[#This Row],[J0]]+45</f>
        <v>42060</v>
      </c>
      <c r="I5" s="8">
        <f t="shared" si="0"/>
        <v>42075</v>
      </c>
    </row>
    <row r="6" spans="1:9" ht="18" customHeight="1" x14ac:dyDescent="0.2">
      <c r="A6" s="7" t="s">
        <v>13</v>
      </c>
      <c r="B6" s="8">
        <v>42106</v>
      </c>
      <c r="C6" s="8">
        <f>Devoirs[[#This Row],[J0]]+2</f>
        <v>42108</v>
      </c>
      <c r="D6" s="8">
        <f>Devoirs[[#This Row],[J0]]+6</f>
        <v>42112</v>
      </c>
      <c r="E6" s="8">
        <f>Devoirs[[#This Row],[J0]]+10</f>
        <v>42116</v>
      </c>
      <c r="F6" s="8">
        <f>Devoirs[[#This Row],[J0]]+15</f>
        <v>42121</v>
      </c>
      <c r="G6" s="8">
        <f>Devoirs[[#This Row],[J0]]+30</f>
        <v>42136</v>
      </c>
      <c r="H6" s="8">
        <f>Devoirs[[#This Row],[J0]]+45</f>
        <v>42151</v>
      </c>
      <c r="I6" s="8">
        <f t="shared" si="0"/>
        <v>42166</v>
      </c>
    </row>
    <row r="7" spans="1:9" ht="18" customHeight="1" x14ac:dyDescent="0.2">
      <c r="A7" s="7" t="s">
        <v>14</v>
      </c>
      <c r="B7" s="8">
        <v>42109</v>
      </c>
      <c r="C7" s="8">
        <f>Devoirs[[#This Row],[J0]]+2</f>
        <v>42111</v>
      </c>
      <c r="D7" s="8">
        <f>Devoirs[[#This Row],[J0]]+6</f>
        <v>42115</v>
      </c>
      <c r="E7" s="8">
        <f>Devoirs[[#This Row],[J0]]+10</f>
        <v>42119</v>
      </c>
      <c r="F7" s="8">
        <f>Devoirs[[#This Row],[J0]]+15</f>
        <v>42124</v>
      </c>
      <c r="G7" s="8">
        <f>Devoirs[[#This Row],[J0]]+30</f>
        <v>42139</v>
      </c>
      <c r="H7" s="8">
        <f>Devoirs[[#This Row],[J0]]+45</f>
        <v>42154</v>
      </c>
      <c r="I7" s="8">
        <f t="shared" si="0"/>
        <v>42169</v>
      </c>
    </row>
    <row r="8" spans="1:9" ht="18" customHeight="1" x14ac:dyDescent="0.2">
      <c r="A8" s="7" t="s">
        <v>15</v>
      </c>
      <c r="B8" s="8">
        <v>41381</v>
      </c>
      <c r="C8" s="8">
        <f>Devoirs[[#This Row],[J0]]+2</f>
        <v>41383</v>
      </c>
      <c r="D8" s="8">
        <f>Devoirs[[#This Row],[J0]]+6</f>
        <v>41387</v>
      </c>
      <c r="E8" s="8">
        <f>Devoirs[[#This Row],[J0]]+10</f>
        <v>41391</v>
      </c>
      <c r="F8" s="8">
        <f>Devoirs[[#This Row],[J0]]+15</f>
        <v>41396</v>
      </c>
      <c r="G8" s="8">
        <f>Devoirs[[#This Row],[J0]]+30</f>
        <v>41411</v>
      </c>
      <c r="H8" s="8">
        <f>Devoirs[[#This Row],[J0]]+45</f>
        <v>41426</v>
      </c>
      <c r="I8" s="8">
        <f t="shared" si="0"/>
        <v>41441</v>
      </c>
    </row>
    <row r="9" spans="1:9" ht="18" customHeight="1" x14ac:dyDescent="0.2">
      <c r="A9" s="7" t="s">
        <v>16</v>
      </c>
      <c r="B9" s="8">
        <v>0</v>
      </c>
      <c r="C9" s="8">
        <f>Devoirs[[#This Row],[J0]]+2</f>
        <v>2</v>
      </c>
      <c r="D9" s="8">
        <f>Devoirs[[#This Row],[J0]]+6</f>
        <v>6</v>
      </c>
      <c r="E9" s="8">
        <f>Devoirs[[#This Row],[J0]]+10</f>
        <v>10</v>
      </c>
      <c r="F9" s="8">
        <f>Devoirs[[#This Row],[J0]]+15</f>
        <v>15</v>
      </c>
      <c r="G9" s="8">
        <f>Devoirs[[#This Row],[J0]]+30</f>
        <v>30</v>
      </c>
      <c r="H9" s="8">
        <f>Devoirs[[#This Row],[J0]]+45</f>
        <v>45</v>
      </c>
      <c r="I9" s="8">
        <f t="shared" si="0"/>
        <v>60</v>
      </c>
    </row>
    <row r="10" spans="1:9" ht="18" customHeight="1" x14ac:dyDescent="0.2">
      <c r="A10" s="7" t="s">
        <v>17</v>
      </c>
      <c r="B10" s="8">
        <v>41388</v>
      </c>
      <c r="C10" s="8">
        <f>Devoirs[[#This Row],[J0]]+2</f>
        <v>41390</v>
      </c>
      <c r="D10" s="8">
        <f>Devoirs[[#This Row],[J0]]+6</f>
        <v>41394</v>
      </c>
      <c r="E10" s="8">
        <f>Devoirs[[#This Row],[J0]]+10</f>
        <v>41398</v>
      </c>
      <c r="F10" s="8">
        <f>Devoirs[[#This Row],[J0]]+15</f>
        <v>41403</v>
      </c>
      <c r="G10" s="8">
        <f>Devoirs[[#This Row],[J0]]+30</f>
        <v>41418</v>
      </c>
      <c r="H10" s="8">
        <f>Devoirs[[#This Row],[J0]]+45</f>
        <v>41433</v>
      </c>
      <c r="I10" s="8">
        <f t="shared" si="0"/>
        <v>41448</v>
      </c>
    </row>
    <row r="11" spans="1:9" ht="18" customHeight="1" x14ac:dyDescent="0.2">
      <c r="A11" s="7" t="s">
        <v>18</v>
      </c>
      <c r="B11" s="8">
        <v>41389</v>
      </c>
      <c r="C11" s="8">
        <f>Devoirs[[#This Row],[J0]]+2</f>
        <v>41391</v>
      </c>
      <c r="D11" s="8">
        <f>Devoirs[[#This Row],[J0]]+6</f>
        <v>41395</v>
      </c>
      <c r="E11" s="8">
        <f>Devoirs[[#This Row],[J0]]+10</f>
        <v>41399</v>
      </c>
      <c r="F11" s="8">
        <f>Devoirs[[#This Row],[J0]]+15</f>
        <v>41404</v>
      </c>
      <c r="G11" s="8">
        <f>Devoirs[[#This Row],[J0]]+30</f>
        <v>41419</v>
      </c>
      <c r="H11" s="8">
        <f>Devoirs[[#This Row],[J0]]+45</f>
        <v>41434</v>
      </c>
      <c r="I11" s="8">
        <f t="shared" si="0"/>
        <v>41449</v>
      </c>
    </row>
    <row r="12" spans="1:9" ht="18" customHeight="1" x14ac:dyDescent="0.2">
      <c r="A12" s="7" t="s">
        <v>19</v>
      </c>
      <c r="B12" s="8">
        <v>41393</v>
      </c>
      <c r="C12" s="8">
        <f>Devoirs[[#This Row],[J0]]+2</f>
        <v>41395</v>
      </c>
      <c r="D12" s="8">
        <f>Devoirs[[#This Row],[J0]]+6</f>
        <v>41399</v>
      </c>
      <c r="E12" s="8">
        <f>Devoirs[[#This Row],[J0]]+10</f>
        <v>41403</v>
      </c>
      <c r="F12" s="8">
        <f>Devoirs[[#This Row],[J0]]+15</f>
        <v>41408</v>
      </c>
      <c r="G12" s="8">
        <f>Devoirs[[#This Row],[J0]]+30</f>
        <v>41423</v>
      </c>
      <c r="H12" s="8">
        <f>Devoirs[[#This Row],[J0]]+45</f>
        <v>41438</v>
      </c>
      <c r="I12" s="8">
        <f t="shared" si="0"/>
        <v>41453</v>
      </c>
    </row>
    <row r="13" spans="1:9" ht="18" customHeight="1" x14ac:dyDescent="0.2">
      <c r="A13" s="7" t="s">
        <v>20</v>
      </c>
      <c r="B13" s="8">
        <v>41394</v>
      </c>
      <c r="C13" s="8">
        <f>Devoirs[[#This Row],[J0]]+2</f>
        <v>41396</v>
      </c>
      <c r="D13" s="8">
        <f>Devoirs[[#This Row],[J0]]+6</f>
        <v>41400</v>
      </c>
      <c r="E13" s="8">
        <f>Devoirs[[#This Row],[J0]]+10</f>
        <v>41404</v>
      </c>
      <c r="F13" s="8">
        <f>Devoirs[[#This Row],[J0]]+15</f>
        <v>41409</v>
      </c>
      <c r="G13" s="8">
        <f>Devoirs[[#This Row],[J0]]+30</f>
        <v>41424</v>
      </c>
      <c r="H13" s="8">
        <f>Devoirs[[#This Row],[J0]]+45</f>
        <v>41439</v>
      </c>
      <c r="I13" s="8">
        <f t="shared" si="0"/>
        <v>41454</v>
      </c>
    </row>
    <row r="14" spans="1:9" ht="18" customHeight="1" x14ac:dyDescent="0.2">
      <c r="A14" s="7" t="s">
        <v>21</v>
      </c>
      <c r="B14" s="8">
        <v>41396</v>
      </c>
      <c r="C14" s="8">
        <f>Devoirs[[#This Row],[J0]]+2</f>
        <v>41398</v>
      </c>
      <c r="D14" s="8">
        <f>Devoirs[[#This Row],[J0]]+6</f>
        <v>41402</v>
      </c>
      <c r="E14" s="8">
        <f>Devoirs[[#This Row],[J0]]+10</f>
        <v>41406</v>
      </c>
      <c r="F14" s="8">
        <f>Devoirs[[#This Row],[J0]]+15</f>
        <v>41411</v>
      </c>
      <c r="G14" s="8">
        <f>Devoirs[[#This Row],[J0]]+30</f>
        <v>41426</v>
      </c>
      <c r="H14" s="8">
        <f>Devoirs[[#This Row],[J0]]+45</f>
        <v>41441</v>
      </c>
      <c r="I14" s="8">
        <f t="shared" si="0"/>
        <v>41456</v>
      </c>
    </row>
    <row r="15" spans="1:9" ht="18" customHeight="1" x14ac:dyDescent="0.2">
      <c r="A15" s="7" t="s">
        <v>22</v>
      </c>
      <c r="B15" s="8">
        <v>41400</v>
      </c>
      <c r="C15" s="8">
        <f>Devoirs[[#This Row],[J0]]+2</f>
        <v>41402</v>
      </c>
      <c r="D15" s="8">
        <f>Devoirs[[#This Row],[J0]]+6</f>
        <v>41406</v>
      </c>
      <c r="E15" s="8">
        <f>Devoirs[[#This Row],[J0]]+10</f>
        <v>41410</v>
      </c>
      <c r="F15" s="8">
        <f>Devoirs[[#This Row],[J0]]+15</f>
        <v>41415</v>
      </c>
      <c r="G15" s="8">
        <f>Devoirs[[#This Row],[J0]]+30</f>
        <v>41430</v>
      </c>
      <c r="H15" s="8">
        <f>Devoirs[[#This Row],[J0]]+45</f>
        <v>41445</v>
      </c>
      <c r="I15" s="8">
        <f t="shared" si="0"/>
        <v>41460</v>
      </c>
    </row>
    <row r="16" spans="1:9" ht="18" customHeight="1" x14ac:dyDescent="0.2">
      <c r="A16" s="7" t="s">
        <v>23</v>
      </c>
      <c r="B16" s="8">
        <v>41402</v>
      </c>
      <c r="C16" s="8">
        <f>Devoirs[[#This Row],[J0]]+2</f>
        <v>41404</v>
      </c>
      <c r="D16" s="8">
        <f>Devoirs[[#This Row],[J0]]+6</f>
        <v>41408</v>
      </c>
      <c r="E16" s="8">
        <f>Devoirs[[#This Row],[J0]]+10</f>
        <v>41412</v>
      </c>
      <c r="F16" s="8">
        <f>Devoirs[[#This Row],[J0]]+15</f>
        <v>41417</v>
      </c>
      <c r="G16" s="8">
        <f>Devoirs[[#This Row],[J0]]+30</f>
        <v>41432</v>
      </c>
      <c r="H16" s="8">
        <f>Devoirs[[#This Row],[J0]]+45</f>
        <v>41447</v>
      </c>
      <c r="I16" s="8">
        <f t="shared" si="0"/>
        <v>41462</v>
      </c>
    </row>
    <row r="17" spans="1:9" ht="18" customHeight="1" x14ac:dyDescent="0.2">
      <c r="A17" s="7" t="s">
        <v>24</v>
      </c>
      <c r="B17" s="8">
        <v>41404</v>
      </c>
      <c r="C17" s="8">
        <f>Devoirs[[#This Row],[J0]]+2</f>
        <v>41406</v>
      </c>
      <c r="D17" s="8">
        <f>Devoirs[[#This Row],[J0]]+6</f>
        <v>41410</v>
      </c>
      <c r="E17" s="8">
        <f>Devoirs[[#This Row],[J0]]+10</f>
        <v>41414</v>
      </c>
      <c r="F17" s="8">
        <f>Devoirs[[#This Row],[J0]]+15</f>
        <v>41419</v>
      </c>
      <c r="G17" s="8">
        <f>Devoirs[[#This Row],[J0]]+30</f>
        <v>41434</v>
      </c>
      <c r="H17" s="8">
        <f>Devoirs[[#This Row],[J0]]+45</f>
        <v>41449</v>
      </c>
      <c r="I17" s="8">
        <f t="shared" si="0"/>
        <v>41464</v>
      </c>
    </row>
    <row r="18" spans="1:9" ht="18" customHeight="1" x14ac:dyDescent="0.2">
      <c r="A18" s="7" t="s">
        <v>25</v>
      </c>
      <c r="B18" s="8">
        <v>41408</v>
      </c>
      <c r="C18" s="8">
        <f>Devoirs[[#This Row],[J0]]+2</f>
        <v>41410</v>
      </c>
      <c r="D18" s="8">
        <f>Devoirs[[#This Row],[J0]]+6</f>
        <v>41414</v>
      </c>
      <c r="E18" s="8">
        <f>Devoirs[[#This Row],[J0]]+10</f>
        <v>41418</v>
      </c>
      <c r="F18" s="8">
        <f>Devoirs[[#This Row],[J0]]+15</f>
        <v>41423</v>
      </c>
      <c r="G18" s="8">
        <f>Devoirs[[#This Row],[J0]]+30</f>
        <v>41438</v>
      </c>
      <c r="H18" s="8">
        <f>Devoirs[[#This Row],[J0]]+45</f>
        <v>41453</v>
      </c>
      <c r="I18" s="8">
        <f t="shared" si="0"/>
        <v>41468</v>
      </c>
    </row>
    <row r="19" spans="1:9" ht="18" customHeight="1" x14ac:dyDescent="0.2">
      <c r="A19" s="7" t="s">
        <v>26</v>
      </c>
      <c r="B19" s="8">
        <v>41411</v>
      </c>
      <c r="C19" s="8">
        <f>Devoirs[[#This Row],[J0]]+2</f>
        <v>41413</v>
      </c>
      <c r="D19" s="8">
        <f>Devoirs[[#This Row],[J0]]+6</f>
        <v>41417</v>
      </c>
      <c r="E19" s="8">
        <f>Devoirs[[#This Row],[J0]]+10</f>
        <v>41421</v>
      </c>
      <c r="F19" s="8">
        <f>Devoirs[[#This Row],[J0]]+15</f>
        <v>41426</v>
      </c>
      <c r="G19" s="8">
        <f>Devoirs[[#This Row],[J0]]+30</f>
        <v>41441</v>
      </c>
      <c r="H19" s="8">
        <f>Devoirs[[#This Row],[J0]]+45</f>
        <v>41456</v>
      </c>
      <c r="I19" s="8">
        <f t="shared" si="0"/>
        <v>41471</v>
      </c>
    </row>
    <row r="20" spans="1:9" ht="18" customHeight="1" x14ac:dyDescent="0.2">
      <c r="A20" s="7" t="s">
        <v>27</v>
      </c>
      <c r="B20" s="8">
        <v>41416</v>
      </c>
      <c r="C20" s="8">
        <f>Devoirs[[#This Row],[J0]]+2</f>
        <v>41418</v>
      </c>
      <c r="D20" s="8">
        <f>Devoirs[[#This Row],[J0]]+6</f>
        <v>41422</v>
      </c>
      <c r="E20" s="8">
        <f>Devoirs[[#This Row],[J0]]+10</f>
        <v>41426</v>
      </c>
      <c r="F20" s="8">
        <f>Devoirs[[#This Row],[J0]]+15</f>
        <v>41431</v>
      </c>
      <c r="G20" s="8">
        <f>Devoirs[[#This Row],[J0]]+30</f>
        <v>41446</v>
      </c>
      <c r="H20" s="8">
        <f>Devoirs[[#This Row],[J0]]+45</f>
        <v>41461</v>
      </c>
      <c r="I20" s="8">
        <f t="shared" si="0"/>
        <v>41476</v>
      </c>
    </row>
    <row r="21" spans="1:9" ht="18" customHeight="1" x14ac:dyDescent="0.2">
      <c r="A21" s="7" t="s">
        <v>28</v>
      </c>
      <c r="B21" s="8">
        <v>41428</v>
      </c>
      <c r="C21" s="8">
        <f>Devoirs[[#This Row],[J0]]+2</f>
        <v>41430</v>
      </c>
      <c r="D21" s="8">
        <f>Devoirs[[#This Row],[J0]]+6</f>
        <v>41434</v>
      </c>
      <c r="E21" s="8">
        <f>Devoirs[[#This Row],[J0]]+10</f>
        <v>41438</v>
      </c>
      <c r="F21" s="8">
        <f>Devoirs[[#This Row],[J0]]+15</f>
        <v>41443</v>
      </c>
      <c r="G21" s="8">
        <f>Devoirs[[#This Row],[J0]]+30</f>
        <v>41458</v>
      </c>
      <c r="H21" s="8">
        <f>Devoirs[[#This Row],[J0]]+45</f>
        <v>41473</v>
      </c>
      <c r="I21" s="8">
        <f t="shared" si="0"/>
        <v>41488</v>
      </c>
    </row>
    <row r="22" spans="1:9" ht="18" customHeight="1" x14ac:dyDescent="0.2">
      <c r="A22" s="7" t="s">
        <v>29</v>
      </c>
      <c r="B22" s="8">
        <v>2</v>
      </c>
      <c r="C22" s="8">
        <f>Devoirs[[#This Row],[J0]]+2</f>
        <v>4</v>
      </c>
      <c r="D22" s="8">
        <f>Devoirs[[#This Row],[J0]]+6</f>
        <v>8</v>
      </c>
      <c r="E22" s="8">
        <f>Devoirs[[#This Row],[J0]]+10</f>
        <v>12</v>
      </c>
      <c r="F22" s="8">
        <f>Devoirs[[#This Row],[J0]]+15</f>
        <v>17</v>
      </c>
      <c r="G22" s="8">
        <f>Devoirs[[#This Row],[J0]]+30</f>
        <v>32</v>
      </c>
      <c r="H22" s="8">
        <f>Devoirs[[#This Row],[J0]]+45</f>
        <v>47</v>
      </c>
      <c r="I22" s="8">
        <f t="shared" si="0"/>
        <v>62</v>
      </c>
    </row>
    <row r="23" spans="1:9" ht="18" customHeight="1" x14ac:dyDescent="0.2">
      <c r="A23" s="7" t="s">
        <v>30</v>
      </c>
      <c r="B23" s="8">
        <v>42024</v>
      </c>
      <c r="C23" s="8">
        <f>Devoirs[[#This Row],[J0]]+2</f>
        <v>42026</v>
      </c>
      <c r="D23" s="8">
        <f>Devoirs[[#This Row],[J0]]+6</f>
        <v>42030</v>
      </c>
      <c r="E23" s="8">
        <f>Devoirs[[#This Row],[J0]]+10</f>
        <v>42034</v>
      </c>
      <c r="F23" s="8">
        <f>Devoirs[[#This Row],[J0]]+15</f>
        <v>42039</v>
      </c>
      <c r="G23" s="8">
        <f>Devoirs[[#This Row],[J0]]+30</f>
        <v>42054</v>
      </c>
      <c r="H23" s="8">
        <f>Devoirs[[#This Row],[J0]]+45</f>
        <v>42069</v>
      </c>
      <c r="I23" s="8">
        <f t="shared" si="0"/>
        <v>42084</v>
      </c>
    </row>
    <row r="24" spans="1:9" ht="18" customHeight="1" x14ac:dyDescent="0.2">
      <c r="A24" s="7" t="s">
        <v>39</v>
      </c>
      <c r="B24" s="8">
        <v>42025</v>
      </c>
      <c r="C24" s="8">
        <f>Devoirs[[#This Row],[J0]]+2</f>
        <v>42027</v>
      </c>
      <c r="D24" s="8">
        <f>Devoirs[[#This Row],[J0]]+6</f>
        <v>42031</v>
      </c>
      <c r="E24" s="8">
        <f>Devoirs[[#This Row],[J0]]+10</f>
        <v>42035</v>
      </c>
      <c r="F24" s="8">
        <f>Devoirs[[#This Row],[J0]]+15</f>
        <v>42040</v>
      </c>
      <c r="G24" s="8">
        <f>Devoirs[[#This Row],[J0]]+30</f>
        <v>42055</v>
      </c>
      <c r="H24" s="8">
        <f>Devoirs[[#This Row],[J0]]+45</f>
        <v>42070</v>
      </c>
      <c r="I24" s="8">
        <f t="shared" si="0"/>
        <v>42085</v>
      </c>
    </row>
    <row r="25" spans="1:9" ht="18" customHeight="1" x14ac:dyDescent="0.2">
      <c r="A25" s="7" t="s">
        <v>40</v>
      </c>
      <c r="B25" s="8">
        <v>42026</v>
      </c>
      <c r="C25" s="8">
        <f>Devoirs[[#This Row],[J0]]+2</f>
        <v>42028</v>
      </c>
      <c r="D25" s="8">
        <f>Devoirs[[#This Row],[J0]]+6</f>
        <v>42032</v>
      </c>
      <c r="E25" s="8">
        <f>Devoirs[[#This Row],[J0]]+10</f>
        <v>42036</v>
      </c>
      <c r="F25" s="8">
        <f>Devoirs[[#This Row],[J0]]+15</f>
        <v>42041</v>
      </c>
      <c r="G25" s="8">
        <f>Devoirs[[#This Row],[J0]]+30</f>
        <v>42056</v>
      </c>
      <c r="H25" s="8">
        <f>Devoirs[[#This Row],[J0]]+45</f>
        <v>42071</v>
      </c>
      <c r="I25" s="8">
        <f t="shared" si="0"/>
        <v>42086</v>
      </c>
    </row>
    <row r="26" spans="1:9" ht="18" customHeight="1" x14ac:dyDescent="0.2">
      <c r="A26" s="7" t="s">
        <v>41</v>
      </c>
      <c r="B26" s="8">
        <v>42027</v>
      </c>
      <c r="C26" s="8">
        <f>Devoirs[[#This Row],[J0]]+2</f>
        <v>42029</v>
      </c>
      <c r="D26" s="8">
        <f>Devoirs[[#This Row],[J0]]+6</f>
        <v>42033</v>
      </c>
      <c r="E26" s="8">
        <f>Devoirs[[#This Row],[J0]]+10</f>
        <v>42037</v>
      </c>
      <c r="F26" s="8">
        <f>Devoirs[[#This Row],[J0]]+15</f>
        <v>42042</v>
      </c>
      <c r="G26" s="8">
        <f>Devoirs[[#This Row],[J0]]+30</f>
        <v>42057</v>
      </c>
      <c r="H26" s="8">
        <f>Devoirs[[#This Row],[J0]]+45</f>
        <v>42072</v>
      </c>
      <c r="I26" s="8">
        <f t="shared" si="0"/>
        <v>42087</v>
      </c>
    </row>
    <row r="27" spans="1:9" ht="18" customHeight="1" x14ac:dyDescent="0.2">
      <c r="A27" s="7" t="s">
        <v>42</v>
      </c>
      <c r="B27" s="8">
        <v>42028</v>
      </c>
      <c r="C27" s="8">
        <f>Devoirs[[#This Row],[J0]]+2</f>
        <v>42030</v>
      </c>
      <c r="D27" s="8">
        <f>Devoirs[[#This Row],[J0]]+6</f>
        <v>42034</v>
      </c>
      <c r="E27" s="8">
        <f>Devoirs[[#This Row],[J0]]+10</f>
        <v>42038</v>
      </c>
      <c r="F27" s="8">
        <f>Devoirs[[#This Row],[J0]]+15</f>
        <v>42043</v>
      </c>
      <c r="G27" s="8">
        <f>Devoirs[[#This Row],[J0]]+30</f>
        <v>42058</v>
      </c>
      <c r="H27" s="8">
        <f>Devoirs[[#This Row],[J0]]+45</f>
        <v>42073</v>
      </c>
      <c r="I27" s="8">
        <f t="shared" si="0"/>
        <v>42088</v>
      </c>
    </row>
    <row r="28" spans="1:9" ht="18" customHeight="1" x14ac:dyDescent="0.2">
      <c r="A28" s="7" t="s">
        <v>43</v>
      </c>
      <c r="B28" s="8">
        <v>42029</v>
      </c>
      <c r="C28" s="8">
        <f>Devoirs[[#This Row],[J0]]+2</f>
        <v>42031</v>
      </c>
      <c r="D28" s="8">
        <f>Devoirs[[#This Row],[J0]]+6</f>
        <v>42035</v>
      </c>
      <c r="E28" s="8">
        <f>Devoirs[[#This Row],[J0]]+10</f>
        <v>42039</v>
      </c>
      <c r="F28" s="8">
        <f>Devoirs[[#This Row],[J0]]+15</f>
        <v>42044</v>
      </c>
      <c r="G28" s="8">
        <f>Devoirs[[#This Row],[J0]]+30</f>
        <v>42059</v>
      </c>
      <c r="H28" s="8">
        <f>Devoirs[[#This Row],[J0]]+45</f>
        <v>42074</v>
      </c>
      <c r="I28" s="8">
        <f t="shared" si="0"/>
        <v>42089</v>
      </c>
    </row>
    <row r="29" spans="1:9" ht="18" customHeight="1" x14ac:dyDescent="0.2">
      <c r="A29" s="7" t="s">
        <v>44</v>
      </c>
      <c r="B29" s="8">
        <v>42030</v>
      </c>
      <c r="C29" s="8">
        <f>Devoirs[[#This Row],[J0]]+2</f>
        <v>42032</v>
      </c>
      <c r="D29" s="8">
        <f>Devoirs[[#This Row],[J0]]+6</f>
        <v>42036</v>
      </c>
      <c r="E29" s="8">
        <f>Devoirs[[#This Row],[J0]]+10</f>
        <v>42040</v>
      </c>
      <c r="F29" s="8">
        <f>Devoirs[[#This Row],[J0]]+15</f>
        <v>42045</v>
      </c>
      <c r="G29" s="8">
        <f>Devoirs[[#This Row],[J0]]+30</f>
        <v>42060</v>
      </c>
      <c r="H29" s="8">
        <f>Devoirs[[#This Row],[J0]]+45</f>
        <v>42075</v>
      </c>
      <c r="I29" s="8">
        <f t="shared" si="0"/>
        <v>42090</v>
      </c>
    </row>
    <row r="30" spans="1:9" ht="18" customHeight="1" x14ac:dyDescent="0.2">
      <c r="A30" s="7" t="s">
        <v>45</v>
      </c>
      <c r="B30" s="8">
        <v>42031</v>
      </c>
      <c r="C30" s="8">
        <f>Devoirs[[#This Row],[J0]]+2</f>
        <v>42033</v>
      </c>
      <c r="D30" s="8">
        <f>Devoirs[[#This Row],[J0]]+6</f>
        <v>42037</v>
      </c>
      <c r="E30" s="8">
        <f>Devoirs[[#This Row],[J0]]+10</f>
        <v>42041</v>
      </c>
      <c r="F30" s="8">
        <f>Devoirs[[#This Row],[J0]]+15</f>
        <v>42046</v>
      </c>
      <c r="G30" s="8">
        <f>Devoirs[[#This Row],[J0]]+30</f>
        <v>42061</v>
      </c>
      <c r="H30" s="8">
        <f>Devoirs[[#This Row],[J0]]+45</f>
        <v>42076</v>
      </c>
      <c r="I30" s="8">
        <f t="shared" si="0"/>
        <v>42091</v>
      </c>
    </row>
    <row r="31" spans="1:9" ht="18" customHeight="1" x14ac:dyDescent="0.2">
      <c r="A31" s="7" t="s">
        <v>46</v>
      </c>
      <c r="B31" s="8">
        <v>42032</v>
      </c>
      <c r="C31" s="8">
        <f>Devoirs[[#This Row],[J0]]+2</f>
        <v>42034</v>
      </c>
      <c r="D31" s="8">
        <f>Devoirs[[#This Row],[J0]]+6</f>
        <v>42038</v>
      </c>
      <c r="E31" s="8">
        <f>Devoirs[[#This Row],[J0]]+10</f>
        <v>42042</v>
      </c>
      <c r="F31" s="8">
        <f>Devoirs[[#This Row],[J0]]+15</f>
        <v>42047</v>
      </c>
      <c r="G31" s="8">
        <f>Devoirs[[#This Row],[J0]]+30</f>
        <v>42062</v>
      </c>
      <c r="H31" s="8">
        <f>Devoirs[[#This Row],[J0]]+45</f>
        <v>42077</v>
      </c>
      <c r="I31" s="8">
        <f t="shared" si="0"/>
        <v>42092</v>
      </c>
    </row>
    <row r="32" spans="1:9" ht="18" customHeight="1" x14ac:dyDescent="0.2">
      <c r="A32" s="7" t="s">
        <v>48</v>
      </c>
      <c r="B32" s="8">
        <v>42033</v>
      </c>
      <c r="C32" s="8">
        <f>Devoirs[[#This Row],[J0]]+2</f>
        <v>42035</v>
      </c>
      <c r="D32" s="8">
        <f>Devoirs[[#This Row],[J0]]+6</f>
        <v>42039</v>
      </c>
      <c r="E32" s="8">
        <f>Devoirs[[#This Row],[J0]]+10</f>
        <v>42043</v>
      </c>
      <c r="F32" s="8">
        <f>Devoirs[[#This Row],[J0]]+15</f>
        <v>42048</v>
      </c>
      <c r="G32" s="8">
        <f>Devoirs[[#This Row],[J0]]+30</f>
        <v>42063</v>
      </c>
      <c r="H32" s="8">
        <f>Devoirs[[#This Row],[J0]]+45</f>
        <v>42078</v>
      </c>
      <c r="I32" s="8">
        <f t="shared" ref="I32:I37" si="1">B32+60</f>
        <v>42093</v>
      </c>
    </row>
    <row r="33" spans="1:9" ht="18" customHeight="1" x14ac:dyDescent="0.2">
      <c r="A33" s="7" t="s">
        <v>49</v>
      </c>
      <c r="B33" s="8">
        <v>42034</v>
      </c>
      <c r="C33" s="8">
        <f>Devoirs[[#This Row],[J0]]+2</f>
        <v>42036</v>
      </c>
      <c r="D33" s="8">
        <f>Devoirs[[#This Row],[J0]]+6</f>
        <v>42040</v>
      </c>
      <c r="E33" s="8">
        <f>Devoirs[[#This Row],[J0]]+10</f>
        <v>42044</v>
      </c>
      <c r="F33" s="8">
        <f>Devoirs[[#This Row],[J0]]+15</f>
        <v>42049</v>
      </c>
      <c r="G33" s="8">
        <f>Devoirs[[#This Row],[J0]]+30</f>
        <v>42064</v>
      </c>
      <c r="H33" s="8">
        <f>Devoirs[[#This Row],[J0]]+45</f>
        <v>42079</v>
      </c>
      <c r="I33" s="8">
        <f t="shared" si="1"/>
        <v>42094</v>
      </c>
    </row>
    <row r="34" spans="1:9" ht="18" customHeight="1" x14ac:dyDescent="0.2">
      <c r="A34" s="7" t="s">
        <v>50</v>
      </c>
      <c r="B34" s="8">
        <v>42035</v>
      </c>
      <c r="C34" s="8">
        <f>Devoirs[[#This Row],[J0]]+2</f>
        <v>42037</v>
      </c>
      <c r="D34" s="8">
        <f>Devoirs[[#This Row],[J0]]+6</f>
        <v>42041</v>
      </c>
      <c r="E34" s="8">
        <f>Devoirs[[#This Row],[J0]]+10</f>
        <v>42045</v>
      </c>
      <c r="F34" s="8">
        <f>Devoirs[[#This Row],[J0]]+15</f>
        <v>42050</v>
      </c>
      <c r="G34" s="8">
        <f>Devoirs[[#This Row],[J0]]+30</f>
        <v>42065</v>
      </c>
      <c r="H34" s="8">
        <f>Devoirs[[#This Row],[J0]]+45</f>
        <v>42080</v>
      </c>
      <c r="I34" s="8">
        <f t="shared" si="1"/>
        <v>42095</v>
      </c>
    </row>
    <row r="35" spans="1:9" ht="18" customHeight="1" x14ac:dyDescent="0.2">
      <c r="A35" s="7" t="s">
        <v>51</v>
      </c>
      <c r="B35" s="8">
        <v>42036</v>
      </c>
      <c r="C35" s="8">
        <f>Devoirs[[#This Row],[J0]]+2</f>
        <v>42038</v>
      </c>
      <c r="D35" s="8">
        <f>Devoirs[[#This Row],[J0]]+6</f>
        <v>42042</v>
      </c>
      <c r="E35" s="8">
        <f>Devoirs[[#This Row],[J0]]+10</f>
        <v>42046</v>
      </c>
      <c r="F35" s="8">
        <f>Devoirs[[#This Row],[J0]]+15</f>
        <v>42051</v>
      </c>
      <c r="G35" s="8">
        <f>Devoirs[[#This Row],[J0]]+30</f>
        <v>42066</v>
      </c>
      <c r="H35" s="8">
        <f>Devoirs[[#This Row],[J0]]+45</f>
        <v>42081</v>
      </c>
      <c r="I35" s="8">
        <f t="shared" si="1"/>
        <v>42096</v>
      </c>
    </row>
    <row r="36" spans="1:9" ht="18" customHeight="1" x14ac:dyDescent="0.2">
      <c r="A36" s="7" t="s">
        <v>52</v>
      </c>
      <c r="B36" s="8">
        <v>42037</v>
      </c>
      <c r="C36" s="8">
        <f>Devoirs[[#This Row],[J0]]+2</f>
        <v>42039</v>
      </c>
      <c r="D36" s="8">
        <f>Devoirs[[#This Row],[J0]]+6</f>
        <v>42043</v>
      </c>
      <c r="E36" s="8">
        <f>Devoirs[[#This Row],[J0]]+10</f>
        <v>42047</v>
      </c>
      <c r="F36" s="8">
        <f>Devoirs[[#This Row],[J0]]+15</f>
        <v>42052</v>
      </c>
      <c r="G36" s="8">
        <f>Devoirs[[#This Row],[J0]]+30</f>
        <v>42067</v>
      </c>
      <c r="H36" s="8">
        <f>Devoirs[[#This Row],[J0]]+45</f>
        <v>42082</v>
      </c>
      <c r="I36" s="8">
        <f t="shared" si="1"/>
        <v>42097</v>
      </c>
    </row>
    <row r="37" spans="1:9" ht="18" customHeight="1" x14ac:dyDescent="0.2">
      <c r="A37" s="7" t="s">
        <v>53</v>
      </c>
      <c r="B37" s="8">
        <v>42038</v>
      </c>
      <c r="C37" s="8">
        <f>Devoirs[[#This Row],[J0]]+2</f>
        <v>42040</v>
      </c>
      <c r="D37" s="8">
        <f>Devoirs[[#This Row],[J0]]+6</f>
        <v>42044</v>
      </c>
      <c r="E37" s="8">
        <f>Devoirs[[#This Row],[J0]]+10</f>
        <v>42048</v>
      </c>
      <c r="F37" s="8">
        <f>Devoirs[[#This Row],[J0]]+15</f>
        <v>42053</v>
      </c>
      <c r="G37" s="8">
        <f>Devoirs[[#This Row],[J0]]+30</f>
        <v>42068</v>
      </c>
      <c r="H37" s="8">
        <f>Devoirs[[#This Row],[J0]]+45</f>
        <v>42083</v>
      </c>
      <c r="I37" s="8">
        <f t="shared" si="1"/>
        <v>42098</v>
      </c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I41"/>
  <sheetViews>
    <sheetView workbookViewId="0">
      <selection activeCell="C2" sqref="C2"/>
    </sheetView>
  </sheetViews>
  <sheetFormatPr baseColWidth="10" defaultColWidth="9.140625" defaultRowHeight="12.75" x14ac:dyDescent="0.2"/>
  <cols>
    <col min="1" max="1" width="2.28515625" customWidth="1"/>
    <col min="2" max="8" width="20.5703125" customWidth="1"/>
    <col min="9" max="9" width="18.28515625" style="17" customWidth="1"/>
    <col min="10" max="10" width="11.42578125" customWidth="1"/>
  </cols>
  <sheetData>
    <row r="1" spans="2:9" ht="13.5" thickBot="1" x14ac:dyDescent="0.25"/>
    <row r="2" spans="2:9" s="11" customFormat="1" ht="24" thickTop="1" thickBot="1" x14ac:dyDescent="0.25">
      <c r="B2" s="9">
        <v>2015</v>
      </c>
      <c r="C2" s="10">
        <v>5</v>
      </c>
      <c r="D2"/>
      <c r="I2" s="18"/>
    </row>
    <row r="3" spans="2:9" ht="13.5" thickTop="1" x14ac:dyDescent="0.2"/>
    <row r="4" spans="2:9" ht="38.25" thickBot="1" x14ac:dyDescent="0.25">
      <c r="B4" s="21" t="s">
        <v>9</v>
      </c>
      <c r="C4" s="21"/>
      <c r="D4" s="21"/>
      <c r="E4" s="21"/>
      <c r="F4" s="21"/>
      <c r="G4" s="21"/>
      <c r="H4" s="21"/>
    </row>
    <row r="5" spans="2:9" ht="15" thickTop="1" x14ac:dyDescent="0.2"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2" t="s">
        <v>2</v>
      </c>
    </row>
    <row r="6" spans="2:9" x14ac:dyDescent="0.2">
      <c r="B6" s="13">
        <f>B7</f>
        <v>42030</v>
      </c>
      <c r="C6" s="1"/>
      <c r="D6" s="1"/>
      <c r="E6" s="1"/>
      <c r="F6" s="1"/>
      <c r="G6" s="1"/>
      <c r="H6" s="13">
        <f>H7</f>
        <v>42036</v>
      </c>
    </row>
    <row r="7" spans="2:9" ht="27" x14ac:dyDescent="0.2">
      <c r="B7" s="12">
        <f>(C2-1)*7+IF(WEEKDAY(DATE(B2,1,1),2)&gt;4,7,0)+DATE(B2,1,1)-WEEKDAY(DATE(B2,1,1),2)+1</f>
        <v>42030</v>
      </c>
      <c r="C7" s="12">
        <f>B7+1</f>
        <v>42031</v>
      </c>
      <c r="D7" s="12">
        <f t="shared" ref="D7:H7" si="0">C7+1</f>
        <v>42032</v>
      </c>
      <c r="E7" s="12">
        <f t="shared" si="0"/>
        <v>42033</v>
      </c>
      <c r="F7" s="12">
        <f t="shared" si="0"/>
        <v>42034</v>
      </c>
      <c r="G7" s="12">
        <f t="shared" si="0"/>
        <v>42035</v>
      </c>
      <c r="H7" s="12">
        <f t="shared" si="0"/>
        <v>42036</v>
      </c>
    </row>
    <row r="8" spans="2:9" ht="14.25" x14ac:dyDescent="0.2">
      <c r="B8" s="14" t="s">
        <v>3</v>
      </c>
      <c r="C8" s="14" t="s">
        <v>4</v>
      </c>
      <c r="D8" s="14" t="s">
        <v>5</v>
      </c>
      <c r="E8" s="14" t="s">
        <v>6</v>
      </c>
      <c r="F8" s="14" t="s">
        <v>7</v>
      </c>
      <c r="G8" s="15" t="s">
        <v>8</v>
      </c>
      <c r="H8" s="16" t="s">
        <v>2</v>
      </c>
      <c r="I8" s="19" t="s">
        <v>36</v>
      </c>
    </row>
    <row r="9" spans="2:9" hidden="1" x14ac:dyDescent="0.2">
      <c r="B9" s="20" t="str">
        <f>IF(COUNTIF(Cours!$B2:$H2,B$7),Cours!$A2,"")</f>
        <v/>
      </c>
      <c r="C9" s="20" t="str">
        <f>IF(COUNTIF(Cours!$B2:$H2,C$7),Cours!$A2,"")</f>
        <v/>
      </c>
      <c r="D9" s="20" t="str">
        <f>IF(COUNTIF(Cours!$B2:$H2,D$7),Cours!$A2,"")</f>
        <v/>
      </c>
      <c r="E9" s="20" t="str">
        <f>IF(COUNTIF(Cours!$B2:$H2,E$7),Cours!$A2,"")</f>
        <v/>
      </c>
      <c r="F9" s="20" t="str">
        <f>IF(COUNTIF(Cours!$B2:$H2,F$7),Cours!$A2,"")</f>
        <v/>
      </c>
      <c r="G9" s="20" t="str">
        <f>IF(COUNTIF(Cours!$B2:$H2,G$7),Cours!$A2,"")</f>
        <v/>
      </c>
      <c r="H9" s="20" t="str">
        <f>IF(COUNTIF(Cours!$B2:$H2,H$7),Cours!$A2,"")</f>
        <v/>
      </c>
      <c r="I9" s="17">
        <f>7-COUNTIF(Tableau2[[#This Row],[LUNDI]:[DIMANCHE]],"")</f>
        <v>0</v>
      </c>
    </row>
    <row r="10" spans="2:9" hidden="1" x14ac:dyDescent="0.2">
      <c r="B10" s="20" t="str">
        <f>IF(COUNTIF(Cours!$B3:$H3,B$7),Cours!$A3,"")</f>
        <v/>
      </c>
      <c r="C10" s="20" t="str">
        <f>IF(COUNTIF(Cours!$B3:$H3,C$7),Cours!$A3,"")</f>
        <v/>
      </c>
      <c r="D10" s="20" t="str">
        <f>IF(COUNTIF(Cours!$B3:$H3,D$7),Cours!$A3,"")</f>
        <v/>
      </c>
      <c r="E10" s="20" t="str">
        <f>IF(COUNTIF(Cours!$B3:$H3,E$7),Cours!$A3,"")</f>
        <v/>
      </c>
      <c r="F10" s="20" t="str">
        <f>IF(COUNTIF(Cours!$B3:$H3,F$7),Cours!$A3,"")</f>
        <v/>
      </c>
      <c r="G10" s="20" t="str">
        <f>IF(COUNTIF(Cours!$B3:$H3,G$7),Cours!$A3,"")</f>
        <v/>
      </c>
      <c r="H10" s="20" t="str">
        <f>IF(COUNTIF(Cours!$B3:$H3,H$7),Cours!$A3,"")</f>
        <v/>
      </c>
      <c r="I10" s="17">
        <f>7-COUNTIF(Tableau2[[#This Row],[LUNDI]:[DIMANCHE]],"")</f>
        <v>0</v>
      </c>
    </row>
    <row r="11" spans="2:9" hidden="1" x14ac:dyDescent="0.2">
      <c r="B11" s="20" t="str">
        <f>IF(COUNTIF(Cours!$B4:$H4,B$7),Cours!$A4,"")</f>
        <v/>
      </c>
      <c r="C11" s="20" t="str">
        <f>IF(COUNTIF(Cours!$B4:$H4,C$7),Cours!$A4,"")</f>
        <v/>
      </c>
      <c r="D11" s="20" t="str">
        <f>IF(COUNTIF(Cours!$B4:$H4,D$7),Cours!$A4,"")</f>
        <v/>
      </c>
      <c r="E11" s="20" t="str">
        <f>IF(COUNTIF(Cours!$B4:$H4,E$7),Cours!$A4,"")</f>
        <v/>
      </c>
      <c r="F11" s="20" t="str">
        <f>IF(COUNTIF(Cours!$B4:$H4,F$7),Cours!$A4,"")</f>
        <v/>
      </c>
      <c r="G11" s="20" t="str">
        <f>IF(COUNTIF(Cours!$B4:$H4,G$7),Cours!$A4,"")</f>
        <v/>
      </c>
      <c r="H11" s="20" t="str">
        <f>IF(COUNTIF(Cours!$B4:$H4,H$7),Cours!$A4,"")</f>
        <v/>
      </c>
      <c r="I11" s="17">
        <f>7-COUNTIF(Tableau2[[#This Row],[LUNDI]:[DIMANCHE]],"")</f>
        <v>0</v>
      </c>
    </row>
    <row r="12" spans="2:9" hidden="1" x14ac:dyDescent="0.2">
      <c r="B12" s="20" t="str">
        <f>IF(COUNTIF(Cours!$B5:$H5,B$7),Cours!$A5,"")</f>
        <v>Cours 4</v>
      </c>
      <c r="C12" s="20" t="str">
        <f>IF(COUNTIF(Cours!$B5:$H5,C$7),Cours!$A5,"")</f>
        <v/>
      </c>
      <c r="D12" s="20" t="str">
        <f>IF(COUNTIF(Cours!$B5:$H5,D$7),Cours!$A5,"")</f>
        <v/>
      </c>
      <c r="E12" s="20" t="str">
        <f>IF(COUNTIF(Cours!$B5:$H5,E$7),Cours!$A5,"")</f>
        <v/>
      </c>
      <c r="F12" s="20" t="str">
        <f>IF(COUNTIF(Cours!$B5:$H5,F$7),Cours!$A5,"")</f>
        <v/>
      </c>
      <c r="G12" s="20" t="str">
        <f>IF(COUNTIF(Cours!$B5:$H5,G$7),Cours!$A5,"")</f>
        <v/>
      </c>
      <c r="H12" s="20" t="str">
        <f>IF(COUNTIF(Cours!$B5:$H5,H$7),Cours!$A5,"")</f>
        <v/>
      </c>
      <c r="I12" s="17">
        <f>7-COUNTIF(Tableau2[[#This Row],[LUNDI]:[DIMANCHE]],"")</f>
        <v>1</v>
      </c>
    </row>
    <row r="13" spans="2:9" hidden="1" x14ac:dyDescent="0.2">
      <c r="B13" s="20" t="str">
        <f>IF(COUNTIF(Cours!$B6:$H6,B$7),Cours!$A6,"")</f>
        <v/>
      </c>
      <c r="C13" s="20" t="str">
        <f>IF(COUNTIF(Cours!$B6:$H6,C$7),Cours!$A6,"")</f>
        <v/>
      </c>
      <c r="D13" s="20" t="str">
        <f>IF(COUNTIF(Cours!$B6:$H6,D$7),Cours!$A6,"")</f>
        <v/>
      </c>
      <c r="E13" s="20" t="str">
        <f>IF(COUNTIF(Cours!$B6:$H6,E$7),Cours!$A6,"")</f>
        <v/>
      </c>
      <c r="F13" s="20" t="str">
        <f>IF(COUNTIF(Cours!$B6:$H6,F$7),Cours!$A6,"")</f>
        <v/>
      </c>
      <c r="G13" s="20" t="str">
        <f>IF(COUNTIF(Cours!$B6:$H6,G$7),Cours!$A6,"")</f>
        <v/>
      </c>
      <c r="H13" s="20" t="str">
        <f>IF(COUNTIF(Cours!$B6:$H6,H$7),Cours!$A6,"")</f>
        <v/>
      </c>
      <c r="I13" s="17">
        <f>7-COUNTIF(Tableau2[[#This Row],[LUNDI]:[DIMANCHE]],"")</f>
        <v>0</v>
      </c>
    </row>
    <row r="14" spans="2:9" hidden="1" x14ac:dyDescent="0.2">
      <c r="B14" s="20" t="str">
        <f>IF(COUNTIF(Cours!$B7:$H7,B$7),Cours!$A7,"")</f>
        <v/>
      </c>
      <c r="C14" s="20" t="str">
        <f>IF(COUNTIF(Cours!$B7:$H7,C$7),Cours!$A7,"")</f>
        <v/>
      </c>
      <c r="D14" s="20" t="str">
        <f>IF(COUNTIF(Cours!$B7:$H7,D$7),Cours!$A7,"")</f>
        <v/>
      </c>
      <c r="E14" s="20" t="str">
        <f>IF(COUNTIF(Cours!$B7:$H7,E$7),Cours!$A7,"")</f>
        <v/>
      </c>
      <c r="F14" s="20" t="str">
        <f>IF(COUNTIF(Cours!$B7:$H7,F$7),Cours!$A7,"")</f>
        <v/>
      </c>
      <c r="G14" s="20" t="str">
        <f>IF(COUNTIF(Cours!$B7:$H7,G$7),Cours!$A7,"")</f>
        <v/>
      </c>
      <c r="H14" s="20" t="str">
        <f>IF(COUNTIF(Cours!$B7:$H7,H$7),Cours!$A7,"")</f>
        <v/>
      </c>
      <c r="I14" s="17">
        <f>7-COUNTIF(Tableau2[[#This Row],[LUNDI]:[DIMANCHE]],"")</f>
        <v>0</v>
      </c>
    </row>
    <row r="15" spans="2:9" hidden="1" x14ac:dyDescent="0.2">
      <c r="B15" s="20" t="str">
        <f>IF(COUNTIF(Cours!$B8:$H8,B$7),Cours!$A8,"")</f>
        <v/>
      </c>
      <c r="C15" s="20" t="str">
        <f>IF(COUNTIF(Cours!$B8:$H8,C$7),Cours!$A8,"")</f>
        <v/>
      </c>
      <c r="D15" s="20" t="str">
        <f>IF(COUNTIF(Cours!$B8:$H8,D$7),Cours!$A8,"")</f>
        <v/>
      </c>
      <c r="E15" s="20" t="str">
        <f>IF(COUNTIF(Cours!$B8:$H8,E$7),Cours!$A8,"")</f>
        <v/>
      </c>
      <c r="F15" s="20" t="str">
        <f>IF(COUNTIF(Cours!$B8:$H8,F$7),Cours!$A8,"")</f>
        <v/>
      </c>
      <c r="G15" s="20" t="str">
        <f>IF(COUNTIF(Cours!$B8:$H8,G$7),Cours!$A8,"")</f>
        <v/>
      </c>
      <c r="H15" s="20" t="str">
        <f>IF(COUNTIF(Cours!$B8:$H8,H$7),Cours!$A8,"")</f>
        <v/>
      </c>
      <c r="I15" s="17">
        <f>7-COUNTIF(Tableau2[[#This Row],[LUNDI]:[DIMANCHE]],"")</f>
        <v>0</v>
      </c>
    </row>
    <row r="16" spans="2:9" hidden="1" x14ac:dyDescent="0.2">
      <c r="B16" s="20" t="str">
        <f>IF(COUNTIF(Cours!$B9:$H9,B$7),Cours!$A9,"")</f>
        <v/>
      </c>
      <c r="C16" s="20" t="str">
        <f>IF(COUNTIF(Cours!$B9:$H9,C$7),Cours!$A9,"")</f>
        <v/>
      </c>
      <c r="D16" s="20" t="str">
        <f>IF(COUNTIF(Cours!$B9:$H9,D$7),Cours!$A9,"")</f>
        <v/>
      </c>
      <c r="E16" s="20" t="str">
        <f>IF(COUNTIF(Cours!$B9:$H9,E$7),Cours!$A9,"")</f>
        <v/>
      </c>
      <c r="F16" s="20" t="str">
        <f>IF(COUNTIF(Cours!$B9:$H9,F$7),Cours!$A9,"")</f>
        <v/>
      </c>
      <c r="G16" s="20" t="str">
        <f>IF(COUNTIF(Cours!$B9:$H9,G$7),Cours!$A9,"")</f>
        <v/>
      </c>
      <c r="H16" s="20" t="str">
        <f>IF(COUNTIF(Cours!$B9:$H9,H$7),Cours!$A9,"")</f>
        <v/>
      </c>
      <c r="I16" s="17">
        <f>7-COUNTIF(Tableau2[[#This Row],[LUNDI]:[DIMANCHE]],"")</f>
        <v>0</v>
      </c>
    </row>
    <row r="17" spans="2:9" hidden="1" x14ac:dyDescent="0.2">
      <c r="B17" s="20" t="str">
        <f>IF(COUNTIF(Cours!$B10:$H10,B$7),Cours!$A10,"")</f>
        <v/>
      </c>
      <c r="C17" s="20" t="str">
        <f>IF(COUNTIF(Cours!$B10:$H10,C$7),Cours!$A10,"")</f>
        <v/>
      </c>
      <c r="D17" s="20" t="str">
        <f>IF(COUNTIF(Cours!$B10:$H10,D$7),Cours!$A10,"")</f>
        <v/>
      </c>
      <c r="E17" s="20" t="str">
        <f>IF(COUNTIF(Cours!$B10:$H10,E$7),Cours!$A10,"")</f>
        <v/>
      </c>
      <c r="F17" s="20" t="str">
        <f>IF(COUNTIF(Cours!$B10:$H10,F$7),Cours!$A10,"")</f>
        <v/>
      </c>
      <c r="G17" s="20" t="str">
        <f>IF(COUNTIF(Cours!$B10:$H10,G$7),Cours!$A10,"")</f>
        <v/>
      </c>
      <c r="H17" s="20" t="str">
        <f>IF(COUNTIF(Cours!$B10:$H10,H$7),Cours!$A10,"")</f>
        <v/>
      </c>
      <c r="I17" s="17">
        <f>7-COUNTIF(Tableau2[[#This Row],[LUNDI]:[DIMANCHE]],"")</f>
        <v>0</v>
      </c>
    </row>
    <row r="18" spans="2:9" hidden="1" x14ac:dyDescent="0.2">
      <c r="B18" s="20" t="str">
        <f>IF(COUNTIF(Cours!$B11:$H11,B$7),Cours!$A11,"")</f>
        <v/>
      </c>
      <c r="C18" s="20" t="str">
        <f>IF(COUNTIF(Cours!$B11:$H11,C$7),Cours!$A11,"")</f>
        <v/>
      </c>
      <c r="D18" s="20" t="str">
        <f>IF(COUNTIF(Cours!$B11:$H11,D$7),Cours!$A11,"")</f>
        <v/>
      </c>
      <c r="E18" s="20" t="str">
        <f>IF(COUNTIF(Cours!$B11:$H11,E$7),Cours!$A11,"")</f>
        <v/>
      </c>
      <c r="F18" s="20" t="str">
        <f>IF(COUNTIF(Cours!$B11:$H11,F$7),Cours!$A11,"")</f>
        <v/>
      </c>
      <c r="G18" s="20" t="str">
        <f>IF(COUNTIF(Cours!$B11:$H11,G$7),Cours!$A11,"")</f>
        <v/>
      </c>
      <c r="H18" s="20" t="str">
        <f>IF(COUNTIF(Cours!$B11:$H11,H$7),Cours!$A11,"")</f>
        <v/>
      </c>
      <c r="I18" s="17">
        <f>7-COUNTIF(Tableau2[[#This Row],[LUNDI]:[DIMANCHE]],"")</f>
        <v>0</v>
      </c>
    </row>
    <row r="19" spans="2:9" hidden="1" x14ac:dyDescent="0.2">
      <c r="B19" s="20" t="str">
        <f>IF(COUNTIF(Cours!$B12:$H12,B$7),Cours!$A12,"")</f>
        <v/>
      </c>
      <c r="C19" s="20" t="str">
        <f>IF(COUNTIF(Cours!$B12:$H12,C$7),Cours!$A12,"")</f>
        <v/>
      </c>
      <c r="D19" s="20" t="str">
        <f>IF(COUNTIF(Cours!$B12:$H12,D$7),Cours!$A12,"")</f>
        <v/>
      </c>
      <c r="E19" s="20" t="str">
        <f>IF(COUNTIF(Cours!$B12:$H12,E$7),Cours!$A12,"")</f>
        <v/>
      </c>
      <c r="F19" s="20" t="str">
        <f>IF(COUNTIF(Cours!$B12:$H12,F$7),Cours!$A12,"")</f>
        <v/>
      </c>
      <c r="G19" s="20" t="str">
        <f>IF(COUNTIF(Cours!$B12:$H12,G$7),Cours!$A12,"")</f>
        <v/>
      </c>
      <c r="H19" s="20" t="str">
        <f>IF(COUNTIF(Cours!$B12:$H12,H$7),Cours!$A12,"")</f>
        <v/>
      </c>
      <c r="I19" s="17">
        <f>7-COUNTIF(Tableau2[[#This Row],[LUNDI]:[DIMANCHE]],"")</f>
        <v>0</v>
      </c>
    </row>
    <row r="20" spans="2:9" hidden="1" x14ac:dyDescent="0.2">
      <c r="B20" s="20" t="str">
        <f>IF(COUNTIF(Cours!$B13:$H13,B$7),Cours!$A13,"")</f>
        <v/>
      </c>
      <c r="C20" s="20" t="str">
        <f>IF(COUNTIF(Cours!$B13:$H13,C$7),Cours!$A13,"")</f>
        <v/>
      </c>
      <c r="D20" s="20" t="str">
        <f>IF(COUNTIF(Cours!$B13:$H13,D$7),Cours!$A13,"")</f>
        <v/>
      </c>
      <c r="E20" s="20" t="str">
        <f>IF(COUNTIF(Cours!$B13:$H13,E$7),Cours!$A13,"")</f>
        <v/>
      </c>
      <c r="F20" s="20" t="str">
        <f>IF(COUNTIF(Cours!$B13:$H13,F$7),Cours!$A13,"")</f>
        <v/>
      </c>
      <c r="G20" s="20" t="str">
        <f>IF(COUNTIF(Cours!$B13:$H13,G$7),Cours!$A13,"")</f>
        <v/>
      </c>
      <c r="H20" s="20" t="str">
        <f>IF(COUNTIF(Cours!$B13:$H13,H$7),Cours!$A13,"")</f>
        <v/>
      </c>
      <c r="I20" s="17">
        <f>7-COUNTIF(Tableau2[[#This Row],[LUNDI]:[DIMANCHE]],"")</f>
        <v>0</v>
      </c>
    </row>
    <row r="21" spans="2:9" hidden="1" x14ac:dyDescent="0.2">
      <c r="B21" s="20" t="str">
        <f>IF(COUNTIF(Cours!$B14:$H14,B$7),Cours!$A14,"")</f>
        <v/>
      </c>
      <c r="C21" s="20" t="str">
        <f>IF(COUNTIF(Cours!$B14:$H14,C$7),Cours!$A14,"")</f>
        <v/>
      </c>
      <c r="D21" s="20" t="str">
        <f>IF(COUNTIF(Cours!$B14:$H14,D$7),Cours!$A14,"")</f>
        <v/>
      </c>
      <c r="E21" s="20" t="str">
        <f>IF(COUNTIF(Cours!$B14:$H14,E$7),Cours!$A14,"")</f>
        <v/>
      </c>
      <c r="F21" s="20" t="str">
        <f>IF(COUNTIF(Cours!$B14:$H14,F$7),Cours!$A14,"")</f>
        <v/>
      </c>
      <c r="G21" s="20" t="str">
        <f>IF(COUNTIF(Cours!$B14:$H14,G$7),Cours!$A14,"")</f>
        <v/>
      </c>
      <c r="H21" s="20" t="str">
        <f>IF(COUNTIF(Cours!$B14:$H14,H$7),Cours!$A14,"")</f>
        <v/>
      </c>
      <c r="I21" s="17">
        <f>7-COUNTIF(Tableau2[[#This Row],[LUNDI]:[DIMANCHE]],"")</f>
        <v>0</v>
      </c>
    </row>
    <row r="22" spans="2:9" hidden="1" x14ac:dyDescent="0.2">
      <c r="B22" s="20" t="str">
        <f>IF(COUNTIF(Cours!$B15:$H15,B$7),Cours!$A15,"")</f>
        <v/>
      </c>
      <c r="C22" s="20" t="str">
        <f>IF(COUNTIF(Cours!$B15:$H15,C$7),Cours!$A15,"")</f>
        <v/>
      </c>
      <c r="D22" s="20" t="str">
        <f>IF(COUNTIF(Cours!$B15:$H15,D$7),Cours!$A15,"")</f>
        <v/>
      </c>
      <c r="E22" s="20" t="str">
        <f>IF(COUNTIF(Cours!$B15:$H15,E$7),Cours!$A15,"")</f>
        <v/>
      </c>
      <c r="F22" s="20" t="str">
        <f>IF(COUNTIF(Cours!$B15:$H15,F$7),Cours!$A15,"")</f>
        <v/>
      </c>
      <c r="G22" s="20" t="str">
        <f>IF(COUNTIF(Cours!$B15:$H15,G$7),Cours!$A15,"")</f>
        <v/>
      </c>
      <c r="H22" s="20" t="str">
        <f>IF(COUNTIF(Cours!$B15:$H15,H$7),Cours!$A15,"")</f>
        <v/>
      </c>
      <c r="I22" s="17">
        <f>7-COUNTIF(Tableau2[[#This Row],[LUNDI]:[DIMANCHE]],"")</f>
        <v>0</v>
      </c>
    </row>
    <row r="23" spans="2:9" hidden="1" x14ac:dyDescent="0.2">
      <c r="B23" s="20" t="str">
        <f>IF(COUNTIF(Cours!$B16:$H16,B$7),Cours!$A16,"")</f>
        <v/>
      </c>
      <c r="C23" s="20" t="str">
        <f>IF(COUNTIF(Cours!$B16:$H16,C$7),Cours!$A16,"")</f>
        <v/>
      </c>
      <c r="D23" s="20" t="str">
        <f>IF(COUNTIF(Cours!$B16:$H16,D$7),Cours!$A16,"")</f>
        <v/>
      </c>
      <c r="E23" s="20" t="str">
        <f>IF(COUNTIF(Cours!$B16:$H16,E$7),Cours!$A16,"")</f>
        <v/>
      </c>
      <c r="F23" s="20" t="str">
        <f>IF(COUNTIF(Cours!$B16:$H16,F$7),Cours!$A16,"")</f>
        <v/>
      </c>
      <c r="G23" s="20" t="str">
        <f>IF(COUNTIF(Cours!$B16:$H16,G$7),Cours!$A16,"")</f>
        <v/>
      </c>
      <c r="H23" s="20" t="str">
        <f>IF(COUNTIF(Cours!$B16:$H16,H$7),Cours!$A16,"")</f>
        <v/>
      </c>
      <c r="I23" s="17">
        <f>7-COUNTIF(Tableau2[[#This Row],[LUNDI]:[DIMANCHE]],"")</f>
        <v>0</v>
      </c>
    </row>
    <row r="24" spans="2:9" hidden="1" x14ac:dyDescent="0.2">
      <c r="B24" s="20" t="str">
        <f>IF(COUNTIF(Cours!$B17:$H17,B$7),Cours!$A17,"")</f>
        <v/>
      </c>
      <c r="C24" s="20" t="str">
        <f>IF(COUNTIF(Cours!$B17:$H17,C$7),Cours!$A17,"")</f>
        <v/>
      </c>
      <c r="D24" s="20" t="str">
        <f>IF(COUNTIF(Cours!$B17:$H17,D$7),Cours!$A17,"")</f>
        <v/>
      </c>
      <c r="E24" s="20" t="str">
        <f>IF(COUNTIF(Cours!$B17:$H17,E$7),Cours!$A17,"")</f>
        <v/>
      </c>
      <c r="F24" s="20" t="str">
        <f>IF(COUNTIF(Cours!$B17:$H17,F$7),Cours!$A17,"")</f>
        <v/>
      </c>
      <c r="G24" s="20" t="str">
        <f>IF(COUNTIF(Cours!$B17:$H17,G$7),Cours!$A17,"")</f>
        <v/>
      </c>
      <c r="H24" s="20" t="str">
        <f>IF(COUNTIF(Cours!$B17:$H17,H$7),Cours!$A17,"")</f>
        <v/>
      </c>
      <c r="I24" s="17">
        <f>7-COUNTIF(Tableau2[[#This Row],[LUNDI]:[DIMANCHE]],"")</f>
        <v>0</v>
      </c>
    </row>
    <row r="25" spans="2:9" hidden="1" x14ac:dyDescent="0.2">
      <c r="B25" s="20" t="str">
        <f>IF(COUNTIF(Cours!$B18:$H18,B$7),Cours!$A18,"")</f>
        <v/>
      </c>
      <c r="C25" s="20" t="str">
        <f>IF(COUNTIF(Cours!$B18:$H18,C$7),Cours!$A18,"")</f>
        <v/>
      </c>
      <c r="D25" s="20" t="str">
        <f>IF(COUNTIF(Cours!$B18:$H18,D$7),Cours!$A18,"")</f>
        <v/>
      </c>
      <c r="E25" s="20" t="str">
        <f>IF(COUNTIF(Cours!$B18:$H18,E$7),Cours!$A18,"")</f>
        <v/>
      </c>
      <c r="F25" s="20" t="str">
        <f>IF(COUNTIF(Cours!$B18:$H18,F$7),Cours!$A18,"")</f>
        <v/>
      </c>
      <c r="G25" s="20" t="str">
        <f>IF(COUNTIF(Cours!$B18:$H18,G$7),Cours!$A18,"")</f>
        <v/>
      </c>
      <c r="H25" s="20" t="str">
        <f>IF(COUNTIF(Cours!$B18:$H18,H$7),Cours!$A18,"")</f>
        <v/>
      </c>
      <c r="I25" s="17">
        <f>7-COUNTIF(Tableau2[[#This Row],[LUNDI]:[DIMANCHE]],"")</f>
        <v>0</v>
      </c>
    </row>
    <row r="26" spans="2:9" hidden="1" x14ac:dyDescent="0.2">
      <c r="B26" s="20" t="str">
        <f>IF(COUNTIF(Cours!$B19:$H19,B$7),Cours!$A19,"")</f>
        <v/>
      </c>
      <c r="C26" s="20" t="str">
        <f>IF(COUNTIF(Cours!$B19:$H19,C$7),Cours!$A19,"")</f>
        <v/>
      </c>
      <c r="D26" s="20" t="str">
        <f>IF(COUNTIF(Cours!$B19:$H19,D$7),Cours!$A19,"")</f>
        <v/>
      </c>
      <c r="E26" s="20" t="str">
        <f>IF(COUNTIF(Cours!$B19:$H19,E$7),Cours!$A19,"")</f>
        <v/>
      </c>
      <c r="F26" s="20" t="str">
        <f>IF(COUNTIF(Cours!$B19:$H19,F$7),Cours!$A19,"")</f>
        <v/>
      </c>
      <c r="G26" s="20" t="str">
        <f>IF(COUNTIF(Cours!$B19:$H19,G$7),Cours!$A19,"")</f>
        <v/>
      </c>
      <c r="H26" s="20" t="str">
        <f>IF(COUNTIF(Cours!$B19:$H19,H$7),Cours!$A19,"")</f>
        <v/>
      </c>
      <c r="I26" s="17">
        <f>7-COUNTIF(Tableau2[[#This Row],[LUNDI]:[DIMANCHE]],"")</f>
        <v>0</v>
      </c>
    </row>
    <row r="27" spans="2:9" hidden="1" x14ac:dyDescent="0.2">
      <c r="B27" s="20" t="str">
        <f>IF(COUNTIF(Cours!$B20:$H20,B$7),Cours!$A20,"")</f>
        <v/>
      </c>
      <c r="C27" s="20" t="str">
        <f>IF(COUNTIF(Cours!$B20:$H20,C$7),Cours!$A20,"")</f>
        <v/>
      </c>
      <c r="D27" s="20" t="str">
        <f>IF(COUNTIF(Cours!$B20:$H20,D$7),Cours!$A20,"")</f>
        <v/>
      </c>
      <c r="E27" s="20" t="str">
        <f>IF(COUNTIF(Cours!$B20:$H20,E$7),Cours!$A20,"")</f>
        <v/>
      </c>
      <c r="F27" s="20" t="str">
        <f>IF(COUNTIF(Cours!$B20:$H20,F$7),Cours!$A20,"")</f>
        <v/>
      </c>
      <c r="G27" s="20" t="str">
        <f>IF(COUNTIF(Cours!$B20:$H20,G$7),Cours!$A20,"")</f>
        <v/>
      </c>
      <c r="H27" s="20" t="str">
        <f>IF(COUNTIF(Cours!$B20:$H20,H$7),Cours!$A20,"")</f>
        <v/>
      </c>
      <c r="I27" s="17">
        <f>7-COUNTIF(Tableau2[[#This Row],[LUNDI]:[DIMANCHE]],"")</f>
        <v>0</v>
      </c>
    </row>
    <row r="28" spans="2:9" hidden="1" x14ac:dyDescent="0.2">
      <c r="B28" s="20" t="str">
        <f>IF(COUNTIF(Cours!$B21:$H21,B$7),Cours!$A21,"")</f>
        <v/>
      </c>
      <c r="C28" s="20" t="str">
        <f>IF(COUNTIF(Cours!$B21:$H21,C$7),Cours!$A21,"")</f>
        <v/>
      </c>
      <c r="D28" s="20" t="str">
        <f>IF(COUNTIF(Cours!$B21:$H21,D$7),Cours!$A21,"")</f>
        <v/>
      </c>
      <c r="E28" s="20" t="str">
        <f>IF(COUNTIF(Cours!$B21:$H21,E$7),Cours!$A21,"")</f>
        <v/>
      </c>
      <c r="F28" s="20" t="str">
        <f>IF(COUNTIF(Cours!$B21:$H21,F$7),Cours!$A21,"")</f>
        <v/>
      </c>
      <c r="G28" s="20" t="str">
        <f>IF(COUNTIF(Cours!$B21:$H21,G$7),Cours!$A21,"")</f>
        <v/>
      </c>
      <c r="H28" s="20" t="str">
        <f>IF(COUNTIF(Cours!$B21:$H21,H$7),Cours!$A21,"")</f>
        <v/>
      </c>
      <c r="I28" s="17">
        <f>7-COUNTIF(Tableau2[[#This Row],[LUNDI]:[DIMANCHE]],"")</f>
        <v>0</v>
      </c>
    </row>
    <row r="29" spans="2:9" hidden="1" x14ac:dyDescent="0.2">
      <c r="B29" s="20" t="str">
        <f>IF(COUNTIF(Cours!$B22:$H22,B$7),Cours!$A22,"")</f>
        <v/>
      </c>
      <c r="C29" s="20" t="str">
        <f>IF(COUNTIF(Cours!$B22:$H22,C$7),Cours!$A22,"")</f>
        <v/>
      </c>
      <c r="D29" s="20" t="str">
        <f>IF(COUNTIF(Cours!$B22:$H22,D$7),Cours!$A22,"")</f>
        <v/>
      </c>
      <c r="E29" s="20" t="str">
        <f>IF(COUNTIF(Cours!$B22:$H22,E$7),Cours!$A22,"")</f>
        <v/>
      </c>
      <c r="F29" s="20" t="str">
        <f>IF(COUNTIF(Cours!$B22:$H22,F$7),Cours!$A22,"")</f>
        <v/>
      </c>
      <c r="G29" s="20" t="str">
        <f>IF(COUNTIF(Cours!$B22:$H22,G$7),Cours!$A22,"")</f>
        <v/>
      </c>
      <c r="H29" s="20" t="str">
        <f>IF(COUNTIF(Cours!$B22:$H22,H$7),Cours!$A22,"")</f>
        <v/>
      </c>
      <c r="I29" s="17">
        <f>7-COUNTIF(Tableau2[[#This Row],[LUNDI]:[DIMANCHE]],"")</f>
        <v>0</v>
      </c>
    </row>
    <row r="30" spans="2:9" x14ac:dyDescent="0.2">
      <c r="B30" s="20" t="str">
        <f>IF(COUNTIF(Cours!$B23:$H23,B$7),Cours!$A23,"")</f>
        <v>Cours 22</v>
      </c>
      <c r="C30" s="20" t="str">
        <f>IF(COUNTIF(Cours!$B23:$H23,C$7),Cours!$A23,"")</f>
        <v/>
      </c>
      <c r="D30" s="20" t="str">
        <f>IF(COUNTIF(Cours!$B23:$H23,D$7),Cours!$A23,"")</f>
        <v/>
      </c>
      <c r="E30" s="20" t="str">
        <f>IF(COUNTIF(Cours!$B23:$H23,E$7),Cours!$A23,"")</f>
        <v/>
      </c>
      <c r="F30" s="20" t="str">
        <f>IF(COUNTIF(Cours!$B23:$H23,F$7),Cours!$A23,"")</f>
        <v>Cours 22</v>
      </c>
      <c r="G30" s="20" t="str">
        <f>IF(COUNTIF(Cours!$B23:$H23,G$7),Cours!$A23,"")</f>
        <v/>
      </c>
      <c r="H30" s="20" t="str">
        <f>IF(COUNTIF(Cours!$B23:$H23,H$7),Cours!$A23,"")</f>
        <v/>
      </c>
      <c r="I30" s="17">
        <f>7-COUNTIF(Tableau2[[#This Row],[LUNDI]:[DIMANCHE]],"")</f>
        <v>2</v>
      </c>
    </row>
    <row r="31" spans="2:9" x14ac:dyDescent="0.2">
      <c r="B31" s="20" t="str">
        <f>IF(COUNTIF(Cours!$B24:$H24,B$7),Cours!$A24,"")</f>
        <v/>
      </c>
      <c r="C31" s="20" t="str">
        <f>IF(COUNTIF(Cours!$B24:$H24,C$7),Cours!$A24,"")</f>
        <v>Cours 23</v>
      </c>
      <c r="D31" s="20" t="str">
        <f>IF(COUNTIF(Cours!$B24:$H24,D$7),Cours!$A24,"")</f>
        <v/>
      </c>
      <c r="E31" s="20" t="str">
        <f>IF(COUNTIF(Cours!$B24:$H24,E$7),Cours!$A24,"")</f>
        <v/>
      </c>
      <c r="F31" s="20" t="str">
        <f>IF(COUNTIF(Cours!$B24:$H24,F$7),Cours!$A24,"")</f>
        <v/>
      </c>
      <c r="G31" s="20" t="str">
        <f>IF(COUNTIF(Cours!$B24:$H24,G$7),Cours!$A24,"")</f>
        <v>Cours 23</v>
      </c>
      <c r="H31" s="20" t="str">
        <f>IF(COUNTIF(Cours!$B24:$H24,H$7),Cours!$A24,"")</f>
        <v/>
      </c>
      <c r="I31" s="17">
        <f>7-COUNTIF(Tableau2[[#This Row],[LUNDI]:[DIMANCHE]],"")</f>
        <v>2</v>
      </c>
    </row>
    <row r="32" spans="2:9" x14ac:dyDescent="0.2">
      <c r="B32" s="20" t="str">
        <f>IF(COUNTIF(Cours!$B25:$H25,B$7),Cours!$A25,"")</f>
        <v/>
      </c>
      <c r="C32" s="20" t="str">
        <f>IF(COUNTIF(Cours!$B25:$H25,C$7),Cours!$A25,"")</f>
        <v/>
      </c>
      <c r="D32" s="20" t="str">
        <f>IF(COUNTIF(Cours!$B25:$H25,D$7),Cours!$A25,"")</f>
        <v>Cours 24</v>
      </c>
      <c r="E32" s="20" t="str">
        <f>IF(COUNTIF(Cours!$B25:$H25,E$7),Cours!$A25,"")</f>
        <v/>
      </c>
      <c r="F32" s="20" t="str">
        <f>IF(COUNTIF(Cours!$B25:$H25,F$7),Cours!$A25,"")</f>
        <v/>
      </c>
      <c r="G32" s="20" t="str">
        <f>IF(COUNTIF(Cours!$B25:$H25,G$7),Cours!$A25,"")</f>
        <v/>
      </c>
      <c r="H32" s="20" t="str">
        <f>IF(COUNTIF(Cours!$B25:$H25,H$7),Cours!$A25,"")</f>
        <v>Cours 24</v>
      </c>
      <c r="I32" s="17">
        <f>7-COUNTIF(Tableau2[[#This Row],[LUNDI]:[DIMANCHE]],"")</f>
        <v>2</v>
      </c>
    </row>
    <row r="33" spans="2:9" hidden="1" x14ac:dyDescent="0.2">
      <c r="B33" s="20" t="str">
        <f>IF(COUNTIF(Cours!$B26:$H26,B$7),Cours!$A26,"")</f>
        <v/>
      </c>
      <c r="C33" s="20" t="str">
        <f>IF(COUNTIF(Cours!$B26:$H26,C$7),Cours!$A26,"")</f>
        <v/>
      </c>
      <c r="D33" s="20" t="str">
        <f>IF(COUNTIF(Cours!$B26:$H26,D$7),Cours!$A26,"")</f>
        <v/>
      </c>
      <c r="E33" s="20" t="str">
        <f>IF(COUNTIF(Cours!$B26:$H26,E$7),Cours!$A26,"")</f>
        <v>Cours 25</v>
      </c>
      <c r="F33" s="20" t="str">
        <f>IF(COUNTIF(Cours!$B26:$H26,F$7),Cours!$A26,"")</f>
        <v/>
      </c>
      <c r="G33" s="20" t="str">
        <f>IF(COUNTIF(Cours!$B26:$H26,G$7),Cours!$A26,"")</f>
        <v/>
      </c>
      <c r="H33" s="20" t="str">
        <f>IF(COUNTIF(Cours!$B26:$H26,H$7),Cours!$A26,"")</f>
        <v/>
      </c>
      <c r="I33" s="17">
        <f>7-COUNTIF(Tableau2[[#This Row],[LUNDI]:[DIMANCHE]],"")</f>
        <v>1</v>
      </c>
    </row>
    <row r="34" spans="2:9" hidden="1" x14ac:dyDescent="0.2">
      <c r="B34" s="20" t="str">
        <f>IF(COUNTIF(Cours!$B27:$H27,B$7),Cours!$A27,"")</f>
        <v>Cours 26</v>
      </c>
      <c r="C34" s="20" t="str">
        <f>IF(COUNTIF(Cours!$B27:$H27,C$7),Cours!$A27,"")</f>
        <v/>
      </c>
      <c r="D34" s="20" t="str">
        <f>IF(COUNTIF(Cours!$B27:$H27,D$7),Cours!$A27,"")</f>
        <v/>
      </c>
      <c r="E34" s="20" t="str">
        <f>IF(COUNTIF(Cours!$B27:$H27,E$7),Cours!$A27,"")</f>
        <v/>
      </c>
      <c r="F34" s="20" t="str">
        <f>IF(COUNTIF(Cours!$B27:$H27,F$7),Cours!$A27,"")</f>
        <v>Cours 26</v>
      </c>
      <c r="G34" s="20" t="str">
        <f>IF(COUNTIF(Cours!$B27:$H27,G$7),Cours!$A27,"")</f>
        <v/>
      </c>
      <c r="H34" s="20" t="str">
        <f>IF(COUNTIF(Cours!$B27:$H27,H$7),Cours!$A27,"")</f>
        <v/>
      </c>
      <c r="I34" s="17">
        <f>7-COUNTIF(Tableau2[[#This Row],[LUNDI]:[DIMANCHE]],"")</f>
        <v>2</v>
      </c>
    </row>
    <row r="35" spans="2:9" hidden="1" x14ac:dyDescent="0.2">
      <c r="B35" s="20" t="str">
        <f>IF(COUNTIF(Cours!$B28:$H28,B$7),Cours!$A28,"")</f>
        <v/>
      </c>
      <c r="C35" s="20" t="str">
        <f>IF(COUNTIF(Cours!$B28:$H28,C$7),Cours!$A28,"")</f>
        <v>Cours 27</v>
      </c>
      <c r="D35" s="20" t="str">
        <f>IF(COUNTIF(Cours!$B28:$H28,D$7),Cours!$A28,"")</f>
        <v/>
      </c>
      <c r="E35" s="20" t="str">
        <f>IF(COUNTIF(Cours!$B28:$H28,E$7),Cours!$A28,"")</f>
        <v/>
      </c>
      <c r="F35" s="20" t="str">
        <f>IF(COUNTIF(Cours!$B28:$H28,F$7),Cours!$A28,"")</f>
        <v/>
      </c>
      <c r="G35" s="20" t="str">
        <f>IF(COUNTIF(Cours!$B28:$H28,G$7),Cours!$A28,"")</f>
        <v>Cours 27</v>
      </c>
      <c r="H35" s="20" t="str">
        <f>IF(COUNTIF(Cours!$B28:$H28,H$7),Cours!$A28,"")</f>
        <v/>
      </c>
      <c r="I35" s="17">
        <f>7-COUNTIF(Tableau2[[#This Row],[LUNDI]:[DIMANCHE]],"")</f>
        <v>2</v>
      </c>
    </row>
    <row r="36" spans="2:9" hidden="1" x14ac:dyDescent="0.2">
      <c r="B36" s="20" t="str">
        <f>IF(COUNTIF(Cours!$B29:$H29,B$7),Cours!$A29,"")</f>
        <v>Cours 28</v>
      </c>
      <c r="C36" s="20" t="str">
        <f>IF(COUNTIF(Cours!$B29:$H29,C$7),Cours!$A29,"")</f>
        <v/>
      </c>
      <c r="D36" s="20" t="str">
        <f>IF(COUNTIF(Cours!$B29:$H29,D$7),Cours!$A29,"")</f>
        <v>Cours 28</v>
      </c>
      <c r="E36" s="20" t="str">
        <f>IF(COUNTIF(Cours!$B29:$H29,E$7),Cours!$A29,"")</f>
        <v/>
      </c>
      <c r="F36" s="20" t="str">
        <f>IF(COUNTIF(Cours!$B29:$H29,F$7),Cours!$A29,"")</f>
        <v/>
      </c>
      <c r="G36" s="20" t="str">
        <f>IF(COUNTIF(Cours!$B29:$H29,G$7),Cours!$A29,"")</f>
        <v/>
      </c>
      <c r="H36" s="20" t="str">
        <f>IF(COUNTIF(Cours!$B29:$H29,H$7),Cours!$A29,"")</f>
        <v>Cours 28</v>
      </c>
      <c r="I36" s="17">
        <f>7-COUNTIF(Tableau2[[#This Row],[LUNDI]:[DIMANCHE]],"")</f>
        <v>3</v>
      </c>
    </row>
    <row r="37" spans="2:9" hidden="1" x14ac:dyDescent="0.2">
      <c r="B37" s="20" t="str">
        <f>IF(COUNTIF(Cours!$B30:$H30,B$7),Cours!$A30,"")</f>
        <v/>
      </c>
      <c r="C37" s="20" t="str">
        <f>IF(COUNTIF(Cours!$B30:$H30,C$7),Cours!$A30,"")</f>
        <v>Cours 29</v>
      </c>
      <c r="D37" s="20" t="str">
        <f>IF(COUNTIF(Cours!$B30:$H30,D$7),Cours!$A30,"")</f>
        <v/>
      </c>
      <c r="E37" s="20" t="str">
        <f>IF(COUNTIF(Cours!$B30:$H30,E$7),Cours!$A30,"")</f>
        <v>Cours 29</v>
      </c>
      <c r="F37" s="20" t="str">
        <f>IF(COUNTIF(Cours!$B30:$H30,F$7),Cours!$A30,"")</f>
        <v/>
      </c>
      <c r="G37" s="20" t="str">
        <f>IF(COUNTIF(Cours!$B30:$H30,G$7),Cours!$A30,"")</f>
        <v/>
      </c>
      <c r="H37" s="20" t="str">
        <f>IF(COUNTIF(Cours!$B30:$H30,H$7),Cours!$A30,"")</f>
        <v/>
      </c>
      <c r="I37" s="17">
        <f>7-COUNTIF(Tableau2[[#This Row],[LUNDI]:[DIMANCHE]],"")</f>
        <v>2</v>
      </c>
    </row>
    <row r="38" spans="2:9" hidden="1" x14ac:dyDescent="0.2">
      <c r="B38" s="20" t="str">
        <f>IF(COUNTIF(Cours!$B31:$H31,B$7),Cours!$A31,"")</f>
        <v/>
      </c>
      <c r="C38" s="20" t="str">
        <f>IF(COUNTIF(Cours!$B31:$H31,C$7),Cours!$A31,"")</f>
        <v/>
      </c>
      <c r="D38" s="20" t="str">
        <f>IF(COUNTIF(Cours!$B31:$H31,D$7),Cours!$A31,"")</f>
        <v>Cours 30</v>
      </c>
      <c r="E38" s="20" t="str">
        <f>IF(COUNTIF(Cours!$B31:$H31,E$7),Cours!$A31,"")</f>
        <v/>
      </c>
      <c r="F38" s="20" t="str">
        <f>IF(COUNTIF(Cours!$B31:$H31,F$7),Cours!$A31,"")</f>
        <v>Cours 30</v>
      </c>
      <c r="G38" s="20" t="str">
        <f>IF(COUNTIF(Cours!$B31:$H31,G$7),Cours!$A31,"")</f>
        <v/>
      </c>
      <c r="H38" s="20" t="str">
        <f>IF(COUNTIF(Cours!$B31:$H31,H$7),Cours!$A31,"")</f>
        <v/>
      </c>
      <c r="I38" s="17">
        <f>7-COUNTIF(Tableau2[[#This Row],[LUNDI]:[DIMANCHE]],"")</f>
        <v>2</v>
      </c>
    </row>
    <row r="39" spans="2:9" hidden="1" x14ac:dyDescent="0.2">
      <c r="B39" s="20" t="str">
        <f>IF(COUNTIF(Cours!$B38:$H38,B$7),Cours!$A38,"")</f>
        <v/>
      </c>
      <c r="C39" s="20" t="str">
        <f>IF(COUNTIF(Cours!$B38:$H38,C$7),Cours!$A38,"")</f>
        <v/>
      </c>
      <c r="D39" s="20" t="str">
        <f>IF(COUNTIF(Cours!$B38:$H38,D$7),Cours!$A38,"")</f>
        <v/>
      </c>
      <c r="E39" s="20" t="str">
        <f>IF(COUNTIF(Cours!$B38:$H38,E$7),Cours!$A38,"")</f>
        <v/>
      </c>
      <c r="F39" s="20" t="str">
        <f>IF(COUNTIF(Cours!$B38:$H38,F$7),Cours!$A38,"")</f>
        <v/>
      </c>
      <c r="G39" s="20" t="str">
        <f>IF(COUNTIF(Cours!$B38:$H38,G$7),Cours!$A38,"")</f>
        <v/>
      </c>
      <c r="H39" s="20" t="str">
        <f>IF(COUNTIF(Cours!$B38:$H38,H$7),Cours!$A38,"")</f>
        <v/>
      </c>
      <c r="I39" s="17">
        <f>7-COUNTIF(Tableau2[[#This Row],[LUNDI]:[DIMANCHE]],"")</f>
        <v>0</v>
      </c>
    </row>
    <row r="40" spans="2:9" hidden="1" x14ac:dyDescent="0.2">
      <c r="B40" s="20" t="str">
        <f>IF(COUNTIF(Cours!$B39:$H39,B$7),Cours!$A39,"")</f>
        <v/>
      </c>
      <c r="C40" s="20" t="str">
        <f>IF(COUNTIF(Cours!$B39:$H39,C$7),Cours!$A39,"")</f>
        <v/>
      </c>
      <c r="D40" s="20" t="str">
        <f>IF(COUNTIF(Cours!$B39:$H39,D$7),Cours!$A39,"")</f>
        <v/>
      </c>
      <c r="E40" s="20" t="str">
        <f>IF(COUNTIF(Cours!$B39:$H39,E$7),Cours!$A39,"")</f>
        <v/>
      </c>
      <c r="F40" s="20" t="str">
        <f>IF(COUNTIF(Cours!$B39:$H39,F$7),Cours!$A39,"")</f>
        <v/>
      </c>
      <c r="G40" s="20" t="str">
        <f>IF(COUNTIF(Cours!$B39:$H39,G$7),Cours!$A39,"")</f>
        <v/>
      </c>
      <c r="H40" s="20" t="str">
        <f>IF(COUNTIF(Cours!$B39:$H39,H$7),Cours!$A39,"")</f>
        <v/>
      </c>
      <c r="I40" s="17">
        <f>7-COUNTIF(Tableau2[[#This Row],[LUNDI]:[DIMANCHE]],"")</f>
        <v>0</v>
      </c>
    </row>
    <row r="41" spans="2:9" hidden="1" x14ac:dyDescent="0.2">
      <c r="B41" s="20" t="str">
        <f>IF(COUNTIF(Cours!$B40:$H40,B$7),Cours!$A40,"")</f>
        <v/>
      </c>
      <c r="C41" s="20" t="str">
        <f>IF(COUNTIF(Cours!$B40:$H40,C$7),Cours!$A40,"")</f>
        <v/>
      </c>
      <c r="D41" s="20" t="str">
        <f>IF(COUNTIF(Cours!$B40:$H40,D$7),Cours!$A40,"")</f>
        <v/>
      </c>
      <c r="E41" s="20" t="str">
        <f>IF(COUNTIF(Cours!$B40:$H40,E$7),Cours!$A40,"")</f>
        <v/>
      </c>
      <c r="F41" s="20" t="str">
        <f>IF(COUNTIF(Cours!$B40:$H40,F$7),Cours!$A40,"")</f>
        <v/>
      </c>
      <c r="G41" s="20" t="str">
        <f>IF(COUNTIF(Cours!$B40:$H40,G$7),Cours!$A40,"")</f>
        <v/>
      </c>
      <c r="H41" s="20" t="str">
        <f>IF(COUNTIF(Cours!$B40:$H40,H$7),Cours!$A40,"")</f>
        <v/>
      </c>
      <c r="I41" s="17">
        <f>7-COUNTIF(Tableau2[[#This Row],[LUNDI]:[DIMANCHE]],"")</f>
        <v>0</v>
      </c>
    </row>
  </sheetData>
  <mergeCells count="1">
    <mergeCell ref="B4:H4"/>
  </mergeCells>
  <conditionalFormatting sqref="B6:H7">
    <cfRule type="expression" dxfId="0" priority="1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9525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Cours</vt:lpstr>
      <vt:lpstr>Hebdomadaire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Richard</cp:lastModifiedBy>
  <cp:revision/>
  <cp:lastPrinted>2015-05-28T08:58:58Z</cp:lastPrinted>
  <dcterms:created xsi:type="dcterms:W3CDTF">2015-02-17T18:38:59Z</dcterms:created>
  <dcterms:modified xsi:type="dcterms:W3CDTF">2015-05-29T09:57:56Z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