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25200" windowHeight="12675" activeTab="1"/>
  </bookViews>
  <sheets>
    <sheet name="Production plan true" sheetId="1" r:id="rId1"/>
    <sheet name="Weekly feeding plan" sheetId="2" r:id="rId2"/>
  </sheets>
  <externalReferences>
    <externalReference r:id="rId3"/>
  </externalReferenc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8" i="2" l="1"/>
  <c r="AH28" i="2" s="1"/>
  <c r="AB28" i="2"/>
  <c r="T28" i="2"/>
  <c r="V28" i="2" s="1"/>
  <c r="Z28" i="2" s="1"/>
  <c r="N28" i="2"/>
  <c r="R28" i="2" s="1"/>
  <c r="L28" i="2"/>
  <c r="AB27" i="2"/>
  <c r="AD27" i="2" s="1"/>
  <c r="AH27" i="2" s="1"/>
  <c r="V27" i="2"/>
  <c r="Z27" i="2" s="1"/>
  <c r="T27" i="2"/>
  <c r="L27" i="2"/>
  <c r="N27" i="2" s="1"/>
  <c r="R27" i="2" s="1"/>
  <c r="AD26" i="2"/>
  <c r="AH26" i="2" s="1"/>
  <c r="AB26" i="2"/>
  <c r="T26" i="2"/>
  <c r="V26" i="2" s="1"/>
  <c r="Z26" i="2" s="1"/>
  <c r="N26" i="2"/>
  <c r="R26" i="2" s="1"/>
  <c r="L26" i="2"/>
  <c r="AB25" i="2"/>
  <c r="AD25" i="2" s="1"/>
  <c r="AH25" i="2" s="1"/>
  <c r="V25" i="2"/>
  <c r="Z25" i="2" s="1"/>
  <c r="T25" i="2"/>
  <c r="L25" i="2"/>
  <c r="N25" i="2" s="1"/>
  <c r="R25" i="2" s="1"/>
  <c r="AD24" i="2"/>
  <c r="AH24" i="2" s="1"/>
  <c r="AB24" i="2"/>
  <c r="T24" i="2"/>
  <c r="V24" i="2" s="1"/>
  <c r="Z24" i="2" s="1"/>
  <c r="N24" i="2"/>
  <c r="R24" i="2" s="1"/>
  <c r="L24" i="2"/>
  <c r="AB23" i="2"/>
  <c r="AD23" i="2" s="1"/>
  <c r="AH23" i="2" s="1"/>
  <c r="V23" i="2"/>
  <c r="Z23" i="2" s="1"/>
  <c r="T23" i="2"/>
  <c r="L23" i="2"/>
  <c r="N23" i="2" s="1"/>
  <c r="R23" i="2" s="1"/>
  <c r="AD22" i="2"/>
  <c r="AH22" i="2" s="1"/>
  <c r="AB22" i="2"/>
  <c r="T22" i="2"/>
  <c r="V22" i="2" s="1"/>
  <c r="Z22" i="2" s="1"/>
  <c r="N22" i="2"/>
  <c r="R22" i="2" s="1"/>
  <c r="L22" i="2"/>
  <c r="AB21" i="2"/>
  <c r="AD21" i="2" s="1"/>
  <c r="AH21" i="2" s="1"/>
  <c r="V21" i="2"/>
  <c r="Z21" i="2" s="1"/>
  <c r="T21" i="2"/>
  <c r="L21" i="2"/>
  <c r="N21" i="2" s="1"/>
  <c r="R21" i="2" s="1"/>
  <c r="AD20" i="2"/>
  <c r="AH20" i="2" s="1"/>
  <c r="AB20" i="2"/>
  <c r="T20" i="2"/>
  <c r="V20" i="2" s="1"/>
  <c r="Z20" i="2" s="1"/>
  <c r="N20" i="2"/>
  <c r="R20" i="2" s="1"/>
  <c r="L20" i="2"/>
  <c r="AB19" i="2"/>
  <c r="AD19" i="2" s="1"/>
  <c r="AH19" i="2" s="1"/>
  <c r="V19" i="2"/>
  <c r="Z19" i="2" s="1"/>
  <c r="T19" i="2"/>
  <c r="L19" i="2"/>
  <c r="N19" i="2" s="1"/>
  <c r="R19" i="2" s="1"/>
  <c r="AD18" i="2"/>
  <c r="AH18" i="2" s="1"/>
  <c r="AB18" i="2"/>
  <c r="T18" i="2"/>
  <c r="V18" i="2" s="1"/>
  <c r="Z18" i="2" s="1"/>
  <c r="N18" i="2"/>
  <c r="R18" i="2" s="1"/>
  <c r="L18" i="2"/>
  <c r="AB17" i="2"/>
  <c r="AD17" i="2" s="1"/>
  <c r="AH17" i="2" s="1"/>
  <c r="V17" i="2"/>
  <c r="Z17" i="2" s="1"/>
  <c r="T17" i="2"/>
  <c r="L17" i="2"/>
  <c r="N17" i="2" s="1"/>
  <c r="R17" i="2" s="1"/>
  <c r="AD16" i="2"/>
  <c r="AH16" i="2" s="1"/>
  <c r="AB16" i="2"/>
  <c r="T16" i="2"/>
  <c r="V16" i="2" s="1"/>
  <c r="Z16" i="2" s="1"/>
  <c r="N16" i="2"/>
  <c r="R16" i="2" s="1"/>
  <c r="L16" i="2"/>
  <c r="AB15" i="2"/>
  <c r="AD15" i="2" s="1"/>
  <c r="AH15" i="2" s="1"/>
  <c r="V15" i="2"/>
  <c r="Z15" i="2" s="1"/>
  <c r="T15" i="2"/>
  <c r="L15" i="2"/>
  <c r="N15" i="2" s="1"/>
  <c r="R15" i="2" s="1"/>
  <c r="AD14" i="2"/>
  <c r="AH14" i="2" s="1"/>
  <c r="AB14" i="2"/>
  <c r="T14" i="2"/>
  <c r="V14" i="2" s="1"/>
  <c r="Z14" i="2" s="1"/>
  <c r="N14" i="2"/>
  <c r="R14" i="2" s="1"/>
  <c r="L14" i="2"/>
  <c r="AB13" i="2"/>
  <c r="AD13" i="2" s="1"/>
  <c r="AH13" i="2" s="1"/>
  <c r="V13" i="2"/>
  <c r="Z13" i="2" s="1"/>
  <c r="T13" i="2"/>
  <c r="L13" i="2"/>
  <c r="N13" i="2" s="1"/>
  <c r="R13" i="2" s="1"/>
  <c r="AD12" i="2"/>
  <c r="AH12" i="2" s="1"/>
  <c r="AB12" i="2"/>
  <c r="T12" i="2"/>
  <c r="V12" i="2" s="1"/>
  <c r="Z12" i="2" s="1"/>
  <c r="N12" i="2"/>
  <c r="R12" i="2" s="1"/>
  <c r="L12" i="2"/>
  <c r="AB11" i="2"/>
  <c r="AD11" i="2" s="1"/>
  <c r="AH11" i="2" s="1"/>
  <c r="V11" i="2"/>
  <c r="Z11" i="2" s="1"/>
  <c r="T11" i="2"/>
  <c r="L11" i="2"/>
  <c r="N11" i="2" s="1"/>
  <c r="R11" i="2" s="1"/>
  <c r="AD10" i="2"/>
  <c r="AH10" i="2" s="1"/>
  <c r="AB10" i="2"/>
  <c r="T10" i="2"/>
  <c r="V10" i="2" s="1"/>
  <c r="Z10" i="2" s="1"/>
  <c r="N10" i="2"/>
  <c r="R10" i="2" s="1"/>
  <c r="L10" i="2"/>
  <c r="AB9" i="2"/>
  <c r="AD9" i="2" s="1"/>
  <c r="AH9" i="2" s="1"/>
  <c r="V9" i="2"/>
  <c r="Z9" i="2" s="1"/>
  <c r="T9" i="2"/>
  <c r="L9" i="2"/>
  <c r="N9" i="2" s="1"/>
  <c r="R9" i="2" s="1"/>
  <c r="A9" i="2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D8" i="2"/>
  <c r="AH8" i="2" s="1"/>
  <c r="AB8" i="2"/>
  <c r="T8" i="2"/>
  <c r="V8" i="2" s="1"/>
  <c r="Z8" i="2" s="1"/>
  <c r="N8" i="2"/>
  <c r="R8" i="2" s="1"/>
  <c r="L8" i="2"/>
  <c r="A8" i="2"/>
  <c r="AB7" i="2"/>
  <c r="AD7" i="2" s="1"/>
  <c r="AH7" i="2" s="1"/>
  <c r="V7" i="2"/>
  <c r="Z7" i="2" s="1"/>
  <c r="T7" i="2"/>
  <c r="L7" i="2"/>
  <c r="N7" i="2" s="1"/>
  <c r="R7" i="2" s="1"/>
  <c r="C7" i="2"/>
  <c r="B8" i="2" s="1"/>
  <c r="C8" i="2" s="1"/>
  <c r="B9" i="2" s="1"/>
  <c r="C9" i="2" s="1"/>
  <c r="B10" i="2" s="1"/>
  <c r="C10" i="2" s="1"/>
  <c r="B11" i="2" s="1"/>
  <c r="C11" i="2" s="1"/>
  <c r="B12" i="2" s="1"/>
  <c r="C12" i="2" s="1"/>
  <c r="B13" i="2" s="1"/>
  <c r="C13" i="2" s="1"/>
  <c r="B14" i="2" s="1"/>
  <c r="C14" i="2" s="1"/>
  <c r="B15" i="2" s="1"/>
  <c r="C15" i="2" s="1"/>
  <c r="B16" i="2" s="1"/>
  <c r="C16" i="2" s="1"/>
  <c r="B17" i="2" s="1"/>
  <c r="C17" i="2" s="1"/>
  <c r="B18" i="2" s="1"/>
  <c r="C18" i="2" s="1"/>
  <c r="B19" i="2" s="1"/>
  <c r="C19" i="2" s="1"/>
  <c r="B20" i="2" s="1"/>
  <c r="C20" i="2" s="1"/>
  <c r="B21" i="2" s="1"/>
  <c r="C21" i="2" s="1"/>
  <c r="B22" i="2" s="1"/>
  <c r="C22" i="2" s="1"/>
  <c r="B23" i="2" s="1"/>
  <c r="C23" i="2" s="1"/>
  <c r="B24" i="2" s="1"/>
  <c r="C24" i="2" s="1"/>
  <c r="B25" i="2" s="1"/>
  <c r="C25" i="2" s="1"/>
  <c r="B26" i="2" s="1"/>
  <c r="C26" i="2" s="1"/>
  <c r="B27" i="2" s="1"/>
  <c r="C27" i="2" s="1"/>
  <c r="B28" i="2" s="1"/>
  <c r="C28" i="2" s="1"/>
  <c r="F163" i="1"/>
  <c r="A17" i="1"/>
  <c r="A24" i="1" s="1"/>
  <c r="A31" i="1" s="1"/>
  <c r="A38" i="1" s="1"/>
  <c r="A45" i="1" s="1"/>
  <c r="A52" i="1" s="1"/>
  <c r="A59" i="1" s="1"/>
  <c r="A66" i="1" s="1"/>
  <c r="A73" i="1" s="1"/>
  <c r="A80" i="1" s="1"/>
  <c r="A87" i="1" s="1"/>
  <c r="A94" i="1" s="1"/>
  <c r="A101" i="1" s="1"/>
  <c r="A108" i="1" s="1"/>
  <c r="A115" i="1" s="1"/>
  <c r="A122" i="1" s="1"/>
  <c r="A129" i="1" s="1"/>
  <c r="A136" i="1" s="1"/>
  <c r="A143" i="1" s="1"/>
  <c r="A150" i="1" s="1"/>
  <c r="A157" i="1" s="1"/>
  <c r="J12" i="1"/>
  <c r="K12" i="1" s="1"/>
  <c r="G12" i="1" s="1"/>
  <c r="I12" i="1"/>
  <c r="I13" i="1" s="1"/>
  <c r="H12" i="1"/>
  <c r="H13" i="1" s="1"/>
  <c r="D12" i="1"/>
  <c r="K11" i="1"/>
  <c r="J11" i="1"/>
  <c r="I11" i="1"/>
  <c r="L11" i="1" s="1"/>
  <c r="F10" i="1" s="1"/>
  <c r="H11" i="1"/>
  <c r="G11" i="1"/>
  <c r="D11" i="1"/>
  <c r="G10" i="1"/>
  <c r="E10" i="1"/>
  <c r="D10" i="1"/>
  <c r="D25" i="2"/>
  <c r="D21" i="2"/>
  <c r="D17" i="2"/>
  <c r="D13" i="2"/>
  <c r="D9" i="2"/>
  <c r="D24" i="2"/>
  <c r="D20" i="2"/>
  <c r="D16" i="2"/>
  <c r="D26" i="2"/>
  <c r="D22" i="2"/>
  <c r="D18" i="2"/>
  <c r="D14" i="2"/>
  <c r="D10" i="2"/>
  <c r="D8" i="2"/>
  <c r="D27" i="2"/>
  <c r="D23" i="2"/>
  <c r="D19" i="2"/>
  <c r="D15" i="2"/>
  <c r="D11" i="2"/>
  <c r="D7" i="2"/>
  <c r="D28" i="2"/>
  <c r="D12" i="2"/>
  <c r="F12" i="2" l="1"/>
  <c r="J12" i="2" s="1"/>
  <c r="F28" i="2"/>
  <c r="J28" i="2" s="1"/>
  <c r="F7" i="2"/>
  <c r="J7" i="2" s="1"/>
  <c r="F11" i="2"/>
  <c r="J11" i="2" s="1"/>
  <c r="F15" i="2"/>
  <c r="J15" i="2" s="1"/>
  <c r="F19" i="2"/>
  <c r="J19" i="2" s="1"/>
  <c r="F23" i="2"/>
  <c r="J23" i="2" s="1"/>
  <c r="F27" i="2"/>
  <c r="J27" i="2" s="1"/>
  <c r="F8" i="2"/>
  <c r="J8" i="2" s="1"/>
  <c r="F10" i="2"/>
  <c r="J10" i="2" s="1"/>
  <c r="F14" i="2"/>
  <c r="J14" i="2" s="1"/>
  <c r="F18" i="2"/>
  <c r="J18" i="2" s="1"/>
  <c r="F22" i="2"/>
  <c r="J22" i="2" s="1"/>
  <c r="F26" i="2"/>
  <c r="J26" i="2" s="1"/>
  <c r="F16" i="2"/>
  <c r="J16" i="2" s="1"/>
  <c r="F20" i="2"/>
  <c r="J20" i="2" s="1"/>
  <c r="F24" i="2"/>
  <c r="J24" i="2" s="1"/>
  <c r="F9" i="2"/>
  <c r="J9" i="2" s="1"/>
  <c r="F13" i="2"/>
  <c r="J13" i="2" s="1"/>
  <c r="F17" i="2"/>
  <c r="J17" i="2" s="1"/>
  <c r="F21" i="2"/>
  <c r="J21" i="2" s="1"/>
  <c r="F25" i="2"/>
  <c r="J25" i="2" s="1"/>
  <c r="J13" i="1"/>
  <c r="K13" i="1" s="1"/>
  <c r="G13" i="1" s="1"/>
  <c r="D13" i="1"/>
  <c r="H14" i="1"/>
  <c r="I14" i="1"/>
  <c r="E13" i="1"/>
  <c r="L12" i="1"/>
  <c r="F11" i="1" s="1"/>
  <c r="E11" i="1"/>
  <c r="E12" i="1"/>
  <c r="E14" i="1" l="1"/>
  <c r="I15" i="1"/>
  <c r="H15" i="1"/>
  <c r="J14" i="1"/>
  <c r="K14" i="1" s="1"/>
  <c r="G14" i="1" s="1"/>
  <c r="D14" i="1"/>
  <c r="L13" i="1"/>
  <c r="D15" i="1" l="1"/>
  <c r="H16" i="1"/>
  <c r="J15" i="1"/>
  <c r="K15" i="1" s="1"/>
  <c r="G15" i="1" s="1"/>
  <c r="F12" i="1"/>
  <c r="L14" i="1"/>
  <c r="L15" i="1"/>
  <c r="F14" i="1" s="1"/>
  <c r="I16" i="1"/>
  <c r="E15" i="1"/>
  <c r="F13" i="1" l="1"/>
  <c r="I17" i="1"/>
  <c r="E16" i="1"/>
  <c r="D16" i="1"/>
  <c r="H17" i="1"/>
  <c r="J16" i="1"/>
  <c r="K16" i="1" s="1"/>
  <c r="G16" i="1" s="1"/>
  <c r="L16" i="1" l="1"/>
  <c r="H18" i="1"/>
  <c r="J17" i="1"/>
  <c r="K17" i="1" s="1"/>
  <c r="G17" i="1" s="1"/>
  <c r="D17" i="1"/>
  <c r="E17" i="1"/>
  <c r="I18" i="1"/>
  <c r="L17" i="1"/>
  <c r="F16" i="1" s="1"/>
  <c r="F15" i="1" l="1"/>
  <c r="I19" i="1"/>
  <c r="E18" i="1"/>
  <c r="D18" i="1"/>
  <c r="H19" i="1"/>
  <c r="J18" i="1"/>
  <c r="K18" i="1" s="1"/>
  <c r="G18" i="1" s="1"/>
  <c r="I20" i="1" l="1"/>
  <c r="L19" i="1"/>
  <c r="F18" i="1" s="1"/>
  <c r="E19" i="1"/>
  <c r="H20" i="1"/>
  <c r="J19" i="1"/>
  <c r="K19" i="1" s="1"/>
  <c r="G19" i="1" s="1"/>
  <c r="D19" i="1"/>
  <c r="L18" i="1"/>
  <c r="J20" i="1" l="1"/>
  <c r="K20" i="1" s="1"/>
  <c r="G20" i="1" s="1"/>
  <c r="D20" i="1"/>
  <c r="H21" i="1"/>
  <c r="F17" i="1"/>
  <c r="I21" i="1"/>
  <c r="E20" i="1"/>
  <c r="H22" i="1" l="1"/>
  <c r="J21" i="1"/>
  <c r="K21" i="1" s="1"/>
  <c r="G21" i="1" s="1"/>
  <c r="D21" i="1"/>
  <c r="L20" i="1"/>
  <c r="E21" i="1"/>
  <c r="I22" i="1"/>
  <c r="L21" i="1"/>
  <c r="F20" i="1" s="1"/>
  <c r="F19" i="1" l="1"/>
  <c r="I23" i="1"/>
  <c r="E22" i="1"/>
  <c r="D22" i="1"/>
  <c r="H23" i="1"/>
  <c r="J22" i="1"/>
  <c r="K22" i="1" s="1"/>
  <c r="G22" i="1" s="1"/>
  <c r="I24" i="1" l="1"/>
  <c r="L23" i="1"/>
  <c r="F22" i="1" s="1"/>
  <c r="E23" i="1"/>
  <c r="D23" i="1"/>
  <c r="J23" i="1"/>
  <c r="K23" i="1" s="1"/>
  <c r="G23" i="1" s="1"/>
  <c r="H24" i="1"/>
  <c r="L22" i="1"/>
  <c r="F21" i="1" l="1"/>
  <c r="H25" i="1"/>
  <c r="J24" i="1"/>
  <c r="K24" i="1" s="1"/>
  <c r="G24" i="1" s="1"/>
  <c r="D24" i="1"/>
  <c r="E24" i="1"/>
  <c r="I25" i="1"/>
  <c r="L24" i="1"/>
  <c r="E25" i="1" l="1"/>
  <c r="I26" i="1"/>
  <c r="D25" i="1"/>
  <c r="H26" i="1"/>
  <c r="J25" i="1"/>
  <c r="K25" i="1" s="1"/>
  <c r="G25" i="1" s="1"/>
  <c r="F23" i="1"/>
  <c r="I27" i="1" l="1"/>
  <c r="E26" i="1"/>
  <c r="D26" i="1"/>
  <c r="H27" i="1"/>
  <c r="J26" i="1"/>
  <c r="K26" i="1" s="1"/>
  <c r="G26" i="1" s="1"/>
  <c r="L25" i="1"/>
  <c r="L26" i="1" l="1"/>
  <c r="F24" i="1"/>
  <c r="J27" i="1"/>
  <c r="K27" i="1" s="1"/>
  <c r="G27" i="1" s="1"/>
  <c r="D27" i="1"/>
  <c r="H28" i="1"/>
  <c r="I28" i="1"/>
  <c r="L27" i="1"/>
  <c r="F26" i="1" s="1"/>
  <c r="E27" i="1"/>
  <c r="E28" i="1" l="1"/>
  <c r="L28" i="1"/>
  <c r="I29" i="1"/>
  <c r="H29" i="1"/>
  <c r="J28" i="1"/>
  <c r="K28" i="1" s="1"/>
  <c r="G28" i="1" s="1"/>
  <c r="D28" i="1"/>
  <c r="F25" i="1"/>
  <c r="I30" i="1" l="1"/>
  <c r="E29" i="1"/>
  <c r="F27" i="1"/>
  <c r="D29" i="1"/>
  <c r="J29" i="1"/>
  <c r="K29" i="1" s="1"/>
  <c r="G29" i="1" s="1"/>
  <c r="H30" i="1"/>
  <c r="H31" i="1" l="1"/>
  <c r="J30" i="1"/>
  <c r="K30" i="1" s="1"/>
  <c r="G30" i="1" s="1"/>
  <c r="D30" i="1"/>
  <c r="I31" i="1"/>
  <c r="E30" i="1"/>
  <c r="L30" i="1"/>
  <c r="F29" i="1" s="1"/>
  <c r="L29" i="1"/>
  <c r="F28" i="1" l="1"/>
  <c r="E31" i="1"/>
  <c r="L31" i="1"/>
  <c r="I32" i="1"/>
  <c r="H32" i="1"/>
  <c r="D31" i="1"/>
  <c r="J31" i="1"/>
  <c r="K31" i="1" s="1"/>
  <c r="G31" i="1" s="1"/>
  <c r="F30" i="1" l="1"/>
  <c r="I33" i="1"/>
  <c r="E32" i="1"/>
  <c r="D32" i="1"/>
  <c r="J32" i="1"/>
  <c r="K32" i="1" s="1"/>
  <c r="G32" i="1" s="1"/>
  <c r="H33" i="1"/>
  <c r="I34" i="1" l="1"/>
  <c r="E33" i="1"/>
  <c r="L33" i="1"/>
  <c r="F32" i="1" s="1"/>
  <c r="L32" i="1"/>
  <c r="J33" i="1"/>
  <c r="K33" i="1" s="1"/>
  <c r="G33" i="1" s="1"/>
  <c r="H34" i="1"/>
  <c r="D33" i="1"/>
  <c r="J34" i="1" l="1"/>
  <c r="K34" i="1" s="1"/>
  <c r="G34" i="1" s="1"/>
  <c r="H35" i="1"/>
  <c r="D34" i="1"/>
  <c r="F31" i="1"/>
  <c r="I35" i="1"/>
  <c r="E34" i="1"/>
  <c r="L34" i="1"/>
  <c r="F33" i="1" l="1"/>
  <c r="H36" i="1"/>
  <c r="D35" i="1"/>
  <c r="J35" i="1"/>
  <c r="K35" i="1" s="1"/>
  <c r="G35" i="1" s="1"/>
  <c r="E35" i="1"/>
  <c r="L35" i="1"/>
  <c r="I36" i="1"/>
  <c r="F34" i="1" l="1"/>
  <c r="D36" i="1"/>
  <c r="J36" i="1"/>
  <c r="K36" i="1" s="1"/>
  <c r="G36" i="1" s="1"/>
  <c r="H37" i="1"/>
  <c r="E36" i="1"/>
  <c r="I37" i="1"/>
  <c r="I38" i="1" l="1"/>
  <c r="E37" i="1"/>
  <c r="L37" i="1"/>
  <c r="F36" i="1" s="1"/>
  <c r="L36" i="1"/>
  <c r="H38" i="1"/>
  <c r="J37" i="1"/>
  <c r="K37" i="1" s="1"/>
  <c r="G37" i="1" s="1"/>
  <c r="D37" i="1"/>
  <c r="H39" i="1" l="1"/>
  <c r="D38" i="1"/>
  <c r="J38" i="1"/>
  <c r="K38" i="1" s="1"/>
  <c r="G38" i="1" s="1"/>
  <c r="F35" i="1"/>
  <c r="E38" i="1"/>
  <c r="I39" i="1"/>
  <c r="D39" i="1" l="1"/>
  <c r="J39" i="1"/>
  <c r="K39" i="1" s="1"/>
  <c r="G39" i="1" s="1"/>
  <c r="H40" i="1"/>
  <c r="I40" i="1"/>
  <c r="E39" i="1"/>
  <c r="L38" i="1"/>
  <c r="L39" i="1" l="1"/>
  <c r="F37" i="1"/>
  <c r="J40" i="1"/>
  <c r="K40" i="1" s="1"/>
  <c r="G40" i="1" s="1"/>
  <c r="H41" i="1"/>
  <c r="D40" i="1"/>
  <c r="I41" i="1"/>
  <c r="L40" i="1"/>
  <c r="F39" i="1" s="1"/>
  <c r="E40" i="1"/>
  <c r="I42" i="1" l="1"/>
  <c r="E41" i="1"/>
  <c r="L41" i="1"/>
  <c r="J41" i="1"/>
  <c r="K41" i="1" s="1"/>
  <c r="G41" i="1" s="1"/>
  <c r="H42" i="1"/>
  <c r="D41" i="1"/>
  <c r="F38" i="1"/>
  <c r="F40" i="1" l="1"/>
  <c r="H43" i="1"/>
  <c r="J42" i="1"/>
  <c r="K42" i="1" s="1"/>
  <c r="G42" i="1" s="1"/>
  <c r="D42" i="1"/>
  <c r="E42" i="1"/>
  <c r="I43" i="1"/>
  <c r="L42" i="1"/>
  <c r="E43" i="1" l="1"/>
  <c r="I44" i="1"/>
  <c r="F41" i="1"/>
  <c r="D43" i="1"/>
  <c r="H44" i="1"/>
  <c r="J43" i="1"/>
  <c r="K43" i="1" s="1"/>
  <c r="G43" i="1" s="1"/>
  <c r="I45" i="1" l="1"/>
  <c r="E44" i="1"/>
  <c r="H45" i="1"/>
  <c r="J44" i="1"/>
  <c r="K44" i="1" s="1"/>
  <c r="G44" i="1" s="1"/>
  <c r="D44" i="1"/>
  <c r="L43" i="1"/>
  <c r="F42" i="1" l="1"/>
  <c r="H46" i="1"/>
  <c r="D45" i="1"/>
  <c r="J45" i="1"/>
  <c r="K45" i="1" s="1"/>
  <c r="G45" i="1" s="1"/>
  <c r="L44" i="1"/>
  <c r="E45" i="1"/>
  <c r="I46" i="1"/>
  <c r="L45" i="1"/>
  <c r="F44" i="1" s="1"/>
  <c r="D46" i="1" l="1"/>
  <c r="J46" i="1"/>
  <c r="K46" i="1" s="1"/>
  <c r="G46" i="1" s="1"/>
  <c r="H47" i="1"/>
  <c r="E46" i="1"/>
  <c r="I47" i="1"/>
  <c r="F43" i="1"/>
  <c r="E47" i="1" l="1"/>
  <c r="I48" i="1"/>
  <c r="L46" i="1"/>
  <c r="H48" i="1"/>
  <c r="J47" i="1"/>
  <c r="K47" i="1" s="1"/>
  <c r="G47" i="1" s="1"/>
  <c r="D47" i="1"/>
  <c r="F45" i="1" l="1"/>
  <c r="I49" i="1"/>
  <c r="L48" i="1"/>
  <c r="F47" i="1" s="1"/>
  <c r="E48" i="1"/>
  <c r="J48" i="1"/>
  <c r="K48" i="1" s="1"/>
  <c r="G48" i="1" s="1"/>
  <c r="H49" i="1"/>
  <c r="D48" i="1"/>
  <c r="L47" i="1"/>
  <c r="F46" i="1" l="1"/>
  <c r="H50" i="1"/>
  <c r="J49" i="1"/>
  <c r="K49" i="1" s="1"/>
  <c r="G49" i="1" s="1"/>
  <c r="D49" i="1"/>
  <c r="E49" i="1"/>
  <c r="I50" i="1"/>
  <c r="L49" i="1" l="1"/>
  <c r="E50" i="1"/>
  <c r="I51" i="1"/>
  <c r="D50" i="1"/>
  <c r="H51" i="1"/>
  <c r="J50" i="1"/>
  <c r="K50" i="1" s="1"/>
  <c r="G50" i="1" s="1"/>
  <c r="H52" i="1" l="1"/>
  <c r="J51" i="1"/>
  <c r="K51" i="1" s="1"/>
  <c r="G51" i="1" s="1"/>
  <c r="D51" i="1"/>
  <c r="L50" i="1"/>
  <c r="I52" i="1"/>
  <c r="L51" i="1"/>
  <c r="F50" i="1" s="1"/>
  <c r="E51" i="1"/>
  <c r="F48" i="1"/>
  <c r="F49" i="1" l="1"/>
  <c r="E52" i="1"/>
  <c r="I53" i="1"/>
  <c r="L52" i="1"/>
  <c r="H53" i="1"/>
  <c r="D52" i="1"/>
  <c r="J52" i="1"/>
  <c r="K52" i="1" s="1"/>
  <c r="G52" i="1" s="1"/>
  <c r="F51" i="1" l="1"/>
  <c r="E53" i="1"/>
  <c r="I54" i="1"/>
  <c r="D53" i="1"/>
  <c r="J53" i="1"/>
  <c r="K53" i="1" s="1"/>
  <c r="G53" i="1" s="1"/>
  <c r="H54" i="1"/>
  <c r="H55" i="1" l="1"/>
  <c r="J54" i="1"/>
  <c r="K54" i="1" s="1"/>
  <c r="G54" i="1" s="1"/>
  <c r="D54" i="1"/>
  <c r="E54" i="1"/>
  <c r="I55" i="1"/>
  <c r="L53" i="1"/>
  <c r="I56" i="1" l="1"/>
  <c r="L55" i="1"/>
  <c r="F54" i="1" s="1"/>
  <c r="E55" i="1"/>
  <c r="J55" i="1"/>
  <c r="K55" i="1" s="1"/>
  <c r="G55" i="1" s="1"/>
  <c r="H56" i="1"/>
  <c r="D55" i="1"/>
  <c r="L54" i="1"/>
  <c r="F52" i="1"/>
  <c r="F53" i="1" l="1"/>
  <c r="H57" i="1"/>
  <c r="J56" i="1"/>
  <c r="K56" i="1" s="1"/>
  <c r="G56" i="1" s="1"/>
  <c r="D56" i="1"/>
  <c r="E56" i="1"/>
  <c r="I57" i="1"/>
  <c r="L56" i="1"/>
  <c r="F55" i="1" l="1"/>
  <c r="E57" i="1"/>
  <c r="I58" i="1"/>
  <c r="D57" i="1"/>
  <c r="H58" i="1"/>
  <c r="J57" i="1"/>
  <c r="K57" i="1" s="1"/>
  <c r="G57" i="1" s="1"/>
  <c r="I59" i="1" l="1"/>
  <c r="L58" i="1"/>
  <c r="F57" i="1" s="1"/>
  <c r="E58" i="1"/>
  <c r="H59" i="1"/>
  <c r="J58" i="1"/>
  <c r="K58" i="1" s="1"/>
  <c r="G58" i="1" s="1"/>
  <c r="D58" i="1"/>
  <c r="L57" i="1"/>
  <c r="H60" i="1" l="1"/>
  <c r="J59" i="1"/>
  <c r="K59" i="1" s="1"/>
  <c r="G59" i="1" s="1"/>
  <c r="D59" i="1"/>
  <c r="F56" i="1"/>
  <c r="E59" i="1"/>
  <c r="I60" i="1"/>
  <c r="L59" i="1"/>
  <c r="F58" i="1" l="1"/>
  <c r="E60" i="1"/>
  <c r="I61" i="1"/>
  <c r="H61" i="1"/>
  <c r="D60" i="1"/>
  <c r="J60" i="1"/>
  <c r="K60" i="1" s="1"/>
  <c r="G60" i="1" s="1"/>
  <c r="L60" i="1" l="1"/>
  <c r="J61" i="1"/>
  <c r="K61" i="1" s="1"/>
  <c r="G61" i="1" s="1"/>
  <c r="H62" i="1"/>
  <c r="D61" i="1"/>
  <c r="I62" i="1"/>
  <c r="L61" i="1"/>
  <c r="F60" i="1" s="1"/>
  <c r="E61" i="1"/>
  <c r="H63" i="1" l="1"/>
  <c r="J62" i="1"/>
  <c r="K62" i="1" s="1"/>
  <c r="G62" i="1" s="1"/>
  <c r="D62" i="1"/>
  <c r="E62" i="1"/>
  <c r="I63" i="1"/>
  <c r="F59" i="1"/>
  <c r="I64" i="1" l="1"/>
  <c r="E63" i="1"/>
  <c r="L62" i="1"/>
  <c r="D63" i="1"/>
  <c r="H64" i="1"/>
  <c r="J63" i="1"/>
  <c r="K63" i="1" s="1"/>
  <c r="G63" i="1" s="1"/>
  <c r="F61" i="1" l="1"/>
  <c r="H65" i="1"/>
  <c r="D64" i="1"/>
  <c r="J64" i="1"/>
  <c r="K64" i="1" s="1"/>
  <c r="G64" i="1" s="1"/>
  <c r="I65" i="1"/>
  <c r="E64" i="1"/>
  <c r="L64" i="1"/>
  <c r="F63" i="1" s="1"/>
  <c r="L63" i="1"/>
  <c r="F62" i="1" l="1"/>
  <c r="H66" i="1"/>
  <c r="J65" i="1"/>
  <c r="K65" i="1" s="1"/>
  <c r="G65" i="1" s="1"/>
  <c r="D65" i="1"/>
  <c r="I66" i="1"/>
  <c r="E65" i="1"/>
  <c r="D66" i="1" l="1"/>
  <c r="J66" i="1"/>
  <c r="K66" i="1" s="1"/>
  <c r="G66" i="1" s="1"/>
  <c r="H67" i="1"/>
  <c r="L65" i="1"/>
  <c r="E66" i="1"/>
  <c r="I67" i="1"/>
  <c r="H68" i="1" l="1"/>
  <c r="D67" i="1"/>
  <c r="J67" i="1"/>
  <c r="K67" i="1" s="1"/>
  <c r="G67" i="1" s="1"/>
  <c r="F64" i="1"/>
  <c r="E67" i="1"/>
  <c r="I68" i="1"/>
  <c r="L66" i="1"/>
  <c r="F65" i="1" l="1"/>
  <c r="I69" i="1"/>
  <c r="L68" i="1"/>
  <c r="F67" i="1" s="1"/>
  <c r="E68" i="1"/>
  <c r="L67" i="1"/>
  <c r="J68" i="1"/>
  <c r="K68" i="1" s="1"/>
  <c r="G68" i="1" s="1"/>
  <c r="H69" i="1"/>
  <c r="D68" i="1"/>
  <c r="H70" i="1" l="1"/>
  <c r="J69" i="1"/>
  <c r="K69" i="1" s="1"/>
  <c r="G69" i="1" s="1"/>
  <c r="D69" i="1"/>
  <c r="E69" i="1"/>
  <c r="I70" i="1"/>
  <c r="F66" i="1"/>
  <c r="I71" i="1" l="1"/>
  <c r="E70" i="1"/>
  <c r="L69" i="1"/>
  <c r="D70" i="1"/>
  <c r="H71" i="1"/>
  <c r="J70" i="1"/>
  <c r="K70" i="1" s="1"/>
  <c r="G70" i="1" s="1"/>
  <c r="H72" i="1" l="1"/>
  <c r="J71" i="1"/>
  <c r="K71" i="1" s="1"/>
  <c r="G71" i="1" s="1"/>
  <c r="D71" i="1"/>
  <c r="I72" i="1"/>
  <c r="E71" i="1"/>
  <c r="L70" i="1"/>
  <c r="F68" i="1"/>
  <c r="I73" i="1" l="1"/>
  <c r="E72" i="1"/>
  <c r="F69" i="1"/>
  <c r="L71" i="1"/>
  <c r="H73" i="1"/>
  <c r="J72" i="1"/>
  <c r="K72" i="1" s="1"/>
  <c r="G72" i="1" s="1"/>
  <c r="D72" i="1"/>
  <c r="D73" i="1" l="1"/>
  <c r="J73" i="1"/>
  <c r="K73" i="1" s="1"/>
  <c r="G73" i="1" s="1"/>
  <c r="H74" i="1"/>
  <c r="L72" i="1"/>
  <c r="F70" i="1"/>
  <c r="L73" i="1"/>
  <c r="F72" i="1" s="1"/>
  <c r="E73" i="1"/>
  <c r="I74" i="1"/>
  <c r="I75" i="1" l="1"/>
  <c r="E74" i="1"/>
  <c r="H75" i="1"/>
  <c r="J74" i="1"/>
  <c r="K74" i="1" s="1"/>
  <c r="G74" i="1" s="1"/>
  <c r="D74" i="1"/>
  <c r="F71" i="1"/>
  <c r="I76" i="1" l="1"/>
  <c r="L75" i="1"/>
  <c r="F74" i="1" s="1"/>
  <c r="E75" i="1"/>
  <c r="J75" i="1"/>
  <c r="K75" i="1" s="1"/>
  <c r="G75" i="1" s="1"/>
  <c r="H76" i="1"/>
  <c r="D75" i="1"/>
  <c r="L74" i="1"/>
  <c r="F73" i="1" l="1"/>
  <c r="H77" i="1"/>
  <c r="J76" i="1"/>
  <c r="K76" i="1" s="1"/>
  <c r="G76" i="1" s="1"/>
  <c r="D76" i="1"/>
  <c r="E76" i="1"/>
  <c r="I77" i="1"/>
  <c r="L77" i="1" l="1"/>
  <c r="F76" i="1" s="1"/>
  <c r="I78" i="1"/>
  <c r="E77" i="1"/>
  <c r="L76" i="1"/>
  <c r="D77" i="1"/>
  <c r="H78" i="1"/>
  <c r="J77" i="1"/>
  <c r="K77" i="1" s="1"/>
  <c r="G77" i="1" s="1"/>
  <c r="F75" i="1" l="1"/>
  <c r="J78" i="1"/>
  <c r="K78" i="1" s="1"/>
  <c r="G78" i="1" s="1"/>
  <c r="H79" i="1"/>
  <c r="D78" i="1"/>
  <c r="I79" i="1"/>
  <c r="E78" i="1"/>
  <c r="L78" i="1"/>
  <c r="I80" i="1" l="1"/>
  <c r="E79" i="1"/>
  <c r="F77" i="1"/>
  <c r="H80" i="1"/>
  <c r="J79" i="1"/>
  <c r="K79" i="1" s="1"/>
  <c r="G79" i="1" s="1"/>
  <c r="D79" i="1"/>
  <c r="L79" i="1" l="1"/>
  <c r="D80" i="1"/>
  <c r="J80" i="1"/>
  <c r="K80" i="1" s="1"/>
  <c r="G80" i="1" s="1"/>
  <c r="H81" i="1"/>
  <c r="E80" i="1"/>
  <c r="I81" i="1"/>
  <c r="H82" i="1" l="1"/>
  <c r="J81" i="1"/>
  <c r="K81" i="1" s="1"/>
  <c r="G81" i="1" s="1"/>
  <c r="D81" i="1"/>
  <c r="E81" i="1"/>
  <c r="I82" i="1"/>
  <c r="L80" i="1"/>
  <c r="F78" i="1"/>
  <c r="F79" i="1" l="1"/>
  <c r="I83" i="1"/>
  <c r="L82" i="1"/>
  <c r="F81" i="1" s="1"/>
  <c r="E82" i="1"/>
  <c r="L81" i="1"/>
  <c r="J82" i="1"/>
  <c r="K82" i="1" s="1"/>
  <c r="G82" i="1" s="1"/>
  <c r="H83" i="1"/>
  <c r="D82" i="1"/>
  <c r="E83" i="1" l="1"/>
  <c r="I84" i="1"/>
  <c r="H84" i="1"/>
  <c r="J83" i="1"/>
  <c r="K83" i="1" s="1"/>
  <c r="G83" i="1" s="1"/>
  <c r="D83" i="1"/>
  <c r="F80" i="1"/>
  <c r="D84" i="1" l="1"/>
  <c r="H85" i="1"/>
  <c r="J84" i="1"/>
  <c r="K84" i="1" s="1"/>
  <c r="G84" i="1" s="1"/>
  <c r="L84" i="1"/>
  <c r="F83" i="1" s="1"/>
  <c r="I85" i="1"/>
  <c r="E84" i="1"/>
  <c r="L83" i="1"/>
  <c r="F82" i="1" l="1"/>
  <c r="D85" i="1"/>
  <c r="J85" i="1"/>
  <c r="K85" i="1" s="1"/>
  <c r="G85" i="1" s="1"/>
  <c r="H86" i="1"/>
  <c r="I86" i="1"/>
  <c r="E85" i="1"/>
  <c r="H87" i="1" l="1"/>
  <c r="J86" i="1"/>
  <c r="K86" i="1" s="1"/>
  <c r="G86" i="1" s="1"/>
  <c r="D86" i="1"/>
  <c r="L85" i="1"/>
  <c r="I87" i="1"/>
  <c r="L86" i="1"/>
  <c r="F85" i="1" s="1"/>
  <c r="E86" i="1"/>
  <c r="F84" i="1" l="1"/>
  <c r="E87" i="1"/>
  <c r="I88" i="1"/>
  <c r="D87" i="1"/>
  <c r="J87" i="1"/>
  <c r="K87" i="1" s="1"/>
  <c r="G87" i="1" s="1"/>
  <c r="H88" i="1"/>
  <c r="E88" i="1" l="1"/>
  <c r="I89" i="1"/>
  <c r="L87" i="1"/>
  <c r="H89" i="1"/>
  <c r="D88" i="1"/>
  <c r="J88" i="1"/>
  <c r="K88" i="1" s="1"/>
  <c r="G88" i="1" s="1"/>
  <c r="I90" i="1" l="1"/>
  <c r="E89" i="1"/>
  <c r="F86" i="1"/>
  <c r="J89" i="1"/>
  <c r="K89" i="1" s="1"/>
  <c r="G89" i="1" s="1"/>
  <c r="H90" i="1"/>
  <c r="D89" i="1"/>
  <c r="L88" i="1"/>
  <c r="F87" i="1" l="1"/>
  <c r="H91" i="1"/>
  <c r="J90" i="1"/>
  <c r="K90" i="1" s="1"/>
  <c r="G90" i="1" s="1"/>
  <c r="D90" i="1"/>
  <c r="L89" i="1"/>
  <c r="E90" i="1"/>
  <c r="I91" i="1"/>
  <c r="D91" i="1" l="1"/>
  <c r="H92" i="1"/>
  <c r="J91" i="1"/>
  <c r="K91" i="1" s="1"/>
  <c r="G91" i="1" s="1"/>
  <c r="L91" i="1"/>
  <c r="F90" i="1" s="1"/>
  <c r="I92" i="1"/>
  <c r="E91" i="1"/>
  <c r="L90" i="1"/>
  <c r="F88" i="1"/>
  <c r="H93" i="1" l="1"/>
  <c r="D92" i="1"/>
  <c r="J92" i="1"/>
  <c r="K92" i="1" s="1"/>
  <c r="G92" i="1" s="1"/>
  <c r="F89" i="1"/>
  <c r="I93" i="1"/>
  <c r="E92" i="1"/>
  <c r="L92" i="1"/>
  <c r="F91" i="1" l="1"/>
  <c r="I94" i="1"/>
  <c r="L93" i="1"/>
  <c r="E93" i="1"/>
  <c r="H94" i="1"/>
  <c r="J93" i="1"/>
  <c r="K93" i="1" s="1"/>
  <c r="G93" i="1" s="1"/>
  <c r="D93" i="1"/>
  <c r="F92" i="1" l="1"/>
  <c r="E94" i="1"/>
  <c r="I95" i="1"/>
  <c r="D94" i="1"/>
  <c r="J94" i="1"/>
  <c r="K94" i="1" s="1"/>
  <c r="G94" i="1" s="1"/>
  <c r="H95" i="1"/>
  <c r="L95" i="1" l="1"/>
  <c r="E95" i="1"/>
  <c r="I96" i="1"/>
  <c r="L94" i="1"/>
  <c r="H96" i="1"/>
  <c r="J95" i="1"/>
  <c r="K95" i="1" s="1"/>
  <c r="G95" i="1" s="1"/>
  <c r="D95" i="1"/>
  <c r="I97" i="1" l="1"/>
  <c r="E96" i="1"/>
  <c r="F93" i="1"/>
  <c r="J96" i="1"/>
  <c r="K96" i="1" s="1"/>
  <c r="G96" i="1" s="1"/>
  <c r="H97" i="1"/>
  <c r="D96" i="1"/>
  <c r="F94" i="1"/>
  <c r="H98" i="1" l="1"/>
  <c r="J97" i="1"/>
  <c r="K97" i="1" s="1"/>
  <c r="G97" i="1" s="1"/>
  <c r="D97" i="1"/>
  <c r="L96" i="1"/>
  <c r="E97" i="1"/>
  <c r="L97" i="1"/>
  <c r="F96" i="1" s="1"/>
  <c r="I98" i="1"/>
  <c r="F95" i="1" l="1"/>
  <c r="I99" i="1"/>
  <c r="E98" i="1"/>
  <c r="D98" i="1"/>
  <c r="H99" i="1"/>
  <c r="J98" i="1"/>
  <c r="K98" i="1" s="1"/>
  <c r="G98" i="1" s="1"/>
  <c r="I100" i="1" l="1"/>
  <c r="E99" i="1"/>
  <c r="H100" i="1"/>
  <c r="D99" i="1"/>
  <c r="J99" i="1"/>
  <c r="K99" i="1" s="1"/>
  <c r="G99" i="1" s="1"/>
  <c r="L98" i="1"/>
  <c r="H101" i="1" l="1"/>
  <c r="J100" i="1"/>
  <c r="K100" i="1" s="1"/>
  <c r="G100" i="1" s="1"/>
  <c r="D100" i="1"/>
  <c r="L99" i="1"/>
  <c r="F97" i="1"/>
  <c r="I101" i="1"/>
  <c r="L100" i="1"/>
  <c r="F99" i="1" s="1"/>
  <c r="E100" i="1"/>
  <c r="F98" i="1" l="1"/>
  <c r="E101" i="1"/>
  <c r="I102" i="1"/>
  <c r="D101" i="1"/>
  <c r="J101" i="1"/>
  <c r="K101" i="1" s="1"/>
  <c r="G101" i="1" s="1"/>
  <c r="H102" i="1"/>
  <c r="I103" i="1" l="1"/>
  <c r="E102" i="1"/>
  <c r="L101" i="1"/>
  <c r="H103" i="1"/>
  <c r="D102" i="1"/>
  <c r="J102" i="1"/>
  <c r="K102" i="1" s="1"/>
  <c r="G102" i="1" s="1"/>
  <c r="I104" i="1" l="1"/>
  <c r="E103" i="1"/>
  <c r="F100" i="1"/>
  <c r="J103" i="1"/>
  <c r="K103" i="1" s="1"/>
  <c r="G103" i="1" s="1"/>
  <c r="H104" i="1"/>
  <c r="D103" i="1"/>
  <c r="L102" i="1"/>
  <c r="H105" i="1" l="1"/>
  <c r="J104" i="1"/>
  <c r="K104" i="1" s="1"/>
  <c r="G104" i="1" s="1"/>
  <c r="D104" i="1"/>
  <c r="L103" i="1"/>
  <c r="F101" i="1"/>
  <c r="E104" i="1"/>
  <c r="L104" i="1"/>
  <c r="F103" i="1" s="1"/>
  <c r="I105" i="1"/>
  <c r="F102" i="1" l="1"/>
  <c r="I106" i="1"/>
  <c r="E105" i="1"/>
  <c r="D105" i="1"/>
  <c r="H106" i="1"/>
  <c r="J105" i="1"/>
  <c r="K105" i="1" s="1"/>
  <c r="G105" i="1" s="1"/>
  <c r="I107" i="1" l="1"/>
  <c r="E106" i="1"/>
  <c r="L106" i="1"/>
  <c r="F105" i="1" s="1"/>
  <c r="J106" i="1"/>
  <c r="K106" i="1" s="1"/>
  <c r="G106" i="1" s="1"/>
  <c r="H107" i="1"/>
  <c r="D106" i="1"/>
  <c r="L105" i="1"/>
  <c r="F104" i="1" l="1"/>
  <c r="J107" i="1"/>
  <c r="K107" i="1" s="1"/>
  <c r="G107" i="1" s="1"/>
  <c r="D107" i="1"/>
  <c r="H108" i="1"/>
  <c r="I108" i="1"/>
  <c r="E107" i="1"/>
  <c r="L107" i="1"/>
  <c r="H109" i="1" l="1"/>
  <c r="D108" i="1"/>
  <c r="J108" i="1"/>
  <c r="K108" i="1" s="1"/>
  <c r="G108" i="1" s="1"/>
  <c r="F106" i="1"/>
  <c r="E108" i="1"/>
  <c r="I109" i="1"/>
  <c r="I110" i="1" l="1"/>
  <c r="E109" i="1"/>
  <c r="L108" i="1"/>
  <c r="D109" i="1"/>
  <c r="J109" i="1"/>
  <c r="K109" i="1" s="1"/>
  <c r="G109" i="1" s="1"/>
  <c r="H110" i="1"/>
  <c r="F107" i="1" l="1"/>
  <c r="E110" i="1"/>
  <c r="I111" i="1"/>
  <c r="D110" i="1"/>
  <c r="H111" i="1"/>
  <c r="J110" i="1"/>
  <c r="K110" i="1" s="1"/>
  <c r="G110" i="1" s="1"/>
  <c r="L109" i="1"/>
  <c r="F108" i="1" l="1"/>
  <c r="L110" i="1"/>
  <c r="I112" i="1"/>
  <c r="E111" i="1"/>
  <c r="J111" i="1"/>
  <c r="K111" i="1" s="1"/>
  <c r="G111" i="1" s="1"/>
  <c r="H112" i="1"/>
  <c r="D111" i="1"/>
  <c r="E112" i="1" l="1"/>
  <c r="I113" i="1"/>
  <c r="F109" i="1"/>
  <c r="H113" i="1"/>
  <c r="D112" i="1"/>
  <c r="J112" i="1"/>
  <c r="K112" i="1" s="1"/>
  <c r="G112" i="1" s="1"/>
  <c r="L111" i="1"/>
  <c r="F110" i="1" l="1"/>
  <c r="L112" i="1"/>
  <c r="I114" i="1"/>
  <c r="E113" i="1"/>
  <c r="D113" i="1"/>
  <c r="H114" i="1"/>
  <c r="J113" i="1"/>
  <c r="K113" i="1" s="1"/>
  <c r="G113" i="1" s="1"/>
  <c r="I115" i="1" l="1"/>
  <c r="E114" i="1"/>
  <c r="L114" i="1"/>
  <c r="F113" i="1" s="1"/>
  <c r="J114" i="1"/>
  <c r="K114" i="1" s="1"/>
  <c r="G114" i="1" s="1"/>
  <c r="H115" i="1"/>
  <c r="D114" i="1"/>
  <c r="L113" i="1"/>
  <c r="F111" i="1"/>
  <c r="F112" i="1" l="1"/>
  <c r="H116" i="1"/>
  <c r="D115" i="1"/>
  <c r="J115" i="1"/>
  <c r="K115" i="1" s="1"/>
  <c r="G115" i="1" s="1"/>
  <c r="E115" i="1"/>
  <c r="I116" i="1"/>
  <c r="L115" i="1"/>
  <c r="F114" i="1" l="1"/>
  <c r="I117" i="1"/>
  <c r="E116" i="1"/>
  <c r="D116" i="1"/>
  <c r="H117" i="1"/>
  <c r="J116" i="1"/>
  <c r="K116" i="1" s="1"/>
  <c r="G116" i="1" s="1"/>
  <c r="D117" i="1" l="1"/>
  <c r="H118" i="1"/>
  <c r="J117" i="1"/>
  <c r="K117" i="1" s="1"/>
  <c r="G117" i="1" s="1"/>
  <c r="L116" i="1"/>
  <c r="I118" i="1"/>
  <c r="E117" i="1"/>
  <c r="L117" i="1" l="1"/>
  <c r="J118" i="1"/>
  <c r="K118" i="1" s="1"/>
  <c r="G118" i="1" s="1"/>
  <c r="H119" i="1"/>
  <c r="D118" i="1"/>
  <c r="F115" i="1"/>
  <c r="I119" i="1"/>
  <c r="E118" i="1"/>
  <c r="L118" i="1"/>
  <c r="F117" i="1" s="1"/>
  <c r="E119" i="1" l="1"/>
  <c r="I120" i="1"/>
  <c r="L119" i="1"/>
  <c r="H120" i="1"/>
  <c r="J119" i="1"/>
  <c r="K119" i="1" s="1"/>
  <c r="G119" i="1" s="1"/>
  <c r="D119" i="1"/>
  <c r="F116" i="1"/>
  <c r="F118" i="1" l="1"/>
  <c r="D120" i="1"/>
  <c r="J120" i="1"/>
  <c r="K120" i="1" s="1"/>
  <c r="G120" i="1" s="1"/>
  <c r="H121" i="1"/>
  <c r="L120" i="1"/>
  <c r="I121" i="1"/>
  <c r="E120" i="1"/>
  <c r="F119" i="1" l="1"/>
  <c r="J121" i="1"/>
  <c r="K121" i="1" s="1"/>
  <c r="G121" i="1" s="1"/>
  <c r="H122" i="1"/>
  <c r="D121" i="1"/>
  <c r="I122" i="1"/>
  <c r="E121" i="1"/>
  <c r="L121" i="1"/>
  <c r="E122" i="1" l="1"/>
  <c r="I123" i="1"/>
  <c r="L122" i="1"/>
  <c r="F120" i="1"/>
  <c r="H123" i="1"/>
  <c r="J122" i="1"/>
  <c r="K122" i="1" s="1"/>
  <c r="G122" i="1" s="1"/>
  <c r="D122" i="1"/>
  <c r="F121" i="1" l="1"/>
  <c r="I124" i="1"/>
  <c r="E123" i="1"/>
  <c r="D123" i="1"/>
  <c r="J123" i="1"/>
  <c r="K123" i="1" s="1"/>
  <c r="G123" i="1" s="1"/>
  <c r="H124" i="1"/>
  <c r="I125" i="1" l="1"/>
  <c r="E124" i="1"/>
  <c r="L123" i="1"/>
  <c r="D124" i="1"/>
  <c r="H125" i="1"/>
  <c r="J124" i="1"/>
  <c r="K124" i="1" s="1"/>
  <c r="G124" i="1" s="1"/>
  <c r="F122" i="1" l="1"/>
  <c r="H126" i="1"/>
  <c r="J125" i="1"/>
  <c r="K125" i="1" s="1"/>
  <c r="G125" i="1" s="1"/>
  <c r="D125" i="1"/>
  <c r="L124" i="1"/>
  <c r="E125" i="1"/>
  <c r="I126" i="1"/>
  <c r="E126" i="1" l="1"/>
  <c r="I127" i="1"/>
  <c r="J126" i="1"/>
  <c r="K126" i="1" s="1"/>
  <c r="G126" i="1" s="1"/>
  <c r="H127" i="1"/>
  <c r="D126" i="1"/>
  <c r="F123" i="1"/>
  <c r="L125" i="1"/>
  <c r="E127" i="1" l="1"/>
  <c r="I128" i="1"/>
  <c r="F124" i="1"/>
  <c r="H128" i="1"/>
  <c r="D127" i="1"/>
  <c r="J127" i="1"/>
  <c r="K127" i="1" s="1"/>
  <c r="G127" i="1" s="1"/>
  <c r="L126" i="1"/>
  <c r="F125" i="1" l="1"/>
  <c r="I129" i="1"/>
  <c r="E128" i="1"/>
  <c r="H129" i="1"/>
  <c r="J128" i="1"/>
  <c r="K128" i="1" s="1"/>
  <c r="G128" i="1" s="1"/>
  <c r="D128" i="1"/>
  <c r="L127" i="1"/>
  <c r="F126" i="1" l="1"/>
  <c r="L128" i="1"/>
  <c r="I130" i="1"/>
  <c r="E129" i="1"/>
  <c r="J129" i="1"/>
  <c r="K129" i="1" s="1"/>
  <c r="G129" i="1" s="1"/>
  <c r="D129" i="1"/>
  <c r="H130" i="1"/>
  <c r="E130" i="1" l="1"/>
  <c r="I131" i="1"/>
  <c r="F127" i="1"/>
  <c r="H131" i="1"/>
  <c r="D130" i="1"/>
  <c r="J130" i="1"/>
  <c r="K130" i="1" s="1"/>
  <c r="G130" i="1" s="1"/>
  <c r="L129" i="1"/>
  <c r="D131" i="1" l="1"/>
  <c r="J131" i="1"/>
  <c r="K131" i="1" s="1"/>
  <c r="G131" i="1" s="1"/>
  <c r="H132" i="1"/>
  <c r="F128" i="1"/>
  <c r="L131" i="1"/>
  <c r="F130" i="1" s="1"/>
  <c r="I132" i="1"/>
  <c r="E131" i="1"/>
  <c r="L130" i="1"/>
  <c r="H133" i="1" l="1"/>
  <c r="J132" i="1"/>
  <c r="K132" i="1" s="1"/>
  <c r="G132" i="1" s="1"/>
  <c r="D132" i="1"/>
  <c r="E132" i="1"/>
  <c r="I133" i="1"/>
  <c r="L132" i="1"/>
  <c r="F129" i="1"/>
  <c r="F131" i="1" l="1"/>
  <c r="I134" i="1"/>
  <c r="L133" i="1"/>
  <c r="E133" i="1"/>
  <c r="J133" i="1"/>
  <c r="K133" i="1" s="1"/>
  <c r="G133" i="1" s="1"/>
  <c r="D133" i="1"/>
  <c r="H134" i="1"/>
  <c r="H135" i="1" l="1"/>
  <c r="J134" i="1"/>
  <c r="K134" i="1" s="1"/>
  <c r="G134" i="1" s="1"/>
  <c r="D134" i="1"/>
  <c r="F132" i="1"/>
  <c r="E134" i="1"/>
  <c r="L134" i="1"/>
  <c r="I135" i="1"/>
  <c r="D135" i="1" l="1"/>
  <c r="H136" i="1"/>
  <c r="J135" i="1"/>
  <c r="K135" i="1" s="1"/>
  <c r="G135" i="1" s="1"/>
  <c r="L135" i="1"/>
  <c r="E135" i="1"/>
  <c r="I136" i="1"/>
  <c r="F133" i="1"/>
  <c r="F134" i="1" l="1"/>
  <c r="I137" i="1"/>
  <c r="L136" i="1"/>
  <c r="E136" i="1"/>
  <c r="J136" i="1"/>
  <c r="K136" i="1" s="1"/>
  <c r="G136" i="1" s="1"/>
  <c r="D136" i="1"/>
  <c r="H137" i="1"/>
  <c r="H138" i="1" l="1"/>
  <c r="D137" i="1"/>
  <c r="J137" i="1"/>
  <c r="K137" i="1" s="1"/>
  <c r="G137" i="1" s="1"/>
  <c r="F135" i="1"/>
  <c r="E137" i="1"/>
  <c r="I138" i="1"/>
  <c r="I139" i="1" l="1"/>
  <c r="E138" i="1"/>
  <c r="L137" i="1"/>
  <c r="D138" i="1"/>
  <c r="J138" i="1"/>
  <c r="K138" i="1" s="1"/>
  <c r="G138" i="1" s="1"/>
  <c r="H139" i="1"/>
  <c r="H140" i="1" l="1"/>
  <c r="J139" i="1"/>
  <c r="K139" i="1" s="1"/>
  <c r="G139" i="1" s="1"/>
  <c r="D139" i="1"/>
  <c r="E139" i="1"/>
  <c r="I140" i="1"/>
  <c r="L139" i="1"/>
  <c r="F138" i="1" s="1"/>
  <c r="L138" i="1"/>
  <c r="F136" i="1"/>
  <c r="F137" i="1" l="1"/>
  <c r="E140" i="1"/>
  <c r="J140" i="1"/>
  <c r="K140" i="1" s="1"/>
  <c r="G140" i="1" s="1"/>
  <c r="D140" i="1"/>
  <c r="H141" i="1"/>
  <c r="H142" i="1" l="1"/>
  <c r="D141" i="1"/>
  <c r="L140" i="1"/>
  <c r="F139" i="1" l="1"/>
  <c r="I141" i="1"/>
  <c r="D142" i="1"/>
  <c r="H143" i="1"/>
  <c r="E141" i="1" l="1"/>
  <c r="L141" i="1"/>
  <c r="J141" i="1"/>
  <c r="K141" i="1" s="1"/>
  <c r="G141" i="1" s="1"/>
  <c r="D143" i="1"/>
  <c r="H144" i="1"/>
  <c r="F140" i="1" l="1"/>
  <c r="I142" i="1"/>
  <c r="H145" i="1"/>
  <c r="D144" i="1"/>
  <c r="E142" i="1" l="1"/>
  <c r="J142" i="1"/>
  <c r="K142" i="1" s="1"/>
  <c r="G142" i="1" s="1"/>
  <c r="D145" i="1"/>
  <c r="H146" i="1"/>
  <c r="H147" i="1" l="1"/>
  <c r="D146" i="1"/>
  <c r="L142" i="1"/>
  <c r="F141" i="1" l="1"/>
  <c r="I143" i="1"/>
  <c r="D147" i="1"/>
  <c r="H148" i="1"/>
  <c r="E143" i="1" l="1"/>
  <c r="J143" i="1"/>
  <c r="K143" i="1" s="1"/>
  <c r="G143" i="1" s="1"/>
  <c r="H149" i="1"/>
  <c r="D148" i="1"/>
  <c r="L143" i="1" l="1"/>
  <c r="D149" i="1"/>
  <c r="H150" i="1"/>
  <c r="D150" i="1" l="1"/>
  <c r="H151" i="1"/>
  <c r="F142" i="1"/>
  <c r="I144" i="1"/>
  <c r="H152" i="1" l="1"/>
  <c r="D151" i="1"/>
  <c r="E144" i="1"/>
  <c r="J144" i="1"/>
  <c r="K144" i="1" s="1"/>
  <c r="G144" i="1" s="1"/>
  <c r="L144" i="1" l="1"/>
  <c r="D152" i="1"/>
  <c r="H153" i="1"/>
  <c r="H154" i="1" l="1"/>
  <c r="D153" i="1"/>
  <c r="F143" i="1"/>
  <c r="I145" i="1"/>
  <c r="L145" i="1" l="1"/>
  <c r="I146" i="1"/>
  <c r="E145" i="1"/>
  <c r="J145" i="1"/>
  <c r="K145" i="1" s="1"/>
  <c r="G145" i="1" s="1"/>
  <c r="D154" i="1"/>
  <c r="H155" i="1"/>
  <c r="H156" i="1" l="1"/>
  <c r="D155" i="1"/>
  <c r="F144" i="1"/>
  <c r="E146" i="1"/>
  <c r="L146" i="1"/>
  <c r="J146" i="1"/>
  <c r="K146" i="1" s="1"/>
  <c r="G146" i="1" s="1"/>
  <c r="F145" i="1" l="1"/>
  <c r="I147" i="1"/>
  <c r="D156" i="1"/>
  <c r="H157" i="1"/>
  <c r="D157" i="1" l="1"/>
  <c r="H158" i="1"/>
  <c r="L147" i="1"/>
  <c r="E147" i="1"/>
  <c r="J147" i="1"/>
  <c r="K147" i="1" s="1"/>
  <c r="G147" i="1" s="1"/>
  <c r="F146" i="1" l="1"/>
  <c r="I148" i="1"/>
  <c r="H159" i="1"/>
  <c r="D158" i="1"/>
  <c r="D159" i="1" l="1"/>
  <c r="H160" i="1"/>
  <c r="E148" i="1"/>
  <c r="J148" i="1"/>
  <c r="K148" i="1" s="1"/>
  <c r="G148" i="1" s="1"/>
  <c r="H161" i="1" l="1"/>
  <c r="D160" i="1"/>
  <c r="L148" i="1"/>
  <c r="F147" i="1" l="1"/>
  <c r="I149" i="1"/>
  <c r="D161" i="1"/>
  <c r="H162" i="1"/>
  <c r="E149" i="1" l="1"/>
  <c r="J149" i="1"/>
  <c r="K149" i="1" s="1"/>
  <c r="G149" i="1" s="1"/>
  <c r="H163" i="1"/>
  <c r="D162" i="1"/>
  <c r="D163" i="1" l="1"/>
  <c r="L149" i="1"/>
  <c r="F148" i="1" l="1"/>
  <c r="I150" i="1"/>
  <c r="L150" i="1" l="1"/>
  <c r="E150" i="1"/>
  <c r="J150" i="1"/>
  <c r="K150" i="1" s="1"/>
  <c r="G150" i="1" s="1"/>
  <c r="F149" i="1" l="1"/>
  <c r="I151" i="1"/>
  <c r="E151" i="1" l="1"/>
  <c r="L151" i="1"/>
  <c r="F150" i="1" s="1"/>
  <c r="J151" i="1"/>
  <c r="K151" i="1" s="1"/>
  <c r="G151" i="1" s="1"/>
  <c r="I152" i="1" l="1"/>
  <c r="E152" i="1" l="1"/>
  <c r="J152" i="1"/>
  <c r="K152" i="1" s="1"/>
  <c r="G152" i="1" s="1"/>
  <c r="L152" i="1" l="1"/>
  <c r="F151" i="1" l="1"/>
  <c r="I153" i="1"/>
  <c r="E153" i="1" l="1"/>
  <c r="L153" i="1"/>
  <c r="F152" i="1" s="1"/>
  <c r="J153" i="1"/>
  <c r="K153" i="1" s="1"/>
  <c r="G153" i="1" s="1"/>
  <c r="I154" i="1" l="1"/>
  <c r="E154" i="1" l="1"/>
  <c r="J154" i="1"/>
  <c r="K154" i="1" s="1"/>
  <c r="G154" i="1" s="1"/>
  <c r="L154" i="1" l="1"/>
  <c r="F153" i="1" l="1"/>
  <c r="I155" i="1"/>
  <c r="E155" i="1" l="1"/>
  <c r="J155" i="1"/>
  <c r="K155" i="1" s="1"/>
  <c r="G155" i="1" s="1"/>
  <c r="L155" i="1" l="1"/>
  <c r="F154" i="1" l="1"/>
  <c r="I156" i="1"/>
  <c r="E156" i="1" l="1"/>
  <c r="J156" i="1"/>
  <c r="K156" i="1" s="1"/>
  <c r="G156" i="1" s="1"/>
  <c r="L156" i="1" l="1"/>
  <c r="F155" i="1" l="1"/>
  <c r="I157" i="1"/>
  <c r="E157" i="1" l="1"/>
  <c r="J157" i="1"/>
  <c r="K157" i="1" s="1"/>
  <c r="G157" i="1" s="1"/>
  <c r="L157" i="1" l="1"/>
  <c r="F156" i="1" l="1"/>
  <c r="I158" i="1"/>
  <c r="E158" i="1" l="1"/>
  <c r="L158" i="1"/>
  <c r="F157" i="1" s="1"/>
  <c r="I159" i="1"/>
  <c r="J158" i="1"/>
  <c r="K158" i="1" s="1"/>
  <c r="G158" i="1" s="1"/>
  <c r="E159" i="1" l="1"/>
  <c r="J159" i="1"/>
  <c r="K159" i="1" s="1"/>
  <c r="G159" i="1" s="1"/>
  <c r="L159" i="1" l="1"/>
  <c r="F158" i="1" l="1"/>
  <c r="I160" i="1"/>
  <c r="E160" i="1" l="1"/>
  <c r="L160" i="1"/>
  <c r="F159" i="1" s="1"/>
  <c r="I161" i="1"/>
  <c r="J160" i="1"/>
  <c r="K160" i="1" s="1"/>
  <c r="G160" i="1" s="1"/>
  <c r="L161" i="1" l="1"/>
  <c r="F160" i="1" s="1"/>
  <c r="E161" i="1"/>
  <c r="J161" i="1"/>
  <c r="K161" i="1" s="1"/>
  <c r="G161" i="1" s="1"/>
  <c r="I162" i="1" l="1"/>
  <c r="E162" i="1" l="1"/>
  <c r="L162" i="1"/>
  <c r="F161" i="1" s="1"/>
  <c r="J162" i="1"/>
  <c r="K162" i="1" s="1"/>
  <c r="G162" i="1" s="1"/>
  <c r="I163" i="1" l="1"/>
  <c r="E163" i="1" l="1"/>
  <c r="J163" i="1"/>
  <c r="K163" i="1" s="1"/>
  <c r="G163" i="1" s="1"/>
  <c r="L163" i="1" l="1"/>
  <c r="F162" i="1" s="1"/>
</calcChain>
</file>

<file path=xl/comments1.xml><?xml version="1.0" encoding="utf-8"?>
<comments xmlns="http://schemas.openxmlformats.org/spreadsheetml/2006/main">
  <authors>
    <author>Christophe</author>
  </authors>
  <commentList>
    <comment ref="H7" authorId="0" shapeId="0">
      <text>
        <r>
          <rPr>
            <b/>
            <sz val="9"/>
            <color indexed="81"/>
            <rFont val="Tahoma"/>
            <charset val="1"/>
          </rPr>
          <t>Christophe:
The software works as if you were entering the actions at the end of the day so the next day has the datas updated from the day before.</t>
        </r>
      </text>
    </comment>
  </commentList>
</comments>
</file>

<file path=xl/sharedStrings.xml><?xml version="1.0" encoding="utf-8"?>
<sst xmlns="http://schemas.openxmlformats.org/spreadsheetml/2006/main" count="266" uniqueCount="62">
  <si>
    <t>Date</t>
  </si>
  <si>
    <t>Feeding  datas TANK 1</t>
  </si>
  <si>
    <t xml:space="preserve"> Following ISO-8601</t>
  </si>
  <si>
    <t>Food/week [kg]</t>
  </si>
  <si>
    <t>Average food /day [kg]</t>
  </si>
  <si>
    <t>Times/day</t>
  </si>
  <si>
    <t>Food/time [kg]</t>
  </si>
  <si>
    <t>Week n°</t>
  </si>
  <si>
    <t>From</t>
  </si>
  <si>
    <t>To</t>
  </si>
  <si>
    <t>Theoretical</t>
  </si>
  <si>
    <t>Real</t>
  </si>
  <si>
    <t>TOTAL STOCK OVERVIEW</t>
  </si>
  <si>
    <t>STOCK MANAGEMENT TANK 1</t>
  </si>
  <si>
    <t>ISO-8601 (from Monday to Sunday)</t>
  </si>
  <si>
    <t>fishcount</t>
  </si>
  <si>
    <t>biomass [kg]</t>
  </si>
  <si>
    <t>feed [kg]</t>
  </si>
  <si>
    <t>feedratio [%/d]</t>
  </si>
  <si>
    <t>size [g]</t>
  </si>
  <si>
    <t>feed_plan [kg]</t>
  </si>
  <si>
    <t>feed_actual [kg]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</si>
  <si>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</si>
  <si>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</si>
  <si>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</si>
  <si>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</si>
  <si>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</si>
  <si>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</si>
  <si>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</si>
  <si>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FISHBOY : The baby version of the FISHMAN </t>
  </si>
  <si>
    <t>TANK1</t>
  </si>
  <si>
    <t>Base feed level of target species:</t>
  </si>
  <si>
    <t>growth performance target</t>
  </si>
  <si>
    <t>equation inputs</t>
  </si>
  <si>
    <t xml:space="preserve">EMPTY TANK </t>
  </si>
  <si>
    <t>Day when the tank is empty</t>
  </si>
  <si>
    <t>Day colored in :</t>
  </si>
  <si>
    <t>TANK2</t>
  </si>
  <si>
    <t>g/kg/day</t>
  </si>
  <si>
    <t>%living weight/day</t>
  </si>
  <si>
    <t>a=</t>
  </si>
  <si>
    <t xml:space="preserve">STOCKING DAY  </t>
  </si>
  <si>
    <t>Day when you place new fish</t>
  </si>
  <si>
    <t>TANK3</t>
  </si>
  <si>
    <t>b=</t>
  </si>
  <si>
    <t>REMOVING DAY</t>
  </si>
  <si>
    <t>Day when you remove fish</t>
  </si>
  <si>
    <t>TANK4</t>
  </si>
  <si>
    <t>STOCKING (NEW FISH)</t>
  </si>
  <si>
    <t>MORTALITY</t>
  </si>
  <si>
    <t>HARVEST</t>
  </si>
  <si>
    <t>REMOVING FISH</t>
  </si>
  <si>
    <t>SOURCE TANK :</t>
  </si>
  <si>
    <t>TARGET TANK : TANK 1</t>
  </si>
  <si>
    <t>SOURCE : TANK 1</t>
  </si>
  <si>
    <t>TARGET TANK :</t>
  </si>
  <si>
    <t>id</t>
  </si>
  <si>
    <t>T4</t>
  </si>
  <si>
    <t>FISH BOY : Food Manager</t>
  </si>
  <si>
    <t>Feeding  datas TANK 2</t>
  </si>
  <si>
    <t>Feeding  datas TANK 3</t>
  </si>
  <si>
    <t>Feeding  datas TANK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</si>
</sst>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charset val="1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731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3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/>
    <xf numFmtId="2" fontId="2" fillId="0" borderId="0" xfId="0" applyNumberFormat="1" applyFont="1"/>
    <xf numFmtId="0" fontId="2" fillId="0" borderId="0" xfId="0" applyFont="1"/>
    <xf numFmtId="164" fontId="2" fillId="0" borderId="0" xfId="0" applyNumberFormat="1" applyFont="1"/>
    <xf numFmtId="0" fontId="0" fillId="0" borderId="2" xfId="0" applyBorder="1"/>
    <xf numFmtId="0" fontId="0" fillId="3" borderId="5" xfId="0" applyFont="1" applyFill="1" applyBorder="1" applyAlignment="1">
      <alignment horizontal="center"/>
    </xf>
    <xf numFmtId="1" fontId="0" fillId="3" borderId="12" xfId="0" applyNumberFormat="1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1" fontId="0" fillId="0" borderId="12" xfId="0" applyNumberFormat="1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Font="1" applyBorder="1"/>
    <xf numFmtId="1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0" fontId="0" fillId="0" borderId="0" xfId="0" applyFill="1" applyBorder="1"/>
    <xf numFmtId="1" fontId="0" fillId="0" borderId="0" xfId="0" applyNumberFormat="1" applyFill="1" applyBorder="1"/>
    <xf numFmtId="1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/>
    <xf numFmtId="14" fontId="0" fillId="0" borderId="7" xfId="0" applyNumberFormat="1" applyFont="1" applyBorder="1"/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" fontId="3" fillId="3" borderId="3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4" fillId="6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/>
    <xf numFmtId="0" fontId="0" fillId="4" borderId="1" xfId="0" applyFill="1" applyBorder="1"/>
    <xf numFmtId="1" fontId="0" fillId="0" borderId="1" xfId="0" applyNumberFormat="1" applyFill="1" applyBorder="1" applyAlignment="1"/>
    <xf numFmtId="1" fontId="0" fillId="0" borderId="1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Border="1" applyAlignment="1">
      <alignment horizontal="left"/>
    </xf>
    <xf numFmtId="0" fontId="0" fillId="7" borderId="1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9" borderId="1" xfId="0" applyFill="1" applyBorder="1"/>
    <xf numFmtId="0" fontId="0" fillId="10" borderId="1" xfId="0" applyFill="1" applyBorder="1"/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1" borderId="1" xfId="0" applyFill="1" applyBorder="1"/>
    <xf numFmtId="0" fontId="0" fillId="12" borderId="1" xfId="0" applyFill="1" applyBorder="1"/>
    <xf numFmtId="0" fontId="0" fillId="0" borderId="7" xfId="0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/>
    <xf numFmtId="0" fontId="0" fillId="4" borderId="9" xfId="0" applyFill="1" applyBorder="1" applyAlignment="1">
      <alignment vertical="center"/>
    </xf>
    <xf numFmtId="0" fontId="0" fillId="4" borderId="11" xfId="0" applyFill="1" applyBorder="1" applyAlignment="1">
      <alignment vertical="center"/>
    </xf>
    <xf numFmtId="0" fontId="0" fillId="4" borderId="1" xfId="0" applyFill="1" applyBorder="1" applyAlignment="1"/>
    <xf numFmtId="0" fontId="0" fillId="0" borderId="17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" fontId="0" fillId="0" borderId="18" xfId="0" applyNumberFormat="1" applyFont="1" applyFill="1" applyBorder="1" applyAlignment="1">
      <alignment horizontal="center"/>
    </xf>
    <xf numFmtId="2" fontId="0" fillId="0" borderId="12" xfId="0" applyNumberFormat="1" applyFont="1" applyFill="1" applyBorder="1" applyAlignment="1">
      <alignment horizontal="center"/>
    </xf>
    <xf numFmtId="0" fontId="0" fillId="0" borderId="12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7" borderId="0" xfId="0" applyNumberFormat="1" applyFont="1" applyFill="1" applyBorder="1" applyAlignment="1">
      <alignment horizontal="center" vertical="center"/>
    </xf>
    <xf numFmtId="2" fontId="0" fillId="7" borderId="0" xfId="0" applyNumberFormat="1" applyFont="1" applyFill="1" applyBorder="1" applyAlignment="1">
      <alignment horizontal="center" vertical="center"/>
    </xf>
    <xf numFmtId="10" fontId="0" fillId="7" borderId="0" xfId="1" applyNumberFormat="1" applyFont="1" applyFill="1" applyBorder="1" applyAlignment="1">
      <alignment horizontal="center" vertical="center"/>
    </xf>
    <xf numFmtId="2" fontId="0" fillId="7" borderId="0" xfId="0" applyNumberFormat="1" applyFill="1" applyBorder="1" applyAlignment="1">
      <alignment horizontal="center" vertical="center"/>
    </xf>
    <xf numFmtId="1" fontId="0" fillId="7" borderId="0" xfId="0" applyNumberForma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1" fontId="0" fillId="9" borderId="0" xfId="0" applyNumberFormat="1" applyFont="1" applyFill="1" applyBorder="1" applyAlignment="1">
      <alignment horizontal="center" vertical="center"/>
    </xf>
    <xf numFmtId="2" fontId="0" fillId="9" borderId="0" xfId="0" applyNumberFormat="1" applyFont="1" applyFill="1" applyBorder="1" applyAlignment="1">
      <alignment horizontal="center" vertical="center"/>
    </xf>
    <xf numFmtId="10" fontId="0" fillId="9" borderId="0" xfId="1" applyNumberFormat="1" applyFont="1" applyFill="1" applyBorder="1" applyAlignment="1">
      <alignment horizontal="center" vertical="center"/>
    </xf>
    <xf numFmtId="2" fontId="0" fillId="9" borderId="0" xfId="0" applyNumberFormat="1" applyFill="1" applyBorder="1" applyAlignment="1">
      <alignment horizontal="center" vertical="center"/>
    </xf>
    <xf numFmtId="1" fontId="0" fillId="9" borderId="0" xfId="0" applyNumberForma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3" borderId="1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0" borderId="5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413496</xdr:colOff>
      <xdr:row>1</xdr:row>
      <xdr:rowOff>103655</xdr:rowOff>
    </xdr:from>
    <xdr:to>
      <xdr:col>2</xdr:col>
      <xdr:colOff>611997</xdr:colOff>
      <xdr:row>4</xdr:row>
      <xdr:rowOff>58832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5496" y="313205"/>
          <a:ext cx="960501" cy="526677"/>
        </a:xfrm>
        <a:prstGeom prst="rect">
          <a:avLst/>
        </a:prstGeom>
      </xdr:spPr>
    </xdr:pic>
    <xdr:clientData/>
  </xdr:twoCellAnchor>
  <xdr:twoCellAnchor editAs="oneCell">
    <xdr:from>
      <xdr:col>0</xdr:col>
      <xdr:colOff>142875</xdr:colOff>
      <xdr:row>0</xdr:row>
      <xdr:rowOff>57150</xdr:rowOff>
    </xdr:from>
    <xdr:to>
      <xdr:col>1</xdr:col>
      <xdr:colOff>247136</xdr:colOff>
      <xdr:row>5</xdr:row>
      <xdr:rowOff>12326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57150"/>
          <a:ext cx="866261" cy="90767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/Google%20Drive/Christophe%20Rolland/FISHBOY%202015%20-%20Christophe%20Rollan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 plan false"/>
      <sheetName val="Production plan true"/>
      <sheetName val="Weekly feeding plan"/>
      <sheetName val="Week food avrg (Manual system)"/>
      <sheetName val="Calender 2015"/>
      <sheetName val="Manual"/>
      <sheetName val="Sales"/>
      <sheetName val="FCR"/>
      <sheetName val="Tank rota"/>
    </sheetNames>
    <sheetDataSet>
      <sheetData sheetId="0">
        <row r="504">
          <cell r="T504">
            <v>0</v>
          </cell>
          <cell r="AJ504">
            <v>0</v>
          </cell>
        </row>
        <row r="505">
          <cell r="T505">
            <v>0</v>
          </cell>
          <cell r="AJ505">
            <v>0</v>
          </cell>
        </row>
        <row r="506">
          <cell r="T506">
            <v>0</v>
          </cell>
          <cell r="AJ506">
            <v>0</v>
          </cell>
        </row>
        <row r="507">
          <cell r="T507">
            <v>0</v>
          </cell>
          <cell r="AJ507">
            <v>0</v>
          </cell>
        </row>
        <row r="508">
          <cell r="T508">
            <v>0</v>
          </cell>
          <cell r="AJ508">
            <v>0</v>
          </cell>
        </row>
        <row r="509">
          <cell r="T509">
            <v>0</v>
          </cell>
          <cell r="AJ509">
            <v>0</v>
          </cell>
        </row>
        <row r="510">
          <cell r="T510">
            <v>0</v>
          </cell>
          <cell r="AJ510">
            <v>0</v>
          </cell>
        </row>
        <row r="511">
          <cell r="T511">
            <v>0</v>
          </cell>
          <cell r="AJ511">
            <v>0</v>
          </cell>
        </row>
        <row r="512">
          <cell r="T512">
            <v>0</v>
          </cell>
          <cell r="AJ512">
            <v>0</v>
          </cell>
        </row>
        <row r="513">
          <cell r="T513">
            <v>0</v>
          </cell>
          <cell r="AJ513">
            <v>0</v>
          </cell>
        </row>
        <row r="514">
          <cell r="T514">
            <v>0</v>
          </cell>
          <cell r="AJ514">
            <v>0</v>
          </cell>
        </row>
        <row r="515">
          <cell r="T515">
            <v>0</v>
          </cell>
          <cell r="AJ515">
            <v>0</v>
          </cell>
        </row>
        <row r="516">
          <cell r="T516">
            <v>0</v>
          </cell>
          <cell r="AJ516">
            <v>0</v>
          </cell>
        </row>
        <row r="517">
          <cell r="T517">
            <v>0</v>
          </cell>
          <cell r="AJ517">
            <v>0</v>
          </cell>
        </row>
        <row r="518">
          <cell r="T518">
            <v>0</v>
          </cell>
          <cell r="AJ518">
            <v>0</v>
          </cell>
        </row>
        <row r="519">
          <cell r="T519">
            <v>0</v>
          </cell>
          <cell r="AJ519">
            <v>0</v>
          </cell>
        </row>
        <row r="520">
          <cell r="T520">
            <v>0</v>
          </cell>
          <cell r="AJ520">
            <v>0</v>
          </cell>
        </row>
        <row r="521">
          <cell r="T521">
            <v>0</v>
          </cell>
          <cell r="AJ521">
            <v>0</v>
          </cell>
        </row>
        <row r="522">
          <cell r="T522">
            <v>0</v>
          </cell>
          <cell r="AJ522">
            <v>0</v>
          </cell>
        </row>
        <row r="523">
          <cell r="T523">
            <v>0</v>
          </cell>
          <cell r="AJ523">
            <v>0</v>
          </cell>
        </row>
        <row r="524">
          <cell r="T524">
            <v>0</v>
          </cell>
          <cell r="AJ524">
            <v>0</v>
          </cell>
        </row>
        <row r="525">
          <cell r="T525">
            <v>0</v>
          </cell>
          <cell r="AJ525">
            <v>0</v>
          </cell>
        </row>
        <row r="526">
          <cell r="T526">
            <v>0</v>
          </cell>
          <cell r="AJ526">
            <v>0</v>
          </cell>
        </row>
        <row r="527">
          <cell r="T527">
            <v>0</v>
          </cell>
          <cell r="AJ527">
            <v>0</v>
          </cell>
        </row>
        <row r="528">
          <cell r="T528">
            <v>0</v>
          </cell>
          <cell r="AJ52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163"/>
  <sheetViews>
    <sheetView topLeftCell="A76" workbookViewId="0">
      <selection sqref="A1:W163"/>
    </sheetView>
  </sheetViews>
  <sheetFormatPr baseColWidth="10" defaultColWidth="11.42578125" defaultRowHeight="15" x14ac:dyDescent="0.25"/>
  <cols>
    <col min="7" max="7" width="14.7109375" bestFit="1" customWidth="1"/>
    <col min="10" max="10" width="7.28515625" bestFit="1" customWidth="1"/>
    <col min="11" max="11" width="14.7109375" bestFit="1" customWidth="1"/>
    <col min="12" max="12" width="13.85546875" bestFit="1" customWidth="1"/>
    <col min="13" max="13" width="15.28515625" bestFit="1" customWidth="1"/>
  </cols>
  <sheetData>
    <row r="1" spans="1:23" ht="16.5" thickBot="1" x14ac:dyDescent="0.3">
      <c r="A1" s="54"/>
      <c r="B1" s="54"/>
      <c r="C1" s="54"/>
      <c r="D1" s="55" t="s">
        <v>29</v>
      </c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7"/>
    </row>
    <row r="2" spans="1:23" x14ac:dyDescent="0.25">
      <c r="A2" s="54"/>
      <c r="B2" s="54"/>
      <c r="C2" s="54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U2" s="59" t="s">
        <v>30</v>
      </c>
      <c r="V2" s="60"/>
    </row>
    <row r="3" spans="1:23" x14ac:dyDescent="0.25">
      <c r="A3" s="54"/>
      <c r="B3" s="54"/>
      <c r="C3" s="54"/>
      <c r="D3" s="61" t="s">
        <v>31</v>
      </c>
      <c r="E3" s="61"/>
      <c r="F3" s="61"/>
      <c r="G3" s="62" t="s">
        <v>32</v>
      </c>
      <c r="H3" s="62"/>
      <c r="I3" s="62"/>
      <c r="J3" s="63" t="s">
        <v>33</v>
      </c>
      <c r="K3" s="64"/>
      <c r="L3" s="15"/>
      <c r="M3" s="30" t="s">
        <v>34</v>
      </c>
      <c r="N3" s="31" t="s">
        <v>35</v>
      </c>
      <c r="O3" s="31"/>
      <c r="P3" s="31"/>
      <c r="Q3" s="48" t="s">
        <v>36</v>
      </c>
      <c r="R3" s="48"/>
      <c r="S3" s="65"/>
      <c r="U3" s="59" t="s">
        <v>37</v>
      </c>
      <c r="V3" s="66"/>
    </row>
    <row r="4" spans="1:23" x14ac:dyDescent="0.25">
      <c r="A4" s="54"/>
      <c r="B4" s="54"/>
      <c r="C4" s="54"/>
      <c r="D4" s="65">
        <v>15</v>
      </c>
      <c r="E4" s="67" t="s">
        <v>38</v>
      </c>
      <c r="F4" s="67"/>
      <c r="G4" s="65">
        <v>3</v>
      </c>
      <c r="H4" s="67" t="s">
        <v>39</v>
      </c>
      <c r="I4" s="67"/>
      <c r="J4" s="68" t="s">
        <v>40</v>
      </c>
      <c r="K4" s="65">
        <v>8.5999999999999993E-2</v>
      </c>
      <c r="L4" s="26"/>
      <c r="M4" s="30" t="s">
        <v>41</v>
      </c>
      <c r="N4" s="69" t="s">
        <v>42</v>
      </c>
      <c r="O4" s="31"/>
      <c r="P4" s="31"/>
      <c r="Q4" s="70" t="s">
        <v>36</v>
      </c>
      <c r="R4" s="71"/>
      <c r="S4" s="72"/>
      <c r="U4" s="59" t="s">
        <v>43</v>
      </c>
      <c r="V4" s="73"/>
    </row>
    <row r="5" spans="1:23" x14ac:dyDescent="0.25">
      <c r="A5" s="54"/>
      <c r="B5" s="54"/>
      <c r="C5" s="54"/>
      <c r="D5" s="26"/>
      <c r="E5" s="26"/>
      <c r="F5" s="26"/>
      <c r="G5" s="20"/>
      <c r="H5" s="74"/>
      <c r="I5" s="20"/>
      <c r="J5" s="68" t="s">
        <v>44</v>
      </c>
      <c r="K5" s="65">
        <v>0.44719999999999999</v>
      </c>
      <c r="L5" s="15"/>
      <c r="M5" s="75" t="s">
        <v>45</v>
      </c>
      <c r="N5" s="76" t="s">
        <v>46</v>
      </c>
      <c r="O5" s="77"/>
      <c r="P5" s="78"/>
      <c r="Q5" s="70" t="s">
        <v>36</v>
      </c>
      <c r="R5" s="71"/>
      <c r="S5" s="79"/>
      <c r="U5" s="59" t="s">
        <v>47</v>
      </c>
      <c r="V5" s="80"/>
    </row>
    <row r="6" spans="1:23" x14ac:dyDescent="0.25">
      <c r="A6" s="81"/>
      <c r="B6" s="81"/>
      <c r="C6" s="81"/>
    </row>
    <row r="7" spans="1:23" x14ac:dyDescent="0.25">
      <c r="A7" s="32" t="s">
        <v>0</v>
      </c>
      <c r="B7" s="32"/>
      <c r="C7" s="32"/>
      <c r="D7" s="33" t="s">
        <v>12</v>
      </c>
      <c r="E7" s="34"/>
      <c r="F7" s="34"/>
      <c r="G7" s="35"/>
      <c r="H7" s="39" t="s">
        <v>13</v>
      </c>
      <c r="I7" s="40"/>
      <c r="J7" s="40"/>
      <c r="K7" s="40"/>
      <c r="L7" s="40"/>
      <c r="M7" s="41"/>
      <c r="N7" s="39" t="s">
        <v>48</v>
      </c>
      <c r="O7" s="40"/>
      <c r="P7" s="41"/>
      <c r="Q7" s="39" t="s">
        <v>49</v>
      </c>
      <c r="R7" s="41"/>
      <c r="S7" s="39" t="s">
        <v>50</v>
      </c>
      <c r="T7" s="41"/>
      <c r="U7" s="82" t="s">
        <v>51</v>
      </c>
      <c r="V7" s="83"/>
      <c r="W7" s="84"/>
    </row>
    <row r="8" spans="1:23" x14ac:dyDescent="0.25">
      <c r="A8" s="32"/>
      <c r="B8" s="32"/>
      <c r="C8" s="32"/>
      <c r="D8" s="36"/>
      <c r="E8" s="37"/>
      <c r="F8" s="37"/>
      <c r="G8" s="38"/>
      <c r="H8" s="42"/>
      <c r="I8" s="43"/>
      <c r="J8" s="43"/>
      <c r="K8" s="43"/>
      <c r="L8" s="43"/>
      <c r="M8" s="44"/>
      <c r="N8" s="85" t="s">
        <v>52</v>
      </c>
      <c r="O8" s="86" t="s">
        <v>53</v>
      </c>
      <c r="P8" s="87"/>
      <c r="Q8" s="42"/>
      <c r="R8" s="44"/>
      <c r="S8" s="42"/>
      <c r="T8" s="44"/>
      <c r="U8" s="82" t="s">
        <v>54</v>
      </c>
      <c r="V8" s="84"/>
      <c r="W8" s="88" t="s">
        <v>55</v>
      </c>
    </row>
    <row r="9" spans="1:23" x14ac:dyDescent="0.25">
      <c r="A9" s="45" t="s">
        <v>14</v>
      </c>
      <c r="B9" s="46"/>
      <c r="C9" s="47"/>
      <c r="D9" s="7" t="s">
        <v>15</v>
      </c>
      <c r="E9" s="8" t="s">
        <v>16</v>
      </c>
      <c r="F9" s="9" t="s">
        <v>17</v>
      </c>
      <c r="G9" s="9" t="s">
        <v>18</v>
      </c>
      <c r="H9" s="10" t="s">
        <v>15</v>
      </c>
      <c r="I9" s="11" t="s">
        <v>16</v>
      </c>
      <c r="J9" s="10" t="s">
        <v>19</v>
      </c>
      <c r="K9" s="12" t="s">
        <v>18</v>
      </c>
      <c r="L9" s="13" t="s">
        <v>20</v>
      </c>
      <c r="M9" s="14" t="s">
        <v>21</v>
      </c>
      <c r="N9" s="89" t="s">
        <v>56</v>
      </c>
      <c r="O9" s="90" t="s">
        <v>15</v>
      </c>
      <c r="P9" s="91" t="s">
        <v>16</v>
      </c>
      <c r="Q9" s="10" t="s">
        <v>15</v>
      </c>
      <c r="R9" s="92" t="s">
        <v>16</v>
      </c>
      <c r="S9" s="10" t="s">
        <v>15</v>
      </c>
      <c r="T9" s="93" t="s">
        <v>16</v>
      </c>
      <c r="U9" s="10" t="s">
        <v>15</v>
      </c>
      <c r="V9" s="92" t="s">
        <v>16</v>
      </c>
      <c r="W9" s="10" t="s">
        <v>56</v>
      </c>
    </row>
    <row r="10" spans="1:23" x14ac:dyDescent="0.25">
      <c r="A10" s="31">
        <v>1</v>
      </c>
      <c r="B10" s="15" t="s">
        <v>22</v>
      </c>
      <c r="C10" s="16">
        <v>42002</v>
      </c>
      <c r="D10" s="17">
        <f>SUM(H10+X10+AN10+BD10)</f>
        <v>0</v>
      </c>
      <c r="E10" s="18">
        <f>SUM(I10+Y10+AO10+BE10)</f>
        <v>0</v>
      </c>
      <c r="F10" s="18">
        <f>SUM(L11+AB10+AR10+BH10)</f>
        <v>0</v>
      </c>
      <c r="G10" s="19">
        <f>(SUM(K10+AA10+AQ10+BG10)/4)</f>
        <v>0</v>
      </c>
      <c r="H10" s="20">
        <v>0</v>
      </c>
      <c r="I10" s="21">
        <v>0</v>
      </c>
      <c r="J10" s="20">
        <v>0</v>
      </c>
      <c r="K10" s="15">
        <v>0</v>
      </c>
      <c r="L10" s="20"/>
      <c r="M10" s="15"/>
      <c r="N10" s="15"/>
      <c r="O10" s="15"/>
      <c r="P10" s="15"/>
      <c r="Q10" s="26"/>
      <c r="R10" s="94"/>
      <c r="S10" s="26"/>
      <c r="T10" s="95"/>
      <c r="U10" s="26"/>
      <c r="V10" s="26"/>
      <c r="W10" s="20"/>
    </row>
    <row r="11" spans="1:23" x14ac:dyDescent="0.25">
      <c r="A11" s="31"/>
      <c r="B11" s="15" t="s">
        <v>23</v>
      </c>
      <c r="C11" s="16">
        <v>42003</v>
      </c>
      <c r="D11" s="17">
        <f t="shared" ref="D11:D74" si="0">SUM(H11+X11+AN11+BD11)</f>
        <v>0</v>
      </c>
      <c r="E11" s="18">
        <f t="shared" ref="E11:E74" si="1">SUM(I11+Y11+AO11+BE11)</f>
        <v>0</v>
      </c>
      <c r="F11" s="18">
        <f t="shared" ref="F11:F74" si="2">SUM(L12+AB11+AR11+BH11)</f>
        <v>0</v>
      </c>
      <c r="G11" s="19">
        <f t="shared" ref="G11:G74" si="3">(SUM(K11+AA11+AQ11+BG11)/4)</f>
        <v>0</v>
      </c>
      <c r="H11" s="22">
        <f t="shared" ref="H11:H74" si="4">IF(ISBLANK(H10+O10+Q10+S10+U10),"",H10+O10-Q10-S10-U10)</f>
        <v>0</v>
      </c>
      <c r="I11" s="23">
        <f t="shared" ref="I11:I74" si="5">IF(I10=0,P10-R10-T10-V10,IF(ISBLANK(I10),"",I10+L10/($K$4*J10^$K$5)+P10-R10-T10-V10))</f>
        <v>0</v>
      </c>
      <c r="J11" s="22">
        <f t="shared" ref="J11:J74" si="6">IF(H11=0,0,IF(ISBLANK(H11),0,I11*1000/H11))</f>
        <v>0</v>
      </c>
      <c r="K11" s="24">
        <f t="shared" ref="K11:K74" si="7">IF(J11=0,0,IF(ISBLANK(J11),0,($D$4*(J11/1000)^0.8/(J11*100))*100))</f>
        <v>0</v>
      </c>
      <c r="L11" s="25">
        <f t="shared" ref="L11:L74" si="8">IF(AND(I11,K11)=0,0,IF(ISBLANK(I11+K11),0,I11*K11))</f>
        <v>0</v>
      </c>
      <c r="M11" s="15"/>
      <c r="N11" s="15"/>
      <c r="O11" s="15"/>
      <c r="P11" s="15"/>
      <c r="Q11" s="26"/>
      <c r="R11" s="94"/>
      <c r="S11" s="26"/>
      <c r="T11" s="95"/>
      <c r="U11" s="26"/>
      <c r="V11" s="26"/>
      <c r="W11" s="15"/>
    </row>
    <row r="12" spans="1:23" x14ac:dyDescent="0.25">
      <c r="A12" s="31"/>
      <c r="B12" s="15" t="s">
        <v>24</v>
      </c>
      <c r="C12" s="16">
        <v>42004</v>
      </c>
      <c r="D12" s="17">
        <f t="shared" si="0"/>
        <v>0</v>
      </c>
      <c r="E12" s="18">
        <f t="shared" si="1"/>
        <v>0</v>
      </c>
      <c r="F12" s="18">
        <f t="shared" si="2"/>
        <v>0</v>
      </c>
      <c r="G12" s="19">
        <f t="shared" si="3"/>
        <v>0</v>
      </c>
      <c r="H12" s="22">
        <f t="shared" si="4"/>
        <v>0</v>
      </c>
      <c r="I12" s="23">
        <f t="shared" si="5"/>
        <v>0</v>
      </c>
      <c r="J12" s="22">
        <f t="shared" si="6"/>
        <v>0</v>
      </c>
      <c r="K12" s="24">
        <f t="shared" si="7"/>
        <v>0</v>
      </c>
      <c r="L12" s="25">
        <f t="shared" si="8"/>
        <v>0</v>
      </c>
      <c r="M12" s="26"/>
      <c r="N12" s="51"/>
      <c r="O12" s="96"/>
      <c r="P12" s="96"/>
      <c r="Q12" s="52"/>
      <c r="R12" s="97"/>
      <c r="S12" s="98"/>
      <c r="T12" s="15"/>
      <c r="U12" s="15"/>
      <c r="V12" s="15"/>
      <c r="W12" s="15"/>
    </row>
    <row r="13" spans="1:23" x14ac:dyDescent="0.25">
      <c r="A13" s="31"/>
      <c r="B13" s="15" t="s">
        <v>25</v>
      </c>
      <c r="C13" s="16">
        <v>42005</v>
      </c>
      <c r="D13" s="17">
        <f t="shared" si="0"/>
        <v>0</v>
      </c>
      <c r="E13" s="18">
        <f t="shared" si="1"/>
        <v>0</v>
      </c>
      <c r="F13" s="18">
        <f t="shared" si="2"/>
        <v>0</v>
      </c>
      <c r="G13" s="19">
        <f t="shared" si="3"/>
        <v>0</v>
      </c>
      <c r="H13" s="22">
        <f t="shared" si="4"/>
        <v>0</v>
      </c>
      <c r="I13" s="23">
        <f t="shared" si="5"/>
        <v>0</v>
      </c>
      <c r="J13" s="22">
        <f t="shared" si="6"/>
        <v>0</v>
      </c>
      <c r="K13" s="24">
        <f t="shared" si="7"/>
        <v>0</v>
      </c>
      <c r="L13" s="25">
        <f t="shared" si="8"/>
        <v>0</v>
      </c>
      <c r="M13" s="26"/>
      <c r="N13" s="51"/>
      <c r="O13" s="96"/>
      <c r="P13" s="96"/>
      <c r="Q13" s="52"/>
      <c r="R13" s="97"/>
      <c r="S13" s="98"/>
      <c r="T13" s="15"/>
      <c r="U13" s="15"/>
      <c r="V13" s="15"/>
      <c r="W13" s="15"/>
    </row>
    <row r="14" spans="1:23" x14ac:dyDescent="0.25">
      <c r="A14" s="31"/>
      <c r="B14" s="15" t="s">
        <v>26</v>
      </c>
      <c r="C14" s="16">
        <v>42006</v>
      </c>
      <c r="D14" s="17">
        <f t="shared" si="0"/>
        <v>0</v>
      </c>
      <c r="E14" s="18">
        <f t="shared" si="1"/>
        <v>0</v>
      </c>
      <c r="F14" s="18">
        <f t="shared" si="2"/>
        <v>0</v>
      </c>
      <c r="G14" s="19">
        <f t="shared" si="3"/>
        <v>0</v>
      </c>
      <c r="H14" s="22">
        <f t="shared" si="4"/>
        <v>0</v>
      </c>
      <c r="I14" s="23">
        <f t="shared" si="5"/>
        <v>0</v>
      </c>
      <c r="J14" s="22">
        <f t="shared" si="6"/>
        <v>0</v>
      </c>
      <c r="K14" s="24">
        <f t="shared" si="7"/>
        <v>0</v>
      </c>
      <c r="L14" s="25">
        <f t="shared" si="8"/>
        <v>0</v>
      </c>
      <c r="M14" s="26"/>
      <c r="N14" s="51"/>
      <c r="O14" s="96"/>
      <c r="P14" s="96"/>
      <c r="Q14" s="52"/>
      <c r="R14" s="97"/>
      <c r="S14" s="98"/>
      <c r="T14" s="15"/>
      <c r="U14" s="15"/>
      <c r="V14" s="15"/>
      <c r="W14" s="15"/>
    </row>
    <row r="15" spans="1:23" x14ac:dyDescent="0.25">
      <c r="A15" s="31"/>
      <c r="B15" s="15" t="s">
        <v>27</v>
      </c>
      <c r="C15" s="16">
        <v>42007</v>
      </c>
      <c r="D15" s="17">
        <f t="shared" si="0"/>
        <v>0</v>
      </c>
      <c r="E15" s="18">
        <f t="shared" si="1"/>
        <v>0</v>
      </c>
      <c r="F15" s="18">
        <f t="shared" si="2"/>
        <v>0</v>
      </c>
      <c r="G15" s="19">
        <f t="shared" si="3"/>
        <v>0</v>
      </c>
      <c r="H15" s="22">
        <f t="shared" si="4"/>
        <v>0</v>
      </c>
      <c r="I15" s="23">
        <f t="shared" si="5"/>
        <v>0</v>
      </c>
      <c r="J15" s="22">
        <f t="shared" si="6"/>
        <v>0</v>
      </c>
      <c r="K15" s="24">
        <f t="shared" si="7"/>
        <v>0</v>
      </c>
      <c r="L15" s="25">
        <f t="shared" si="8"/>
        <v>0</v>
      </c>
      <c r="M15" s="26"/>
      <c r="N15" s="51"/>
      <c r="O15" s="96"/>
      <c r="P15" s="96"/>
      <c r="Q15" s="52"/>
      <c r="R15" s="97"/>
      <c r="S15" s="98"/>
      <c r="T15" s="15"/>
      <c r="U15" s="15"/>
      <c r="V15" s="15"/>
      <c r="W15" s="15"/>
    </row>
    <row r="16" spans="1:23" x14ac:dyDescent="0.25">
      <c r="A16" s="31"/>
      <c r="B16" s="27" t="s">
        <v>28</v>
      </c>
      <c r="C16" s="28">
        <v>42008</v>
      </c>
      <c r="D16" s="17">
        <f t="shared" si="0"/>
        <v>0</v>
      </c>
      <c r="E16" s="18">
        <f t="shared" si="1"/>
        <v>0</v>
      </c>
      <c r="F16" s="18">
        <f t="shared" si="2"/>
        <v>0</v>
      </c>
      <c r="G16" s="19">
        <f t="shared" si="3"/>
        <v>0</v>
      </c>
      <c r="H16" s="22">
        <f t="shared" si="4"/>
        <v>0</v>
      </c>
      <c r="I16" s="23">
        <f t="shared" si="5"/>
        <v>0</v>
      </c>
      <c r="J16" s="22">
        <f t="shared" si="6"/>
        <v>0</v>
      </c>
      <c r="K16" s="24">
        <f t="shared" si="7"/>
        <v>0</v>
      </c>
      <c r="L16" s="25">
        <f t="shared" si="8"/>
        <v>0</v>
      </c>
      <c r="M16" s="26"/>
      <c r="N16" s="51"/>
      <c r="O16" s="96"/>
      <c r="P16" s="96"/>
      <c r="Q16" s="52"/>
      <c r="R16" s="97"/>
      <c r="S16" s="98"/>
      <c r="T16" s="15"/>
      <c r="U16" s="15"/>
      <c r="V16" s="15"/>
      <c r="W16" s="15"/>
    </row>
    <row r="17" spans="1:23" x14ac:dyDescent="0.25">
      <c r="A17" s="31">
        <f>A10+1</f>
        <v>2</v>
      </c>
      <c r="B17" s="15" t="s">
        <v>22</v>
      </c>
      <c r="C17" s="16">
        <v>42009</v>
      </c>
      <c r="D17" s="17">
        <f t="shared" si="0"/>
        <v>0</v>
      </c>
      <c r="E17" s="18">
        <f t="shared" si="1"/>
        <v>0</v>
      </c>
      <c r="F17" s="18">
        <f t="shared" si="2"/>
        <v>0</v>
      </c>
      <c r="G17" s="19">
        <f t="shared" si="3"/>
        <v>0</v>
      </c>
      <c r="H17" s="22">
        <f t="shared" si="4"/>
        <v>0</v>
      </c>
      <c r="I17" s="23">
        <f t="shared" si="5"/>
        <v>0</v>
      </c>
      <c r="J17" s="22">
        <f t="shared" si="6"/>
        <v>0</v>
      </c>
      <c r="K17" s="24">
        <f t="shared" si="7"/>
        <v>0</v>
      </c>
      <c r="L17" s="25">
        <f t="shared" si="8"/>
        <v>0</v>
      </c>
      <c r="M17" s="26"/>
      <c r="N17" s="51"/>
      <c r="O17" s="96"/>
      <c r="P17" s="96"/>
      <c r="Q17" s="52"/>
      <c r="R17" s="97"/>
      <c r="S17" s="98"/>
      <c r="T17" s="15"/>
      <c r="U17" s="15"/>
      <c r="V17" s="15"/>
      <c r="W17" s="15"/>
    </row>
    <row r="18" spans="1:23" x14ac:dyDescent="0.25">
      <c r="A18" s="31"/>
      <c r="B18" s="15" t="s">
        <v>23</v>
      </c>
      <c r="C18" s="16">
        <v>42010</v>
      </c>
      <c r="D18" s="17">
        <f t="shared" si="0"/>
        <v>0</v>
      </c>
      <c r="E18" s="18">
        <f t="shared" si="1"/>
        <v>0</v>
      </c>
      <c r="F18" s="18">
        <f t="shared" si="2"/>
        <v>0</v>
      </c>
      <c r="G18" s="19">
        <f t="shared" si="3"/>
        <v>0</v>
      </c>
      <c r="H18" s="22">
        <f t="shared" si="4"/>
        <v>0</v>
      </c>
      <c r="I18" s="23">
        <f t="shared" si="5"/>
        <v>0</v>
      </c>
      <c r="J18" s="22">
        <f t="shared" si="6"/>
        <v>0</v>
      </c>
      <c r="K18" s="24">
        <f t="shared" si="7"/>
        <v>0</v>
      </c>
      <c r="L18" s="25">
        <f t="shared" si="8"/>
        <v>0</v>
      </c>
      <c r="M18" s="26"/>
      <c r="N18" s="51"/>
      <c r="O18" s="96"/>
      <c r="P18" s="96"/>
      <c r="Q18" s="52"/>
      <c r="R18" s="97"/>
      <c r="S18" s="98"/>
      <c r="T18" s="15"/>
      <c r="U18" s="15"/>
      <c r="V18" s="15"/>
      <c r="W18" s="15"/>
    </row>
    <row r="19" spans="1:23" x14ac:dyDescent="0.25">
      <c r="A19" s="31"/>
      <c r="B19" s="15" t="s">
        <v>24</v>
      </c>
      <c r="C19" s="16">
        <v>42011</v>
      </c>
      <c r="D19" s="17">
        <f t="shared" si="0"/>
        <v>0</v>
      </c>
      <c r="E19" s="18">
        <f t="shared" si="1"/>
        <v>0</v>
      </c>
      <c r="F19" s="18">
        <f t="shared" si="2"/>
        <v>0</v>
      </c>
      <c r="G19" s="19">
        <f t="shared" si="3"/>
        <v>0</v>
      </c>
      <c r="H19" s="22">
        <f t="shared" si="4"/>
        <v>0</v>
      </c>
      <c r="I19" s="23">
        <f t="shared" si="5"/>
        <v>0</v>
      </c>
      <c r="J19" s="22">
        <f t="shared" si="6"/>
        <v>0</v>
      </c>
      <c r="K19" s="24">
        <f t="shared" si="7"/>
        <v>0</v>
      </c>
      <c r="L19" s="25">
        <f t="shared" si="8"/>
        <v>0</v>
      </c>
      <c r="M19" s="29"/>
      <c r="N19" s="51"/>
      <c r="O19" s="96"/>
      <c r="P19" s="96"/>
      <c r="Q19" s="52"/>
      <c r="R19" s="99"/>
      <c r="S19" s="98"/>
      <c r="T19" s="15"/>
      <c r="U19" s="15"/>
      <c r="V19" s="15"/>
      <c r="W19" s="15"/>
    </row>
    <row r="20" spans="1:23" x14ac:dyDescent="0.25">
      <c r="A20" s="31"/>
      <c r="B20" s="15" t="s">
        <v>25</v>
      </c>
      <c r="C20" s="16">
        <v>42012</v>
      </c>
      <c r="D20" s="17">
        <f t="shared" si="0"/>
        <v>0</v>
      </c>
      <c r="E20" s="18">
        <f t="shared" si="1"/>
        <v>0</v>
      </c>
      <c r="F20" s="18">
        <f t="shared" si="2"/>
        <v>0</v>
      </c>
      <c r="G20" s="19">
        <f t="shared" si="3"/>
        <v>0</v>
      </c>
      <c r="H20" s="22">
        <f t="shared" si="4"/>
        <v>0</v>
      </c>
      <c r="I20" s="23">
        <f t="shared" si="5"/>
        <v>0</v>
      </c>
      <c r="J20" s="22">
        <f t="shared" si="6"/>
        <v>0</v>
      </c>
      <c r="K20" s="24">
        <f t="shared" si="7"/>
        <v>0</v>
      </c>
      <c r="L20" s="25">
        <f t="shared" si="8"/>
        <v>0</v>
      </c>
      <c r="M20" s="29"/>
      <c r="N20" s="51"/>
      <c r="O20" s="96"/>
      <c r="P20" s="96"/>
      <c r="Q20" s="52"/>
      <c r="R20" s="99"/>
      <c r="S20" s="98"/>
      <c r="T20" s="15"/>
      <c r="U20" s="15"/>
      <c r="V20" s="15"/>
      <c r="W20" s="15"/>
    </row>
    <row r="21" spans="1:23" x14ac:dyDescent="0.25">
      <c r="A21" s="31"/>
      <c r="B21" s="15" t="s">
        <v>26</v>
      </c>
      <c r="C21" s="16">
        <v>42013</v>
      </c>
      <c r="D21" s="17">
        <f t="shared" si="0"/>
        <v>0</v>
      </c>
      <c r="E21" s="18">
        <f t="shared" si="1"/>
        <v>0</v>
      </c>
      <c r="F21" s="18">
        <f t="shared" si="2"/>
        <v>0</v>
      </c>
      <c r="G21" s="19">
        <f t="shared" si="3"/>
        <v>0</v>
      </c>
      <c r="H21" s="22">
        <f t="shared" si="4"/>
        <v>0</v>
      </c>
      <c r="I21" s="23">
        <f t="shared" si="5"/>
        <v>0</v>
      </c>
      <c r="J21" s="22">
        <f t="shared" si="6"/>
        <v>0</v>
      </c>
      <c r="K21" s="24">
        <f t="shared" si="7"/>
        <v>0</v>
      </c>
      <c r="L21" s="25">
        <f t="shared" si="8"/>
        <v>0</v>
      </c>
      <c r="M21" s="29"/>
      <c r="N21" s="51"/>
      <c r="O21" s="96"/>
      <c r="P21" s="96"/>
      <c r="Q21" s="52"/>
      <c r="R21" s="99"/>
      <c r="S21" s="98"/>
      <c r="T21" s="15"/>
      <c r="U21" s="15"/>
      <c r="V21" s="15"/>
      <c r="W21" s="15"/>
    </row>
    <row r="22" spans="1:23" x14ac:dyDescent="0.25">
      <c r="A22" s="31"/>
      <c r="B22" s="15" t="s">
        <v>27</v>
      </c>
      <c r="C22" s="16">
        <v>42014</v>
      </c>
      <c r="D22" s="17">
        <f t="shared" si="0"/>
        <v>0</v>
      </c>
      <c r="E22" s="18">
        <f t="shared" si="1"/>
        <v>0</v>
      </c>
      <c r="F22" s="18">
        <f t="shared" si="2"/>
        <v>0</v>
      </c>
      <c r="G22" s="19">
        <f t="shared" si="3"/>
        <v>0</v>
      </c>
      <c r="H22" s="22">
        <f t="shared" si="4"/>
        <v>0</v>
      </c>
      <c r="I22" s="23">
        <f t="shared" si="5"/>
        <v>0</v>
      </c>
      <c r="J22" s="22">
        <f t="shared" si="6"/>
        <v>0</v>
      </c>
      <c r="K22" s="24">
        <f t="shared" si="7"/>
        <v>0</v>
      </c>
      <c r="L22" s="25">
        <f t="shared" si="8"/>
        <v>0</v>
      </c>
      <c r="M22" s="29"/>
      <c r="N22" s="51"/>
      <c r="O22" s="96"/>
      <c r="P22" s="96"/>
      <c r="Q22" s="52"/>
      <c r="R22" s="99"/>
      <c r="S22" s="98"/>
      <c r="T22" s="15"/>
      <c r="U22" s="15"/>
      <c r="V22" s="15"/>
      <c r="W22" s="15"/>
    </row>
    <row r="23" spans="1:23" x14ac:dyDescent="0.25">
      <c r="A23" s="31"/>
      <c r="B23" s="27" t="s">
        <v>28</v>
      </c>
      <c r="C23" s="28">
        <v>42015</v>
      </c>
      <c r="D23" s="17">
        <f t="shared" si="0"/>
        <v>0</v>
      </c>
      <c r="E23" s="18">
        <f t="shared" si="1"/>
        <v>0</v>
      </c>
      <c r="F23" s="18">
        <f t="shared" si="2"/>
        <v>0</v>
      </c>
      <c r="G23" s="19">
        <f t="shared" si="3"/>
        <v>0</v>
      </c>
      <c r="H23" s="22">
        <f t="shared" si="4"/>
        <v>0</v>
      </c>
      <c r="I23" s="23">
        <f t="shared" si="5"/>
        <v>0</v>
      </c>
      <c r="J23" s="22">
        <f t="shared" si="6"/>
        <v>0</v>
      </c>
      <c r="K23" s="24">
        <f t="shared" si="7"/>
        <v>0</v>
      </c>
      <c r="L23" s="25">
        <f t="shared" si="8"/>
        <v>0</v>
      </c>
      <c r="M23" s="29"/>
      <c r="N23" s="51"/>
      <c r="O23" s="96"/>
      <c r="P23" s="96"/>
      <c r="Q23" s="52"/>
      <c r="R23" s="99"/>
      <c r="S23" s="98"/>
      <c r="T23" s="15"/>
      <c r="U23" s="15"/>
      <c r="V23" s="15"/>
      <c r="W23" s="15"/>
    </row>
    <row r="24" spans="1:23" x14ac:dyDescent="0.25">
      <c r="A24" s="31">
        <f t="shared" ref="A24" si="9">A17+1</f>
        <v>3</v>
      </c>
      <c r="B24" s="15" t="s">
        <v>22</v>
      </c>
      <c r="C24" s="16">
        <v>42016</v>
      </c>
      <c r="D24" s="17">
        <f t="shared" si="0"/>
        <v>0</v>
      </c>
      <c r="E24" s="18">
        <f t="shared" si="1"/>
        <v>0</v>
      </c>
      <c r="F24" s="18">
        <f t="shared" si="2"/>
        <v>0</v>
      </c>
      <c r="G24" s="19">
        <f t="shared" si="3"/>
        <v>0</v>
      </c>
      <c r="H24" s="22">
        <f t="shared" si="4"/>
        <v>0</v>
      </c>
      <c r="I24" s="23">
        <f t="shared" si="5"/>
        <v>0</v>
      </c>
      <c r="J24" s="22">
        <f t="shared" si="6"/>
        <v>0</v>
      </c>
      <c r="K24" s="24">
        <f t="shared" si="7"/>
        <v>0</v>
      </c>
      <c r="L24" s="25">
        <f t="shared" si="8"/>
        <v>0</v>
      </c>
      <c r="M24" s="29"/>
      <c r="N24" s="51"/>
      <c r="O24" s="96"/>
      <c r="P24" s="96"/>
      <c r="Q24" s="52"/>
      <c r="R24" s="99"/>
      <c r="S24" s="98"/>
      <c r="T24" s="15"/>
      <c r="U24" s="15"/>
      <c r="V24" s="15"/>
      <c r="W24" s="15"/>
    </row>
    <row r="25" spans="1:23" x14ac:dyDescent="0.25">
      <c r="A25" s="31"/>
      <c r="B25" s="15" t="s">
        <v>23</v>
      </c>
      <c r="C25" s="16">
        <v>42017</v>
      </c>
      <c r="D25" s="17">
        <f t="shared" si="0"/>
        <v>0</v>
      </c>
      <c r="E25" s="18">
        <f t="shared" si="1"/>
        <v>0</v>
      </c>
      <c r="F25" s="18">
        <f t="shared" si="2"/>
        <v>0</v>
      </c>
      <c r="G25" s="19">
        <f t="shared" si="3"/>
        <v>0</v>
      </c>
      <c r="H25" s="22">
        <f t="shared" si="4"/>
        <v>0</v>
      </c>
      <c r="I25" s="23">
        <f t="shared" si="5"/>
        <v>0</v>
      </c>
      <c r="J25" s="22">
        <f t="shared" si="6"/>
        <v>0</v>
      </c>
      <c r="K25" s="24">
        <f t="shared" si="7"/>
        <v>0</v>
      </c>
      <c r="L25" s="25">
        <f t="shared" si="8"/>
        <v>0</v>
      </c>
      <c r="M25" s="29"/>
      <c r="N25" s="51"/>
      <c r="O25" s="96"/>
      <c r="P25" s="96"/>
      <c r="Q25" s="52"/>
      <c r="R25" s="99"/>
      <c r="S25" s="98"/>
      <c r="T25" s="15"/>
      <c r="U25" s="15"/>
      <c r="V25" s="15"/>
      <c r="W25" s="15"/>
    </row>
    <row r="26" spans="1:23" x14ac:dyDescent="0.25">
      <c r="A26" s="31"/>
      <c r="B26" s="15" t="s">
        <v>24</v>
      </c>
      <c r="C26" s="16">
        <v>42018</v>
      </c>
      <c r="D26" s="17">
        <f t="shared" si="0"/>
        <v>0</v>
      </c>
      <c r="E26" s="18">
        <f t="shared" si="1"/>
        <v>0</v>
      </c>
      <c r="F26" s="18">
        <f t="shared" si="2"/>
        <v>0</v>
      </c>
      <c r="G26" s="19">
        <f t="shared" si="3"/>
        <v>0</v>
      </c>
      <c r="H26" s="22">
        <f t="shared" si="4"/>
        <v>0</v>
      </c>
      <c r="I26" s="23">
        <f t="shared" si="5"/>
        <v>0</v>
      </c>
      <c r="J26" s="22">
        <f t="shared" si="6"/>
        <v>0</v>
      </c>
      <c r="K26" s="24">
        <f t="shared" si="7"/>
        <v>0</v>
      </c>
      <c r="L26" s="25">
        <f t="shared" si="8"/>
        <v>0</v>
      </c>
      <c r="M26" s="29"/>
      <c r="N26" s="51"/>
      <c r="O26" s="96"/>
      <c r="P26" s="96"/>
      <c r="Q26" s="52"/>
      <c r="R26" s="99"/>
      <c r="S26" s="98"/>
      <c r="T26" s="15"/>
      <c r="U26" s="15"/>
      <c r="V26" s="15"/>
      <c r="W26" s="15"/>
    </row>
    <row r="27" spans="1:23" x14ac:dyDescent="0.25">
      <c r="A27" s="31"/>
      <c r="B27" s="15" t="s">
        <v>25</v>
      </c>
      <c r="C27" s="16">
        <v>42019</v>
      </c>
      <c r="D27" s="17">
        <f t="shared" si="0"/>
        <v>0</v>
      </c>
      <c r="E27" s="18">
        <f t="shared" si="1"/>
        <v>0</v>
      </c>
      <c r="F27" s="18">
        <f t="shared" si="2"/>
        <v>0</v>
      </c>
      <c r="G27" s="19">
        <f t="shared" si="3"/>
        <v>0</v>
      </c>
      <c r="H27" s="22">
        <f t="shared" si="4"/>
        <v>0</v>
      </c>
      <c r="I27" s="23">
        <f t="shared" si="5"/>
        <v>0</v>
      </c>
      <c r="J27" s="22">
        <f t="shared" si="6"/>
        <v>0</v>
      </c>
      <c r="K27" s="24">
        <f t="shared" si="7"/>
        <v>0</v>
      </c>
      <c r="L27" s="25">
        <f t="shared" si="8"/>
        <v>0</v>
      </c>
      <c r="M27" s="29"/>
      <c r="N27" s="51"/>
      <c r="O27" s="96"/>
      <c r="P27" s="96"/>
      <c r="Q27" s="52"/>
      <c r="R27" s="99"/>
      <c r="S27" s="98"/>
      <c r="T27" s="15"/>
      <c r="U27" s="15"/>
      <c r="V27" s="15"/>
      <c r="W27" s="15"/>
    </row>
    <row r="28" spans="1:23" x14ac:dyDescent="0.25">
      <c r="A28" s="31"/>
      <c r="B28" s="15" t="s">
        <v>26</v>
      </c>
      <c r="C28" s="16">
        <v>42020</v>
      </c>
      <c r="D28" s="17">
        <f t="shared" si="0"/>
        <v>0</v>
      </c>
      <c r="E28" s="18">
        <f t="shared" si="1"/>
        <v>0</v>
      </c>
      <c r="F28" s="18">
        <f t="shared" si="2"/>
        <v>0</v>
      </c>
      <c r="G28" s="19">
        <f t="shared" si="3"/>
        <v>0</v>
      </c>
      <c r="H28" s="22">
        <f t="shared" si="4"/>
        <v>0</v>
      </c>
      <c r="I28" s="23">
        <f t="shared" si="5"/>
        <v>0</v>
      </c>
      <c r="J28" s="22">
        <f t="shared" si="6"/>
        <v>0</v>
      </c>
      <c r="K28" s="24">
        <f t="shared" si="7"/>
        <v>0</v>
      </c>
      <c r="L28" s="25">
        <f t="shared" si="8"/>
        <v>0</v>
      </c>
      <c r="M28" s="26"/>
      <c r="N28" s="51"/>
      <c r="O28" s="96"/>
      <c r="P28" s="96"/>
      <c r="Q28" s="52"/>
      <c r="R28" s="97"/>
      <c r="S28" s="98"/>
      <c r="T28" s="15"/>
      <c r="U28" s="15"/>
      <c r="V28" s="15"/>
      <c r="W28" s="15"/>
    </row>
    <row r="29" spans="1:23" x14ac:dyDescent="0.25">
      <c r="A29" s="31"/>
      <c r="B29" s="15" t="s">
        <v>27</v>
      </c>
      <c r="C29" s="16">
        <v>42021</v>
      </c>
      <c r="D29" s="17">
        <f t="shared" si="0"/>
        <v>0</v>
      </c>
      <c r="E29" s="18">
        <f t="shared" si="1"/>
        <v>0</v>
      </c>
      <c r="F29" s="18">
        <f t="shared" si="2"/>
        <v>0</v>
      </c>
      <c r="G29" s="19">
        <f t="shared" si="3"/>
        <v>0</v>
      </c>
      <c r="H29" s="22">
        <f t="shared" si="4"/>
        <v>0</v>
      </c>
      <c r="I29" s="23">
        <f t="shared" si="5"/>
        <v>0</v>
      </c>
      <c r="J29" s="22">
        <f t="shared" si="6"/>
        <v>0</v>
      </c>
      <c r="K29" s="24">
        <f t="shared" si="7"/>
        <v>0</v>
      </c>
      <c r="L29" s="25">
        <f t="shared" si="8"/>
        <v>0</v>
      </c>
      <c r="M29" s="26"/>
      <c r="N29" s="51"/>
      <c r="O29" s="96"/>
      <c r="P29" s="96"/>
      <c r="Q29" s="52"/>
      <c r="R29" s="97"/>
      <c r="S29" s="98"/>
      <c r="T29" s="15"/>
      <c r="U29" s="15"/>
      <c r="V29" s="15"/>
      <c r="W29" s="15"/>
    </row>
    <row r="30" spans="1:23" x14ac:dyDescent="0.25">
      <c r="A30" s="31"/>
      <c r="B30" s="27" t="s">
        <v>28</v>
      </c>
      <c r="C30" s="28">
        <v>42022</v>
      </c>
      <c r="D30" s="17">
        <f t="shared" si="0"/>
        <v>0</v>
      </c>
      <c r="E30" s="18">
        <f t="shared" si="1"/>
        <v>0</v>
      </c>
      <c r="F30" s="18">
        <f t="shared" si="2"/>
        <v>0</v>
      </c>
      <c r="G30" s="19">
        <f t="shared" si="3"/>
        <v>0</v>
      </c>
      <c r="H30" s="22">
        <f t="shared" si="4"/>
        <v>0</v>
      </c>
      <c r="I30" s="23">
        <f t="shared" si="5"/>
        <v>0</v>
      </c>
      <c r="J30" s="22">
        <f t="shared" si="6"/>
        <v>0</v>
      </c>
      <c r="K30" s="24">
        <f t="shared" si="7"/>
        <v>0</v>
      </c>
      <c r="L30" s="25">
        <f t="shared" si="8"/>
        <v>0</v>
      </c>
      <c r="M30" s="26"/>
      <c r="N30" s="51"/>
      <c r="O30" s="96"/>
      <c r="P30" s="96"/>
      <c r="Q30" s="52"/>
      <c r="R30" s="97"/>
      <c r="S30" s="98"/>
      <c r="T30" s="15"/>
      <c r="U30" s="15"/>
      <c r="V30" s="15"/>
      <c r="W30" s="15"/>
    </row>
    <row r="31" spans="1:23" x14ac:dyDescent="0.25">
      <c r="A31" s="31">
        <f t="shared" ref="A31" si="10">A24+1</f>
        <v>4</v>
      </c>
      <c r="B31" s="15" t="s">
        <v>22</v>
      </c>
      <c r="C31" s="16">
        <v>42023</v>
      </c>
      <c r="D31" s="17">
        <f t="shared" si="0"/>
        <v>0</v>
      </c>
      <c r="E31" s="18">
        <f t="shared" si="1"/>
        <v>0</v>
      </c>
      <c r="F31" s="18">
        <f t="shared" si="2"/>
        <v>0</v>
      </c>
      <c r="G31" s="19">
        <f t="shared" si="3"/>
        <v>0</v>
      </c>
      <c r="H31" s="22">
        <f t="shared" si="4"/>
        <v>0</v>
      </c>
      <c r="I31" s="23">
        <f t="shared" si="5"/>
        <v>0</v>
      </c>
      <c r="J31" s="22">
        <f t="shared" si="6"/>
        <v>0</v>
      </c>
      <c r="K31" s="24">
        <f t="shared" si="7"/>
        <v>0</v>
      </c>
      <c r="L31" s="25">
        <f t="shared" si="8"/>
        <v>0</v>
      </c>
      <c r="M31" s="26"/>
      <c r="N31" s="51"/>
      <c r="O31" s="96"/>
      <c r="P31" s="96"/>
      <c r="Q31" s="52"/>
      <c r="R31" s="97"/>
      <c r="S31" s="98"/>
      <c r="T31" s="15"/>
      <c r="U31" s="15"/>
      <c r="V31" s="15"/>
      <c r="W31" s="15"/>
    </row>
    <row r="32" spans="1:23" x14ac:dyDescent="0.25">
      <c r="A32" s="31"/>
      <c r="B32" s="15" t="s">
        <v>23</v>
      </c>
      <c r="C32" s="16">
        <v>42024</v>
      </c>
      <c r="D32" s="17">
        <f t="shared" si="0"/>
        <v>0</v>
      </c>
      <c r="E32" s="18">
        <f t="shared" si="1"/>
        <v>0</v>
      </c>
      <c r="F32" s="18">
        <f t="shared" si="2"/>
        <v>0</v>
      </c>
      <c r="G32" s="19">
        <f t="shared" si="3"/>
        <v>0</v>
      </c>
      <c r="H32" s="22">
        <f t="shared" si="4"/>
        <v>0</v>
      </c>
      <c r="I32" s="23">
        <f t="shared" si="5"/>
        <v>0</v>
      </c>
      <c r="J32" s="22">
        <f t="shared" si="6"/>
        <v>0</v>
      </c>
      <c r="K32" s="24">
        <f t="shared" si="7"/>
        <v>0</v>
      </c>
      <c r="L32" s="25">
        <f t="shared" si="8"/>
        <v>0</v>
      </c>
      <c r="M32" s="26"/>
      <c r="N32" s="51"/>
      <c r="O32" s="96"/>
      <c r="P32" s="96"/>
      <c r="Q32" s="52"/>
      <c r="R32" s="97"/>
      <c r="S32" s="98"/>
      <c r="T32" s="15"/>
      <c r="U32" s="15"/>
      <c r="V32" s="15"/>
      <c r="W32" s="15"/>
    </row>
    <row r="33" spans="1:23" x14ac:dyDescent="0.25">
      <c r="A33" s="31"/>
      <c r="B33" s="15" t="s">
        <v>24</v>
      </c>
      <c r="C33" s="16">
        <v>42025</v>
      </c>
      <c r="D33" s="17">
        <f t="shared" si="0"/>
        <v>0</v>
      </c>
      <c r="E33" s="18">
        <f t="shared" si="1"/>
        <v>0</v>
      </c>
      <c r="F33" s="18">
        <f t="shared" si="2"/>
        <v>0</v>
      </c>
      <c r="G33" s="19">
        <f t="shared" si="3"/>
        <v>0</v>
      </c>
      <c r="H33" s="22">
        <f t="shared" si="4"/>
        <v>0</v>
      </c>
      <c r="I33" s="23">
        <f t="shared" si="5"/>
        <v>0</v>
      </c>
      <c r="J33" s="22">
        <f t="shared" si="6"/>
        <v>0</v>
      </c>
      <c r="K33" s="24">
        <f t="shared" si="7"/>
        <v>0</v>
      </c>
      <c r="L33" s="25">
        <f t="shared" si="8"/>
        <v>0</v>
      </c>
      <c r="M33" s="26"/>
      <c r="N33" s="51"/>
      <c r="O33" s="96"/>
      <c r="P33" s="96"/>
      <c r="Q33" s="52"/>
      <c r="R33" s="97"/>
      <c r="S33" s="98"/>
      <c r="T33" s="15"/>
      <c r="U33" s="15"/>
      <c r="V33" s="15"/>
      <c r="W33" s="15"/>
    </row>
    <row r="34" spans="1:23" x14ac:dyDescent="0.25">
      <c r="A34" s="31"/>
      <c r="B34" s="15" t="s">
        <v>25</v>
      </c>
      <c r="C34" s="16">
        <v>42026</v>
      </c>
      <c r="D34" s="17">
        <f t="shared" si="0"/>
        <v>0</v>
      </c>
      <c r="E34" s="18">
        <f t="shared" si="1"/>
        <v>0</v>
      </c>
      <c r="F34" s="18">
        <f t="shared" si="2"/>
        <v>0</v>
      </c>
      <c r="G34" s="19">
        <f t="shared" si="3"/>
        <v>0</v>
      </c>
      <c r="H34" s="22">
        <f t="shared" si="4"/>
        <v>0</v>
      </c>
      <c r="I34" s="23">
        <f t="shared" si="5"/>
        <v>0</v>
      </c>
      <c r="J34" s="22">
        <f t="shared" si="6"/>
        <v>0</v>
      </c>
      <c r="K34" s="24">
        <f t="shared" si="7"/>
        <v>0</v>
      </c>
      <c r="L34" s="25">
        <f t="shared" si="8"/>
        <v>0</v>
      </c>
      <c r="M34" s="26"/>
      <c r="N34" s="51"/>
      <c r="O34" s="96"/>
      <c r="P34" s="96"/>
      <c r="Q34" s="52"/>
      <c r="R34" s="97"/>
      <c r="S34" s="98"/>
      <c r="T34" s="15"/>
      <c r="U34" s="15"/>
      <c r="V34" s="15"/>
      <c r="W34" s="15"/>
    </row>
    <row r="35" spans="1:23" x14ac:dyDescent="0.25">
      <c r="A35" s="31"/>
      <c r="B35" s="15" t="s">
        <v>26</v>
      </c>
      <c r="C35" s="16">
        <v>42027</v>
      </c>
      <c r="D35" s="17">
        <f t="shared" si="0"/>
        <v>0</v>
      </c>
      <c r="E35" s="18">
        <f t="shared" si="1"/>
        <v>0</v>
      </c>
      <c r="F35" s="18">
        <f t="shared" si="2"/>
        <v>0</v>
      </c>
      <c r="G35" s="19">
        <f t="shared" si="3"/>
        <v>0</v>
      </c>
      <c r="H35" s="22">
        <f t="shared" si="4"/>
        <v>0</v>
      </c>
      <c r="I35" s="23">
        <f t="shared" si="5"/>
        <v>0</v>
      </c>
      <c r="J35" s="22">
        <f t="shared" si="6"/>
        <v>0</v>
      </c>
      <c r="K35" s="24">
        <f t="shared" si="7"/>
        <v>0</v>
      </c>
      <c r="L35" s="25">
        <f t="shared" si="8"/>
        <v>0</v>
      </c>
      <c r="M35" s="26"/>
      <c r="N35" s="51"/>
      <c r="O35" s="96"/>
      <c r="P35" s="96"/>
      <c r="Q35" s="52"/>
      <c r="R35" s="97"/>
      <c r="S35" s="98"/>
      <c r="T35" s="15"/>
      <c r="U35" s="15"/>
      <c r="V35" s="15"/>
      <c r="W35" s="15"/>
    </row>
    <row r="36" spans="1:23" x14ac:dyDescent="0.25">
      <c r="A36" s="31"/>
      <c r="B36" s="15" t="s">
        <v>27</v>
      </c>
      <c r="C36" s="16">
        <v>42028</v>
      </c>
      <c r="D36" s="17">
        <f t="shared" si="0"/>
        <v>0</v>
      </c>
      <c r="E36" s="18">
        <f t="shared" si="1"/>
        <v>0</v>
      </c>
      <c r="F36" s="18">
        <f t="shared" si="2"/>
        <v>0</v>
      </c>
      <c r="G36" s="19">
        <f t="shared" si="3"/>
        <v>0</v>
      </c>
      <c r="H36" s="22">
        <f t="shared" si="4"/>
        <v>0</v>
      </c>
      <c r="I36" s="23">
        <f t="shared" si="5"/>
        <v>0</v>
      </c>
      <c r="J36" s="22">
        <f t="shared" si="6"/>
        <v>0</v>
      </c>
      <c r="K36" s="24">
        <f t="shared" si="7"/>
        <v>0</v>
      </c>
      <c r="L36" s="25">
        <f t="shared" si="8"/>
        <v>0</v>
      </c>
      <c r="M36" s="26"/>
      <c r="N36" s="51"/>
      <c r="O36" s="96"/>
      <c r="P36" s="96"/>
      <c r="Q36" s="52"/>
      <c r="R36" s="97"/>
      <c r="S36" s="98"/>
      <c r="T36" s="15"/>
      <c r="U36" s="15"/>
      <c r="V36" s="15"/>
      <c r="W36" s="15"/>
    </row>
    <row r="37" spans="1:23" x14ac:dyDescent="0.25">
      <c r="A37" s="31"/>
      <c r="B37" s="27" t="s">
        <v>28</v>
      </c>
      <c r="C37" s="28">
        <v>42029</v>
      </c>
      <c r="D37" s="17">
        <f t="shared" si="0"/>
        <v>0</v>
      </c>
      <c r="E37" s="18">
        <f t="shared" si="1"/>
        <v>0</v>
      </c>
      <c r="F37" s="18">
        <f t="shared" si="2"/>
        <v>0</v>
      </c>
      <c r="G37" s="19">
        <f t="shared" si="3"/>
        <v>0</v>
      </c>
      <c r="H37" s="22">
        <f t="shared" si="4"/>
        <v>0</v>
      </c>
      <c r="I37" s="23">
        <f t="shared" si="5"/>
        <v>0</v>
      </c>
      <c r="J37" s="22">
        <f t="shared" si="6"/>
        <v>0</v>
      </c>
      <c r="K37" s="24">
        <f t="shared" si="7"/>
        <v>0</v>
      </c>
      <c r="L37" s="25">
        <f t="shared" si="8"/>
        <v>0</v>
      </c>
      <c r="M37" s="26"/>
      <c r="N37" s="51"/>
      <c r="O37" s="96"/>
      <c r="P37" s="96"/>
      <c r="Q37" s="52"/>
      <c r="R37" s="97"/>
      <c r="S37" s="98"/>
      <c r="T37" s="15"/>
      <c r="U37" s="15"/>
      <c r="V37" s="15"/>
      <c r="W37" s="15"/>
    </row>
    <row r="38" spans="1:23" x14ac:dyDescent="0.25">
      <c r="A38" s="31">
        <f t="shared" ref="A38" si="11">A31+1</f>
        <v>5</v>
      </c>
      <c r="B38" s="15" t="s">
        <v>22</v>
      </c>
      <c r="C38" s="16">
        <v>42030</v>
      </c>
      <c r="D38" s="17">
        <f t="shared" si="0"/>
        <v>0</v>
      </c>
      <c r="E38" s="18">
        <f t="shared" si="1"/>
        <v>0</v>
      </c>
      <c r="F38" s="18">
        <f t="shared" si="2"/>
        <v>0</v>
      </c>
      <c r="G38" s="19">
        <f t="shared" si="3"/>
        <v>0</v>
      </c>
      <c r="H38" s="22">
        <f t="shared" si="4"/>
        <v>0</v>
      </c>
      <c r="I38" s="23">
        <f t="shared" si="5"/>
        <v>0</v>
      </c>
      <c r="J38" s="22">
        <f t="shared" si="6"/>
        <v>0</v>
      </c>
      <c r="K38" s="24">
        <f t="shared" si="7"/>
        <v>0</v>
      </c>
      <c r="L38" s="25">
        <f t="shared" si="8"/>
        <v>0</v>
      </c>
      <c r="M38" s="26"/>
      <c r="N38" s="51"/>
      <c r="O38" s="96"/>
      <c r="P38" s="96"/>
      <c r="Q38" s="52"/>
      <c r="R38" s="97"/>
      <c r="S38" s="98"/>
      <c r="T38" s="15"/>
      <c r="U38" s="15"/>
      <c r="V38" s="15"/>
      <c r="W38" s="15"/>
    </row>
    <row r="39" spans="1:23" x14ac:dyDescent="0.25">
      <c r="A39" s="31"/>
      <c r="B39" s="15" t="s">
        <v>23</v>
      </c>
      <c r="C39" s="16">
        <v>42031</v>
      </c>
      <c r="D39" s="17">
        <f t="shared" si="0"/>
        <v>0</v>
      </c>
      <c r="E39" s="18">
        <f t="shared" si="1"/>
        <v>0</v>
      </c>
      <c r="F39" s="18">
        <f t="shared" si="2"/>
        <v>0</v>
      </c>
      <c r="G39" s="19">
        <f t="shared" si="3"/>
        <v>0</v>
      </c>
      <c r="H39" s="22">
        <f t="shared" si="4"/>
        <v>0</v>
      </c>
      <c r="I39" s="23">
        <f t="shared" si="5"/>
        <v>0</v>
      </c>
      <c r="J39" s="22">
        <f t="shared" si="6"/>
        <v>0</v>
      </c>
      <c r="K39" s="24">
        <f t="shared" si="7"/>
        <v>0</v>
      </c>
      <c r="L39" s="25">
        <f t="shared" si="8"/>
        <v>0</v>
      </c>
      <c r="M39" s="26"/>
      <c r="N39" s="51"/>
      <c r="O39" s="96"/>
      <c r="P39" s="96"/>
      <c r="Q39" s="52"/>
      <c r="R39" s="97"/>
      <c r="S39" s="98"/>
      <c r="T39" s="15"/>
      <c r="U39" s="15"/>
      <c r="V39" s="15"/>
      <c r="W39" s="15"/>
    </row>
    <row r="40" spans="1:23" x14ac:dyDescent="0.25">
      <c r="A40" s="31"/>
      <c r="B40" s="15" t="s">
        <v>24</v>
      </c>
      <c r="C40" s="16">
        <v>42032</v>
      </c>
      <c r="D40" s="17">
        <f t="shared" si="0"/>
        <v>0</v>
      </c>
      <c r="E40" s="18">
        <f t="shared" si="1"/>
        <v>0</v>
      </c>
      <c r="F40" s="18">
        <f t="shared" si="2"/>
        <v>0</v>
      </c>
      <c r="G40" s="19">
        <f t="shared" si="3"/>
        <v>0</v>
      </c>
      <c r="H40" s="22">
        <f t="shared" si="4"/>
        <v>0</v>
      </c>
      <c r="I40" s="23">
        <f t="shared" si="5"/>
        <v>0</v>
      </c>
      <c r="J40" s="22">
        <f t="shared" si="6"/>
        <v>0</v>
      </c>
      <c r="K40" s="24">
        <f t="shared" si="7"/>
        <v>0</v>
      </c>
      <c r="L40" s="25">
        <f t="shared" si="8"/>
        <v>0</v>
      </c>
      <c r="M40" s="26"/>
      <c r="N40" s="51"/>
      <c r="O40" s="96"/>
      <c r="P40" s="96"/>
      <c r="Q40" s="52"/>
      <c r="R40" s="97"/>
      <c r="S40" s="98"/>
      <c r="T40" s="15"/>
      <c r="U40" s="15"/>
      <c r="V40" s="15"/>
      <c r="W40" s="15"/>
    </row>
    <row r="41" spans="1:23" x14ac:dyDescent="0.25">
      <c r="A41" s="31"/>
      <c r="B41" s="15" t="s">
        <v>25</v>
      </c>
      <c r="C41" s="16">
        <v>42033</v>
      </c>
      <c r="D41" s="17">
        <f t="shared" si="0"/>
        <v>0</v>
      </c>
      <c r="E41" s="18">
        <f t="shared" si="1"/>
        <v>0</v>
      </c>
      <c r="F41" s="18">
        <f t="shared" si="2"/>
        <v>0</v>
      </c>
      <c r="G41" s="19">
        <f t="shared" si="3"/>
        <v>0</v>
      </c>
      <c r="H41" s="22">
        <f t="shared" si="4"/>
        <v>0</v>
      </c>
      <c r="I41" s="23">
        <f t="shared" si="5"/>
        <v>0</v>
      </c>
      <c r="J41" s="22">
        <f t="shared" si="6"/>
        <v>0</v>
      </c>
      <c r="K41" s="24">
        <f t="shared" si="7"/>
        <v>0</v>
      </c>
      <c r="L41" s="25">
        <f t="shared" si="8"/>
        <v>0</v>
      </c>
      <c r="M41" s="26"/>
      <c r="N41" s="51"/>
      <c r="O41" s="96"/>
      <c r="P41" s="96"/>
      <c r="Q41" s="52"/>
      <c r="R41" s="97"/>
      <c r="S41" s="98"/>
      <c r="T41" s="15"/>
      <c r="U41" s="15"/>
      <c r="V41" s="15"/>
      <c r="W41" s="15"/>
    </row>
    <row r="42" spans="1:23" x14ac:dyDescent="0.25">
      <c r="A42" s="31"/>
      <c r="B42" s="15" t="s">
        <v>26</v>
      </c>
      <c r="C42" s="16">
        <v>42034</v>
      </c>
      <c r="D42" s="17">
        <f t="shared" si="0"/>
        <v>0</v>
      </c>
      <c r="E42" s="18">
        <f t="shared" si="1"/>
        <v>0</v>
      </c>
      <c r="F42" s="18">
        <f t="shared" si="2"/>
        <v>0</v>
      </c>
      <c r="G42" s="19">
        <f t="shared" si="3"/>
        <v>0</v>
      </c>
      <c r="H42" s="22">
        <f t="shared" si="4"/>
        <v>0</v>
      </c>
      <c r="I42" s="23">
        <f t="shared" si="5"/>
        <v>0</v>
      </c>
      <c r="J42" s="22">
        <f t="shared" si="6"/>
        <v>0</v>
      </c>
      <c r="K42" s="24">
        <f t="shared" si="7"/>
        <v>0</v>
      </c>
      <c r="L42" s="25">
        <f t="shared" si="8"/>
        <v>0</v>
      </c>
      <c r="M42" s="26"/>
      <c r="N42" s="51"/>
      <c r="O42" s="96"/>
      <c r="P42" s="96"/>
      <c r="Q42" s="52"/>
      <c r="R42" s="97"/>
      <c r="S42" s="98"/>
      <c r="T42" s="15"/>
      <c r="U42" s="15"/>
      <c r="V42" s="15"/>
      <c r="W42" s="15"/>
    </row>
    <row r="43" spans="1:23" x14ac:dyDescent="0.25">
      <c r="A43" s="31"/>
      <c r="B43" s="15" t="s">
        <v>27</v>
      </c>
      <c r="C43" s="16">
        <v>42035</v>
      </c>
      <c r="D43" s="17">
        <f t="shared" si="0"/>
        <v>0</v>
      </c>
      <c r="E43" s="18">
        <f t="shared" si="1"/>
        <v>0</v>
      </c>
      <c r="F43" s="18">
        <f t="shared" si="2"/>
        <v>0</v>
      </c>
      <c r="G43" s="19">
        <f t="shared" si="3"/>
        <v>0</v>
      </c>
      <c r="H43" s="22">
        <f t="shared" si="4"/>
        <v>0</v>
      </c>
      <c r="I43" s="23">
        <f t="shared" si="5"/>
        <v>0</v>
      </c>
      <c r="J43" s="22">
        <f t="shared" si="6"/>
        <v>0</v>
      </c>
      <c r="K43" s="24">
        <f t="shared" si="7"/>
        <v>0</v>
      </c>
      <c r="L43" s="25">
        <f t="shared" si="8"/>
        <v>0</v>
      </c>
      <c r="M43" s="26"/>
      <c r="N43" s="51"/>
      <c r="O43" s="96"/>
      <c r="P43" s="96"/>
      <c r="Q43" s="52"/>
      <c r="R43" s="97"/>
      <c r="S43" s="98"/>
      <c r="T43" s="15"/>
      <c r="U43" s="15"/>
      <c r="V43" s="15"/>
      <c r="W43" s="15"/>
    </row>
    <row r="44" spans="1:23" x14ac:dyDescent="0.25">
      <c r="A44" s="31"/>
      <c r="B44" s="27" t="s">
        <v>28</v>
      </c>
      <c r="C44" s="28">
        <v>42036</v>
      </c>
      <c r="D44" s="17">
        <f t="shared" si="0"/>
        <v>0</v>
      </c>
      <c r="E44" s="18">
        <f t="shared" si="1"/>
        <v>0</v>
      </c>
      <c r="F44" s="18">
        <f t="shared" si="2"/>
        <v>0</v>
      </c>
      <c r="G44" s="19">
        <f t="shared" si="3"/>
        <v>0</v>
      </c>
      <c r="H44" s="22">
        <f t="shared" si="4"/>
        <v>0</v>
      </c>
      <c r="I44" s="23">
        <f t="shared" si="5"/>
        <v>0</v>
      </c>
      <c r="J44" s="22">
        <f t="shared" si="6"/>
        <v>0</v>
      </c>
      <c r="K44" s="24">
        <f t="shared" si="7"/>
        <v>0</v>
      </c>
      <c r="L44" s="25">
        <f t="shared" si="8"/>
        <v>0</v>
      </c>
      <c r="M44" s="26"/>
      <c r="N44" s="51"/>
      <c r="O44" s="96"/>
      <c r="P44" s="96"/>
      <c r="Q44" s="52"/>
      <c r="R44" s="97"/>
      <c r="S44" s="98"/>
      <c r="T44" s="15"/>
      <c r="U44" s="15"/>
      <c r="V44" s="15"/>
      <c r="W44" s="15"/>
    </row>
    <row r="45" spans="1:23" x14ac:dyDescent="0.25">
      <c r="A45" s="31">
        <f t="shared" ref="A45" si="12">A38+1</f>
        <v>6</v>
      </c>
      <c r="B45" s="15" t="s">
        <v>22</v>
      </c>
      <c r="C45" s="16">
        <v>42037</v>
      </c>
      <c r="D45" s="17">
        <f t="shared" si="0"/>
        <v>0</v>
      </c>
      <c r="E45" s="18">
        <f t="shared" si="1"/>
        <v>0</v>
      </c>
      <c r="F45" s="18">
        <f t="shared" si="2"/>
        <v>0</v>
      </c>
      <c r="G45" s="19">
        <f t="shared" si="3"/>
        <v>0</v>
      </c>
      <c r="H45" s="22">
        <f t="shared" si="4"/>
        <v>0</v>
      </c>
      <c r="I45" s="23">
        <f t="shared" si="5"/>
        <v>0</v>
      </c>
      <c r="J45" s="22">
        <f t="shared" si="6"/>
        <v>0</v>
      </c>
      <c r="K45" s="24">
        <f t="shared" si="7"/>
        <v>0</v>
      </c>
      <c r="L45" s="25">
        <f t="shared" si="8"/>
        <v>0</v>
      </c>
      <c r="M45" s="26"/>
      <c r="N45" s="51"/>
      <c r="O45" s="96"/>
      <c r="P45" s="96"/>
      <c r="Q45" s="52"/>
      <c r="R45" s="97"/>
      <c r="S45" s="98"/>
      <c r="T45" s="15"/>
      <c r="U45" s="15"/>
      <c r="V45" s="15"/>
      <c r="W45" s="15"/>
    </row>
    <row r="46" spans="1:23" x14ac:dyDescent="0.25">
      <c r="A46" s="31"/>
      <c r="B46" s="15" t="s">
        <v>23</v>
      </c>
      <c r="C46" s="16">
        <v>42038</v>
      </c>
      <c r="D46" s="17">
        <f t="shared" si="0"/>
        <v>0</v>
      </c>
      <c r="E46" s="18">
        <f t="shared" si="1"/>
        <v>0</v>
      </c>
      <c r="F46" s="18">
        <f t="shared" si="2"/>
        <v>0</v>
      </c>
      <c r="G46" s="19">
        <f t="shared" si="3"/>
        <v>0</v>
      </c>
      <c r="H46" s="22">
        <f t="shared" si="4"/>
        <v>0</v>
      </c>
      <c r="I46" s="23">
        <f t="shared" si="5"/>
        <v>0</v>
      </c>
      <c r="J46" s="22">
        <f t="shared" si="6"/>
        <v>0</v>
      </c>
      <c r="K46" s="24">
        <f t="shared" si="7"/>
        <v>0</v>
      </c>
      <c r="L46" s="25">
        <f t="shared" si="8"/>
        <v>0</v>
      </c>
      <c r="M46" s="26"/>
      <c r="N46" s="51"/>
      <c r="O46" s="96"/>
      <c r="P46" s="96"/>
      <c r="Q46" s="52"/>
      <c r="R46" s="97"/>
      <c r="S46" s="98"/>
      <c r="T46" s="15"/>
      <c r="U46" s="15"/>
      <c r="V46" s="15"/>
      <c r="W46" s="15"/>
    </row>
    <row r="47" spans="1:23" x14ac:dyDescent="0.25">
      <c r="A47" s="31"/>
      <c r="B47" s="15" t="s">
        <v>24</v>
      </c>
      <c r="C47" s="16">
        <v>42039</v>
      </c>
      <c r="D47" s="17">
        <f t="shared" si="0"/>
        <v>0</v>
      </c>
      <c r="E47" s="18">
        <f t="shared" si="1"/>
        <v>0</v>
      </c>
      <c r="F47" s="18">
        <f t="shared" si="2"/>
        <v>0</v>
      </c>
      <c r="G47" s="19">
        <f t="shared" si="3"/>
        <v>0</v>
      </c>
      <c r="H47" s="22">
        <f t="shared" si="4"/>
        <v>0</v>
      </c>
      <c r="I47" s="23">
        <f t="shared" si="5"/>
        <v>0</v>
      </c>
      <c r="J47" s="22">
        <f t="shared" si="6"/>
        <v>0</v>
      </c>
      <c r="K47" s="24">
        <f t="shared" si="7"/>
        <v>0</v>
      </c>
      <c r="L47" s="25">
        <f t="shared" si="8"/>
        <v>0</v>
      </c>
      <c r="M47" s="26"/>
      <c r="N47" s="51"/>
      <c r="O47" s="96"/>
      <c r="P47" s="96"/>
      <c r="Q47" s="52"/>
      <c r="R47" s="97"/>
      <c r="S47" s="98"/>
      <c r="T47" s="15"/>
      <c r="U47" s="15"/>
      <c r="V47" s="15"/>
      <c r="W47" s="15"/>
    </row>
    <row r="48" spans="1:23" x14ac:dyDescent="0.25">
      <c r="A48" s="31"/>
      <c r="B48" s="15" t="s">
        <v>25</v>
      </c>
      <c r="C48" s="16">
        <v>42040</v>
      </c>
      <c r="D48" s="17">
        <f t="shared" si="0"/>
        <v>0</v>
      </c>
      <c r="E48" s="18">
        <f t="shared" si="1"/>
        <v>0</v>
      </c>
      <c r="F48" s="18">
        <f t="shared" si="2"/>
        <v>0</v>
      </c>
      <c r="G48" s="19">
        <f t="shared" si="3"/>
        <v>0</v>
      </c>
      <c r="H48" s="22">
        <f t="shared" si="4"/>
        <v>0</v>
      </c>
      <c r="I48" s="23">
        <f t="shared" si="5"/>
        <v>0</v>
      </c>
      <c r="J48" s="22">
        <f t="shared" si="6"/>
        <v>0</v>
      </c>
      <c r="K48" s="24">
        <f t="shared" si="7"/>
        <v>0</v>
      </c>
      <c r="L48" s="25">
        <f t="shared" si="8"/>
        <v>0</v>
      </c>
      <c r="M48" s="26"/>
      <c r="N48" s="51"/>
      <c r="O48" s="96"/>
      <c r="P48" s="96"/>
      <c r="Q48" s="52"/>
      <c r="R48" s="97"/>
      <c r="S48" s="98"/>
      <c r="T48" s="15"/>
      <c r="U48" s="15"/>
      <c r="V48" s="15"/>
      <c r="W48" s="15"/>
    </row>
    <row r="49" spans="1:23" x14ac:dyDescent="0.25">
      <c r="A49" s="31"/>
      <c r="B49" s="15" t="s">
        <v>26</v>
      </c>
      <c r="C49" s="16">
        <v>42041</v>
      </c>
      <c r="D49" s="17">
        <f t="shared" si="0"/>
        <v>0</v>
      </c>
      <c r="E49" s="18">
        <f t="shared" si="1"/>
        <v>0</v>
      </c>
      <c r="F49" s="18">
        <f t="shared" si="2"/>
        <v>0</v>
      </c>
      <c r="G49" s="19">
        <f t="shared" si="3"/>
        <v>0</v>
      </c>
      <c r="H49" s="22">
        <f t="shared" si="4"/>
        <v>0</v>
      </c>
      <c r="I49" s="23">
        <f t="shared" si="5"/>
        <v>0</v>
      </c>
      <c r="J49" s="22">
        <f t="shared" si="6"/>
        <v>0</v>
      </c>
      <c r="K49" s="24">
        <f t="shared" si="7"/>
        <v>0</v>
      </c>
      <c r="L49" s="25">
        <f t="shared" si="8"/>
        <v>0</v>
      </c>
      <c r="M49" s="26"/>
      <c r="N49" s="51"/>
      <c r="O49" s="96"/>
      <c r="P49" s="96"/>
      <c r="Q49" s="52"/>
      <c r="R49" s="97"/>
      <c r="S49" s="98"/>
      <c r="T49" s="15"/>
      <c r="U49" s="15"/>
      <c r="V49" s="15"/>
      <c r="W49" s="15"/>
    </row>
    <row r="50" spans="1:23" x14ac:dyDescent="0.25">
      <c r="A50" s="31"/>
      <c r="B50" s="15" t="s">
        <v>27</v>
      </c>
      <c r="C50" s="16">
        <v>42042</v>
      </c>
      <c r="D50" s="17">
        <f t="shared" si="0"/>
        <v>0</v>
      </c>
      <c r="E50" s="18">
        <f t="shared" si="1"/>
        <v>0</v>
      </c>
      <c r="F50" s="18">
        <f t="shared" si="2"/>
        <v>0</v>
      </c>
      <c r="G50" s="19">
        <f t="shared" si="3"/>
        <v>0</v>
      </c>
      <c r="H50" s="22">
        <f t="shared" si="4"/>
        <v>0</v>
      </c>
      <c r="I50" s="23">
        <f t="shared" si="5"/>
        <v>0</v>
      </c>
      <c r="J50" s="22">
        <f t="shared" si="6"/>
        <v>0</v>
      </c>
      <c r="K50" s="24">
        <f t="shared" si="7"/>
        <v>0</v>
      </c>
      <c r="L50" s="25">
        <f t="shared" si="8"/>
        <v>0</v>
      </c>
      <c r="M50" s="26"/>
      <c r="N50" s="51"/>
      <c r="O50" s="96"/>
      <c r="P50" s="96"/>
      <c r="Q50" s="52"/>
      <c r="R50" s="97"/>
      <c r="S50" s="98"/>
      <c r="T50" s="15"/>
      <c r="U50" s="15"/>
      <c r="V50" s="15"/>
      <c r="W50" s="15"/>
    </row>
    <row r="51" spans="1:23" x14ac:dyDescent="0.25">
      <c r="A51" s="31"/>
      <c r="B51" s="27" t="s">
        <v>28</v>
      </c>
      <c r="C51" s="28">
        <v>42043</v>
      </c>
      <c r="D51" s="17">
        <f t="shared" si="0"/>
        <v>0</v>
      </c>
      <c r="E51" s="18">
        <f t="shared" si="1"/>
        <v>0</v>
      </c>
      <c r="F51" s="18">
        <f t="shared" si="2"/>
        <v>0</v>
      </c>
      <c r="G51" s="19">
        <f t="shared" si="3"/>
        <v>0</v>
      </c>
      <c r="H51" s="22">
        <f t="shared" si="4"/>
        <v>0</v>
      </c>
      <c r="I51" s="23">
        <f t="shared" si="5"/>
        <v>0</v>
      </c>
      <c r="J51" s="22">
        <f t="shared" si="6"/>
        <v>0</v>
      </c>
      <c r="K51" s="24">
        <f t="shared" si="7"/>
        <v>0</v>
      </c>
      <c r="L51" s="25">
        <f t="shared" si="8"/>
        <v>0</v>
      </c>
      <c r="M51" s="26"/>
      <c r="N51" s="51"/>
      <c r="O51" s="96"/>
      <c r="P51" s="96"/>
      <c r="Q51" s="52"/>
      <c r="R51" s="97"/>
      <c r="S51" s="98"/>
      <c r="T51" s="15"/>
      <c r="U51" s="15"/>
      <c r="V51" s="15"/>
      <c r="W51" s="15"/>
    </row>
    <row r="52" spans="1:23" x14ac:dyDescent="0.25">
      <c r="A52" s="31">
        <f t="shared" ref="A52" si="13">A45+1</f>
        <v>7</v>
      </c>
      <c r="B52" s="15" t="s">
        <v>22</v>
      </c>
      <c r="C52" s="16">
        <v>42044</v>
      </c>
      <c r="D52" s="17">
        <f t="shared" si="0"/>
        <v>0</v>
      </c>
      <c r="E52" s="18">
        <f t="shared" si="1"/>
        <v>0</v>
      </c>
      <c r="F52" s="18">
        <f t="shared" si="2"/>
        <v>0</v>
      </c>
      <c r="G52" s="19">
        <f t="shared" si="3"/>
        <v>0</v>
      </c>
      <c r="H52" s="22">
        <f t="shared" si="4"/>
        <v>0</v>
      </c>
      <c r="I52" s="23">
        <f t="shared" si="5"/>
        <v>0</v>
      </c>
      <c r="J52" s="22">
        <f t="shared" si="6"/>
        <v>0</v>
      </c>
      <c r="K52" s="24">
        <f t="shared" si="7"/>
        <v>0</v>
      </c>
      <c r="L52" s="25">
        <f t="shared" si="8"/>
        <v>0</v>
      </c>
      <c r="M52" s="26"/>
      <c r="N52" s="51"/>
      <c r="O52" s="96"/>
      <c r="P52" s="96"/>
      <c r="Q52" s="52"/>
      <c r="R52" s="97"/>
      <c r="S52" s="98"/>
      <c r="T52" s="15"/>
      <c r="U52" s="15"/>
      <c r="V52" s="15"/>
      <c r="W52" s="15"/>
    </row>
    <row r="53" spans="1:23" x14ac:dyDescent="0.25">
      <c r="A53" s="31"/>
      <c r="B53" s="15" t="s">
        <v>23</v>
      </c>
      <c r="C53" s="16">
        <v>42045</v>
      </c>
      <c r="D53" s="17">
        <f t="shared" si="0"/>
        <v>0</v>
      </c>
      <c r="E53" s="18">
        <f t="shared" si="1"/>
        <v>0</v>
      </c>
      <c r="F53" s="18">
        <f t="shared" si="2"/>
        <v>0</v>
      </c>
      <c r="G53" s="19">
        <f t="shared" si="3"/>
        <v>0</v>
      </c>
      <c r="H53" s="22">
        <f t="shared" si="4"/>
        <v>0</v>
      </c>
      <c r="I53" s="23">
        <f t="shared" si="5"/>
        <v>0</v>
      </c>
      <c r="J53" s="22">
        <f t="shared" si="6"/>
        <v>0</v>
      </c>
      <c r="K53" s="24">
        <f t="shared" si="7"/>
        <v>0</v>
      </c>
      <c r="L53" s="25">
        <f t="shared" si="8"/>
        <v>0</v>
      </c>
      <c r="M53" s="26"/>
      <c r="N53" s="51"/>
      <c r="O53" s="96"/>
      <c r="P53" s="96"/>
      <c r="Q53" s="52"/>
      <c r="R53" s="97"/>
      <c r="S53" s="98"/>
      <c r="T53" s="15"/>
      <c r="U53" s="15"/>
      <c r="V53" s="15"/>
      <c r="W53" s="15"/>
    </row>
    <row r="54" spans="1:23" x14ac:dyDescent="0.25">
      <c r="A54" s="31"/>
      <c r="B54" s="15" t="s">
        <v>24</v>
      </c>
      <c r="C54" s="16">
        <v>42046</v>
      </c>
      <c r="D54" s="17">
        <f t="shared" si="0"/>
        <v>0</v>
      </c>
      <c r="E54" s="18">
        <f t="shared" si="1"/>
        <v>0</v>
      </c>
      <c r="F54" s="18">
        <f t="shared" si="2"/>
        <v>0</v>
      </c>
      <c r="G54" s="19">
        <f t="shared" si="3"/>
        <v>0</v>
      </c>
      <c r="H54" s="22">
        <f t="shared" si="4"/>
        <v>0</v>
      </c>
      <c r="I54" s="23">
        <f t="shared" si="5"/>
        <v>0</v>
      </c>
      <c r="J54" s="22">
        <f t="shared" si="6"/>
        <v>0</v>
      </c>
      <c r="K54" s="24">
        <f t="shared" si="7"/>
        <v>0</v>
      </c>
      <c r="L54" s="25">
        <f t="shared" si="8"/>
        <v>0</v>
      </c>
      <c r="M54" s="26"/>
      <c r="N54" s="51"/>
      <c r="O54" s="96"/>
      <c r="P54" s="96"/>
      <c r="Q54" s="52"/>
      <c r="R54" s="97"/>
      <c r="S54" s="98"/>
      <c r="T54" s="15"/>
      <c r="U54" s="15"/>
      <c r="V54" s="15"/>
      <c r="W54" s="15"/>
    </row>
    <row r="55" spans="1:23" x14ac:dyDescent="0.25">
      <c r="A55" s="31"/>
      <c r="B55" s="15" t="s">
        <v>25</v>
      </c>
      <c r="C55" s="16">
        <v>42047</v>
      </c>
      <c r="D55" s="17">
        <f t="shared" si="0"/>
        <v>0</v>
      </c>
      <c r="E55" s="18">
        <f t="shared" si="1"/>
        <v>0</v>
      </c>
      <c r="F55" s="18">
        <f t="shared" si="2"/>
        <v>0</v>
      </c>
      <c r="G55" s="19">
        <f t="shared" si="3"/>
        <v>0</v>
      </c>
      <c r="H55" s="22">
        <f t="shared" si="4"/>
        <v>0</v>
      </c>
      <c r="I55" s="23">
        <f t="shared" si="5"/>
        <v>0</v>
      </c>
      <c r="J55" s="22">
        <f t="shared" si="6"/>
        <v>0</v>
      </c>
      <c r="K55" s="24">
        <f t="shared" si="7"/>
        <v>0</v>
      </c>
      <c r="L55" s="25">
        <f t="shared" si="8"/>
        <v>0</v>
      </c>
      <c r="M55" s="26"/>
      <c r="N55" s="51"/>
      <c r="O55" s="96"/>
      <c r="P55" s="96"/>
      <c r="Q55" s="52"/>
      <c r="R55" s="97"/>
      <c r="S55" s="98"/>
      <c r="T55" s="15"/>
      <c r="U55" s="15"/>
      <c r="V55" s="15"/>
      <c r="W55" s="15"/>
    </row>
    <row r="56" spans="1:23" x14ac:dyDescent="0.25">
      <c r="A56" s="31"/>
      <c r="B56" s="15" t="s">
        <v>26</v>
      </c>
      <c r="C56" s="16">
        <v>42048</v>
      </c>
      <c r="D56" s="17">
        <f t="shared" si="0"/>
        <v>0</v>
      </c>
      <c r="E56" s="18">
        <f t="shared" si="1"/>
        <v>0</v>
      </c>
      <c r="F56" s="18">
        <f t="shared" si="2"/>
        <v>0</v>
      </c>
      <c r="G56" s="19">
        <f t="shared" si="3"/>
        <v>0</v>
      </c>
      <c r="H56" s="22">
        <f t="shared" si="4"/>
        <v>0</v>
      </c>
      <c r="I56" s="23">
        <f t="shared" si="5"/>
        <v>0</v>
      </c>
      <c r="J56" s="22">
        <f t="shared" si="6"/>
        <v>0</v>
      </c>
      <c r="K56" s="24">
        <f t="shared" si="7"/>
        <v>0</v>
      </c>
      <c r="L56" s="25">
        <f t="shared" si="8"/>
        <v>0</v>
      </c>
      <c r="M56" s="26"/>
      <c r="N56" s="51"/>
      <c r="O56" s="96"/>
      <c r="P56" s="96"/>
      <c r="Q56" s="52"/>
      <c r="R56" s="97"/>
      <c r="S56" s="98"/>
      <c r="T56" s="15"/>
      <c r="U56" s="15"/>
      <c r="V56" s="15"/>
      <c r="W56" s="15"/>
    </row>
    <row r="57" spans="1:23" x14ac:dyDescent="0.25">
      <c r="A57" s="31"/>
      <c r="B57" s="15" t="s">
        <v>27</v>
      </c>
      <c r="C57" s="16">
        <v>42049</v>
      </c>
      <c r="D57" s="17">
        <f t="shared" si="0"/>
        <v>0</v>
      </c>
      <c r="E57" s="18">
        <f t="shared" si="1"/>
        <v>0</v>
      </c>
      <c r="F57" s="18">
        <f t="shared" si="2"/>
        <v>0</v>
      </c>
      <c r="G57" s="19">
        <f t="shared" si="3"/>
        <v>0</v>
      </c>
      <c r="H57" s="22">
        <f t="shared" si="4"/>
        <v>0</v>
      </c>
      <c r="I57" s="23">
        <f t="shared" si="5"/>
        <v>0</v>
      </c>
      <c r="J57" s="22">
        <f t="shared" si="6"/>
        <v>0</v>
      </c>
      <c r="K57" s="24">
        <f t="shared" si="7"/>
        <v>0</v>
      </c>
      <c r="L57" s="25">
        <f t="shared" si="8"/>
        <v>0</v>
      </c>
      <c r="M57" s="26"/>
      <c r="N57" s="51"/>
      <c r="O57" s="96"/>
      <c r="P57" s="96"/>
      <c r="Q57" s="52"/>
      <c r="R57" s="97"/>
      <c r="S57" s="98"/>
      <c r="T57" s="15"/>
      <c r="U57" s="15"/>
      <c r="V57" s="15"/>
      <c r="W57" s="15"/>
    </row>
    <row r="58" spans="1:23" x14ac:dyDescent="0.25">
      <c r="A58" s="31"/>
      <c r="B58" s="27" t="s">
        <v>28</v>
      </c>
      <c r="C58" s="28">
        <v>42050</v>
      </c>
      <c r="D58" s="17">
        <f t="shared" si="0"/>
        <v>0</v>
      </c>
      <c r="E58" s="18">
        <f t="shared" si="1"/>
        <v>0</v>
      </c>
      <c r="F58" s="18">
        <f t="shared" si="2"/>
        <v>0</v>
      </c>
      <c r="G58" s="19">
        <f t="shared" si="3"/>
        <v>0</v>
      </c>
      <c r="H58" s="22">
        <f t="shared" si="4"/>
        <v>0</v>
      </c>
      <c r="I58" s="23">
        <f t="shared" si="5"/>
        <v>0</v>
      </c>
      <c r="J58" s="22">
        <f t="shared" si="6"/>
        <v>0</v>
      </c>
      <c r="K58" s="24">
        <f t="shared" si="7"/>
        <v>0</v>
      </c>
      <c r="L58" s="25">
        <f t="shared" si="8"/>
        <v>0</v>
      </c>
      <c r="M58" s="26"/>
      <c r="N58" s="51"/>
      <c r="O58" s="96"/>
      <c r="P58" s="96"/>
      <c r="Q58" s="52"/>
      <c r="R58" s="97"/>
      <c r="S58" s="98"/>
      <c r="T58" s="15"/>
      <c r="U58" s="15"/>
      <c r="V58" s="15"/>
      <c r="W58" s="15"/>
    </row>
    <row r="59" spans="1:23" x14ac:dyDescent="0.25">
      <c r="A59" s="31">
        <f t="shared" ref="A59" si="14">A52+1</f>
        <v>8</v>
      </c>
      <c r="B59" s="15" t="s">
        <v>22</v>
      </c>
      <c r="C59" s="16">
        <v>42051</v>
      </c>
      <c r="D59" s="17">
        <f t="shared" si="0"/>
        <v>0</v>
      </c>
      <c r="E59" s="18">
        <f t="shared" si="1"/>
        <v>0</v>
      </c>
      <c r="F59" s="18">
        <f t="shared" si="2"/>
        <v>0</v>
      </c>
      <c r="G59" s="19">
        <f t="shared" si="3"/>
        <v>0</v>
      </c>
      <c r="H59" s="22">
        <f t="shared" si="4"/>
        <v>0</v>
      </c>
      <c r="I59" s="23">
        <f t="shared" si="5"/>
        <v>0</v>
      </c>
      <c r="J59" s="22">
        <f t="shared" si="6"/>
        <v>0</v>
      </c>
      <c r="K59" s="24">
        <f t="shared" si="7"/>
        <v>0</v>
      </c>
      <c r="L59" s="25">
        <f t="shared" si="8"/>
        <v>0</v>
      </c>
      <c r="M59" s="26"/>
      <c r="N59" s="51"/>
      <c r="O59" s="96"/>
      <c r="P59" s="96"/>
      <c r="Q59" s="52"/>
      <c r="R59" s="97"/>
      <c r="S59" s="98"/>
      <c r="T59" s="15"/>
      <c r="U59" s="15"/>
      <c r="V59" s="15"/>
      <c r="W59" s="15"/>
    </row>
    <row r="60" spans="1:23" x14ac:dyDescent="0.25">
      <c r="A60" s="31"/>
      <c r="B60" s="15" t="s">
        <v>23</v>
      </c>
      <c r="C60" s="16">
        <v>42052</v>
      </c>
      <c r="D60" s="17">
        <f t="shared" si="0"/>
        <v>0</v>
      </c>
      <c r="E60" s="18">
        <f t="shared" si="1"/>
        <v>0</v>
      </c>
      <c r="F60" s="18">
        <f t="shared" si="2"/>
        <v>0</v>
      </c>
      <c r="G60" s="19">
        <f t="shared" si="3"/>
        <v>0</v>
      </c>
      <c r="H60" s="22">
        <f t="shared" si="4"/>
        <v>0</v>
      </c>
      <c r="I60" s="23">
        <f t="shared" si="5"/>
        <v>0</v>
      </c>
      <c r="J60" s="22">
        <f t="shared" si="6"/>
        <v>0</v>
      </c>
      <c r="K60" s="24">
        <f t="shared" si="7"/>
        <v>0</v>
      </c>
      <c r="L60" s="25">
        <f t="shared" si="8"/>
        <v>0</v>
      </c>
      <c r="M60" s="26"/>
      <c r="N60" s="51"/>
      <c r="O60" s="96"/>
      <c r="P60" s="96"/>
      <c r="Q60" s="52"/>
      <c r="R60" s="97"/>
      <c r="S60" s="98"/>
      <c r="T60" s="15"/>
      <c r="U60" s="15"/>
      <c r="V60" s="15"/>
      <c r="W60" s="15"/>
    </row>
    <row r="61" spans="1:23" x14ac:dyDescent="0.25">
      <c r="A61" s="31"/>
      <c r="B61" s="15" t="s">
        <v>24</v>
      </c>
      <c r="C61" s="16">
        <v>42053</v>
      </c>
      <c r="D61" s="17">
        <f t="shared" si="0"/>
        <v>0</v>
      </c>
      <c r="E61" s="18">
        <f t="shared" si="1"/>
        <v>0</v>
      </c>
      <c r="F61" s="18">
        <f t="shared" si="2"/>
        <v>0</v>
      </c>
      <c r="G61" s="19">
        <f t="shared" si="3"/>
        <v>0</v>
      </c>
      <c r="H61" s="22">
        <f t="shared" si="4"/>
        <v>0</v>
      </c>
      <c r="I61" s="23">
        <f t="shared" si="5"/>
        <v>0</v>
      </c>
      <c r="J61" s="22">
        <f t="shared" si="6"/>
        <v>0</v>
      </c>
      <c r="K61" s="24">
        <f t="shared" si="7"/>
        <v>0</v>
      </c>
      <c r="L61" s="25">
        <f t="shared" si="8"/>
        <v>0</v>
      </c>
      <c r="M61" s="26"/>
      <c r="N61" s="51"/>
      <c r="O61" s="96"/>
      <c r="P61" s="96"/>
      <c r="Q61" s="52"/>
      <c r="R61" s="97"/>
      <c r="S61" s="98"/>
      <c r="T61" s="15"/>
      <c r="U61" s="15"/>
      <c r="V61" s="15"/>
      <c r="W61" s="15"/>
    </row>
    <row r="62" spans="1:23" x14ac:dyDescent="0.25">
      <c r="A62" s="31"/>
      <c r="B62" s="15" t="s">
        <v>25</v>
      </c>
      <c r="C62" s="16">
        <v>42054</v>
      </c>
      <c r="D62" s="17">
        <f t="shared" si="0"/>
        <v>0</v>
      </c>
      <c r="E62" s="18">
        <f t="shared" si="1"/>
        <v>0</v>
      </c>
      <c r="F62" s="18">
        <f t="shared" si="2"/>
        <v>0</v>
      </c>
      <c r="G62" s="19">
        <f t="shared" si="3"/>
        <v>0</v>
      </c>
      <c r="H62" s="22">
        <f t="shared" si="4"/>
        <v>0</v>
      </c>
      <c r="I62" s="23">
        <f t="shared" si="5"/>
        <v>0</v>
      </c>
      <c r="J62" s="22">
        <f t="shared" si="6"/>
        <v>0</v>
      </c>
      <c r="K62" s="24">
        <f t="shared" si="7"/>
        <v>0</v>
      </c>
      <c r="L62" s="25">
        <f t="shared" si="8"/>
        <v>0</v>
      </c>
      <c r="M62" s="26"/>
      <c r="N62" s="51"/>
      <c r="O62" s="96"/>
      <c r="P62" s="96"/>
      <c r="Q62" s="52"/>
      <c r="R62" s="97"/>
      <c r="S62" s="98"/>
      <c r="T62" s="15"/>
      <c r="U62" s="15"/>
      <c r="V62" s="15"/>
      <c r="W62" s="15"/>
    </row>
    <row r="63" spans="1:23" x14ac:dyDescent="0.25">
      <c r="A63" s="31"/>
      <c r="B63" s="15" t="s">
        <v>26</v>
      </c>
      <c r="C63" s="16">
        <v>42055</v>
      </c>
      <c r="D63" s="17">
        <f t="shared" si="0"/>
        <v>0</v>
      </c>
      <c r="E63" s="18">
        <f t="shared" si="1"/>
        <v>0</v>
      </c>
      <c r="F63" s="18">
        <f t="shared" si="2"/>
        <v>0</v>
      </c>
      <c r="G63" s="19">
        <f t="shared" si="3"/>
        <v>0</v>
      </c>
      <c r="H63" s="22">
        <f t="shared" si="4"/>
        <v>0</v>
      </c>
      <c r="I63" s="23">
        <f t="shared" si="5"/>
        <v>0</v>
      </c>
      <c r="J63" s="22">
        <f t="shared" si="6"/>
        <v>0</v>
      </c>
      <c r="K63" s="24">
        <f t="shared" si="7"/>
        <v>0</v>
      </c>
      <c r="L63" s="25">
        <f t="shared" si="8"/>
        <v>0</v>
      </c>
      <c r="M63" s="26"/>
      <c r="N63" s="51"/>
      <c r="O63" s="96"/>
      <c r="P63" s="96"/>
      <c r="Q63" s="52"/>
      <c r="R63" s="97"/>
      <c r="S63" s="98"/>
      <c r="T63" s="15"/>
      <c r="U63" s="15"/>
      <c r="V63" s="15"/>
      <c r="W63" s="15"/>
    </row>
    <row r="64" spans="1:23" x14ac:dyDescent="0.25">
      <c r="A64" s="31"/>
      <c r="B64" s="15" t="s">
        <v>27</v>
      </c>
      <c r="C64" s="16">
        <v>42056</v>
      </c>
      <c r="D64" s="17">
        <f t="shared" si="0"/>
        <v>0</v>
      </c>
      <c r="E64" s="18">
        <f t="shared" si="1"/>
        <v>0</v>
      </c>
      <c r="F64" s="18">
        <f t="shared" si="2"/>
        <v>0</v>
      </c>
      <c r="G64" s="19">
        <f t="shared" si="3"/>
        <v>0</v>
      </c>
      <c r="H64" s="22">
        <f t="shared" si="4"/>
        <v>0</v>
      </c>
      <c r="I64" s="23">
        <f t="shared" si="5"/>
        <v>0</v>
      </c>
      <c r="J64" s="22">
        <f t="shared" si="6"/>
        <v>0</v>
      </c>
      <c r="K64" s="24">
        <f t="shared" si="7"/>
        <v>0</v>
      </c>
      <c r="L64" s="25">
        <f t="shared" si="8"/>
        <v>0</v>
      </c>
      <c r="M64" s="26"/>
      <c r="N64" s="51"/>
      <c r="O64" s="96"/>
      <c r="P64" s="96"/>
      <c r="Q64" s="52"/>
      <c r="R64" s="97"/>
      <c r="S64" s="98"/>
      <c r="T64" s="15"/>
      <c r="U64" s="15"/>
      <c r="V64" s="15"/>
      <c r="W64" s="15"/>
    </row>
    <row r="65" spans="1:23" x14ac:dyDescent="0.25">
      <c r="A65" s="31"/>
      <c r="B65" s="27" t="s">
        <v>28</v>
      </c>
      <c r="C65" s="28">
        <v>42057</v>
      </c>
      <c r="D65" s="17">
        <f t="shared" si="0"/>
        <v>0</v>
      </c>
      <c r="E65" s="18">
        <f t="shared" si="1"/>
        <v>0</v>
      </c>
      <c r="F65" s="18">
        <f t="shared" si="2"/>
        <v>0</v>
      </c>
      <c r="G65" s="19">
        <f t="shared" si="3"/>
        <v>0</v>
      </c>
      <c r="H65" s="22">
        <f t="shared" si="4"/>
        <v>0</v>
      </c>
      <c r="I65" s="23">
        <f t="shared" si="5"/>
        <v>0</v>
      </c>
      <c r="J65" s="22">
        <f t="shared" si="6"/>
        <v>0</v>
      </c>
      <c r="K65" s="24">
        <f t="shared" si="7"/>
        <v>0</v>
      </c>
      <c r="L65" s="25">
        <f t="shared" si="8"/>
        <v>0</v>
      </c>
      <c r="M65" s="26"/>
      <c r="N65" s="51"/>
      <c r="O65" s="96"/>
      <c r="P65" s="96"/>
      <c r="Q65" s="52"/>
      <c r="R65" s="97"/>
      <c r="S65" s="98"/>
      <c r="T65" s="15"/>
      <c r="U65" s="15"/>
      <c r="V65" s="15"/>
      <c r="W65" s="15"/>
    </row>
    <row r="66" spans="1:23" x14ac:dyDescent="0.25">
      <c r="A66" s="31">
        <f t="shared" ref="A66" si="15">A59+1</f>
        <v>9</v>
      </c>
      <c r="B66" s="15" t="s">
        <v>22</v>
      </c>
      <c r="C66" s="16">
        <v>42058</v>
      </c>
      <c r="D66" s="17">
        <f t="shared" si="0"/>
        <v>0</v>
      </c>
      <c r="E66" s="18">
        <f t="shared" si="1"/>
        <v>0</v>
      </c>
      <c r="F66" s="18">
        <f t="shared" si="2"/>
        <v>0</v>
      </c>
      <c r="G66" s="19">
        <f t="shared" si="3"/>
        <v>0</v>
      </c>
      <c r="H66" s="22">
        <f t="shared" si="4"/>
        <v>0</v>
      </c>
      <c r="I66" s="23">
        <f t="shared" si="5"/>
        <v>0</v>
      </c>
      <c r="J66" s="22">
        <f t="shared" si="6"/>
        <v>0</v>
      </c>
      <c r="K66" s="24">
        <f t="shared" si="7"/>
        <v>0</v>
      </c>
      <c r="L66" s="25">
        <f t="shared" si="8"/>
        <v>0</v>
      </c>
      <c r="M66" s="26"/>
      <c r="N66" s="51"/>
      <c r="O66" s="96"/>
      <c r="P66" s="96"/>
      <c r="Q66" s="52"/>
      <c r="R66" s="97"/>
      <c r="S66" s="98"/>
      <c r="T66" s="15"/>
      <c r="U66" s="15"/>
      <c r="V66" s="15"/>
      <c r="W66" s="15"/>
    </row>
    <row r="67" spans="1:23" x14ac:dyDescent="0.25">
      <c r="A67" s="31"/>
      <c r="B67" s="15" t="s">
        <v>23</v>
      </c>
      <c r="C67" s="16">
        <v>42059</v>
      </c>
      <c r="D67" s="17">
        <f t="shared" si="0"/>
        <v>0</v>
      </c>
      <c r="E67" s="18">
        <f t="shared" si="1"/>
        <v>0</v>
      </c>
      <c r="F67" s="18">
        <f t="shared" si="2"/>
        <v>0</v>
      </c>
      <c r="G67" s="19">
        <f t="shared" si="3"/>
        <v>0</v>
      </c>
      <c r="H67" s="22">
        <f t="shared" si="4"/>
        <v>0</v>
      </c>
      <c r="I67" s="23">
        <f t="shared" si="5"/>
        <v>0</v>
      </c>
      <c r="J67" s="22">
        <f t="shared" si="6"/>
        <v>0</v>
      </c>
      <c r="K67" s="24">
        <f t="shared" si="7"/>
        <v>0</v>
      </c>
      <c r="L67" s="25">
        <f t="shared" si="8"/>
        <v>0</v>
      </c>
      <c r="M67" s="26"/>
      <c r="N67" s="51"/>
      <c r="O67" s="96"/>
      <c r="P67" s="96"/>
      <c r="Q67" s="52"/>
      <c r="R67" s="97"/>
      <c r="S67" s="98"/>
      <c r="T67" s="15"/>
      <c r="U67" s="15"/>
      <c r="V67" s="15"/>
      <c r="W67" s="15"/>
    </row>
    <row r="68" spans="1:23" x14ac:dyDescent="0.25">
      <c r="A68" s="31"/>
      <c r="B68" s="15" t="s">
        <v>24</v>
      </c>
      <c r="C68" s="16">
        <v>42060</v>
      </c>
      <c r="D68" s="17">
        <f t="shared" si="0"/>
        <v>0</v>
      </c>
      <c r="E68" s="18">
        <f t="shared" si="1"/>
        <v>0</v>
      </c>
      <c r="F68" s="18">
        <f t="shared" si="2"/>
        <v>0</v>
      </c>
      <c r="G68" s="19">
        <f t="shared" si="3"/>
        <v>0</v>
      </c>
      <c r="H68" s="22">
        <f t="shared" si="4"/>
        <v>0</v>
      </c>
      <c r="I68" s="23">
        <f t="shared" si="5"/>
        <v>0</v>
      </c>
      <c r="J68" s="22">
        <f t="shared" si="6"/>
        <v>0</v>
      </c>
      <c r="K68" s="24">
        <f t="shared" si="7"/>
        <v>0</v>
      </c>
      <c r="L68" s="25">
        <f t="shared" si="8"/>
        <v>0</v>
      </c>
      <c r="M68" s="26"/>
      <c r="N68" s="51"/>
      <c r="O68" s="96"/>
      <c r="P68" s="96"/>
      <c r="Q68" s="52"/>
      <c r="R68" s="97"/>
      <c r="S68" s="98"/>
      <c r="T68" s="15"/>
      <c r="U68" s="15"/>
      <c r="V68" s="15"/>
      <c r="W68" s="15"/>
    </row>
    <row r="69" spans="1:23" x14ac:dyDescent="0.25">
      <c r="A69" s="31"/>
      <c r="B69" s="15" t="s">
        <v>25</v>
      </c>
      <c r="C69" s="16">
        <v>42061</v>
      </c>
      <c r="D69" s="17">
        <f t="shared" si="0"/>
        <v>0</v>
      </c>
      <c r="E69" s="18">
        <f t="shared" si="1"/>
        <v>0</v>
      </c>
      <c r="F69" s="18">
        <f t="shared" si="2"/>
        <v>0</v>
      </c>
      <c r="G69" s="19">
        <f t="shared" si="3"/>
        <v>0</v>
      </c>
      <c r="H69" s="22">
        <f t="shared" si="4"/>
        <v>0</v>
      </c>
      <c r="I69" s="23">
        <f t="shared" si="5"/>
        <v>0</v>
      </c>
      <c r="J69" s="22">
        <f t="shared" si="6"/>
        <v>0</v>
      </c>
      <c r="K69" s="24">
        <f t="shared" si="7"/>
        <v>0</v>
      </c>
      <c r="L69" s="25">
        <f t="shared" si="8"/>
        <v>0</v>
      </c>
      <c r="M69" s="26"/>
      <c r="N69" s="51"/>
      <c r="O69" s="96"/>
      <c r="P69" s="96"/>
      <c r="Q69" s="52"/>
      <c r="R69" s="97"/>
      <c r="S69" s="98"/>
      <c r="T69" s="15"/>
      <c r="U69" s="15"/>
      <c r="V69" s="15"/>
      <c r="W69" s="15"/>
    </row>
    <row r="70" spans="1:23" x14ac:dyDescent="0.25">
      <c r="A70" s="31"/>
      <c r="B70" s="15" t="s">
        <v>26</v>
      </c>
      <c r="C70" s="16">
        <v>42062</v>
      </c>
      <c r="D70" s="17">
        <f t="shared" si="0"/>
        <v>0</v>
      </c>
      <c r="E70" s="18">
        <f t="shared" si="1"/>
        <v>0</v>
      </c>
      <c r="F70" s="18">
        <f t="shared" si="2"/>
        <v>0</v>
      </c>
      <c r="G70" s="19">
        <f t="shared" si="3"/>
        <v>0</v>
      </c>
      <c r="H70" s="22">
        <f t="shared" si="4"/>
        <v>0</v>
      </c>
      <c r="I70" s="23">
        <f t="shared" si="5"/>
        <v>0</v>
      </c>
      <c r="J70" s="22">
        <f t="shared" si="6"/>
        <v>0</v>
      </c>
      <c r="K70" s="24">
        <f t="shared" si="7"/>
        <v>0</v>
      </c>
      <c r="L70" s="25">
        <f t="shared" si="8"/>
        <v>0</v>
      </c>
      <c r="M70" s="26"/>
      <c r="N70" s="51"/>
      <c r="O70" s="96"/>
      <c r="P70" s="96"/>
      <c r="Q70" s="52"/>
      <c r="R70" s="97"/>
      <c r="S70" s="98"/>
      <c r="T70" s="15"/>
      <c r="U70" s="15"/>
      <c r="V70" s="15"/>
      <c r="W70" s="15"/>
    </row>
    <row r="71" spans="1:23" x14ac:dyDescent="0.25">
      <c r="A71" s="31"/>
      <c r="B71" s="15" t="s">
        <v>27</v>
      </c>
      <c r="C71" s="16">
        <v>42063</v>
      </c>
      <c r="D71" s="17">
        <f t="shared" si="0"/>
        <v>0</v>
      </c>
      <c r="E71" s="18">
        <f t="shared" si="1"/>
        <v>0</v>
      </c>
      <c r="F71" s="18">
        <f t="shared" si="2"/>
        <v>0</v>
      </c>
      <c r="G71" s="19">
        <f t="shared" si="3"/>
        <v>0</v>
      </c>
      <c r="H71" s="22">
        <f t="shared" si="4"/>
        <v>0</v>
      </c>
      <c r="I71" s="23">
        <f t="shared" si="5"/>
        <v>0</v>
      </c>
      <c r="J71" s="22">
        <f t="shared" si="6"/>
        <v>0</v>
      </c>
      <c r="K71" s="24">
        <f t="shared" si="7"/>
        <v>0</v>
      </c>
      <c r="L71" s="25">
        <f t="shared" si="8"/>
        <v>0</v>
      </c>
      <c r="M71" s="26"/>
      <c r="N71" s="51"/>
      <c r="O71" s="96"/>
      <c r="P71" s="96"/>
      <c r="Q71" s="52"/>
      <c r="R71" s="97"/>
      <c r="S71" s="98"/>
      <c r="T71" s="15"/>
      <c r="U71" s="15"/>
      <c r="V71" s="15"/>
      <c r="W71" s="15"/>
    </row>
    <row r="72" spans="1:23" x14ac:dyDescent="0.25">
      <c r="A72" s="31"/>
      <c r="B72" s="27" t="s">
        <v>28</v>
      </c>
      <c r="C72" s="28">
        <v>42064</v>
      </c>
      <c r="D72" s="17">
        <f t="shared" si="0"/>
        <v>0</v>
      </c>
      <c r="E72" s="18">
        <f t="shared" si="1"/>
        <v>0</v>
      </c>
      <c r="F72" s="18">
        <f t="shared" si="2"/>
        <v>0</v>
      </c>
      <c r="G72" s="19">
        <f t="shared" si="3"/>
        <v>0</v>
      </c>
      <c r="H72" s="22">
        <f t="shared" si="4"/>
        <v>0</v>
      </c>
      <c r="I72" s="23">
        <f t="shared" si="5"/>
        <v>0</v>
      </c>
      <c r="J72" s="22">
        <f t="shared" si="6"/>
        <v>0</v>
      </c>
      <c r="K72" s="24">
        <f t="shared" si="7"/>
        <v>0</v>
      </c>
      <c r="L72" s="25">
        <f t="shared" si="8"/>
        <v>0</v>
      </c>
      <c r="M72" s="26"/>
      <c r="N72" s="51"/>
      <c r="O72" s="96"/>
      <c r="P72" s="96"/>
      <c r="Q72" s="52"/>
      <c r="R72" s="97"/>
      <c r="S72" s="98"/>
      <c r="T72" s="15"/>
      <c r="U72" s="15"/>
      <c r="V72" s="15"/>
      <c r="W72" s="15"/>
    </row>
    <row r="73" spans="1:23" x14ac:dyDescent="0.25">
      <c r="A73" s="31">
        <f t="shared" ref="A73" si="16">A66+1</f>
        <v>10</v>
      </c>
      <c r="B73" s="15" t="s">
        <v>22</v>
      </c>
      <c r="C73" s="16">
        <v>42065</v>
      </c>
      <c r="D73" s="17">
        <f t="shared" si="0"/>
        <v>0</v>
      </c>
      <c r="E73" s="18">
        <f t="shared" si="1"/>
        <v>0</v>
      </c>
      <c r="F73" s="18">
        <f t="shared" si="2"/>
        <v>0</v>
      </c>
      <c r="G73" s="19">
        <f t="shared" si="3"/>
        <v>0</v>
      </c>
      <c r="H73" s="22">
        <f t="shared" si="4"/>
        <v>0</v>
      </c>
      <c r="I73" s="23">
        <f t="shared" si="5"/>
        <v>0</v>
      </c>
      <c r="J73" s="22">
        <f t="shared" si="6"/>
        <v>0</v>
      </c>
      <c r="K73" s="24">
        <f t="shared" si="7"/>
        <v>0</v>
      </c>
      <c r="L73" s="25">
        <f t="shared" si="8"/>
        <v>0</v>
      </c>
      <c r="M73" s="26"/>
      <c r="N73" s="51"/>
      <c r="O73" s="96"/>
      <c r="P73" s="96"/>
      <c r="Q73" s="52"/>
      <c r="R73" s="97"/>
      <c r="S73" s="98"/>
      <c r="T73" s="15"/>
      <c r="U73" s="15"/>
      <c r="V73" s="15"/>
      <c r="W73" s="15"/>
    </row>
    <row r="74" spans="1:23" x14ac:dyDescent="0.25">
      <c r="A74" s="31"/>
      <c r="B74" s="15" t="s">
        <v>23</v>
      </c>
      <c r="C74" s="16">
        <v>42066</v>
      </c>
      <c r="D74" s="17">
        <f t="shared" si="0"/>
        <v>0</v>
      </c>
      <c r="E74" s="18">
        <f t="shared" si="1"/>
        <v>0</v>
      </c>
      <c r="F74" s="18">
        <f t="shared" si="2"/>
        <v>0</v>
      </c>
      <c r="G74" s="19">
        <f t="shared" si="3"/>
        <v>0</v>
      </c>
      <c r="H74" s="22">
        <f t="shared" si="4"/>
        <v>0</v>
      </c>
      <c r="I74" s="23">
        <f t="shared" si="5"/>
        <v>0</v>
      </c>
      <c r="J74" s="22">
        <f t="shared" si="6"/>
        <v>0</v>
      </c>
      <c r="K74" s="24">
        <f t="shared" si="7"/>
        <v>0</v>
      </c>
      <c r="L74" s="25">
        <f t="shared" si="8"/>
        <v>0</v>
      </c>
      <c r="M74" s="26"/>
      <c r="N74" s="51"/>
      <c r="O74" s="96"/>
      <c r="P74" s="96"/>
      <c r="Q74" s="52"/>
      <c r="R74" s="97"/>
      <c r="S74" s="98"/>
      <c r="T74" s="15"/>
      <c r="U74" s="15"/>
      <c r="V74" s="15"/>
      <c r="W74" s="15"/>
    </row>
    <row r="75" spans="1:23" x14ac:dyDescent="0.25">
      <c r="A75" s="31"/>
      <c r="B75" s="15" t="s">
        <v>24</v>
      </c>
      <c r="C75" s="16">
        <v>42067</v>
      </c>
      <c r="D75" s="17">
        <f t="shared" ref="D75:E138" si="17">SUM(H75+X75+AN75+BD75)</f>
        <v>0</v>
      </c>
      <c r="E75" s="18">
        <f t="shared" si="17"/>
        <v>0</v>
      </c>
      <c r="F75" s="18">
        <f t="shared" ref="F75:F138" si="18">SUM(L76+AB75+AR75+BH75)</f>
        <v>0</v>
      </c>
      <c r="G75" s="19">
        <f t="shared" ref="G75:G138" si="19">(SUM(K75+AA75+AQ75+BG75)/4)</f>
        <v>0</v>
      </c>
      <c r="H75" s="22">
        <f t="shared" ref="H75:H138" si="20">IF(ISBLANK(H74+O74+Q74+S74+U74),"",H74+O74-Q74-S74-U74)</f>
        <v>0</v>
      </c>
      <c r="I75" s="23">
        <f t="shared" ref="I75:I138" si="21">IF(I74=0,P74-R74-T74-V74,IF(ISBLANK(I74),"",I74+L74/($K$4*J74^$K$5)+P74-R74-T74-V74))</f>
        <v>0</v>
      </c>
      <c r="J75" s="22">
        <f t="shared" ref="J75:J138" si="22">IF(H75=0,0,IF(ISBLANK(H75),0,I75*1000/H75))</f>
        <v>0</v>
      </c>
      <c r="K75" s="24">
        <f t="shared" ref="K75:K138" si="23">IF(J75=0,0,IF(ISBLANK(J75),0,($D$4*(J75/1000)^0.8/(J75*100))*100))</f>
        <v>0</v>
      </c>
      <c r="L75" s="25">
        <f t="shared" ref="L75:L138" si="24">IF(AND(I75,K75)=0,0,IF(ISBLANK(I75+K75),0,I75*K75))</f>
        <v>0</v>
      </c>
      <c r="M75" s="26"/>
      <c r="N75" s="51"/>
      <c r="O75" s="96"/>
      <c r="P75" s="96"/>
      <c r="Q75" s="52"/>
      <c r="R75" s="97"/>
      <c r="S75" s="98"/>
      <c r="T75" s="15"/>
      <c r="U75" s="15"/>
      <c r="V75" s="15"/>
      <c r="W75" s="15"/>
    </row>
    <row r="76" spans="1:23" x14ac:dyDescent="0.25">
      <c r="A76" s="31"/>
      <c r="B76" s="15" t="s">
        <v>25</v>
      </c>
      <c r="C76" s="16">
        <v>42068</v>
      </c>
      <c r="D76" s="17">
        <f t="shared" si="17"/>
        <v>0</v>
      </c>
      <c r="E76" s="18">
        <f t="shared" si="17"/>
        <v>0</v>
      </c>
      <c r="F76" s="18">
        <f t="shared" si="18"/>
        <v>0</v>
      </c>
      <c r="G76" s="19">
        <f t="shared" si="19"/>
        <v>0</v>
      </c>
      <c r="H76" s="22">
        <f t="shared" si="20"/>
        <v>0</v>
      </c>
      <c r="I76" s="23">
        <f t="shared" si="21"/>
        <v>0</v>
      </c>
      <c r="J76" s="22">
        <f t="shared" si="22"/>
        <v>0</v>
      </c>
      <c r="K76" s="24">
        <f t="shared" si="23"/>
        <v>0</v>
      </c>
      <c r="L76" s="25">
        <f t="shared" si="24"/>
        <v>0</v>
      </c>
      <c r="M76" s="26"/>
      <c r="N76" s="51"/>
      <c r="O76" s="96"/>
      <c r="P76" s="96"/>
      <c r="Q76" s="52"/>
      <c r="R76" s="97"/>
      <c r="S76" s="98"/>
      <c r="T76" s="15"/>
      <c r="U76" s="15"/>
      <c r="V76" s="15"/>
      <c r="W76" s="15"/>
    </row>
    <row r="77" spans="1:23" x14ac:dyDescent="0.25">
      <c r="A77" s="31"/>
      <c r="B77" s="15" t="s">
        <v>26</v>
      </c>
      <c r="C77" s="16">
        <v>42069</v>
      </c>
      <c r="D77" s="17">
        <f t="shared" si="17"/>
        <v>0</v>
      </c>
      <c r="E77" s="18">
        <f t="shared" si="17"/>
        <v>0</v>
      </c>
      <c r="F77" s="18">
        <f t="shared" si="18"/>
        <v>0</v>
      </c>
      <c r="G77" s="19">
        <f t="shared" si="19"/>
        <v>0</v>
      </c>
      <c r="H77" s="22">
        <f t="shared" si="20"/>
        <v>0</v>
      </c>
      <c r="I77" s="23">
        <f t="shared" si="21"/>
        <v>0</v>
      </c>
      <c r="J77" s="22">
        <f t="shared" si="22"/>
        <v>0</v>
      </c>
      <c r="K77" s="24">
        <f t="shared" si="23"/>
        <v>0</v>
      </c>
      <c r="L77" s="25">
        <f t="shared" si="24"/>
        <v>0</v>
      </c>
      <c r="M77" s="26"/>
      <c r="N77" s="51"/>
      <c r="O77" s="96"/>
      <c r="P77" s="96"/>
      <c r="Q77" s="52"/>
      <c r="R77" s="97"/>
      <c r="S77" s="98"/>
      <c r="T77" s="15"/>
      <c r="U77" s="15"/>
      <c r="V77" s="15"/>
      <c r="W77" s="15"/>
    </row>
    <row r="78" spans="1:23" x14ac:dyDescent="0.25">
      <c r="A78" s="31"/>
      <c r="B78" s="15" t="s">
        <v>27</v>
      </c>
      <c r="C78" s="16">
        <v>42070</v>
      </c>
      <c r="D78" s="17">
        <f t="shared" si="17"/>
        <v>0</v>
      </c>
      <c r="E78" s="18">
        <f t="shared" si="17"/>
        <v>0</v>
      </c>
      <c r="F78" s="18">
        <f t="shared" si="18"/>
        <v>0</v>
      </c>
      <c r="G78" s="19">
        <f t="shared" si="19"/>
        <v>0</v>
      </c>
      <c r="H78" s="22">
        <f t="shared" si="20"/>
        <v>0</v>
      </c>
      <c r="I78" s="23">
        <f t="shared" si="21"/>
        <v>0</v>
      </c>
      <c r="J78" s="22">
        <f t="shared" si="22"/>
        <v>0</v>
      </c>
      <c r="K78" s="24">
        <f t="shared" si="23"/>
        <v>0</v>
      </c>
      <c r="L78" s="25">
        <f t="shared" si="24"/>
        <v>0</v>
      </c>
      <c r="M78" s="26"/>
      <c r="N78" s="51"/>
      <c r="O78" s="96"/>
      <c r="P78" s="96"/>
      <c r="Q78" s="52"/>
      <c r="R78" s="97"/>
      <c r="S78" s="98"/>
      <c r="T78" s="15"/>
      <c r="U78" s="15"/>
      <c r="V78" s="15"/>
      <c r="W78" s="15"/>
    </row>
    <row r="79" spans="1:23" x14ac:dyDescent="0.25">
      <c r="A79" s="31"/>
      <c r="B79" s="27" t="s">
        <v>28</v>
      </c>
      <c r="C79" s="28">
        <v>42071</v>
      </c>
      <c r="D79" s="17">
        <f t="shared" si="17"/>
        <v>0</v>
      </c>
      <c r="E79" s="18">
        <f t="shared" si="17"/>
        <v>0</v>
      </c>
      <c r="F79" s="18">
        <f t="shared" si="18"/>
        <v>0</v>
      </c>
      <c r="G79" s="19">
        <f t="shared" si="19"/>
        <v>0</v>
      </c>
      <c r="H79" s="22">
        <f t="shared" si="20"/>
        <v>0</v>
      </c>
      <c r="I79" s="23">
        <f t="shared" si="21"/>
        <v>0</v>
      </c>
      <c r="J79" s="22">
        <f t="shared" si="22"/>
        <v>0</v>
      </c>
      <c r="K79" s="24">
        <f t="shared" si="23"/>
        <v>0</v>
      </c>
      <c r="L79" s="25">
        <f t="shared" si="24"/>
        <v>0</v>
      </c>
      <c r="M79" s="26"/>
      <c r="N79" s="51"/>
      <c r="O79" s="96"/>
      <c r="P79" s="96"/>
      <c r="Q79" s="52"/>
      <c r="R79" s="97"/>
      <c r="S79" s="98"/>
      <c r="T79" s="15"/>
      <c r="U79" s="15"/>
      <c r="V79" s="15"/>
      <c r="W79" s="15"/>
    </row>
    <row r="80" spans="1:23" x14ac:dyDescent="0.25">
      <c r="A80" s="31">
        <f t="shared" ref="A80" si="25">A73+1</f>
        <v>11</v>
      </c>
      <c r="B80" s="15" t="s">
        <v>22</v>
      </c>
      <c r="C80" s="16">
        <v>42072</v>
      </c>
      <c r="D80" s="17">
        <f t="shared" si="17"/>
        <v>0</v>
      </c>
      <c r="E80" s="18">
        <f t="shared" si="17"/>
        <v>0</v>
      </c>
      <c r="F80" s="18">
        <f t="shared" si="18"/>
        <v>0</v>
      </c>
      <c r="G80" s="19">
        <f t="shared" si="19"/>
        <v>0</v>
      </c>
      <c r="H80" s="22">
        <f t="shared" si="20"/>
        <v>0</v>
      </c>
      <c r="I80" s="23">
        <f t="shared" si="21"/>
        <v>0</v>
      </c>
      <c r="J80" s="22">
        <f t="shared" si="22"/>
        <v>0</v>
      </c>
      <c r="K80" s="24">
        <f t="shared" si="23"/>
        <v>0</v>
      </c>
      <c r="L80" s="25">
        <f t="shared" si="24"/>
        <v>0</v>
      </c>
      <c r="M80" s="26"/>
      <c r="N80" s="51"/>
      <c r="O80" s="96"/>
      <c r="P80" s="96"/>
      <c r="Q80" s="52"/>
      <c r="R80" s="97"/>
      <c r="S80" s="98"/>
      <c r="T80" s="15"/>
      <c r="U80" s="15"/>
      <c r="V80" s="15"/>
      <c r="W80" s="15"/>
    </row>
    <row r="81" spans="1:23" x14ac:dyDescent="0.25">
      <c r="A81" s="31"/>
      <c r="B81" s="15" t="s">
        <v>23</v>
      </c>
      <c r="C81" s="16">
        <v>42073</v>
      </c>
      <c r="D81" s="17">
        <f t="shared" si="17"/>
        <v>0</v>
      </c>
      <c r="E81" s="18">
        <f t="shared" si="17"/>
        <v>0</v>
      </c>
      <c r="F81" s="18">
        <f t="shared" si="18"/>
        <v>0</v>
      </c>
      <c r="G81" s="19">
        <f t="shared" si="19"/>
        <v>0</v>
      </c>
      <c r="H81" s="22">
        <f t="shared" si="20"/>
        <v>0</v>
      </c>
      <c r="I81" s="23">
        <f t="shared" si="21"/>
        <v>0</v>
      </c>
      <c r="J81" s="22">
        <f t="shared" si="22"/>
        <v>0</v>
      </c>
      <c r="K81" s="24">
        <f t="shared" si="23"/>
        <v>0</v>
      </c>
      <c r="L81" s="25">
        <f t="shared" si="24"/>
        <v>0</v>
      </c>
      <c r="M81" s="26"/>
      <c r="N81" s="51"/>
      <c r="O81" s="96"/>
      <c r="P81" s="96"/>
      <c r="Q81" s="52"/>
      <c r="R81" s="97"/>
      <c r="S81" s="98"/>
      <c r="T81" s="15"/>
      <c r="U81" s="15"/>
      <c r="V81" s="15"/>
      <c r="W81" s="15"/>
    </row>
    <row r="82" spans="1:23" x14ac:dyDescent="0.25">
      <c r="A82" s="31"/>
      <c r="B82" s="15" t="s">
        <v>24</v>
      </c>
      <c r="C82" s="16">
        <v>42074</v>
      </c>
      <c r="D82" s="17">
        <f t="shared" si="17"/>
        <v>0</v>
      </c>
      <c r="E82" s="18">
        <f t="shared" si="17"/>
        <v>0</v>
      </c>
      <c r="F82" s="18">
        <f t="shared" si="18"/>
        <v>0</v>
      </c>
      <c r="G82" s="19">
        <f t="shared" si="19"/>
        <v>0</v>
      </c>
      <c r="H82" s="22">
        <f t="shared" si="20"/>
        <v>0</v>
      </c>
      <c r="I82" s="23">
        <f t="shared" si="21"/>
        <v>0</v>
      </c>
      <c r="J82" s="22">
        <f t="shared" si="22"/>
        <v>0</v>
      </c>
      <c r="K82" s="24">
        <f t="shared" si="23"/>
        <v>0</v>
      </c>
      <c r="L82" s="25">
        <f t="shared" si="24"/>
        <v>0</v>
      </c>
      <c r="M82" s="26"/>
      <c r="N82" s="51"/>
      <c r="O82" s="96"/>
      <c r="P82" s="96"/>
      <c r="Q82" s="52"/>
      <c r="R82" s="97"/>
      <c r="S82" s="98"/>
      <c r="T82" s="15"/>
      <c r="U82" s="15"/>
      <c r="V82" s="15"/>
      <c r="W82" s="15"/>
    </row>
    <row r="83" spans="1:23" x14ac:dyDescent="0.25">
      <c r="A83" s="31"/>
      <c r="B83" s="15" t="s">
        <v>25</v>
      </c>
      <c r="C83" s="16">
        <v>42075</v>
      </c>
      <c r="D83" s="17">
        <f t="shared" si="17"/>
        <v>0</v>
      </c>
      <c r="E83" s="18">
        <f t="shared" si="17"/>
        <v>0</v>
      </c>
      <c r="F83" s="18">
        <f t="shared" si="18"/>
        <v>0</v>
      </c>
      <c r="G83" s="19">
        <f t="shared" si="19"/>
        <v>0</v>
      </c>
      <c r="H83" s="22">
        <f t="shared" si="20"/>
        <v>0</v>
      </c>
      <c r="I83" s="23">
        <f t="shared" si="21"/>
        <v>0</v>
      </c>
      <c r="J83" s="22">
        <f t="shared" si="22"/>
        <v>0</v>
      </c>
      <c r="K83" s="24">
        <f t="shared" si="23"/>
        <v>0</v>
      </c>
      <c r="L83" s="25">
        <f t="shared" si="24"/>
        <v>0</v>
      </c>
      <c r="M83" s="26"/>
      <c r="N83" s="51"/>
      <c r="O83" s="96"/>
      <c r="P83" s="96"/>
      <c r="Q83" s="52"/>
      <c r="R83" s="97"/>
      <c r="S83" s="98"/>
      <c r="T83" s="15"/>
      <c r="U83" s="15"/>
      <c r="V83" s="15"/>
      <c r="W83" s="15"/>
    </row>
    <row r="84" spans="1:23" x14ac:dyDescent="0.25">
      <c r="A84" s="31"/>
      <c r="B84" s="15" t="s">
        <v>26</v>
      </c>
      <c r="C84" s="16">
        <v>42076</v>
      </c>
      <c r="D84" s="17">
        <f t="shared" si="17"/>
        <v>0</v>
      </c>
      <c r="E84" s="18">
        <f t="shared" si="17"/>
        <v>0</v>
      </c>
      <c r="F84" s="18">
        <f t="shared" si="18"/>
        <v>0</v>
      </c>
      <c r="G84" s="19">
        <f t="shared" si="19"/>
        <v>0</v>
      </c>
      <c r="H84" s="22">
        <f t="shared" si="20"/>
        <v>0</v>
      </c>
      <c r="I84" s="23">
        <f t="shared" si="21"/>
        <v>0</v>
      </c>
      <c r="J84" s="22">
        <f t="shared" si="22"/>
        <v>0</v>
      </c>
      <c r="K84" s="24">
        <f t="shared" si="23"/>
        <v>0</v>
      </c>
      <c r="L84" s="25">
        <f t="shared" si="24"/>
        <v>0</v>
      </c>
      <c r="M84" s="26"/>
      <c r="N84" s="51"/>
      <c r="O84" s="96"/>
      <c r="P84" s="96"/>
      <c r="Q84" s="52"/>
      <c r="R84" s="97"/>
      <c r="S84" s="98"/>
      <c r="T84" s="15"/>
      <c r="U84" s="15"/>
      <c r="V84" s="15"/>
      <c r="W84" s="15"/>
    </row>
    <row r="85" spans="1:23" x14ac:dyDescent="0.25">
      <c r="A85" s="31"/>
      <c r="B85" s="15" t="s">
        <v>27</v>
      </c>
      <c r="C85" s="16">
        <v>42077</v>
      </c>
      <c r="D85" s="17">
        <f t="shared" si="17"/>
        <v>0</v>
      </c>
      <c r="E85" s="18">
        <f t="shared" si="17"/>
        <v>0</v>
      </c>
      <c r="F85" s="18">
        <f t="shared" si="18"/>
        <v>0</v>
      </c>
      <c r="G85" s="19">
        <f t="shared" si="19"/>
        <v>0</v>
      </c>
      <c r="H85" s="22">
        <f t="shared" si="20"/>
        <v>0</v>
      </c>
      <c r="I85" s="23">
        <f t="shared" si="21"/>
        <v>0</v>
      </c>
      <c r="J85" s="22">
        <f t="shared" si="22"/>
        <v>0</v>
      </c>
      <c r="K85" s="24">
        <f t="shared" si="23"/>
        <v>0</v>
      </c>
      <c r="L85" s="25">
        <f t="shared" si="24"/>
        <v>0</v>
      </c>
      <c r="M85" s="26"/>
      <c r="N85" s="51"/>
      <c r="O85" s="96"/>
      <c r="P85" s="96"/>
      <c r="Q85" s="52"/>
      <c r="R85" s="97"/>
      <c r="S85" s="98"/>
      <c r="T85" s="15"/>
      <c r="U85" s="15"/>
      <c r="V85" s="15"/>
      <c r="W85" s="15"/>
    </row>
    <row r="86" spans="1:23" x14ac:dyDescent="0.25">
      <c r="A86" s="31"/>
      <c r="B86" s="27" t="s">
        <v>28</v>
      </c>
      <c r="C86" s="28">
        <v>42078</v>
      </c>
      <c r="D86" s="17">
        <f t="shared" si="17"/>
        <v>0</v>
      </c>
      <c r="E86" s="18">
        <f t="shared" si="17"/>
        <v>0</v>
      </c>
      <c r="F86" s="18">
        <f t="shared" si="18"/>
        <v>0</v>
      </c>
      <c r="G86" s="19">
        <f t="shared" si="19"/>
        <v>0</v>
      </c>
      <c r="H86" s="22">
        <f t="shared" si="20"/>
        <v>0</v>
      </c>
      <c r="I86" s="23">
        <f t="shared" si="21"/>
        <v>0</v>
      </c>
      <c r="J86" s="22">
        <f t="shared" si="22"/>
        <v>0</v>
      </c>
      <c r="K86" s="24">
        <f t="shared" si="23"/>
        <v>0</v>
      </c>
      <c r="L86" s="25">
        <f t="shared" si="24"/>
        <v>0</v>
      </c>
      <c r="M86" s="26"/>
      <c r="N86" s="51"/>
      <c r="O86" s="96"/>
      <c r="P86" s="96"/>
      <c r="Q86" s="52"/>
      <c r="R86" s="97"/>
      <c r="S86" s="98"/>
      <c r="T86" s="15"/>
      <c r="U86" s="15"/>
      <c r="V86" s="15"/>
      <c r="W86" s="15"/>
    </row>
    <row r="87" spans="1:23" x14ac:dyDescent="0.25">
      <c r="A87" s="31">
        <f t="shared" ref="A87" si="26">A80+1</f>
        <v>12</v>
      </c>
      <c r="B87" s="15" t="s">
        <v>22</v>
      </c>
      <c r="C87" s="16">
        <v>42079</v>
      </c>
      <c r="D87" s="17">
        <f t="shared" si="17"/>
        <v>0</v>
      </c>
      <c r="E87" s="18">
        <f t="shared" si="17"/>
        <v>0</v>
      </c>
      <c r="F87" s="18">
        <f t="shared" si="18"/>
        <v>0</v>
      </c>
      <c r="G87" s="19">
        <f t="shared" si="19"/>
        <v>0</v>
      </c>
      <c r="H87" s="22">
        <f t="shared" si="20"/>
        <v>0</v>
      </c>
      <c r="I87" s="23">
        <f t="shared" si="21"/>
        <v>0</v>
      </c>
      <c r="J87" s="22">
        <f t="shared" si="22"/>
        <v>0</v>
      </c>
      <c r="K87" s="24">
        <f t="shared" si="23"/>
        <v>0</v>
      </c>
      <c r="L87" s="25">
        <f t="shared" si="24"/>
        <v>0</v>
      </c>
      <c r="M87" s="26"/>
      <c r="N87" s="51"/>
      <c r="O87" s="96"/>
      <c r="P87" s="96"/>
      <c r="Q87" s="52"/>
      <c r="R87" s="97"/>
      <c r="S87" s="98"/>
      <c r="T87" s="15"/>
      <c r="U87" s="15"/>
      <c r="V87" s="15"/>
      <c r="W87" s="15"/>
    </row>
    <row r="88" spans="1:23" x14ac:dyDescent="0.25">
      <c r="A88" s="31"/>
      <c r="B88" s="15" t="s">
        <v>23</v>
      </c>
      <c r="C88" s="16">
        <v>42080</v>
      </c>
      <c r="D88" s="17">
        <f t="shared" si="17"/>
        <v>0</v>
      </c>
      <c r="E88" s="18">
        <f t="shared" si="17"/>
        <v>0</v>
      </c>
      <c r="F88" s="18">
        <f t="shared" si="18"/>
        <v>0</v>
      </c>
      <c r="G88" s="19">
        <f t="shared" si="19"/>
        <v>0</v>
      </c>
      <c r="H88" s="22">
        <f t="shared" si="20"/>
        <v>0</v>
      </c>
      <c r="I88" s="23">
        <f t="shared" si="21"/>
        <v>0</v>
      </c>
      <c r="J88" s="22">
        <f t="shared" si="22"/>
        <v>0</v>
      </c>
      <c r="K88" s="24">
        <f t="shared" si="23"/>
        <v>0</v>
      </c>
      <c r="L88" s="25">
        <f t="shared" si="24"/>
        <v>0</v>
      </c>
      <c r="M88" s="26"/>
      <c r="N88" s="51"/>
      <c r="O88" s="96"/>
      <c r="P88" s="96"/>
      <c r="Q88" s="52"/>
      <c r="R88" s="97"/>
      <c r="S88" s="98"/>
      <c r="T88" s="15"/>
      <c r="U88" s="15"/>
      <c r="V88" s="15"/>
      <c r="W88" s="15"/>
    </row>
    <row r="89" spans="1:23" x14ac:dyDescent="0.25">
      <c r="A89" s="31"/>
      <c r="B89" s="15" t="s">
        <v>24</v>
      </c>
      <c r="C89" s="16">
        <v>42081</v>
      </c>
      <c r="D89" s="17">
        <f t="shared" si="17"/>
        <v>0</v>
      </c>
      <c r="E89" s="18">
        <f t="shared" si="17"/>
        <v>0</v>
      </c>
      <c r="F89" s="18">
        <f t="shared" si="18"/>
        <v>0</v>
      </c>
      <c r="G89" s="19">
        <f t="shared" si="19"/>
        <v>0</v>
      </c>
      <c r="H89" s="22">
        <f t="shared" si="20"/>
        <v>0</v>
      </c>
      <c r="I89" s="23">
        <f t="shared" si="21"/>
        <v>0</v>
      </c>
      <c r="J89" s="22">
        <f t="shared" si="22"/>
        <v>0</v>
      </c>
      <c r="K89" s="24">
        <f t="shared" si="23"/>
        <v>0</v>
      </c>
      <c r="L89" s="25">
        <f t="shared" si="24"/>
        <v>0</v>
      </c>
      <c r="M89" s="26"/>
      <c r="N89" s="51"/>
      <c r="O89" s="96"/>
      <c r="P89" s="96"/>
      <c r="Q89" s="52"/>
      <c r="R89" s="97"/>
      <c r="S89" s="98"/>
      <c r="T89" s="15"/>
      <c r="U89" s="15"/>
      <c r="V89" s="15"/>
      <c r="W89" s="15"/>
    </row>
    <row r="90" spans="1:23" x14ac:dyDescent="0.25">
      <c r="A90" s="31"/>
      <c r="B90" s="15" t="s">
        <v>25</v>
      </c>
      <c r="C90" s="16">
        <v>42082</v>
      </c>
      <c r="D90" s="17">
        <f t="shared" si="17"/>
        <v>0</v>
      </c>
      <c r="E90" s="18">
        <f t="shared" si="17"/>
        <v>0</v>
      </c>
      <c r="F90" s="18">
        <f t="shared" si="18"/>
        <v>0</v>
      </c>
      <c r="G90" s="19">
        <f t="shared" si="19"/>
        <v>0</v>
      </c>
      <c r="H90" s="22">
        <f t="shared" si="20"/>
        <v>0</v>
      </c>
      <c r="I90" s="23">
        <f t="shared" si="21"/>
        <v>0</v>
      </c>
      <c r="J90" s="22">
        <f t="shared" si="22"/>
        <v>0</v>
      </c>
      <c r="K90" s="24">
        <f t="shared" si="23"/>
        <v>0</v>
      </c>
      <c r="L90" s="25">
        <f t="shared" si="24"/>
        <v>0</v>
      </c>
      <c r="M90" s="26"/>
      <c r="N90" s="51"/>
      <c r="O90" s="96"/>
      <c r="P90" s="96"/>
      <c r="Q90" s="52"/>
      <c r="R90" s="97"/>
      <c r="S90" s="98"/>
      <c r="T90" s="15"/>
      <c r="U90" s="15"/>
      <c r="V90" s="15"/>
      <c r="W90" s="15"/>
    </row>
    <row r="91" spans="1:23" x14ac:dyDescent="0.25">
      <c r="A91" s="31"/>
      <c r="B91" s="15" t="s">
        <v>26</v>
      </c>
      <c r="C91" s="16">
        <v>42083</v>
      </c>
      <c r="D91" s="17">
        <f t="shared" si="17"/>
        <v>0</v>
      </c>
      <c r="E91" s="18">
        <f t="shared" si="17"/>
        <v>0</v>
      </c>
      <c r="F91" s="18">
        <f t="shared" si="18"/>
        <v>0</v>
      </c>
      <c r="G91" s="19">
        <f t="shared" si="19"/>
        <v>0</v>
      </c>
      <c r="H91" s="22">
        <f t="shared" si="20"/>
        <v>0</v>
      </c>
      <c r="I91" s="23">
        <f t="shared" si="21"/>
        <v>0</v>
      </c>
      <c r="J91" s="22">
        <f t="shared" si="22"/>
        <v>0</v>
      </c>
      <c r="K91" s="24">
        <f t="shared" si="23"/>
        <v>0</v>
      </c>
      <c r="L91" s="25">
        <f t="shared" si="24"/>
        <v>0</v>
      </c>
      <c r="M91" s="26"/>
      <c r="N91" s="51"/>
      <c r="O91" s="96"/>
      <c r="P91" s="96"/>
      <c r="Q91" s="52"/>
      <c r="R91" s="97"/>
      <c r="S91" s="98"/>
      <c r="T91" s="15"/>
      <c r="U91" s="15"/>
      <c r="V91" s="15"/>
      <c r="W91" s="15"/>
    </row>
    <row r="92" spans="1:23" x14ac:dyDescent="0.25">
      <c r="A92" s="31"/>
      <c r="B92" s="15" t="s">
        <v>27</v>
      </c>
      <c r="C92" s="16">
        <v>42084</v>
      </c>
      <c r="D92" s="17">
        <f t="shared" si="17"/>
        <v>0</v>
      </c>
      <c r="E92" s="18">
        <f t="shared" si="17"/>
        <v>0</v>
      </c>
      <c r="F92" s="18">
        <f t="shared" si="18"/>
        <v>0</v>
      </c>
      <c r="G92" s="19">
        <f t="shared" si="19"/>
        <v>0</v>
      </c>
      <c r="H92" s="22">
        <f t="shared" si="20"/>
        <v>0</v>
      </c>
      <c r="I92" s="23">
        <f t="shared" si="21"/>
        <v>0</v>
      </c>
      <c r="J92" s="22">
        <f t="shared" si="22"/>
        <v>0</v>
      </c>
      <c r="K92" s="24">
        <f t="shared" si="23"/>
        <v>0</v>
      </c>
      <c r="L92" s="25">
        <f t="shared" si="24"/>
        <v>0</v>
      </c>
      <c r="M92" s="26"/>
      <c r="N92" s="51"/>
      <c r="O92" s="96"/>
      <c r="P92" s="96"/>
      <c r="Q92" s="52"/>
      <c r="R92" s="97"/>
      <c r="S92" s="98"/>
      <c r="T92" s="15"/>
      <c r="U92" s="15"/>
      <c r="V92" s="15"/>
      <c r="W92" s="15"/>
    </row>
    <row r="93" spans="1:23" x14ac:dyDescent="0.25">
      <c r="A93" s="31"/>
      <c r="B93" s="27" t="s">
        <v>28</v>
      </c>
      <c r="C93" s="28">
        <v>42085</v>
      </c>
      <c r="D93" s="17">
        <f t="shared" si="17"/>
        <v>0</v>
      </c>
      <c r="E93" s="18">
        <f t="shared" si="17"/>
        <v>0</v>
      </c>
      <c r="F93" s="18">
        <f t="shared" si="18"/>
        <v>0</v>
      </c>
      <c r="G93" s="19">
        <f t="shared" si="19"/>
        <v>0</v>
      </c>
      <c r="H93" s="22">
        <f t="shared" si="20"/>
        <v>0</v>
      </c>
      <c r="I93" s="23">
        <f t="shared" si="21"/>
        <v>0</v>
      </c>
      <c r="J93" s="22">
        <f t="shared" si="22"/>
        <v>0</v>
      </c>
      <c r="K93" s="24">
        <f t="shared" si="23"/>
        <v>0</v>
      </c>
      <c r="L93" s="25">
        <f t="shared" si="24"/>
        <v>0</v>
      </c>
      <c r="M93" s="26"/>
      <c r="N93" s="51"/>
      <c r="O93" s="96"/>
      <c r="P93" s="96"/>
      <c r="Q93" s="52"/>
      <c r="R93" s="97"/>
      <c r="S93" s="98"/>
      <c r="T93" s="15"/>
      <c r="U93" s="15"/>
      <c r="V93" s="15"/>
      <c r="W93" s="15"/>
    </row>
    <row r="94" spans="1:23" x14ac:dyDescent="0.25">
      <c r="A94" s="31">
        <f t="shared" ref="A94" si="27">A87+1</f>
        <v>13</v>
      </c>
      <c r="B94" s="15" t="s">
        <v>22</v>
      </c>
      <c r="C94" s="16">
        <v>42086</v>
      </c>
      <c r="D94" s="17">
        <f t="shared" si="17"/>
        <v>0</v>
      </c>
      <c r="E94" s="18">
        <f t="shared" si="17"/>
        <v>0</v>
      </c>
      <c r="F94" s="18">
        <f t="shared" si="18"/>
        <v>0</v>
      </c>
      <c r="G94" s="19">
        <f t="shared" si="19"/>
        <v>0</v>
      </c>
      <c r="H94" s="22">
        <f t="shared" si="20"/>
        <v>0</v>
      </c>
      <c r="I94" s="23">
        <f t="shared" si="21"/>
        <v>0</v>
      </c>
      <c r="J94" s="22">
        <f t="shared" si="22"/>
        <v>0</v>
      </c>
      <c r="K94" s="24">
        <f t="shared" si="23"/>
        <v>0</v>
      </c>
      <c r="L94" s="25">
        <f t="shared" si="24"/>
        <v>0</v>
      </c>
      <c r="M94" s="26"/>
      <c r="N94" s="51"/>
      <c r="O94" s="96"/>
      <c r="P94" s="96"/>
      <c r="Q94" s="52"/>
      <c r="R94" s="97"/>
      <c r="S94" s="98"/>
      <c r="T94" s="15"/>
      <c r="U94" s="15"/>
      <c r="V94" s="15"/>
      <c r="W94" s="15"/>
    </row>
    <row r="95" spans="1:23" x14ac:dyDescent="0.25">
      <c r="A95" s="31"/>
      <c r="B95" s="15" t="s">
        <v>23</v>
      </c>
      <c r="C95" s="16">
        <v>42087</v>
      </c>
      <c r="D95" s="17">
        <f t="shared" si="17"/>
        <v>0</v>
      </c>
      <c r="E95" s="18">
        <f t="shared" si="17"/>
        <v>0</v>
      </c>
      <c r="F95" s="18">
        <f t="shared" si="18"/>
        <v>0</v>
      </c>
      <c r="G95" s="19">
        <f t="shared" si="19"/>
        <v>0</v>
      </c>
      <c r="H95" s="22">
        <f t="shared" si="20"/>
        <v>0</v>
      </c>
      <c r="I95" s="23">
        <f t="shared" si="21"/>
        <v>0</v>
      </c>
      <c r="J95" s="22">
        <f t="shared" si="22"/>
        <v>0</v>
      </c>
      <c r="K95" s="24">
        <f t="shared" si="23"/>
        <v>0</v>
      </c>
      <c r="L95" s="25">
        <f t="shared" si="24"/>
        <v>0</v>
      </c>
      <c r="M95" s="26"/>
      <c r="N95" s="51"/>
      <c r="O95" s="96"/>
      <c r="P95" s="96"/>
      <c r="Q95" s="52"/>
      <c r="R95" s="97"/>
      <c r="S95" s="98"/>
      <c r="T95" s="15"/>
      <c r="U95" s="15"/>
      <c r="V95" s="15"/>
      <c r="W95" s="15"/>
    </row>
    <row r="96" spans="1:23" x14ac:dyDescent="0.25">
      <c r="A96" s="31"/>
      <c r="B96" s="15" t="s">
        <v>24</v>
      </c>
      <c r="C96" s="16">
        <v>42088</v>
      </c>
      <c r="D96" s="17">
        <f t="shared" si="17"/>
        <v>0</v>
      </c>
      <c r="E96" s="18">
        <f t="shared" si="17"/>
        <v>0</v>
      </c>
      <c r="F96" s="18">
        <f t="shared" si="18"/>
        <v>0</v>
      </c>
      <c r="G96" s="19">
        <f t="shared" si="19"/>
        <v>0</v>
      </c>
      <c r="H96" s="22">
        <f t="shared" si="20"/>
        <v>0</v>
      </c>
      <c r="I96" s="23">
        <f t="shared" si="21"/>
        <v>0</v>
      </c>
      <c r="J96" s="22">
        <f t="shared" si="22"/>
        <v>0</v>
      </c>
      <c r="K96" s="24">
        <f t="shared" si="23"/>
        <v>0</v>
      </c>
      <c r="L96" s="25">
        <f t="shared" si="24"/>
        <v>0</v>
      </c>
      <c r="M96" s="26"/>
      <c r="N96" s="51"/>
      <c r="O96" s="96"/>
      <c r="P96" s="96"/>
      <c r="Q96" s="52"/>
      <c r="R96" s="97"/>
      <c r="S96" s="98"/>
      <c r="T96" s="15"/>
      <c r="U96" s="15"/>
      <c r="V96" s="15"/>
      <c r="W96" s="15"/>
    </row>
    <row r="97" spans="1:23" x14ac:dyDescent="0.25">
      <c r="A97" s="31"/>
      <c r="B97" s="15" t="s">
        <v>25</v>
      </c>
      <c r="C97" s="16">
        <v>42089</v>
      </c>
      <c r="D97" s="17">
        <f t="shared" si="17"/>
        <v>0</v>
      </c>
      <c r="E97" s="18">
        <f t="shared" si="17"/>
        <v>0</v>
      </c>
      <c r="F97" s="18">
        <f t="shared" si="18"/>
        <v>0</v>
      </c>
      <c r="G97" s="19">
        <f t="shared" si="19"/>
        <v>0</v>
      </c>
      <c r="H97" s="22">
        <f t="shared" si="20"/>
        <v>0</v>
      </c>
      <c r="I97" s="23">
        <f t="shared" si="21"/>
        <v>0</v>
      </c>
      <c r="J97" s="22">
        <f t="shared" si="22"/>
        <v>0</v>
      </c>
      <c r="K97" s="24">
        <f t="shared" si="23"/>
        <v>0</v>
      </c>
      <c r="L97" s="25">
        <f t="shared" si="24"/>
        <v>0</v>
      </c>
      <c r="M97" s="26"/>
      <c r="N97" s="51"/>
      <c r="O97" s="96"/>
      <c r="P97" s="96"/>
      <c r="Q97" s="52"/>
      <c r="R97" s="97"/>
      <c r="S97" s="98"/>
      <c r="T97" s="15"/>
      <c r="U97" s="15"/>
      <c r="V97" s="15"/>
      <c r="W97" s="15"/>
    </row>
    <row r="98" spans="1:23" x14ac:dyDescent="0.25">
      <c r="A98" s="31"/>
      <c r="B98" s="15" t="s">
        <v>26</v>
      </c>
      <c r="C98" s="16">
        <v>42090</v>
      </c>
      <c r="D98" s="17">
        <f t="shared" si="17"/>
        <v>0</v>
      </c>
      <c r="E98" s="18">
        <f t="shared" si="17"/>
        <v>0</v>
      </c>
      <c r="F98" s="18">
        <f t="shared" si="18"/>
        <v>0</v>
      </c>
      <c r="G98" s="19">
        <f t="shared" si="19"/>
        <v>0</v>
      </c>
      <c r="H98" s="22">
        <f t="shared" si="20"/>
        <v>0</v>
      </c>
      <c r="I98" s="23">
        <f t="shared" si="21"/>
        <v>0</v>
      </c>
      <c r="J98" s="22">
        <f t="shared" si="22"/>
        <v>0</v>
      </c>
      <c r="K98" s="24">
        <f t="shared" si="23"/>
        <v>0</v>
      </c>
      <c r="L98" s="25">
        <f t="shared" si="24"/>
        <v>0</v>
      </c>
      <c r="M98" s="26"/>
      <c r="N98" s="51"/>
      <c r="O98" s="96"/>
      <c r="P98" s="96"/>
      <c r="Q98" s="52"/>
      <c r="R98" s="97"/>
      <c r="S98" s="98"/>
      <c r="T98" s="15"/>
      <c r="U98" s="15"/>
      <c r="V98" s="15"/>
      <c r="W98" s="15"/>
    </row>
    <row r="99" spans="1:23" x14ac:dyDescent="0.25">
      <c r="A99" s="31"/>
      <c r="B99" s="15" t="s">
        <v>27</v>
      </c>
      <c r="C99" s="16">
        <v>42091</v>
      </c>
      <c r="D99" s="17">
        <f t="shared" si="17"/>
        <v>0</v>
      </c>
      <c r="E99" s="18">
        <f t="shared" si="17"/>
        <v>0</v>
      </c>
      <c r="F99" s="18">
        <f t="shared" si="18"/>
        <v>0</v>
      </c>
      <c r="G99" s="19">
        <f t="shared" si="19"/>
        <v>0</v>
      </c>
      <c r="H99" s="22">
        <f t="shared" si="20"/>
        <v>0</v>
      </c>
      <c r="I99" s="23">
        <f t="shared" si="21"/>
        <v>0</v>
      </c>
      <c r="J99" s="22">
        <f t="shared" si="22"/>
        <v>0</v>
      </c>
      <c r="K99" s="24">
        <f t="shared" si="23"/>
        <v>0</v>
      </c>
      <c r="L99" s="25">
        <f t="shared" si="24"/>
        <v>0</v>
      </c>
      <c r="M99" s="26"/>
      <c r="N99" s="51"/>
      <c r="O99" s="96"/>
      <c r="P99" s="96"/>
      <c r="Q99" s="52"/>
      <c r="R99" s="97"/>
      <c r="S99" s="98"/>
      <c r="T99" s="15"/>
      <c r="U99" s="15"/>
      <c r="V99" s="15"/>
      <c r="W99" s="15"/>
    </row>
    <row r="100" spans="1:23" x14ac:dyDescent="0.25">
      <c r="A100" s="31"/>
      <c r="B100" s="27" t="s">
        <v>28</v>
      </c>
      <c r="C100" s="28">
        <v>42092</v>
      </c>
      <c r="D100" s="17">
        <f t="shared" si="17"/>
        <v>0</v>
      </c>
      <c r="E100" s="18">
        <f t="shared" si="17"/>
        <v>0</v>
      </c>
      <c r="F100" s="18">
        <f t="shared" si="18"/>
        <v>0</v>
      </c>
      <c r="G100" s="19">
        <f t="shared" si="19"/>
        <v>0</v>
      </c>
      <c r="H100" s="22">
        <f t="shared" si="20"/>
        <v>0</v>
      </c>
      <c r="I100" s="23">
        <f t="shared" si="21"/>
        <v>0</v>
      </c>
      <c r="J100" s="22">
        <f t="shared" si="22"/>
        <v>0</v>
      </c>
      <c r="K100" s="24">
        <f t="shared" si="23"/>
        <v>0</v>
      </c>
      <c r="L100" s="25">
        <f t="shared" si="24"/>
        <v>0</v>
      </c>
      <c r="M100" s="26"/>
      <c r="N100" s="51"/>
      <c r="O100" s="96"/>
      <c r="P100" s="96"/>
      <c r="Q100" s="52"/>
      <c r="R100" s="97"/>
      <c r="S100" s="98"/>
      <c r="T100" s="15"/>
      <c r="U100" s="15"/>
      <c r="V100" s="15"/>
      <c r="W100" s="15"/>
    </row>
    <row r="101" spans="1:23" x14ac:dyDescent="0.25">
      <c r="A101" s="31">
        <f t="shared" ref="A101" si="28">A94+1</f>
        <v>14</v>
      </c>
      <c r="B101" s="15" t="s">
        <v>22</v>
      </c>
      <c r="C101" s="16">
        <v>42093</v>
      </c>
      <c r="D101" s="17">
        <f t="shared" si="17"/>
        <v>0</v>
      </c>
      <c r="E101" s="18">
        <f t="shared" si="17"/>
        <v>0</v>
      </c>
      <c r="F101" s="18">
        <f t="shared" si="18"/>
        <v>0</v>
      </c>
      <c r="G101" s="19">
        <f t="shared" si="19"/>
        <v>0</v>
      </c>
      <c r="H101" s="22">
        <f t="shared" si="20"/>
        <v>0</v>
      </c>
      <c r="I101" s="23">
        <f t="shared" si="21"/>
        <v>0</v>
      </c>
      <c r="J101" s="22">
        <f t="shared" si="22"/>
        <v>0</v>
      </c>
      <c r="K101" s="24">
        <f t="shared" si="23"/>
        <v>0</v>
      </c>
      <c r="L101" s="25">
        <f t="shared" si="24"/>
        <v>0</v>
      </c>
      <c r="M101" s="26"/>
      <c r="N101" s="51"/>
      <c r="O101" s="96"/>
      <c r="P101" s="96"/>
      <c r="Q101" s="52"/>
      <c r="R101" s="97"/>
      <c r="S101" s="98"/>
      <c r="T101" s="15"/>
      <c r="U101" s="15"/>
      <c r="V101" s="15"/>
      <c r="W101" s="15"/>
    </row>
    <row r="102" spans="1:23" x14ac:dyDescent="0.25">
      <c r="A102" s="31"/>
      <c r="B102" s="15" t="s">
        <v>23</v>
      </c>
      <c r="C102" s="16">
        <v>42094</v>
      </c>
      <c r="D102" s="17">
        <f t="shared" si="17"/>
        <v>0</v>
      </c>
      <c r="E102" s="18">
        <f t="shared" si="17"/>
        <v>0</v>
      </c>
      <c r="F102" s="18">
        <f t="shared" si="18"/>
        <v>0</v>
      </c>
      <c r="G102" s="19">
        <f t="shared" si="19"/>
        <v>0</v>
      </c>
      <c r="H102" s="22">
        <f t="shared" si="20"/>
        <v>0</v>
      </c>
      <c r="I102" s="23">
        <f t="shared" si="21"/>
        <v>0</v>
      </c>
      <c r="J102" s="22">
        <f t="shared" si="22"/>
        <v>0</v>
      </c>
      <c r="K102" s="24">
        <f t="shared" si="23"/>
        <v>0</v>
      </c>
      <c r="L102" s="25">
        <f t="shared" si="24"/>
        <v>0</v>
      </c>
      <c r="M102" s="26"/>
      <c r="N102" s="51"/>
      <c r="O102" s="96"/>
      <c r="P102" s="96"/>
      <c r="Q102" s="52"/>
      <c r="R102" s="97"/>
      <c r="S102" s="98"/>
      <c r="T102" s="15"/>
      <c r="U102" s="15"/>
      <c r="V102" s="15"/>
      <c r="W102" s="15"/>
    </row>
    <row r="103" spans="1:23" x14ac:dyDescent="0.25">
      <c r="A103" s="31"/>
      <c r="B103" s="15" t="s">
        <v>24</v>
      </c>
      <c r="C103" s="16">
        <v>42095</v>
      </c>
      <c r="D103" s="17">
        <f t="shared" si="17"/>
        <v>0</v>
      </c>
      <c r="E103" s="18">
        <f t="shared" si="17"/>
        <v>0</v>
      </c>
      <c r="F103" s="18">
        <f t="shared" si="18"/>
        <v>0</v>
      </c>
      <c r="G103" s="19">
        <f t="shared" si="19"/>
        <v>0</v>
      </c>
      <c r="H103" s="22">
        <f t="shared" si="20"/>
        <v>0</v>
      </c>
      <c r="I103" s="23">
        <f t="shared" si="21"/>
        <v>0</v>
      </c>
      <c r="J103" s="22">
        <f t="shared" si="22"/>
        <v>0</v>
      </c>
      <c r="K103" s="24">
        <f t="shared" si="23"/>
        <v>0</v>
      </c>
      <c r="L103" s="25">
        <f t="shared" si="24"/>
        <v>0</v>
      </c>
      <c r="M103" s="26"/>
      <c r="N103" s="51"/>
      <c r="O103" s="96"/>
      <c r="P103" s="96"/>
      <c r="Q103" s="52"/>
      <c r="R103" s="97"/>
      <c r="S103" s="98"/>
      <c r="T103" s="15"/>
      <c r="U103" s="15"/>
      <c r="V103" s="15"/>
      <c r="W103" s="15"/>
    </row>
    <row r="104" spans="1:23" x14ac:dyDescent="0.25">
      <c r="A104" s="31"/>
      <c r="B104" s="15" t="s">
        <v>25</v>
      </c>
      <c r="C104" s="16">
        <v>42096</v>
      </c>
      <c r="D104" s="17">
        <f t="shared" si="17"/>
        <v>0</v>
      </c>
      <c r="E104" s="18">
        <f t="shared" si="17"/>
        <v>0</v>
      </c>
      <c r="F104" s="18">
        <f t="shared" si="18"/>
        <v>0</v>
      </c>
      <c r="G104" s="19">
        <f t="shared" si="19"/>
        <v>0</v>
      </c>
      <c r="H104" s="22">
        <f t="shared" si="20"/>
        <v>0</v>
      </c>
      <c r="I104" s="23">
        <f t="shared" si="21"/>
        <v>0</v>
      </c>
      <c r="J104" s="22">
        <f t="shared" si="22"/>
        <v>0</v>
      </c>
      <c r="K104" s="24">
        <f t="shared" si="23"/>
        <v>0</v>
      </c>
      <c r="L104" s="25">
        <f t="shared" si="24"/>
        <v>0</v>
      </c>
      <c r="M104" s="26"/>
      <c r="N104" s="51"/>
      <c r="O104" s="96"/>
      <c r="P104" s="96"/>
      <c r="Q104" s="52"/>
      <c r="R104" s="97"/>
      <c r="S104" s="98"/>
      <c r="T104" s="15"/>
      <c r="U104" s="15"/>
      <c r="V104" s="15"/>
      <c r="W104" s="15"/>
    </row>
    <row r="105" spans="1:23" x14ac:dyDescent="0.25">
      <c r="A105" s="31"/>
      <c r="B105" s="15" t="s">
        <v>26</v>
      </c>
      <c r="C105" s="16">
        <v>42097</v>
      </c>
      <c r="D105" s="17">
        <f t="shared" si="17"/>
        <v>0</v>
      </c>
      <c r="E105" s="18">
        <f t="shared" si="17"/>
        <v>0</v>
      </c>
      <c r="F105" s="18">
        <f t="shared" si="18"/>
        <v>0</v>
      </c>
      <c r="G105" s="19">
        <f t="shared" si="19"/>
        <v>0</v>
      </c>
      <c r="H105" s="22">
        <f t="shared" si="20"/>
        <v>0</v>
      </c>
      <c r="I105" s="23">
        <f t="shared" si="21"/>
        <v>0</v>
      </c>
      <c r="J105" s="22">
        <f t="shared" si="22"/>
        <v>0</v>
      </c>
      <c r="K105" s="24">
        <f t="shared" si="23"/>
        <v>0</v>
      </c>
      <c r="L105" s="25">
        <f t="shared" si="24"/>
        <v>0</v>
      </c>
      <c r="M105" s="26"/>
      <c r="N105" s="51"/>
      <c r="O105" s="96"/>
      <c r="P105" s="96"/>
      <c r="Q105" s="52"/>
      <c r="R105" s="97"/>
      <c r="S105" s="98"/>
      <c r="T105" s="15"/>
      <c r="U105" s="15"/>
      <c r="V105" s="15"/>
      <c r="W105" s="15"/>
    </row>
    <row r="106" spans="1:23" x14ac:dyDescent="0.25">
      <c r="A106" s="31"/>
      <c r="B106" s="15" t="s">
        <v>27</v>
      </c>
      <c r="C106" s="16">
        <v>42098</v>
      </c>
      <c r="D106" s="17">
        <f t="shared" si="17"/>
        <v>0</v>
      </c>
      <c r="E106" s="18">
        <f t="shared" si="17"/>
        <v>0</v>
      </c>
      <c r="F106" s="18">
        <f t="shared" si="18"/>
        <v>0</v>
      </c>
      <c r="G106" s="19">
        <f t="shared" si="19"/>
        <v>0</v>
      </c>
      <c r="H106" s="22">
        <f t="shared" si="20"/>
        <v>0</v>
      </c>
      <c r="I106" s="23">
        <f t="shared" si="21"/>
        <v>0</v>
      </c>
      <c r="J106" s="22">
        <f t="shared" si="22"/>
        <v>0</v>
      </c>
      <c r="K106" s="24">
        <f t="shared" si="23"/>
        <v>0</v>
      </c>
      <c r="L106" s="25">
        <f t="shared" si="24"/>
        <v>0</v>
      </c>
      <c r="M106" s="26"/>
      <c r="N106" s="51"/>
      <c r="O106" s="96"/>
      <c r="P106" s="96"/>
      <c r="Q106" s="52"/>
      <c r="R106" s="97"/>
      <c r="S106" s="98"/>
      <c r="T106" s="15"/>
      <c r="U106" s="15"/>
      <c r="V106" s="15"/>
      <c r="W106" s="15"/>
    </row>
    <row r="107" spans="1:23" x14ac:dyDescent="0.25">
      <c r="A107" s="31"/>
      <c r="B107" s="27" t="s">
        <v>28</v>
      </c>
      <c r="C107" s="28">
        <v>42099</v>
      </c>
      <c r="D107" s="17">
        <f t="shared" si="17"/>
        <v>0</v>
      </c>
      <c r="E107" s="18">
        <f t="shared" si="17"/>
        <v>0</v>
      </c>
      <c r="F107" s="18">
        <f t="shared" si="18"/>
        <v>0</v>
      </c>
      <c r="G107" s="19">
        <f t="shared" si="19"/>
        <v>0</v>
      </c>
      <c r="H107" s="22">
        <f t="shared" si="20"/>
        <v>0</v>
      </c>
      <c r="I107" s="23">
        <f t="shared" si="21"/>
        <v>0</v>
      </c>
      <c r="J107" s="22">
        <f t="shared" si="22"/>
        <v>0</v>
      </c>
      <c r="K107" s="24">
        <f t="shared" si="23"/>
        <v>0</v>
      </c>
      <c r="L107" s="25">
        <f t="shared" si="24"/>
        <v>0</v>
      </c>
      <c r="M107" s="26"/>
      <c r="N107" s="51"/>
      <c r="O107" s="96"/>
      <c r="P107" s="96"/>
      <c r="Q107" s="52"/>
      <c r="R107" s="97"/>
      <c r="S107" s="98"/>
      <c r="T107" s="15"/>
      <c r="U107" s="15"/>
      <c r="V107" s="15"/>
      <c r="W107" s="15"/>
    </row>
    <row r="108" spans="1:23" x14ac:dyDescent="0.25">
      <c r="A108" s="31">
        <f t="shared" ref="A108" si="29">A101+1</f>
        <v>15</v>
      </c>
      <c r="B108" s="15" t="s">
        <v>22</v>
      </c>
      <c r="C108" s="16">
        <v>42100</v>
      </c>
      <c r="D108" s="17">
        <f t="shared" si="17"/>
        <v>0</v>
      </c>
      <c r="E108" s="18">
        <f t="shared" si="17"/>
        <v>0</v>
      </c>
      <c r="F108" s="18">
        <f t="shared" si="18"/>
        <v>0</v>
      </c>
      <c r="G108" s="19">
        <f t="shared" si="19"/>
        <v>0</v>
      </c>
      <c r="H108" s="22">
        <f t="shared" si="20"/>
        <v>0</v>
      </c>
      <c r="I108" s="23">
        <f t="shared" si="21"/>
        <v>0</v>
      </c>
      <c r="J108" s="22">
        <f t="shared" si="22"/>
        <v>0</v>
      </c>
      <c r="K108" s="24">
        <f t="shared" si="23"/>
        <v>0</v>
      </c>
      <c r="L108" s="25">
        <f t="shared" si="24"/>
        <v>0</v>
      </c>
      <c r="M108" s="26"/>
      <c r="N108" s="51"/>
      <c r="O108" s="96"/>
      <c r="P108" s="96"/>
      <c r="Q108" s="52"/>
      <c r="R108" s="97"/>
      <c r="S108" s="98"/>
      <c r="T108" s="15"/>
      <c r="U108" s="15"/>
      <c r="V108" s="15"/>
      <c r="W108" s="15"/>
    </row>
    <row r="109" spans="1:23" x14ac:dyDescent="0.25">
      <c r="A109" s="31"/>
      <c r="B109" s="15" t="s">
        <v>23</v>
      </c>
      <c r="C109" s="16">
        <v>42101</v>
      </c>
      <c r="D109" s="17">
        <f t="shared" si="17"/>
        <v>0</v>
      </c>
      <c r="E109" s="18">
        <f t="shared" si="17"/>
        <v>0</v>
      </c>
      <c r="F109" s="18">
        <f t="shared" si="18"/>
        <v>0</v>
      </c>
      <c r="G109" s="19">
        <f t="shared" si="19"/>
        <v>0</v>
      </c>
      <c r="H109" s="22">
        <f t="shared" si="20"/>
        <v>0</v>
      </c>
      <c r="I109" s="23">
        <f t="shared" si="21"/>
        <v>0</v>
      </c>
      <c r="J109" s="22">
        <f t="shared" si="22"/>
        <v>0</v>
      </c>
      <c r="K109" s="24">
        <f t="shared" si="23"/>
        <v>0</v>
      </c>
      <c r="L109" s="25">
        <f t="shared" si="24"/>
        <v>0</v>
      </c>
      <c r="M109" s="26"/>
      <c r="N109" s="51"/>
      <c r="O109" s="96"/>
      <c r="P109" s="96"/>
      <c r="Q109" s="52"/>
      <c r="R109" s="97"/>
      <c r="S109" s="98"/>
      <c r="T109" s="15"/>
      <c r="U109" s="15"/>
      <c r="V109" s="15"/>
      <c r="W109" s="15"/>
    </row>
    <row r="110" spans="1:23" x14ac:dyDescent="0.25">
      <c r="A110" s="31"/>
      <c r="B110" s="15" t="s">
        <v>24</v>
      </c>
      <c r="C110" s="16">
        <v>42102</v>
      </c>
      <c r="D110" s="17">
        <f t="shared" si="17"/>
        <v>0</v>
      </c>
      <c r="E110" s="18">
        <f t="shared" si="17"/>
        <v>0</v>
      </c>
      <c r="F110" s="18">
        <f t="shared" si="18"/>
        <v>0</v>
      </c>
      <c r="G110" s="19">
        <f t="shared" si="19"/>
        <v>0</v>
      </c>
      <c r="H110" s="22">
        <f t="shared" si="20"/>
        <v>0</v>
      </c>
      <c r="I110" s="23">
        <f t="shared" si="21"/>
        <v>0</v>
      </c>
      <c r="J110" s="22">
        <f t="shared" si="22"/>
        <v>0</v>
      </c>
      <c r="K110" s="24">
        <f t="shared" si="23"/>
        <v>0</v>
      </c>
      <c r="L110" s="25">
        <f t="shared" si="24"/>
        <v>0</v>
      </c>
      <c r="M110" s="26"/>
      <c r="N110" s="51"/>
      <c r="O110" s="96"/>
      <c r="P110" s="96"/>
      <c r="Q110" s="52"/>
      <c r="R110" s="97"/>
      <c r="S110" s="98"/>
      <c r="T110" s="15"/>
      <c r="U110" s="15"/>
      <c r="V110" s="15"/>
      <c r="W110" s="15"/>
    </row>
    <row r="111" spans="1:23" x14ac:dyDescent="0.25">
      <c r="A111" s="31"/>
      <c r="B111" s="15" t="s">
        <v>25</v>
      </c>
      <c r="C111" s="16">
        <v>42103</v>
      </c>
      <c r="D111" s="17">
        <f t="shared" si="17"/>
        <v>0</v>
      </c>
      <c r="E111" s="18">
        <f t="shared" si="17"/>
        <v>0</v>
      </c>
      <c r="F111" s="18">
        <f t="shared" si="18"/>
        <v>0</v>
      </c>
      <c r="G111" s="19">
        <f t="shared" si="19"/>
        <v>0</v>
      </c>
      <c r="H111" s="22">
        <f t="shared" si="20"/>
        <v>0</v>
      </c>
      <c r="I111" s="23">
        <f t="shared" si="21"/>
        <v>0</v>
      </c>
      <c r="J111" s="22">
        <f t="shared" si="22"/>
        <v>0</v>
      </c>
      <c r="K111" s="24">
        <f t="shared" si="23"/>
        <v>0</v>
      </c>
      <c r="L111" s="25">
        <f t="shared" si="24"/>
        <v>0</v>
      </c>
      <c r="M111" s="26"/>
      <c r="N111" s="51"/>
      <c r="O111" s="96"/>
      <c r="P111" s="96"/>
      <c r="Q111" s="52"/>
      <c r="R111" s="97"/>
      <c r="S111" s="98"/>
      <c r="T111" s="15"/>
      <c r="U111" s="15"/>
      <c r="V111" s="15"/>
      <c r="W111" s="15"/>
    </row>
    <row r="112" spans="1:23" x14ac:dyDescent="0.25">
      <c r="A112" s="31"/>
      <c r="B112" s="15" t="s">
        <v>26</v>
      </c>
      <c r="C112" s="16">
        <v>42104</v>
      </c>
      <c r="D112" s="17">
        <f t="shared" si="17"/>
        <v>0</v>
      </c>
      <c r="E112" s="18">
        <f t="shared" si="17"/>
        <v>0</v>
      </c>
      <c r="F112" s="18">
        <f t="shared" si="18"/>
        <v>0</v>
      </c>
      <c r="G112" s="19">
        <f t="shared" si="19"/>
        <v>0</v>
      </c>
      <c r="H112" s="22">
        <f t="shared" si="20"/>
        <v>0</v>
      </c>
      <c r="I112" s="23">
        <f t="shared" si="21"/>
        <v>0</v>
      </c>
      <c r="J112" s="22">
        <f t="shared" si="22"/>
        <v>0</v>
      </c>
      <c r="K112" s="24">
        <f t="shared" si="23"/>
        <v>0</v>
      </c>
      <c r="L112" s="25">
        <f t="shared" si="24"/>
        <v>0</v>
      </c>
      <c r="M112" s="26"/>
      <c r="N112" s="51"/>
      <c r="O112" s="96"/>
      <c r="P112" s="96"/>
      <c r="Q112" s="52"/>
      <c r="R112" s="97"/>
      <c r="S112" s="98"/>
      <c r="T112" s="15"/>
      <c r="U112" s="15"/>
      <c r="V112" s="15"/>
      <c r="W112" s="15"/>
    </row>
    <row r="113" spans="1:23" x14ac:dyDescent="0.25">
      <c r="A113" s="31"/>
      <c r="B113" s="15" t="s">
        <v>27</v>
      </c>
      <c r="C113" s="16">
        <v>42105</v>
      </c>
      <c r="D113" s="17">
        <f t="shared" si="17"/>
        <v>0</v>
      </c>
      <c r="E113" s="18">
        <f t="shared" si="17"/>
        <v>0</v>
      </c>
      <c r="F113" s="18">
        <f t="shared" si="18"/>
        <v>0</v>
      </c>
      <c r="G113" s="19">
        <f t="shared" si="19"/>
        <v>0</v>
      </c>
      <c r="H113" s="22">
        <f t="shared" si="20"/>
        <v>0</v>
      </c>
      <c r="I113" s="23">
        <f t="shared" si="21"/>
        <v>0</v>
      </c>
      <c r="J113" s="22">
        <f t="shared" si="22"/>
        <v>0</v>
      </c>
      <c r="K113" s="24">
        <f t="shared" si="23"/>
        <v>0</v>
      </c>
      <c r="L113" s="25">
        <f t="shared" si="24"/>
        <v>0</v>
      </c>
      <c r="M113" s="26"/>
      <c r="N113" s="51"/>
      <c r="O113" s="96"/>
      <c r="P113" s="96"/>
      <c r="Q113" s="52"/>
      <c r="R113" s="97"/>
      <c r="S113" s="98"/>
      <c r="T113" s="15"/>
      <c r="U113" s="15"/>
      <c r="V113" s="15"/>
      <c r="W113" s="15"/>
    </row>
    <row r="114" spans="1:23" x14ac:dyDescent="0.25">
      <c r="A114" s="31"/>
      <c r="B114" s="27" t="s">
        <v>28</v>
      </c>
      <c r="C114" s="28">
        <v>42106</v>
      </c>
      <c r="D114" s="17">
        <f t="shared" si="17"/>
        <v>0</v>
      </c>
      <c r="E114" s="18">
        <f t="shared" si="17"/>
        <v>0</v>
      </c>
      <c r="F114" s="18">
        <f t="shared" si="18"/>
        <v>0</v>
      </c>
      <c r="G114" s="19">
        <f t="shared" si="19"/>
        <v>0</v>
      </c>
      <c r="H114" s="22">
        <f t="shared" si="20"/>
        <v>0</v>
      </c>
      <c r="I114" s="23">
        <f t="shared" si="21"/>
        <v>0</v>
      </c>
      <c r="J114" s="22">
        <f t="shared" si="22"/>
        <v>0</v>
      </c>
      <c r="K114" s="24">
        <f t="shared" si="23"/>
        <v>0</v>
      </c>
      <c r="L114" s="25">
        <f t="shared" si="24"/>
        <v>0</v>
      </c>
      <c r="M114" s="26"/>
      <c r="N114" s="51"/>
      <c r="O114" s="96"/>
      <c r="P114" s="96"/>
      <c r="Q114" s="52"/>
      <c r="R114" s="97"/>
      <c r="S114" s="98"/>
      <c r="T114" s="15"/>
      <c r="U114" s="15"/>
      <c r="V114" s="15"/>
      <c r="W114" s="15"/>
    </row>
    <row r="115" spans="1:23" x14ac:dyDescent="0.25">
      <c r="A115" s="31">
        <f t="shared" ref="A115" si="30">A108+1</f>
        <v>16</v>
      </c>
      <c r="B115" s="15" t="s">
        <v>22</v>
      </c>
      <c r="C115" s="16">
        <v>42107</v>
      </c>
      <c r="D115" s="17">
        <f t="shared" si="17"/>
        <v>0</v>
      </c>
      <c r="E115" s="18">
        <f t="shared" si="17"/>
        <v>0</v>
      </c>
      <c r="F115" s="18">
        <f t="shared" si="18"/>
        <v>0</v>
      </c>
      <c r="G115" s="19">
        <f t="shared" si="19"/>
        <v>0</v>
      </c>
      <c r="H115" s="22">
        <f t="shared" si="20"/>
        <v>0</v>
      </c>
      <c r="I115" s="23">
        <f t="shared" si="21"/>
        <v>0</v>
      </c>
      <c r="J115" s="22">
        <f t="shared" si="22"/>
        <v>0</v>
      </c>
      <c r="K115" s="24">
        <f t="shared" si="23"/>
        <v>0</v>
      </c>
      <c r="L115" s="25">
        <f t="shared" si="24"/>
        <v>0</v>
      </c>
      <c r="M115" s="26"/>
      <c r="N115" s="51"/>
      <c r="O115" s="96"/>
      <c r="P115" s="96"/>
      <c r="Q115" s="52"/>
      <c r="R115" s="97"/>
      <c r="S115" s="98"/>
      <c r="T115" s="15"/>
      <c r="U115" s="15"/>
      <c r="V115" s="15"/>
      <c r="W115" s="15"/>
    </row>
    <row r="116" spans="1:23" x14ac:dyDescent="0.25">
      <c r="A116" s="31"/>
      <c r="B116" s="15" t="s">
        <v>23</v>
      </c>
      <c r="C116" s="16">
        <v>42108</v>
      </c>
      <c r="D116" s="17">
        <f t="shared" si="17"/>
        <v>0</v>
      </c>
      <c r="E116" s="18">
        <f t="shared" si="17"/>
        <v>0</v>
      </c>
      <c r="F116" s="18">
        <f t="shared" si="18"/>
        <v>0</v>
      </c>
      <c r="G116" s="19">
        <f t="shared" si="19"/>
        <v>0</v>
      </c>
      <c r="H116" s="22">
        <f t="shared" si="20"/>
        <v>0</v>
      </c>
      <c r="I116" s="23">
        <f t="shared" si="21"/>
        <v>0</v>
      </c>
      <c r="J116" s="22">
        <f t="shared" si="22"/>
        <v>0</v>
      </c>
      <c r="K116" s="24">
        <f t="shared" si="23"/>
        <v>0</v>
      </c>
      <c r="L116" s="25">
        <f t="shared" si="24"/>
        <v>0</v>
      </c>
      <c r="M116" s="26"/>
      <c r="N116" s="51"/>
      <c r="O116" s="96"/>
      <c r="P116" s="96"/>
      <c r="Q116" s="52"/>
      <c r="R116" s="97"/>
      <c r="S116" s="98"/>
      <c r="T116" s="15"/>
      <c r="U116" s="15"/>
      <c r="V116" s="15"/>
      <c r="W116" s="15"/>
    </row>
    <row r="117" spans="1:23" x14ac:dyDescent="0.25">
      <c r="A117" s="31"/>
      <c r="B117" s="15" t="s">
        <v>24</v>
      </c>
      <c r="C117" s="16">
        <v>42109</v>
      </c>
      <c r="D117" s="17">
        <f t="shared" si="17"/>
        <v>0</v>
      </c>
      <c r="E117" s="18">
        <f t="shared" si="17"/>
        <v>0</v>
      </c>
      <c r="F117" s="18">
        <f t="shared" si="18"/>
        <v>0</v>
      </c>
      <c r="G117" s="19">
        <f t="shared" si="19"/>
        <v>0</v>
      </c>
      <c r="H117" s="22">
        <f t="shared" si="20"/>
        <v>0</v>
      </c>
      <c r="I117" s="23">
        <f t="shared" si="21"/>
        <v>0</v>
      </c>
      <c r="J117" s="22">
        <f t="shared" si="22"/>
        <v>0</v>
      </c>
      <c r="K117" s="24">
        <f t="shared" si="23"/>
        <v>0</v>
      </c>
      <c r="L117" s="25">
        <f t="shared" si="24"/>
        <v>0</v>
      </c>
      <c r="M117" s="26"/>
      <c r="N117" s="51"/>
      <c r="O117" s="96"/>
      <c r="P117" s="96"/>
      <c r="Q117" s="52"/>
      <c r="R117" s="97"/>
      <c r="S117" s="98"/>
      <c r="T117" s="15"/>
      <c r="U117" s="15"/>
      <c r="V117" s="15"/>
      <c r="W117" s="15"/>
    </row>
    <row r="118" spans="1:23" x14ac:dyDescent="0.25">
      <c r="A118" s="31"/>
      <c r="B118" s="15" t="s">
        <v>25</v>
      </c>
      <c r="C118" s="16">
        <v>42110</v>
      </c>
      <c r="D118" s="17">
        <f t="shared" si="17"/>
        <v>0</v>
      </c>
      <c r="E118" s="18">
        <f t="shared" si="17"/>
        <v>0</v>
      </c>
      <c r="F118" s="18">
        <f t="shared" si="18"/>
        <v>0</v>
      </c>
      <c r="G118" s="19">
        <f t="shared" si="19"/>
        <v>0</v>
      </c>
      <c r="H118" s="22">
        <f t="shared" si="20"/>
        <v>0</v>
      </c>
      <c r="I118" s="23">
        <f t="shared" si="21"/>
        <v>0</v>
      </c>
      <c r="J118" s="22">
        <f t="shared" si="22"/>
        <v>0</v>
      </c>
      <c r="K118" s="24">
        <f t="shared" si="23"/>
        <v>0</v>
      </c>
      <c r="L118" s="25">
        <f t="shared" si="24"/>
        <v>0</v>
      </c>
      <c r="M118" s="26"/>
      <c r="N118" s="51"/>
      <c r="O118" s="96"/>
      <c r="P118" s="96"/>
      <c r="Q118" s="52"/>
      <c r="R118" s="97"/>
      <c r="S118" s="98"/>
      <c r="T118" s="15"/>
      <c r="U118" s="15"/>
      <c r="V118" s="15"/>
      <c r="W118" s="15"/>
    </row>
    <row r="119" spans="1:23" x14ac:dyDescent="0.25">
      <c r="A119" s="31"/>
      <c r="B119" s="15" t="s">
        <v>26</v>
      </c>
      <c r="C119" s="16">
        <v>42111</v>
      </c>
      <c r="D119" s="17">
        <f t="shared" si="17"/>
        <v>0</v>
      </c>
      <c r="E119" s="18">
        <f t="shared" si="17"/>
        <v>0</v>
      </c>
      <c r="F119" s="18">
        <f t="shared" si="18"/>
        <v>0</v>
      </c>
      <c r="G119" s="19">
        <f t="shared" si="19"/>
        <v>0</v>
      </c>
      <c r="H119" s="22">
        <f t="shared" si="20"/>
        <v>0</v>
      </c>
      <c r="I119" s="23">
        <f t="shared" si="21"/>
        <v>0</v>
      </c>
      <c r="J119" s="22">
        <f t="shared" si="22"/>
        <v>0</v>
      </c>
      <c r="K119" s="24">
        <f t="shared" si="23"/>
        <v>0</v>
      </c>
      <c r="L119" s="25">
        <f t="shared" si="24"/>
        <v>0</v>
      </c>
      <c r="M119" s="26"/>
      <c r="N119" s="51"/>
      <c r="O119" s="96"/>
      <c r="P119" s="96"/>
      <c r="Q119" s="52"/>
      <c r="R119" s="97"/>
      <c r="S119" s="98"/>
      <c r="T119" s="15"/>
      <c r="U119" s="15"/>
      <c r="V119" s="15"/>
      <c r="W119" s="15"/>
    </row>
    <row r="120" spans="1:23" x14ac:dyDescent="0.25">
      <c r="A120" s="31"/>
      <c r="B120" s="15" t="s">
        <v>27</v>
      </c>
      <c r="C120" s="16">
        <v>42112</v>
      </c>
      <c r="D120" s="17">
        <f t="shared" si="17"/>
        <v>0</v>
      </c>
      <c r="E120" s="18">
        <f t="shared" si="17"/>
        <v>0</v>
      </c>
      <c r="F120" s="18">
        <f t="shared" si="18"/>
        <v>0</v>
      </c>
      <c r="G120" s="19">
        <f t="shared" si="19"/>
        <v>0</v>
      </c>
      <c r="H120" s="22">
        <f t="shared" si="20"/>
        <v>0</v>
      </c>
      <c r="I120" s="23">
        <f t="shared" si="21"/>
        <v>0</v>
      </c>
      <c r="J120" s="22">
        <f t="shared" si="22"/>
        <v>0</v>
      </c>
      <c r="K120" s="24">
        <f t="shared" si="23"/>
        <v>0</v>
      </c>
      <c r="L120" s="25">
        <f t="shared" si="24"/>
        <v>0</v>
      </c>
      <c r="M120" s="26"/>
      <c r="N120" s="51"/>
      <c r="O120" s="96"/>
      <c r="P120" s="96"/>
      <c r="Q120" s="52"/>
      <c r="R120" s="97"/>
      <c r="S120" s="98"/>
      <c r="T120" s="15"/>
      <c r="U120" s="15"/>
      <c r="V120" s="15"/>
      <c r="W120" s="15"/>
    </row>
    <row r="121" spans="1:23" x14ac:dyDescent="0.25">
      <c r="A121" s="31"/>
      <c r="B121" s="27" t="s">
        <v>28</v>
      </c>
      <c r="C121" s="28">
        <v>42113</v>
      </c>
      <c r="D121" s="17">
        <f t="shared" si="17"/>
        <v>0</v>
      </c>
      <c r="E121" s="18">
        <f t="shared" si="17"/>
        <v>0</v>
      </c>
      <c r="F121" s="18">
        <f t="shared" si="18"/>
        <v>0</v>
      </c>
      <c r="G121" s="19">
        <f t="shared" si="19"/>
        <v>0</v>
      </c>
      <c r="H121" s="22">
        <f t="shared" si="20"/>
        <v>0</v>
      </c>
      <c r="I121" s="23">
        <f t="shared" si="21"/>
        <v>0</v>
      </c>
      <c r="J121" s="22">
        <f t="shared" si="22"/>
        <v>0</v>
      </c>
      <c r="K121" s="24">
        <f t="shared" si="23"/>
        <v>0</v>
      </c>
      <c r="L121" s="25">
        <f t="shared" si="24"/>
        <v>0</v>
      </c>
      <c r="M121" s="26"/>
      <c r="N121" s="51"/>
      <c r="O121" s="96"/>
      <c r="P121" s="96"/>
      <c r="Q121" s="52"/>
      <c r="R121" s="97"/>
      <c r="S121" s="98"/>
      <c r="T121" s="15"/>
      <c r="U121" s="15"/>
      <c r="V121" s="15"/>
      <c r="W121" s="15"/>
    </row>
    <row r="122" spans="1:23" x14ac:dyDescent="0.25">
      <c r="A122" s="31">
        <f t="shared" ref="A122" si="31">A115+1</f>
        <v>17</v>
      </c>
      <c r="B122" s="15" t="s">
        <v>22</v>
      </c>
      <c r="C122" s="16">
        <v>42114</v>
      </c>
      <c r="D122" s="17">
        <f t="shared" si="17"/>
        <v>0</v>
      </c>
      <c r="E122" s="18">
        <f t="shared" si="17"/>
        <v>0</v>
      </c>
      <c r="F122" s="18">
        <f t="shared" si="18"/>
        <v>0</v>
      </c>
      <c r="G122" s="19">
        <f t="shared" si="19"/>
        <v>0</v>
      </c>
      <c r="H122" s="22">
        <f t="shared" si="20"/>
        <v>0</v>
      </c>
      <c r="I122" s="23">
        <f t="shared" si="21"/>
        <v>0</v>
      </c>
      <c r="J122" s="22">
        <f t="shared" si="22"/>
        <v>0</v>
      </c>
      <c r="K122" s="24">
        <f t="shared" si="23"/>
        <v>0</v>
      </c>
      <c r="L122" s="25">
        <f t="shared" si="24"/>
        <v>0</v>
      </c>
      <c r="M122" s="29"/>
      <c r="N122" s="51"/>
      <c r="O122" s="96"/>
      <c r="P122" s="96"/>
      <c r="Q122" s="52"/>
      <c r="R122" s="97"/>
      <c r="S122" s="98"/>
      <c r="T122" s="15"/>
      <c r="U122" s="15"/>
      <c r="V122" s="15"/>
      <c r="W122" s="15"/>
    </row>
    <row r="123" spans="1:23" x14ac:dyDescent="0.25">
      <c r="A123" s="31"/>
      <c r="B123" s="15" t="s">
        <v>23</v>
      </c>
      <c r="C123" s="16">
        <v>42115</v>
      </c>
      <c r="D123" s="17">
        <f t="shared" si="17"/>
        <v>0</v>
      </c>
      <c r="E123" s="18">
        <f t="shared" si="17"/>
        <v>0</v>
      </c>
      <c r="F123" s="18">
        <f t="shared" si="18"/>
        <v>0</v>
      </c>
      <c r="G123" s="19">
        <f t="shared" si="19"/>
        <v>0</v>
      </c>
      <c r="H123" s="22">
        <f t="shared" si="20"/>
        <v>0</v>
      </c>
      <c r="I123" s="23">
        <f t="shared" si="21"/>
        <v>0</v>
      </c>
      <c r="J123" s="22">
        <f t="shared" si="22"/>
        <v>0</v>
      </c>
      <c r="K123" s="24">
        <f t="shared" si="23"/>
        <v>0</v>
      </c>
      <c r="L123" s="25">
        <f t="shared" si="24"/>
        <v>0</v>
      </c>
      <c r="M123" s="100"/>
      <c r="N123" s="101"/>
      <c r="O123" s="23"/>
      <c r="P123" s="23"/>
      <c r="Q123" s="22"/>
      <c r="R123" s="102"/>
      <c r="S123" s="103"/>
      <c r="T123" s="53"/>
      <c r="U123" s="53"/>
      <c r="V123" s="53"/>
      <c r="W123" s="53"/>
    </row>
    <row r="124" spans="1:23" x14ac:dyDescent="0.25">
      <c r="A124" s="31"/>
      <c r="B124" s="15" t="s">
        <v>24</v>
      </c>
      <c r="C124" s="16">
        <v>42116</v>
      </c>
      <c r="D124" s="17">
        <f t="shared" si="17"/>
        <v>0</v>
      </c>
      <c r="E124" s="18">
        <f t="shared" si="17"/>
        <v>0</v>
      </c>
      <c r="F124" s="18">
        <f t="shared" si="18"/>
        <v>0</v>
      </c>
      <c r="G124" s="19">
        <f t="shared" si="19"/>
        <v>0</v>
      </c>
      <c r="H124" s="22">
        <f t="shared" si="20"/>
        <v>0</v>
      </c>
      <c r="I124" s="23">
        <f t="shared" si="21"/>
        <v>0</v>
      </c>
      <c r="J124" s="22">
        <f t="shared" si="22"/>
        <v>0</v>
      </c>
      <c r="K124" s="24">
        <f t="shared" si="23"/>
        <v>0</v>
      </c>
      <c r="L124" s="25">
        <f t="shared" si="24"/>
        <v>0</v>
      </c>
      <c r="M124" s="53"/>
      <c r="N124" s="101"/>
      <c r="O124" s="23"/>
      <c r="P124" s="23"/>
      <c r="Q124" s="22"/>
      <c r="R124" s="102"/>
      <c r="S124" s="103"/>
      <c r="T124" s="53"/>
      <c r="U124" s="53"/>
      <c r="V124" s="53"/>
      <c r="W124" s="53"/>
    </row>
    <row r="125" spans="1:23" x14ac:dyDescent="0.25">
      <c r="A125" s="31"/>
      <c r="B125" s="15" t="s">
        <v>25</v>
      </c>
      <c r="C125" s="16">
        <v>42117</v>
      </c>
      <c r="D125" s="17">
        <f t="shared" si="17"/>
        <v>0</v>
      </c>
      <c r="E125" s="18">
        <f t="shared" si="17"/>
        <v>0</v>
      </c>
      <c r="F125" s="18">
        <f t="shared" si="18"/>
        <v>0</v>
      </c>
      <c r="G125" s="19">
        <f t="shared" si="19"/>
        <v>0</v>
      </c>
      <c r="H125" s="22">
        <f t="shared" si="20"/>
        <v>0</v>
      </c>
      <c r="I125" s="23">
        <f t="shared" si="21"/>
        <v>0</v>
      </c>
      <c r="J125" s="22">
        <f t="shared" si="22"/>
        <v>0</v>
      </c>
      <c r="K125" s="24">
        <f t="shared" si="23"/>
        <v>0</v>
      </c>
      <c r="L125" s="25">
        <f t="shared" si="24"/>
        <v>0</v>
      </c>
      <c r="M125" s="53"/>
      <c r="N125" s="101"/>
      <c r="O125" s="23"/>
      <c r="P125" s="23"/>
      <c r="Q125" s="22"/>
      <c r="R125" s="102"/>
      <c r="S125" s="103"/>
      <c r="T125" s="53"/>
      <c r="U125" s="53"/>
      <c r="V125" s="53"/>
      <c r="W125" s="53"/>
    </row>
    <row r="126" spans="1:23" x14ac:dyDescent="0.25">
      <c r="A126" s="31"/>
      <c r="B126" s="15" t="s">
        <v>26</v>
      </c>
      <c r="C126" s="16">
        <v>42118</v>
      </c>
      <c r="D126" s="17">
        <f t="shared" si="17"/>
        <v>0</v>
      </c>
      <c r="E126" s="18">
        <f t="shared" si="17"/>
        <v>0</v>
      </c>
      <c r="F126" s="18">
        <f t="shared" si="18"/>
        <v>0</v>
      </c>
      <c r="G126" s="19">
        <f t="shared" si="19"/>
        <v>0</v>
      </c>
      <c r="H126" s="22">
        <f t="shared" si="20"/>
        <v>0</v>
      </c>
      <c r="I126" s="23">
        <f t="shared" si="21"/>
        <v>0</v>
      </c>
      <c r="J126" s="22">
        <f t="shared" si="22"/>
        <v>0</v>
      </c>
      <c r="K126" s="24">
        <f t="shared" si="23"/>
        <v>0</v>
      </c>
      <c r="L126" s="25">
        <f t="shared" si="24"/>
        <v>0</v>
      </c>
      <c r="M126" s="53"/>
      <c r="N126" s="101"/>
      <c r="O126" s="23"/>
      <c r="P126" s="23"/>
      <c r="Q126" s="22"/>
      <c r="R126" s="102"/>
      <c r="S126" s="103"/>
      <c r="T126" s="53"/>
      <c r="U126" s="53"/>
      <c r="V126" s="53"/>
      <c r="W126" s="53"/>
    </row>
    <row r="127" spans="1:23" x14ac:dyDescent="0.25">
      <c r="A127" s="31"/>
      <c r="B127" s="15" t="s">
        <v>27</v>
      </c>
      <c r="C127" s="16">
        <v>42119</v>
      </c>
      <c r="D127" s="17">
        <f t="shared" si="17"/>
        <v>0</v>
      </c>
      <c r="E127" s="18">
        <f t="shared" si="17"/>
        <v>0</v>
      </c>
      <c r="F127" s="18">
        <f t="shared" si="18"/>
        <v>0</v>
      </c>
      <c r="G127" s="19">
        <f t="shared" si="19"/>
        <v>0</v>
      </c>
      <c r="H127" s="22">
        <f t="shared" si="20"/>
        <v>0</v>
      </c>
      <c r="I127" s="23">
        <f t="shared" si="21"/>
        <v>0</v>
      </c>
      <c r="J127" s="22">
        <f t="shared" si="22"/>
        <v>0</v>
      </c>
      <c r="K127" s="24">
        <f t="shared" si="23"/>
        <v>0</v>
      </c>
      <c r="L127" s="25">
        <f t="shared" si="24"/>
        <v>0</v>
      </c>
      <c r="M127" s="53"/>
      <c r="N127" s="101"/>
      <c r="O127" s="23"/>
      <c r="P127" s="23"/>
      <c r="Q127" s="22"/>
      <c r="R127" s="102"/>
      <c r="S127" s="103"/>
      <c r="T127" s="53"/>
      <c r="U127" s="53"/>
      <c r="V127" s="53"/>
      <c r="W127" s="53"/>
    </row>
    <row r="128" spans="1:23" x14ac:dyDescent="0.25">
      <c r="A128" s="31"/>
      <c r="B128" s="27" t="s">
        <v>28</v>
      </c>
      <c r="C128" s="28">
        <v>42120</v>
      </c>
      <c r="D128" s="17">
        <f t="shared" si="17"/>
        <v>0</v>
      </c>
      <c r="E128" s="18">
        <f t="shared" si="17"/>
        <v>0</v>
      </c>
      <c r="F128" s="18">
        <f t="shared" si="18"/>
        <v>0</v>
      </c>
      <c r="G128" s="19">
        <f t="shared" si="19"/>
        <v>0</v>
      </c>
      <c r="H128" s="22">
        <f t="shared" si="20"/>
        <v>0</v>
      </c>
      <c r="I128" s="23">
        <f t="shared" si="21"/>
        <v>0</v>
      </c>
      <c r="J128" s="22">
        <f t="shared" si="22"/>
        <v>0</v>
      </c>
      <c r="K128" s="24">
        <f t="shared" si="23"/>
        <v>0</v>
      </c>
      <c r="L128" s="25">
        <f t="shared" si="24"/>
        <v>0</v>
      </c>
      <c r="M128" s="53"/>
      <c r="N128" s="101"/>
      <c r="O128" s="23"/>
      <c r="P128" s="23"/>
      <c r="Q128" s="22"/>
      <c r="R128" s="102"/>
      <c r="S128" s="103"/>
      <c r="T128" s="53"/>
      <c r="U128" s="53"/>
      <c r="V128" s="53"/>
      <c r="W128" s="53"/>
    </row>
    <row r="129" spans="1:23" x14ac:dyDescent="0.25">
      <c r="A129" s="31">
        <f t="shared" ref="A129" si="32">A122+1</f>
        <v>18</v>
      </c>
      <c r="B129" s="15" t="s">
        <v>22</v>
      </c>
      <c r="C129" s="16">
        <v>42121</v>
      </c>
      <c r="D129" s="17">
        <f t="shared" si="17"/>
        <v>0</v>
      </c>
      <c r="E129" s="18">
        <f t="shared" si="17"/>
        <v>0</v>
      </c>
      <c r="F129" s="18">
        <f t="shared" si="18"/>
        <v>0</v>
      </c>
      <c r="G129" s="19">
        <f t="shared" si="19"/>
        <v>0</v>
      </c>
      <c r="H129" s="22">
        <f t="shared" si="20"/>
        <v>0</v>
      </c>
      <c r="I129" s="23">
        <f t="shared" si="21"/>
        <v>0</v>
      </c>
      <c r="J129" s="22">
        <f t="shared" si="22"/>
        <v>0</v>
      </c>
      <c r="K129" s="24">
        <f t="shared" si="23"/>
        <v>0</v>
      </c>
      <c r="L129" s="25">
        <f t="shared" si="24"/>
        <v>0</v>
      </c>
      <c r="M129" s="100"/>
      <c r="N129" s="100"/>
      <c r="O129" s="100"/>
      <c r="P129" s="100"/>
      <c r="Q129" s="100"/>
      <c r="R129" s="100"/>
      <c r="S129" s="100"/>
      <c r="T129" s="100"/>
      <c r="U129" s="100"/>
      <c r="V129" s="100"/>
      <c r="W129" s="53"/>
    </row>
    <row r="130" spans="1:23" x14ac:dyDescent="0.25">
      <c r="A130" s="31"/>
      <c r="B130" s="15" t="s">
        <v>23</v>
      </c>
      <c r="C130" s="16">
        <v>42122</v>
      </c>
      <c r="D130" s="17">
        <f t="shared" si="17"/>
        <v>0</v>
      </c>
      <c r="E130" s="18">
        <f t="shared" si="17"/>
        <v>0</v>
      </c>
      <c r="F130" s="18">
        <f t="shared" si="18"/>
        <v>0</v>
      </c>
      <c r="G130" s="19">
        <f t="shared" si="19"/>
        <v>0</v>
      </c>
      <c r="H130" s="22">
        <f t="shared" si="20"/>
        <v>0</v>
      </c>
      <c r="I130" s="23">
        <f t="shared" si="21"/>
        <v>0</v>
      </c>
      <c r="J130" s="22">
        <f t="shared" si="22"/>
        <v>0</v>
      </c>
      <c r="K130" s="24">
        <f t="shared" si="23"/>
        <v>0</v>
      </c>
      <c r="L130" s="25">
        <f t="shared" si="24"/>
        <v>0</v>
      </c>
      <c r="M130" s="104"/>
      <c r="N130" s="101"/>
      <c r="O130" s="100"/>
      <c r="P130" s="100"/>
      <c r="Q130" s="100"/>
      <c r="R130" s="100"/>
      <c r="S130" s="100"/>
      <c r="T130" s="100"/>
      <c r="U130" s="100"/>
      <c r="V130" s="100"/>
      <c r="W130" s="53"/>
    </row>
    <row r="131" spans="1:23" x14ac:dyDescent="0.25">
      <c r="A131" s="31"/>
      <c r="B131" s="15" t="s">
        <v>24</v>
      </c>
      <c r="C131" s="16">
        <v>42123</v>
      </c>
      <c r="D131" s="17">
        <f t="shared" si="17"/>
        <v>0</v>
      </c>
      <c r="E131" s="18">
        <f t="shared" si="17"/>
        <v>0</v>
      </c>
      <c r="F131" s="18">
        <f t="shared" si="18"/>
        <v>0</v>
      </c>
      <c r="G131" s="19">
        <f t="shared" si="19"/>
        <v>0</v>
      </c>
      <c r="H131" s="22">
        <f t="shared" si="20"/>
        <v>0</v>
      </c>
      <c r="I131" s="23">
        <f t="shared" si="21"/>
        <v>0</v>
      </c>
      <c r="J131" s="22">
        <f t="shared" si="22"/>
        <v>0</v>
      </c>
      <c r="K131" s="24">
        <f t="shared" si="23"/>
        <v>0</v>
      </c>
      <c r="L131" s="25">
        <f t="shared" si="24"/>
        <v>0</v>
      </c>
      <c r="M131" s="104"/>
      <c r="N131" s="101"/>
      <c r="O131" s="100"/>
      <c r="P131" s="100"/>
      <c r="Q131" s="100"/>
      <c r="R131" s="100"/>
      <c r="S131" s="100"/>
      <c r="T131" s="100"/>
      <c r="U131" s="100"/>
      <c r="V131" s="100"/>
      <c r="W131" s="53"/>
    </row>
    <row r="132" spans="1:23" x14ac:dyDescent="0.25">
      <c r="A132" s="31"/>
      <c r="B132" s="15" t="s">
        <v>25</v>
      </c>
      <c r="C132" s="16">
        <v>42124</v>
      </c>
      <c r="D132" s="17">
        <f t="shared" si="17"/>
        <v>0</v>
      </c>
      <c r="E132" s="18">
        <f t="shared" si="17"/>
        <v>0</v>
      </c>
      <c r="F132" s="18">
        <f t="shared" si="18"/>
        <v>0</v>
      </c>
      <c r="G132" s="19">
        <f t="shared" si="19"/>
        <v>0</v>
      </c>
      <c r="H132" s="22">
        <f t="shared" si="20"/>
        <v>0</v>
      </c>
      <c r="I132" s="23">
        <f t="shared" si="21"/>
        <v>0</v>
      </c>
      <c r="J132" s="22">
        <f t="shared" si="22"/>
        <v>0</v>
      </c>
      <c r="K132" s="24">
        <f t="shared" si="23"/>
        <v>0</v>
      </c>
      <c r="L132" s="25">
        <f t="shared" si="24"/>
        <v>0</v>
      </c>
      <c r="M132" s="104"/>
      <c r="N132" s="101"/>
      <c r="O132" s="100"/>
      <c r="P132" s="100"/>
      <c r="Q132" s="100"/>
      <c r="R132" s="100"/>
      <c r="S132" s="100"/>
      <c r="T132" s="100"/>
      <c r="U132" s="100"/>
      <c r="V132" s="100"/>
      <c r="W132" s="53"/>
    </row>
    <row r="133" spans="1:23" x14ac:dyDescent="0.25">
      <c r="A133" s="31"/>
      <c r="B133" s="15" t="s">
        <v>26</v>
      </c>
      <c r="C133" s="16">
        <v>42125</v>
      </c>
      <c r="D133" s="17">
        <f t="shared" si="17"/>
        <v>0</v>
      </c>
      <c r="E133" s="18">
        <f t="shared" si="17"/>
        <v>0</v>
      </c>
      <c r="F133" s="18">
        <f t="shared" si="18"/>
        <v>0</v>
      </c>
      <c r="G133" s="19">
        <f t="shared" si="19"/>
        <v>0</v>
      </c>
      <c r="H133" s="22">
        <f t="shared" si="20"/>
        <v>0</v>
      </c>
      <c r="I133" s="23">
        <f t="shared" si="21"/>
        <v>0</v>
      </c>
      <c r="J133" s="22">
        <f t="shared" si="22"/>
        <v>0</v>
      </c>
      <c r="K133" s="24">
        <f t="shared" si="23"/>
        <v>0</v>
      </c>
      <c r="L133" s="25">
        <f t="shared" si="24"/>
        <v>0</v>
      </c>
      <c r="M133" s="104"/>
      <c r="N133" s="101"/>
      <c r="O133" s="100"/>
      <c r="P133" s="100"/>
      <c r="Q133" s="100"/>
      <c r="R133" s="100"/>
      <c r="S133" s="100"/>
      <c r="T133" s="100"/>
      <c r="U133" s="100"/>
      <c r="V133" s="100"/>
      <c r="W133" s="53"/>
    </row>
    <row r="134" spans="1:23" x14ac:dyDescent="0.25">
      <c r="A134" s="31"/>
      <c r="B134" s="15" t="s">
        <v>27</v>
      </c>
      <c r="C134" s="16">
        <v>42126</v>
      </c>
      <c r="D134" s="17">
        <f t="shared" si="17"/>
        <v>0</v>
      </c>
      <c r="E134" s="18">
        <f t="shared" si="17"/>
        <v>0</v>
      </c>
      <c r="F134" s="18">
        <f t="shared" si="18"/>
        <v>0</v>
      </c>
      <c r="G134" s="19">
        <f t="shared" si="19"/>
        <v>0</v>
      </c>
      <c r="H134" s="22">
        <f t="shared" si="20"/>
        <v>0</v>
      </c>
      <c r="I134" s="23">
        <f t="shared" si="21"/>
        <v>0</v>
      </c>
      <c r="J134" s="22">
        <f t="shared" si="22"/>
        <v>0</v>
      </c>
      <c r="K134" s="24">
        <f t="shared" si="23"/>
        <v>0</v>
      </c>
      <c r="L134" s="25">
        <f t="shared" si="24"/>
        <v>0</v>
      </c>
      <c r="M134" s="104"/>
      <c r="N134" s="101"/>
      <c r="O134" s="100"/>
      <c r="P134" s="100"/>
      <c r="Q134" s="100"/>
      <c r="R134" s="100"/>
      <c r="S134" s="100"/>
      <c r="T134" s="100"/>
      <c r="U134" s="100"/>
      <c r="V134" s="100"/>
      <c r="W134" s="53"/>
    </row>
    <row r="135" spans="1:23" x14ac:dyDescent="0.25">
      <c r="A135" s="31"/>
      <c r="B135" s="27" t="s">
        <v>28</v>
      </c>
      <c r="C135" s="28">
        <v>42127</v>
      </c>
      <c r="D135" s="17">
        <f t="shared" si="17"/>
        <v>0</v>
      </c>
      <c r="E135" s="18">
        <f t="shared" si="17"/>
        <v>0</v>
      </c>
      <c r="F135" s="18">
        <f t="shared" si="18"/>
        <v>0</v>
      </c>
      <c r="G135" s="19">
        <f t="shared" si="19"/>
        <v>0</v>
      </c>
      <c r="H135" s="22">
        <f t="shared" si="20"/>
        <v>0</v>
      </c>
      <c r="I135" s="23">
        <f t="shared" si="21"/>
        <v>0</v>
      </c>
      <c r="J135" s="22">
        <f t="shared" si="22"/>
        <v>0</v>
      </c>
      <c r="K135" s="24">
        <f t="shared" si="23"/>
        <v>0</v>
      </c>
      <c r="L135" s="25">
        <f t="shared" si="24"/>
        <v>0</v>
      </c>
      <c r="M135" s="104"/>
      <c r="N135" s="101"/>
      <c r="O135" s="100"/>
      <c r="P135" s="100"/>
      <c r="Q135" s="100"/>
      <c r="R135" s="100"/>
      <c r="S135" s="100"/>
      <c r="T135" s="100"/>
      <c r="U135" s="100"/>
      <c r="V135" s="100"/>
      <c r="W135" s="100"/>
    </row>
    <row r="136" spans="1:23" x14ac:dyDescent="0.25">
      <c r="A136" s="31">
        <f t="shared" ref="A136" si="33">A129+1</f>
        <v>19</v>
      </c>
      <c r="B136" s="15" t="s">
        <v>22</v>
      </c>
      <c r="C136" s="16">
        <v>42128</v>
      </c>
      <c r="D136" s="17">
        <f t="shared" si="17"/>
        <v>0</v>
      </c>
      <c r="E136" s="18">
        <f t="shared" si="17"/>
        <v>0</v>
      </c>
      <c r="F136" s="18">
        <f t="shared" si="18"/>
        <v>0</v>
      </c>
      <c r="G136" s="19">
        <f t="shared" si="19"/>
        <v>0</v>
      </c>
      <c r="H136" s="22">
        <f t="shared" si="20"/>
        <v>0</v>
      </c>
      <c r="I136" s="23">
        <f t="shared" si="21"/>
        <v>0</v>
      </c>
      <c r="J136" s="22">
        <f t="shared" si="22"/>
        <v>0</v>
      </c>
      <c r="K136" s="24">
        <f t="shared" si="23"/>
        <v>0</v>
      </c>
      <c r="L136" s="25">
        <f t="shared" si="24"/>
        <v>0</v>
      </c>
      <c r="M136" s="104"/>
      <c r="N136" s="101"/>
      <c r="O136" s="100"/>
      <c r="P136" s="100"/>
      <c r="Q136" s="100"/>
      <c r="R136" s="100"/>
      <c r="S136" s="100"/>
      <c r="T136" s="100"/>
      <c r="U136" s="100"/>
      <c r="V136" s="100"/>
      <c r="W136" s="53"/>
    </row>
    <row r="137" spans="1:23" x14ac:dyDescent="0.25">
      <c r="A137" s="31"/>
      <c r="B137" s="15" t="s">
        <v>23</v>
      </c>
      <c r="C137" s="16">
        <v>42129</v>
      </c>
      <c r="D137" s="17">
        <f t="shared" si="17"/>
        <v>0</v>
      </c>
      <c r="E137" s="18">
        <f t="shared" si="17"/>
        <v>0</v>
      </c>
      <c r="F137" s="18">
        <f t="shared" si="18"/>
        <v>0</v>
      </c>
      <c r="G137" s="19">
        <f t="shared" si="19"/>
        <v>0</v>
      </c>
      <c r="H137" s="22">
        <f t="shared" si="20"/>
        <v>0</v>
      </c>
      <c r="I137" s="23">
        <f t="shared" si="21"/>
        <v>0</v>
      </c>
      <c r="J137" s="22">
        <f t="shared" si="22"/>
        <v>0</v>
      </c>
      <c r="K137" s="24">
        <f t="shared" si="23"/>
        <v>0</v>
      </c>
      <c r="L137" s="25">
        <f t="shared" si="24"/>
        <v>0</v>
      </c>
      <c r="M137" s="104"/>
      <c r="N137" s="101"/>
      <c r="O137" s="100"/>
      <c r="P137" s="100"/>
      <c r="Q137" s="100"/>
      <c r="R137" s="100"/>
      <c r="S137" s="100"/>
      <c r="T137" s="100"/>
      <c r="U137" s="100"/>
      <c r="V137" s="100"/>
      <c r="W137" s="53"/>
    </row>
    <row r="138" spans="1:23" x14ac:dyDescent="0.25">
      <c r="A138" s="31"/>
      <c r="B138" s="15" t="s">
        <v>24</v>
      </c>
      <c r="C138" s="16">
        <v>42130</v>
      </c>
      <c r="D138" s="17">
        <f t="shared" si="17"/>
        <v>0</v>
      </c>
      <c r="E138" s="18">
        <f t="shared" si="17"/>
        <v>0</v>
      </c>
      <c r="F138" s="18">
        <f t="shared" si="18"/>
        <v>0</v>
      </c>
      <c r="G138" s="19">
        <f t="shared" si="19"/>
        <v>0</v>
      </c>
      <c r="H138" s="105">
        <f t="shared" si="20"/>
        <v>0</v>
      </c>
      <c r="I138" s="106">
        <f t="shared" si="21"/>
        <v>0</v>
      </c>
      <c r="J138" s="105">
        <f t="shared" si="22"/>
        <v>0</v>
      </c>
      <c r="K138" s="107">
        <f t="shared" si="23"/>
        <v>0</v>
      </c>
      <c r="L138" s="108">
        <f t="shared" si="24"/>
        <v>0</v>
      </c>
      <c r="M138" s="109"/>
      <c r="N138" s="110"/>
      <c r="O138" s="111"/>
      <c r="P138" s="108"/>
      <c r="Q138" s="111"/>
      <c r="R138" s="108"/>
      <c r="S138" s="111"/>
      <c r="T138" s="108"/>
      <c r="U138" s="111"/>
      <c r="V138" s="108"/>
      <c r="W138" s="100"/>
    </row>
    <row r="139" spans="1:23" x14ac:dyDescent="0.25">
      <c r="A139" s="31"/>
      <c r="B139" s="15" t="s">
        <v>25</v>
      </c>
      <c r="C139" s="16">
        <v>42131</v>
      </c>
      <c r="D139" s="17">
        <f t="shared" ref="D139:E163" si="34">SUM(H139+X139+AN139+BD139)</f>
        <v>0</v>
      </c>
      <c r="E139" s="18">
        <f t="shared" si="34"/>
        <v>0</v>
      </c>
      <c r="F139" s="18">
        <f t="shared" ref="F139:F163" si="35">SUM(L140+AB139+AR139+BH139)</f>
        <v>1.0903643683062654</v>
      </c>
      <c r="G139" s="19">
        <f t="shared" ref="G139:G163" si="36">(SUM(K139+AA139+AQ139+BG139)/4)</f>
        <v>0</v>
      </c>
      <c r="H139" s="112">
        <f t="shared" ref="H139:H140" si="37">IF(ISBLANK(H138+O138+Q138+S138+U138),"",H138+O138-Q138-S138-U138)</f>
        <v>0</v>
      </c>
      <c r="I139" s="113">
        <f>IF(I138=0,P138-R138-T138-V138,IF(ISBLANK(I138),"",I138+L138/($K$4*J138^$K$5)+P138-R138-T138-V138))</f>
        <v>0</v>
      </c>
      <c r="J139" s="112">
        <f t="shared" ref="J139:J163" si="38">IF(H139=0,0,IF(ISBLANK(H139),0,I139*1000/H139))</f>
        <v>0</v>
      </c>
      <c r="K139" s="114">
        <f t="shared" ref="K139:K163" si="39">IF(J139=0,0,IF(ISBLANK(J139),0,($D$4*(J139/1000)^0.8/(J139*100))*100))</f>
        <v>0</v>
      </c>
      <c r="L139" s="115">
        <f t="shared" ref="L139:L163" si="40">IF(AND(I139,K139)=0,0,IF(ISBLANK(I139+K139),0,I139*K139))</f>
        <v>0</v>
      </c>
      <c r="M139" s="116"/>
      <c r="N139" s="117" t="s">
        <v>57</v>
      </c>
      <c r="O139" s="112">
        <v>300</v>
      </c>
      <c r="P139" s="113">
        <v>51</v>
      </c>
      <c r="Q139" s="112"/>
      <c r="R139" s="113"/>
      <c r="S139" s="118"/>
      <c r="T139" s="115"/>
      <c r="U139" s="118"/>
      <c r="V139" s="115"/>
      <c r="W139" s="100"/>
    </row>
    <row r="140" spans="1:23" x14ac:dyDescent="0.25">
      <c r="A140" s="31"/>
      <c r="B140" s="15" t="s">
        <v>26</v>
      </c>
      <c r="C140" s="16">
        <v>42132</v>
      </c>
      <c r="D140" s="17">
        <f t="shared" si="34"/>
        <v>300</v>
      </c>
      <c r="E140" s="18">
        <f t="shared" si="34"/>
        <v>51</v>
      </c>
      <c r="F140" s="18">
        <f t="shared" si="35"/>
        <v>1.1121229851279069</v>
      </c>
      <c r="G140" s="19">
        <f t="shared" si="36"/>
        <v>5.3449233740503208E-3</v>
      </c>
      <c r="H140" s="22">
        <f t="shared" si="37"/>
        <v>300</v>
      </c>
      <c r="I140" s="23">
        <f t="shared" ref="I140:I163" si="41">IF(I139=0,P139-R139-T139-V139,IF(ISBLANK(I139),"",I139+L139/($K$4*J139^$K$5)+P139-R139-T139-V139))</f>
        <v>51</v>
      </c>
      <c r="J140" s="22">
        <f t="shared" si="38"/>
        <v>170</v>
      </c>
      <c r="K140" s="24">
        <f t="shared" si="39"/>
        <v>2.1379693496201283E-2</v>
      </c>
      <c r="L140" s="25">
        <f t="shared" si="40"/>
        <v>1.0903643683062654</v>
      </c>
      <c r="M140" s="104"/>
      <c r="N140" s="101"/>
      <c r="O140" s="22"/>
      <c r="P140" s="23"/>
      <c r="Q140" s="22"/>
      <c r="R140" s="23"/>
      <c r="S140" s="100"/>
      <c r="T140" s="25"/>
      <c r="U140" s="100"/>
      <c r="V140" s="25"/>
      <c r="W140" s="100"/>
    </row>
    <row r="141" spans="1:23" x14ac:dyDescent="0.25">
      <c r="A141" s="31"/>
      <c r="B141" s="15" t="s">
        <v>27</v>
      </c>
      <c r="C141" s="16">
        <v>42133</v>
      </c>
      <c r="D141" s="17">
        <f t="shared" si="34"/>
        <v>300</v>
      </c>
      <c r="E141" s="18">
        <f t="shared" si="34"/>
        <v>52.275311987697556</v>
      </c>
      <c r="F141" s="18">
        <f t="shared" si="35"/>
        <v>1.1339647242265398</v>
      </c>
      <c r="G141" s="19">
        <f t="shared" si="36"/>
        <v>5.3185860726648231E-3</v>
      </c>
      <c r="H141" s="22">
        <f>IF(ISBLANK(H140+O140+Q140+S140+U140),"",H140+O140-Q140-S140-U140)</f>
        <v>300</v>
      </c>
      <c r="I141" s="23">
        <f t="shared" si="41"/>
        <v>52.275311987697556</v>
      </c>
      <c r="J141" s="22">
        <f t="shared" si="38"/>
        <v>174.25103995899184</v>
      </c>
      <c r="K141" s="24">
        <f t="shared" si="39"/>
        <v>2.1274344290659292E-2</v>
      </c>
      <c r="L141" s="25">
        <f t="shared" si="40"/>
        <v>1.1121229851279069</v>
      </c>
      <c r="M141" s="104"/>
      <c r="N141" s="101"/>
      <c r="O141" s="22"/>
      <c r="P141" s="23"/>
      <c r="Q141" s="22"/>
      <c r="R141" s="23"/>
      <c r="S141" s="100"/>
      <c r="T141" s="25"/>
      <c r="U141" s="100"/>
      <c r="V141" s="25"/>
      <c r="W141" s="100"/>
    </row>
    <row r="142" spans="1:23" x14ac:dyDescent="0.25">
      <c r="A142" s="31"/>
      <c r="B142" s="27" t="s">
        <v>28</v>
      </c>
      <c r="C142" s="28">
        <v>42134</v>
      </c>
      <c r="D142" s="17">
        <f t="shared" si="34"/>
        <v>300</v>
      </c>
      <c r="E142" s="18">
        <f t="shared" si="34"/>
        <v>53.561785166340357</v>
      </c>
      <c r="F142" s="18">
        <f t="shared" si="35"/>
        <v>1.1558885804552463</v>
      </c>
      <c r="G142" s="19">
        <f t="shared" si="36"/>
        <v>5.2927881357245779E-3</v>
      </c>
      <c r="H142" s="22">
        <f t="shared" ref="H142:H163" si="42">IF(ISBLANK(H141+O141+Q141+S141+U141),"",H141+O141-Q141-S141-U141)</f>
        <v>300</v>
      </c>
      <c r="I142" s="23">
        <f t="shared" si="41"/>
        <v>53.561785166340357</v>
      </c>
      <c r="J142" s="22">
        <f t="shared" si="38"/>
        <v>178.53928388780119</v>
      </c>
      <c r="K142" s="24">
        <f t="shared" si="39"/>
        <v>2.1171152542898312E-2</v>
      </c>
      <c r="L142" s="25">
        <f t="shared" si="40"/>
        <v>1.1339647242265398</v>
      </c>
      <c r="M142" s="104"/>
      <c r="N142" s="101"/>
      <c r="O142" s="22"/>
      <c r="P142" s="23"/>
      <c r="Q142" s="22"/>
      <c r="R142" s="23"/>
      <c r="S142" s="100"/>
      <c r="T142" s="25"/>
      <c r="U142" s="100"/>
      <c r="V142" s="25"/>
      <c r="W142" s="100"/>
    </row>
    <row r="143" spans="1:23" x14ac:dyDescent="0.25">
      <c r="A143" s="31">
        <f t="shared" ref="A143" si="43">A136+1</f>
        <v>20</v>
      </c>
      <c r="B143" s="15" t="s">
        <v>22</v>
      </c>
      <c r="C143" s="16">
        <v>42135</v>
      </c>
      <c r="D143" s="17">
        <f t="shared" si="34"/>
        <v>300</v>
      </c>
      <c r="E143" s="18">
        <f t="shared" si="34"/>
        <v>54.859340069498977</v>
      </c>
      <c r="F143" s="18">
        <f t="shared" si="35"/>
        <v>1.1778935762232239</v>
      </c>
      <c r="G143" s="19">
        <f t="shared" si="36"/>
        <v>5.2675104138643486E-3</v>
      </c>
      <c r="H143" s="22">
        <f t="shared" si="42"/>
        <v>300</v>
      </c>
      <c r="I143" s="23">
        <f t="shared" si="41"/>
        <v>54.859340069498977</v>
      </c>
      <c r="J143" s="22">
        <f t="shared" si="38"/>
        <v>182.86446689832991</v>
      </c>
      <c r="K143" s="24">
        <f t="shared" si="39"/>
        <v>2.1070041655457394E-2</v>
      </c>
      <c r="L143" s="25">
        <f t="shared" si="40"/>
        <v>1.1558885804552463</v>
      </c>
      <c r="M143" s="104"/>
      <c r="N143" s="101"/>
      <c r="O143" s="22"/>
      <c r="P143" s="23"/>
      <c r="Q143" s="22"/>
      <c r="R143" s="23"/>
      <c r="S143" s="100"/>
      <c r="T143" s="25"/>
      <c r="U143" s="100"/>
      <c r="V143" s="25"/>
      <c r="W143" s="100"/>
    </row>
    <row r="144" spans="1:23" x14ac:dyDescent="0.25">
      <c r="A144" s="31"/>
      <c r="B144" s="15" t="s">
        <v>23</v>
      </c>
      <c r="C144" s="16">
        <v>42136</v>
      </c>
      <c r="D144" s="17">
        <f t="shared" si="34"/>
        <v>300</v>
      </c>
      <c r="E144" s="18">
        <f t="shared" si="34"/>
        <v>56.167899007239797</v>
      </c>
      <c r="F144" s="18">
        <f t="shared" si="35"/>
        <v>1.199978760332163</v>
      </c>
      <c r="G144" s="19">
        <f t="shared" si="36"/>
        <v>5.2427347161026917E-3</v>
      </c>
      <c r="H144" s="22">
        <f t="shared" si="42"/>
        <v>300</v>
      </c>
      <c r="I144" s="23">
        <f t="shared" si="41"/>
        <v>56.167899007239797</v>
      </c>
      <c r="J144" s="22">
        <f t="shared" si="38"/>
        <v>187.22633002413264</v>
      </c>
      <c r="K144" s="24">
        <f t="shared" si="39"/>
        <v>2.0970938864410767E-2</v>
      </c>
      <c r="L144" s="25">
        <f t="shared" si="40"/>
        <v>1.1778935762232239</v>
      </c>
      <c r="M144" s="104"/>
      <c r="N144" s="101"/>
      <c r="O144" s="22"/>
      <c r="P144" s="23"/>
      <c r="Q144" s="22"/>
      <c r="R144" s="23"/>
      <c r="S144" s="100"/>
      <c r="T144" s="25"/>
      <c r="U144" s="100"/>
      <c r="V144" s="25"/>
      <c r="W144" s="100"/>
    </row>
    <row r="145" spans="1:23" x14ac:dyDescent="0.25">
      <c r="A145" s="31"/>
      <c r="B145" s="15" t="s">
        <v>24</v>
      </c>
      <c r="C145" s="16">
        <v>42137</v>
      </c>
      <c r="D145" s="17">
        <f t="shared" si="34"/>
        <v>300</v>
      </c>
      <c r="E145" s="18">
        <f t="shared" si="34"/>
        <v>57.487386000242495</v>
      </c>
      <c r="F145" s="18">
        <f t="shared" si="35"/>
        <v>1.222143206878447</v>
      </c>
      <c r="G145" s="19">
        <f t="shared" si="36"/>
        <v>5.2184437483689949E-3</v>
      </c>
      <c r="H145" s="22">
        <f t="shared" si="42"/>
        <v>300</v>
      </c>
      <c r="I145" s="23">
        <f t="shared" si="41"/>
        <v>57.487386000242495</v>
      </c>
      <c r="J145" s="22">
        <f t="shared" si="38"/>
        <v>191.62462000080831</v>
      </c>
      <c r="K145" s="24">
        <f t="shared" si="39"/>
        <v>2.087377499347598E-2</v>
      </c>
      <c r="L145" s="25">
        <f t="shared" si="40"/>
        <v>1.199978760332163</v>
      </c>
      <c r="M145" s="104"/>
      <c r="N145" s="101"/>
      <c r="O145" s="22"/>
      <c r="P145" s="23"/>
      <c r="Q145" s="22"/>
      <c r="R145" s="23"/>
      <c r="S145" s="100"/>
      <c r="T145" s="25"/>
      <c r="U145" s="100"/>
      <c r="V145" s="25"/>
      <c r="W145" s="100"/>
    </row>
    <row r="146" spans="1:23" x14ac:dyDescent="0.25">
      <c r="A146" s="31"/>
      <c r="B146" s="15" t="s">
        <v>25</v>
      </c>
      <c r="C146" s="16">
        <v>42138</v>
      </c>
      <c r="D146" s="17">
        <f t="shared" si="34"/>
        <v>300</v>
      </c>
      <c r="E146" s="18">
        <f t="shared" si="34"/>
        <v>58.817726717300708</v>
      </c>
      <c r="F146" s="18">
        <f t="shared" si="35"/>
        <v>1.2443860142165357</v>
      </c>
      <c r="G146" s="19">
        <f t="shared" si="36"/>
        <v>5.1946210568138314E-3</v>
      </c>
      <c r="H146" s="22">
        <f t="shared" si="42"/>
        <v>300</v>
      </c>
      <c r="I146" s="23">
        <f t="shared" si="41"/>
        <v>58.817726717300708</v>
      </c>
      <c r="J146" s="22">
        <f t="shared" si="38"/>
        <v>196.05908905766901</v>
      </c>
      <c r="K146" s="24">
        <f t="shared" si="39"/>
        <v>2.0778484227255326E-2</v>
      </c>
      <c r="L146" s="25">
        <f t="shared" si="40"/>
        <v>1.222143206878447</v>
      </c>
      <c r="M146" s="104"/>
      <c r="N146" s="101"/>
      <c r="O146" s="22"/>
      <c r="P146" s="23"/>
      <c r="Q146" s="22"/>
      <c r="R146" s="23"/>
      <c r="S146" s="100"/>
      <c r="T146" s="25"/>
      <c r="U146" s="100"/>
      <c r="V146" s="25"/>
      <c r="W146" s="100"/>
    </row>
    <row r="147" spans="1:23" x14ac:dyDescent="0.25">
      <c r="A147" s="31"/>
      <c r="B147" s="15" t="s">
        <v>26</v>
      </c>
      <c r="C147" s="16">
        <v>42139</v>
      </c>
      <c r="D147" s="17">
        <f t="shared" si="34"/>
        <v>300</v>
      </c>
      <c r="E147" s="18">
        <f t="shared" si="34"/>
        <v>60.158848415985432</v>
      </c>
      <c r="F147" s="18">
        <f t="shared" si="35"/>
        <v>1.2667063039792894</v>
      </c>
      <c r="G147" s="19">
        <f t="shared" si="36"/>
        <v>5.1712509754669646E-3</v>
      </c>
      <c r="H147" s="22">
        <f t="shared" si="42"/>
        <v>300</v>
      </c>
      <c r="I147" s="23">
        <f t="shared" si="41"/>
        <v>60.158848415985432</v>
      </c>
      <c r="J147" s="22">
        <f t="shared" si="38"/>
        <v>200.52949471995146</v>
      </c>
      <c r="K147" s="24">
        <f t="shared" si="39"/>
        <v>2.0685003901867859E-2</v>
      </c>
      <c r="L147" s="25">
        <f t="shared" si="40"/>
        <v>1.2443860142165357</v>
      </c>
      <c r="M147" s="104"/>
      <c r="N147" s="101"/>
      <c r="O147" s="22"/>
      <c r="P147" s="23"/>
      <c r="Q147" s="22"/>
      <c r="R147" s="23"/>
      <c r="S147" s="100"/>
      <c r="T147" s="25"/>
      <c r="U147" s="100"/>
      <c r="V147" s="25"/>
      <c r="W147" s="100"/>
    </row>
    <row r="148" spans="1:23" x14ac:dyDescent="0.25">
      <c r="A148" s="31"/>
      <c r="B148" s="15" t="s">
        <v>27</v>
      </c>
      <c r="C148" s="16">
        <v>42140</v>
      </c>
      <c r="D148" s="17">
        <f t="shared" si="34"/>
        <v>300</v>
      </c>
      <c r="E148" s="18">
        <f t="shared" si="34"/>
        <v>61.510679886267894</v>
      </c>
      <c r="F148" s="18">
        <f t="shared" si="35"/>
        <v>1.2891032201513295</v>
      </c>
      <c r="G148" s="19">
        <f t="shared" si="36"/>
        <v>5.1483185778526831E-3</v>
      </c>
      <c r="H148" s="22">
        <f t="shared" si="42"/>
        <v>300</v>
      </c>
      <c r="I148" s="23">
        <f t="shared" si="41"/>
        <v>61.510679886267894</v>
      </c>
      <c r="J148" s="22">
        <f t="shared" si="38"/>
        <v>205.03559962089298</v>
      </c>
      <c r="K148" s="24">
        <f t="shared" si="39"/>
        <v>2.0593274311410732E-2</v>
      </c>
      <c r="L148" s="25">
        <f t="shared" si="40"/>
        <v>1.2667063039792894</v>
      </c>
      <c r="M148" s="104"/>
      <c r="N148" s="101"/>
      <c r="O148" s="22"/>
      <c r="P148" s="23"/>
      <c r="Q148" s="22"/>
      <c r="R148" s="23"/>
      <c r="S148" s="100"/>
      <c r="T148" s="25"/>
      <c r="U148" s="100"/>
      <c r="V148" s="25"/>
      <c r="W148" s="100"/>
    </row>
    <row r="149" spans="1:23" x14ac:dyDescent="0.25">
      <c r="A149" s="31"/>
      <c r="B149" s="27" t="s">
        <v>28</v>
      </c>
      <c r="C149" s="28">
        <v>42141</v>
      </c>
      <c r="D149" s="17">
        <f t="shared" si="34"/>
        <v>300</v>
      </c>
      <c r="E149" s="18">
        <f t="shared" si="34"/>
        <v>62.873151396914494</v>
      </c>
      <c r="F149" s="18">
        <f t="shared" si="35"/>
        <v>1.3115759281918566</v>
      </c>
      <c r="G149" s="19">
        <f t="shared" si="36"/>
        <v>5.1258096322120746E-3</v>
      </c>
      <c r="H149" s="22">
        <f t="shared" si="42"/>
        <v>300</v>
      </c>
      <c r="I149" s="23">
        <f t="shared" si="41"/>
        <v>62.873151396914494</v>
      </c>
      <c r="J149" s="22">
        <f t="shared" si="38"/>
        <v>209.5771713230483</v>
      </c>
      <c r="K149" s="24">
        <f t="shared" si="39"/>
        <v>2.0503238528848299E-2</v>
      </c>
      <c r="L149" s="25">
        <f t="shared" si="40"/>
        <v>1.2891032201513295</v>
      </c>
      <c r="M149" s="104"/>
      <c r="N149" s="101"/>
      <c r="O149" s="22"/>
      <c r="P149" s="23"/>
      <c r="Q149" s="22"/>
      <c r="R149" s="23"/>
      <c r="S149" s="100"/>
      <c r="T149" s="25"/>
      <c r="U149" s="100"/>
      <c r="V149" s="25"/>
      <c r="W149" s="100"/>
    </row>
    <row r="150" spans="1:23" x14ac:dyDescent="0.25">
      <c r="A150" s="31">
        <f t="shared" ref="A150" si="44">A143+1</f>
        <v>21</v>
      </c>
      <c r="B150" s="15" t="s">
        <v>22</v>
      </c>
      <c r="C150" s="16">
        <v>42142</v>
      </c>
      <c r="D150" s="17">
        <f t="shared" si="34"/>
        <v>300</v>
      </c>
      <c r="E150" s="18">
        <f t="shared" si="34"/>
        <v>64.246194644480653</v>
      </c>
      <c r="F150" s="18">
        <f t="shared" si="35"/>
        <v>1.3341236142036412</v>
      </c>
      <c r="G150" s="19">
        <f t="shared" si="36"/>
        <v>5.1037105600173207E-3</v>
      </c>
      <c r="H150" s="22">
        <f t="shared" si="42"/>
        <v>300</v>
      </c>
      <c r="I150" s="23">
        <f t="shared" si="41"/>
        <v>64.246194644480653</v>
      </c>
      <c r="J150" s="22">
        <f t="shared" si="38"/>
        <v>214.15398214826885</v>
      </c>
      <c r="K150" s="24">
        <f t="shared" si="39"/>
        <v>2.0414842240069283E-2</v>
      </c>
      <c r="L150" s="25">
        <f t="shared" si="40"/>
        <v>1.3115759281918566</v>
      </c>
      <c r="M150" s="104"/>
      <c r="N150" s="101"/>
      <c r="O150" s="23"/>
      <c r="P150" s="23"/>
      <c r="Q150" s="22"/>
      <c r="R150" s="102"/>
      <c r="S150" s="103"/>
      <c r="T150" s="53"/>
      <c r="U150" s="53"/>
      <c r="V150" s="53"/>
      <c r="W150" s="53"/>
    </row>
    <row r="151" spans="1:23" x14ac:dyDescent="0.25">
      <c r="A151" s="31"/>
      <c r="B151" s="15" t="s">
        <v>23</v>
      </c>
      <c r="C151" s="16">
        <v>42143</v>
      </c>
      <c r="D151" s="17">
        <f t="shared" si="34"/>
        <v>300</v>
      </c>
      <c r="E151" s="18">
        <f t="shared" si="34"/>
        <v>65.629742704743521</v>
      </c>
      <c r="F151" s="18">
        <f t="shared" si="35"/>
        <v>1.3567454841451503</v>
      </c>
      <c r="G151" s="19">
        <f t="shared" si="36"/>
        <v>5.082008397494505E-3</v>
      </c>
      <c r="H151" s="22">
        <f t="shared" si="42"/>
        <v>300</v>
      </c>
      <c r="I151" s="23">
        <f t="shared" si="41"/>
        <v>65.629742704743521</v>
      </c>
      <c r="J151" s="22">
        <f t="shared" si="38"/>
        <v>218.76580901581173</v>
      </c>
      <c r="K151" s="24">
        <f t="shared" si="39"/>
        <v>2.032803358997802E-2</v>
      </c>
      <c r="L151" s="25">
        <f t="shared" si="40"/>
        <v>1.3341236142036412</v>
      </c>
      <c r="M151" s="104"/>
      <c r="N151" s="101"/>
      <c r="O151" s="23"/>
      <c r="P151" s="23"/>
      <c r="Q151" s="22"/>
      <c r="R151" s="102"/>
      <c r="S151" s="103"/>
      <c r="T151" s="53"/>
      <c r="U151" s="53"/>
      <c r="V151" s="53"/>
      <c r="W151" s="53"/>
    </row>
    <row r="152" spans="1:23" x14ac:dyDescent="0.25">
      <c r="A152" s="31"/>
      <c r="B152" s="15" t="s">
        <v>24</v>
      </c>
      <c r="C152" s="16">
        <v>42144</v>
      </c>
      <c r="D152" s="17">
        <f t="shared" si="34"/>
        <v>300</v>
      </c>
      <c r="E152" s="18">
        <f t="shared" si="34"/>
        <v>67.023729986425295</v>
      </c>
      <c r="F152" s="18">
        <f t="shared" si="35"/>
        <v>1.379440763083019</v>
      </c>
      <c r="G152" s="19">
        <f t="shared" si="36"/>
        <v>5.0606907598992916E-3</v>
      </c>
      <c r="H152" s="22">
        <f t="shared" si="42"/>
        <v>300</v>
      </c>
      <c r="I152" s="23">
        <f t="shared" si="41"/>
        <v>67.023729986425295</v>
      </c>
      <c r="J152" s="22">
        <f t="shared" si="38"/>
        <v>223.41243328808434</v>
      </c>
      <c r="K152" s="24">
        <f t="shared" si="39"/>
        <v>2.0242763039597166E-2</v>
      </c>
      <c r="L152" s="25">
        <f t="shared" si="40"/>
        <v>1.3567454841451503</v>
      </c>
      <c r="M152" s="104"/>
      <c r="N152" s="101"/>
      <c r="O152" s="23"/>
      <c r="P152" s="23"/>
      <c r="Q152" s="22"/>
      <c r="R152" s="102"/>
      <c r="S152" s="103"/>
      <c r="T152" s="53"/>
      <c r="U152" s="53"/>
      <c r="V152" s="53"/>
      <c r="W152" s="53"/>
    </row>
    <row r="153" spans="1:23" x14ac:dyDescent="0.25">
      <c r="A153" s="31"/>
      <c r="B153" s="15" t="s">
        <v>25</v>
      </c>
      <c r="C153" s="16">
        <v>42145</v>
      </c>
      <c r="D153" s="17">
        <f t="shared" si="34"/>
        <v>300</v>
      </c>
      <c r="E153" s="18">
        <f t="shared" si="34"/>
        <v>68.428092187069936</v>
      </c>
      <c r="F153" s="18">
        <f t="shared" si="35"/>
        <v>1.4022086944822882</v>
      </c>
      <c r="G153" s="19">
        <f t="shared" si="36"/>
        <v>5.0397458083146583E-3</v>
      </c>
      <c r="H153" s="22">
        <f t="shared" si="42"/>
        <v>300</v>
      </c>
      <c r="I153" s="23">
        <f t="shared" si="41"/>
        <v>68.428092187069936</v>
      </c>
      <c r="J153" s="22">
        <f t="shared" si="38"/>
        <v>228.09364062356647</v>
      </c>
      <c r="K153" s="24">
        <f t="shared" si="39"/>
        <v>2.0158983233258633E-2</v>
      </c>
      <c r="L153" s="25">
        <f t="shared" si="40"/>
        <v>1.379440763083019</v>
      </c>
      <c r="M153" s="104"/>
      <c r="N153" s="101"/>
      <c r="O153" s="23"/>
      <c r="P153" s="23"/>
      <c r="Q153" s="22"/>
      <c r="R153" s="102"/>
      <c r="S153" s="103"/>
      <c r="T153" s="53"/>
      <c r="U153" s="53"/>
      <c r="V153" s="53"/>
      <c r="W153" s="53"/>
    </row>
    <row r="154" spans="1:23" x14ac:dyDescent="0.25">
      <c r="A154" s="31"/>
      <c r="B154" s="15" t="s">
        <v>26</v>
      </c>
      <c r="C154" s="16">
        <v>42146</v>
      </c>
      <c r="D154" s="17">
        <f t="shared" si="34"/>
        <v>300</v>
      </c>
      <c r="E154" s="18">
        <f t="shared" si="34"/>
        <v>69.842766250945857</v>
      </c>
      <c r="F154" s="18">
        <f t="shared" si="35"/>
        <v>1.4250485395320351</v>
      </c>
      <c r="G154" s="19">
        <f t="shared" si="36"/>
        <v>5.0191622187619848E-3</v>
      </c>
      <c r="H154" s="22">
        <f t="shared" si="42"/>
        <v>300</v>
      </c>
      <c r="I154" s="23">
        <f t="shared" si="41"/>
        <v>69.842766250945857</v>
      </c>
      <c r="J154" s="22">
        <f t="shared" si="38"/>
        <v>232.80922083648619</v>
      </c>
      <c r="K154" s="24">
        <f t="shared" si="39"/>
        <v>2.0076648875047939E-2</v>
      </c>
      <c r="L154" s="25">
        <f t="shared" si="40"/>
        <v>1.4022086944822882</v>
      </c>
      <c r="M154" s="104"/>
      <c r="N154" s="101"/>
      <c r="O154" s="23"/>
      <c r="P154" s="23"/>
      <c r="Q154" s="22"/>
      <c r="R154" s="102"/>
      <c r="S154" s="103"/>
      <c r="T154" s="53"/>
      <c r="U154" s="53"/>
      <c r="V154" s="53"/>
      <c r="W154" s="53"/>
    </row>
    <row r="155" spans="1:23" x14ac:dyDescent="0.25">
      <c r="A155" s="31"/>
      <c r="B155" s="15" t="s">
        <v>27</v>
      </c>
      <c r="C155" s="16">
        <v>42147</v>
      </c>
      <c r="D155" s="17">
        <f t="shared" si="34"/>
        <v>300</v>
      </c>
      <c r="E155" s="18">
        <f t="shared" si="34"/>
        <v>71.267690328856261</v>
      </c>
      <c r="F155" s="18">
        <f t="shared" si="35"/>
        <v>1.4479595765041779</v>
      </c>
      <c r="G155" s="19">
        <f t="shared" si="36"/>
        <v>4.9989291534365664E-3</v>
      </c>
      <c r="H155" s="22">
        <f t="shared" si="42"/>
        <v>300</v>
      </c>
      <c r="I155" s="23">
        <f t="shared" si="41"/>
        <v>71.267690328856261</v>
      </c>
      <c r="J155" s="22">
        <f t="shared" si="38"/>
        <v>237.55896776285419</v>
      </c>
      <c r="K155" s="24">
        <f t="shared" si="39"/>
        <v>1.9995716613746266E-2</v>
      </c>
      <c r="L155" s="25">
        <f t="shared" si="40"/>
        <v>1.4250485395320351</v>
      </c>
      <c r="M155" s="104"/>
      <c r="N155" s="101"/>
      <c r="O155" s="23"/>
      <c r="P155" s="23"/>
      <c r="Q155" s="22"/>
      <c r="R155" s="102"/>
      <c r="S155" s="103"/>
      <c r="T155" s="53"/>
      <c r="U155" s="53"/>
      <c r="V155" s="53"/>
      <c r="W155" s="53"/>
    </row>
    <row r="156" spans="1:23" x14ac:dyDescent="0.25">
      <c r="A156" s="31"/>
      <c r="B156" s="27" t="s">
        <v>28</v>
      </c>
      <c r="C156" s="28">
        <v>42148</v>
      </c>
      <c r="D156" s="17">
        <f t="shared" si="34"/>
        <v>300</v>
      </c>
      <c r="E156" s="18">
        <f t="shared" si="34"/>
        <v>72.702803739747267</v>
      </c>
      <c r="F156" s="18">
        <f t="shared" si="35"/>
        <v>1.4709411001434385</v>
      </c>
      <c r="G156" s="19">
        <f t="shared" si="36"/>
        <v>4.979036233896182E-3</v>
      </c>
      <c r="H156" s="22">
        <f t="shared" si="42"/>
        <v>300</v>
      </c>
      <c r="I156" s="23">
        <f t="shared" si="41"/>
        <v>72.702803739747267</v>
      </c>
      <c r="J156" s="22">
        <f t="shared" si="38"/>
        <v>242.34267913249087</v>
      </c>
      <c r="K156" s="24">
        <f t="shared" si="39"/>
        <v>1.9916144935584728E-2</v>
      </c>
      <c r="L156" s="25">
        <f t="shared" si="40"/>
        <v>1.4479595765041779</v>
      </c>
      <c r="M156" s="104"/>
      <c r="N156" s="101"/>
      <c r="O156" s="23"/>
      <c r="P156" s="23"/>
      <c r="Q156" s="22"/>
      <c r="R156" s="102"/>
      <c r="S156" s="103"/>
      <c r="T156" s="53"/>
      <c r="U156" s="53"/>
      <c r="V156" s="53"/>
      <c r="W156" s="53"/>
    </row>
    <row r="157" spans="1:23" x14ac:dyDescent="0.25">
      <c r="A157" s="31">
        <f t="shared" ref="A157" si="45">A150+1</f>
        <v>22</v>
      </c>
      <c r="B157" s="15" t="s">
        <v>22</v>
      </c>
      <c r="C157" s="16">
        <v>42149</v>
      </c>
      <c r="D157" s="17">
        <f t="shared" si="34"/>
        <v>300</v>
      </c>
      <c r="E157" s="18">
        <f t="shared" si="34"/>
        <v>74.148046934011504</v>
      </c>
      <c r="F157" s="18">
        <f t="shared" si="35"/>
        <v>1.4939924210865529</v>
      </c>
      <c r="G157" s="19">
        <f t="shared" si="36"/>
        <v>4.9594735160472646E-3</v>
      </c>
      <c r="H157" s="22">
        <f t="shared" si="42"/>
        <v>300</v>
      </c>
      <c r="I157" s="23">
        <f t="shared" si="41"/>
        <v>74.148046934011504</v>
      </c>
      <c r="J157" s="22">
        <f t="shared" si="38"/>
        <v>247.16015644670503</v>
      </c>
      <c r="K157" s="24">
        <f t="shared" si="39"/>
        <v>1.9837894064189059E-2</v>
      </c>
      <c r="L157" s="25">
        <f t="shared" si="40"/>
        <v>1.4709411001434385</v>
      </c>
      <c r="M157" s="104"/>
      <c r="N157" s="101"/>
      <c r="O157" s="23"/>
      <c r="P157" s="23"/>
      <c r="Q157" s="22"/>
      <c r="R157" s="102"/>
      <c r="S157" s="103"/>
      <c r="T157" s="53"/>
      <c r="U157" s="53"/>
      <c r="V157" s="53"/>
      <c r="W157" s="53"/>
    </row>
    <row r="158" spans="1:23" x14ac:dyDescent="0.25">
      <c r="A158" s="31"/>
      <c r="B158" s="15" t="s">
        <v>23</v>
      </c>
      <c r="C158" s="16">
        <v>42150</v>
      </c>
      <c r="D158" s="17">
        <f t="shared" si="34"/>
        <v>300</v>
      </c>
      <c r="E158" s="18">
        <f t="shared" si="34"/>
        <v>75.603361458391916</v>
      </c>
      <c r="F158" s="18">
        <f t="shared" si="35"/>
        <v>1.5171128653089938</v>
      </c>
      <c r="G158" s="19">
        <f t="shared" si="36"/>
        <v>4.940231466787251E-3</v>
      </c>
      <c r="H158" s="22">
        <f t="shared" si="42"/>
        <v>300</v>
      </c>
      <c r="I158" s="23">
        <f t="shared" si="41"/>
        <v>75.603361458391916</v>
      </c>
      <c r="J158" s="22">
        <f t="shared" si="38"/>
        <v>252.01120486130637</v>
      </c>
      <c r="K158" s="24">
        <f t="shared" si="39"/>
        <v>1.9760925867149004E-2</v>
      </c>
      <c r="L158" s="25">
        <f t="shared" si="40"/>
        <v>1.4939924210865529</v>
      </c>
      <c r="M158" s="104"/>
      <c r="N158" s="101"/>
      <c r="O158" s="23"/>
      <c r="P158" s="23"/>
      <c r="Q158" s="22"/>
      <c r="R158" s="102"/>
      <c r="S158" s="103"/>
      <c r="T158" s="53"/>
      <c r="U158" s="53"/>
      <c r="V158" s="53"/>
      <c r="W158" s="53"/>
    </row>
    <row r="159" spans="1:23" x14ac:dyDescent="0.25">
      <c r="A159" s="31"/>
      <c r="B159" s="15" t="s">
        <v>24</v>
      </c>
      <c r="C159" s="16">
        <v>42151</v>
      </c>
      <c r="D159" s="17">
        <f t="shared" si="34"/>
        <v>300</v>
      </c>
      <c r="E159" s="18">
        <f t="shared" si="34"/>
        <v>77.068689922397041</v>
      </c>
      <c r="F159" s="18">
        <f t="shared" si="35"/>
        <v>1.5403017735975695</v>
      </c>
      <c r="G159" s="19">
        <f t="shared" si="36"/>
        <v>4.9213009421745198E-3</v>
      </c>
      <c r="H159" s="22">
        <f t="shared" si="42"/>
        <v>300</v>
      </c>
      <c r="I159" s="23">
        <f t="shared" si="41"/>
        <v>77.068689922397041</v>
      </c>
      <c r="J159" s="22">
        <f t="shared" si="38"/>
        <v>256.89563307465681</v>
      </c>
      <c r="K159" s="24">
        <f t="shared" si="39"/>
        <v>1.9685203768698079E-2</v>
      </c>
      <c r="L159" s="25">
        <f t="shared" si="40"/>
        <v>1.5171128653089938</v>
      </c>
      <c r="M159" s="104"/>
      <c r="N159" s="101"/>
      <c r="O159" s="23"/>
      <c r="P159" s="23"/>
      <c r="Q159" s="22"/>
      <c r="R159" s="102"/>
      <c r="S159" s="103"/>
      <c r="T159" s="53"/>
      <c r="U159" s="53"/>
      <c r="V159" s="53"/>
      <c r="W159" s="53"/>
    </row>
    <row r="160" spans="1:23" x14ac:dyDescent="0.25">
      <c r="A160" s="31"/>
      <c r="B160" s="15" t="s">
        <v>25</v>
      </c>
      <c r="C160" s="16">
        <v>42152</v>
      </c>
      <c r="D160" s="17">
        <f t="shared" si="34"/>
        <v>300</v>
      </c>
      <c r="E160" s="18">
        <f t="shared" si="34"/>
        <v>78.543975966144856</v>
      </c>
      <c r="F160" s="18">
        <f t="shared" si="35"/>
        <v>1.5635585010473871</v>
      </c>
      <c r="G160" s="19">
        <f t="shared" si="36"/>
        <v>4.9026731670086714E-3</v>
      </c>
      <c r="H160" s="22">
        <f t="shared" si="42"/>
        <v>300</v>
      </c>
      <c r="I160" s="23">
        <f t="shared" si="41"/>
        <v>78.543975966144856</v>
      </c>
      <c r="J160" s="22">
        <f t="shared" si="38"/>
        <v>261.81325322048286</v>
      </c>
      <c r="K160" s="24">
        <f t="shared" si="39"/>
        <v>1.9610692668034686E-2</v>
      </c>
      <c r="L160" s="25">
        <f t="shared" si="40"/>
        <v>1.5403017735975695</v>
      </c>
      <c r="M160" s="104"/>
      <c r="N160" s="101"/>
      <c r="O160" s="23"/>
      <c r="P160" s="23"/>
      <c r="Q160" s="22"/>
      <c r="R160" s="102"/>
      <c r="S160" s="103"/>
      <c r="T160" s="53"/>
      <c r="U160" s="53"/>
      <c r="V160" s="53"/>
      <c r="W160" s="53"/>
    </row>
    <row r="161" spans="1:23" x14ac:dyDescent="0.25">
      <c r="A161" s="31"/>
      <c r="B161" s="15" t="s">
        <v>26</v>
      </c>
      <c r="C161" s="16">
        <v>42153</v>
      </c>
      <c r="D161" s="17">
        <f t="shared" si="34"/>
        <v>300</v>
      </c>
      <c r="E161" s="18">
        <f t="shared" si="34"/>
        <v>80.029164229557878</v>
      </c>
      <c r="F161" s="18">
        <f t="shared" si="35"/>
        <v>1.5868824165817801</v>
      </c>
      <c r="G161" s="19">
        <f t="shared" si="36"/>
        <v>4.8843397157142376E-3</v>
      </c>
      <c r="H161" s="22">
        <f t="shared" si="42"/>
        <v>300</v>
      </c>
      <c r="I161" s="23">
        <f t="shared" si="41"/>
        <v>80.029164229557878</v>
      </c>
      <c r="J161" s="22">
        <f t="shared" si="38"/>
        <v>266.76388076519294</v>
      </c>
      <c r="K161" s="24">
        <f t="shared" si="39"/>
        <v>1.953735886285695E-2</v>
      </c>
      <c r="L161" s="25">
        <f t="shared" si="40"/>
        <v>1.5635585010473871</v>
      </c>
      <c r="M161" s="104"/>
      <c r="N161" s="101"/>
      <c r="O161" s="23"/>
      <c r="P161" s="23"/>
      <c r="Q161" s="22"/>
      <c r="R161" s="102"/>
      <c r="S161" s="103"/>
      <c r="T161" s="53"/>
      <c r="U161" s="53"/>
      <c r="V161" s="53"/>
      <c r="W161" s="53"/>
    </row>
    <row r="162" spans="1:23" x14ac:dyDescent="0.25">
      <c r="A162" s="31"/>
      <c r="B162" s="15" t="s">
        <v>27</v>
      </c>
      <c r="C162" s="16">
        <v>42154</v>
      </c>
      <c r="D162" s="17">
        <f t="shared" si="34"/>
        <v>300</v>
      </c>
      <c r="E162" s="18">
        <f t="shared" si="34"/>
        <v>81.524200322837274</v>
      </c>
      <c r="F162" s="18">
        <f t="shared" si="35"/>
        <v>1.6102729024938838</v>
      </c>
      <c r="G162" s="19">
        <f t="shared" si="36"/>
        <v>4.8662924944301742E-3</v>
      </c>
      <c r="H162" s="22">
        <f t="shared" si="42"/>
        <v>300</v>
      </c>
      <c r="I162" s="23">
        <f t="shared" si="41"/>
        <v>81.524200322837274</v>
      </c>
      <c r="J162" s="22">
        <f t="shared" si="38"/>
        <v>271.74733440945761</v>
      </c>
      <c r="K162" s="24">
        <f t="shared" si="39"/>
        <v>1.9465169977720697E-2</v>
      </c>
      <c r="L162" s="25">
        <f t="shared" si="40"/>
        <v>1.5868824165817801</v>
      </c>
      <c r="M162" s="104"/>
      <c r="N162" s="101"/>
      <c r="O162" s="23"/>
      <c r="P162" s="23"/>
      <c r="Q162" s="22"/>
      <c r="R162" s="102"/>
      <c r="S162" s="103"/>
      <c r="T162" s="53"/>
      <c r="U162" s="53"/>
      <c r="V162" s="53"/>
      <c r="W162" s="53"/>
    </row>
    <row r="163" spans="1:23" x14ac:dyDescent="0.25">
      <c r="A163" s="31"/>
      <c r="B163" s="27" t="s">
        <v>28</v>
      </c>
      <c r="C163" s="28">
        <v>42155</v>
      </c>
      <c r="D163" s="17">
        <f t="shared" si="34"/>
        <v>300</v>
      </c>
      <c r="E163" s="18">
        <f t="shared" si="34"/>
        <v>83.029030798148355</v>
      </c>
      <c r="F163" s="18">
        <f t="shared" si="35"/>
        <v>0</v>
      </c>
      <c r="G163" s="19">
        <f t="shared" si="36"/>
        <v>4.8485237242158518E-3</v>
      </c>
      <c r="H163" s="22">
        <f t="shared" si="42"/>
        <v>300</v>
      </c>
      <c r="I163" s="23">
        <f t="shared" si="41"/>
        <v>83.029030798148355</v>
      </c>
      <c r="J163" s="22">
        <f t="shared" si="38"/>
        <v>276.76343599382784</v>
      </c>
      <c r="K163" s="24">
        <f t="shared" si="39"/>
        <v>1.9394094896863407E-2</v>
      </c>
      <c r="L163" s="25">
        <f t="shared" si="40"/>
        <v>1.6102729024938838</v>
      </c>
      <c r="M163" s="104"/>
      <c r="N163" s="101"/>
      <c r="O163" s="23"/>
      <c r="P163" s="23"/>
      <c r="Q163" s="22"/>
      <c r="R163" s="102"/>
      <c r="S163" s="103"/>
      <c r="T163" s="53"/>
      <c r="U163" s="53"/>
      <c r="V163" s="53"/>
      <c r="W163" s="53"/>
    </row>
  </sheetData>
  <mergeCells count="44">
    <mergeCell ref="A157:A163"/>
    <mergeCell ref="A122:A128"/>
    <mergeCell ref="A129:A135"/>
    <mergeCell ref="A136:A142"/>
    <mergeCell ref="A143:A149"/>
    <mergeCell ref="A150:A156"/>
    <mergeCell ref="A87:A93"/>
    <mergeCell ref="A94:A100"/>
    <mergeCell ref="A101:A107"/>
    <mergeCell ref="A108:A114"/>
    <mergeCell ref="A115:A121"/>
    <mergeCell ref="A52:A58"/>
    <mergeCell ref="A59:A65"/>
    <mergeCell ref="A66:A72"/>
    <mergeCell ref="A73:A79"/>
    <mergeCell ref="A80:A86"/>
    <mergeCell ref="A17:A23"/>
    <mergeCell ref="A24:A30"/>
    <mergeCell ref="A31:A37"/>
    <mergeCell ref="A38:A44"/>
    <mergeCell ref="A45:A51"/>
    <mergeCell ref="S7:T8"/>
    <mergeCell ref="U7:W7"/>
    <mergeCell ref="U8:V8"/>
    <mergeCell ref="A9:C9"/>
    <mergeCell ref="A10:A16"/>
    <mergeCell ref="N4:P4"/>
    <mergeCell ref="Q4:R4"/>
    <mergeCell ref="N5:P5"/>
    <mergeCell ref="Q5:R5"/>
    <mergeCell ref="A7:C8"/>
    <mergeCell ref="D7:G8"/>
    <mergeCell ref="H7:M8"/>
    <mergeCell ref="N7:P7"/>
    <mergeCell ref="Q7:R8"/>
    <mergeCell ref="A1:C6"/>
    <mergeCell ref="D1:S1"/>
    <mergeCell ref="D2:S2"/>
    <mergeCell ref="G3:I3"/>
    <mergeCell ref="J3:K3"/>
    <mergeCell ref="N3:P3"/>
    <mergeCell ref="Q3:R3"/>
    <mergeCell ref="E4:F4"/>
    <mergeCell ref="H4:I4"/>
  </mergeCells>
  <dataValidations count="1">
    <dataValidation type="list" showDropDown="1" showInputMessage="1" showErrorMessage="1" sqref="W140:W149">
      <formula1>"fry,Tank1,Tank2,Tank3,Tank4"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workbookViewId="0">
      <selection activeCell="D7" sqref="D7"/>
    </sheetView>
  </sheetViews>
  <sheetFormatPr baseColWidth="10" defaultColWidth="11.42578125" defaultRowHeight="15" x14ac:dyDescent="0.25"/>
  <sheetData>
    <row r="1" spans="1:35" ht="15.75" thickBot="1" x14ac:dyDescent="0.3"/>
    <row r="2" spans="1:35" ht="15.75" thickBot="1" x14ac:dyDescent="0.3">
      <c r="D2" s="119" t="s">
        <v>58</v>
      </c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1"/>
    </row>
    <row r="3" spans="1:35" x14ac:dyDescent="0.25"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3"/>
      <c r="P3" s="122"/>
      <c r="Q3" s="122"/>
      <c r="R3" s="122"/>
      <c r="S3" s="122"/>
      <c r="T3" s="122"/>
      <c r="U3" s="122"/>
      <c r="V3" s="122"/>
      <c r="W3" s="122"/>
      <c r="X3" s="122"/>
      <c r="Y3" s="122"/>
      <c r="Z3" s="122"/>
      <c r="AA3" s="122"/>
      <c r="AB3" s="122"/>
      <c r="AC3" s="122"/>
      <c r="AD3" s="122"/>
      <c r="AE3" s="122"/>
      <c r="AF3" s="122"/>
      <c r="AG3" s="122"/>
      <c r="AH3" s="122"/>
      <c r="AI3" s="122"/>
    </row>
    <row r="4" spans="1:35" x14ac:dyDescent="0.25">
      <c r="A4" s="48" t="s">
        <v>0</v>
      </c>
      <c r="B4" s="48"/>
      <c r="C4" s="48"/>
      <c r="D4" s="49" t="s">
        <v>1</v>
      </c>
      <c r="E4" s="49"/>
      <c r="F4" s="49"/>
      <c r="G4" s="49"/>
      <c r="H4" s="49"/>
      <c r="I4" s="49"/>
      <c r="J4" s="49"/>
      <c r="K4" s="49"/>
      <c r="L4" s="124" t="s">
        <v>59</v>
      </c>
      <c r="M4" s="124"/>
      <c r="N4" s="124"/>
      <c r="O4" s="124"/>
      <c r="P4" s="124"/>
      <c r="Q4" s="124"/>
      <c r="R4" s="124"/>
      <c r="S4" s="124"/>
      <c r="T4" s="125" t="s">
        <v>60</v>
      </c>
      <c r="U4" s="125"/>
      <c r="V4" s="125"/>
      <c r="W4" s="125"/>
      <c r="X4" s="125"/>
      <c r="Y4" s="125"/>
      <c r="Z4" s="125"/>
      <c r="AA4" s="125"/>
      <c r="AB4" s="126" t="s">
        <v>61</v>
      </c>
      <c r="AC4" s="126"/>
      <c r="AD4" s="126"/>
      <c r="AE4" s="126"/>
      <c r="AF4" s="126"/>
      <c r="AG4" s="126"/>
      <c r="AH4" s="126"/>
      <c r="AI4" s="126"/>
    </row>
    <row r="5" spans="1:35" x14ac:dyDescent="0.25">
      <c r="A5" s="31" t="s">
        <v>2</v>
      </c>
      <c r="B5" s="31"/>
      <c r="C5" s="31"/>
      <c r="D5" s="50" t="s">
        <v>3</v>
      </c>
      <c r="E5" s="50"/>
      <c r="F5" s="50" t="s">
        <v>4</v>
      </c>
      <c r="G5" s="50"/>
      <c r="H5" s="50" t="s">
        <v>5</v>
      </c>
      <c r="I5" s="50"/>
      <c r="J5" s="50" t="s">
        <v>6</v>
      </c>
      <c r="K5" s="50"/>
      <c r="L5" s="127" t="s">
        <v>3</v>
      </c>
      <c r="M5" s="127"/>
      <c r="N5" s="127" t="s">
        <v>4</v>
      </c>
      <c r="O5" s="127"/>
      <c r="P5" s="128" t="s">
        <v>5</v>
      </c>
      <c r="Q5" s="129"/>
      <c r="R5" s="127" t="s">
        <v>6</v>
      </c>
      <c r="S5" s="127"/>
      <c r="T5" s="130" t="s">
        <v>3</v>
      </c>
      <c r="U5" s="130"/>
      <c r="V5" s="130" t="s">
        <v>4</v>
      </c>
      <c r="W5" s="130"/>
      <c r="X5" s="130" t="s">
        <v>5</v>
      </c>
      <c r="Y5" s="130"/>
      <c r="Z5" s="130" t="s">
        <v>6</v>
      </c>
      <c r="AA5" s="130"/>
      <c r="AB5" s="131" t="s">
        <v>3</v>
      </c>
      <c r="AC5" s="131"/>
      <c r="AD5" s="131" t="s">
        <v>4</v>
      </c>
      <c r="AE5" s="131"/>
      <c r="AF5" s="131" t="s">
        <v>5</v>
      </c>
      <c r="AG5" s="131"/>
      <c r="AH5" s="131" t="s">
        <v>6</v>
      </c>
      <c r="AI5" s="131"/>
    </row>
    <row r="6" spans="1:35" x14ac:dyDescent="0.25">
      <c r="A6" s="30" t="s">
        <v>7</v>
      </c>
      <c r="B6" s="30" t="s">
        <v>8</v>
      </c>
      <c r="C6" s="30" t="s">
        <v>9</v>
      </c>
      <c r="D6" s="1" t="s">
        <v>10</v>
      </c>
      <c r="E6" s="30" t="s">
        <v>11</v>
      </c>
      <c r="F6" s="1" t="s">
        <v>10</v>
      </c>
      <c r="G6" s="30" t="s">
        <v>11</v>
      </c>
      <c r="H6" s="1" t="s">
        <v>10</v>
      </c>
      <c r="I6" s="30" t="s">
        <v>11</v>
      </c>
      <c r="J6" s="1" t="s">
        <v>10</v>
      </c>
      <c r="K6" s="30" t="s">
        <v>11</v>
      </c>
      <c r="L6" s="1" t="s">
        <v>10</v>
      </c>
      <c r="M6" s="30" t="s">
        <v>11</v>
      </c>
      <c r="N6" s="1" t="s">
        <v>10</v>
      </c>
      <c r="O6" s="30" t="s">
        <v>11</v>
      </c>
      <c r="P6" s="1" t="s">
        <v>10</v>
      </c>
      <c r="Q6" s="30" t="s">
        <v>11</v>
      </c>
      <c r="R6" s="1" t="s">
        <v>10</v>
      </c>
      <c r="S6" s="30" t="s">
        <v>11</v>
      </c>
      <c r="T6" s="1" t="s">
        <v>10</v>
      </c>
      <c r="U6" s="30" t="s">
        <v>11</v>
      </c>
      <c r="V6" s="1" t="s">
        <v>10</v>
      </c>
      <c r="W6" s="30" t="s">
        <v>11</v>
      </c>
      <c r="X6" s="1" t="s">
        <v>10</v>
      </c>
      <c r="Y6" s="30" t="s">
        <v>11</v>
      </c>
      <c r="Z6" s="1" t="s">
        <v>10</v>
      </c>
      <c r="AA6" s="30" t="s">
        <v>11</v>
      </c>
      <c r="AB6" s="1" t="s">
        <v>10</v>
      </c>
      <c r="AC6" s="30" t="s">
        <v>11</v>
      </c>
      <c r="AD6" s="1" t="s">
        <v>10</v>
      </c>
      <c r="AE6" s="30" t="s">
        <v>11</v>
      </c>
      <c r="AF6" s="1" t="s">
        <v>10</v>
      </c>
      <c r="AG6" s="30" t="s">
        <v>11</v>
      </c>
      <c r="AH6" s="1" t="s">
        <v>10</v>
      </c>
      <c r="AI6" s="30" t="s">
        <v>11</v>
      </c>
    </row>
    <row r="7" spans="1:35" x14ac:dyDescent="0.25">
      <c r="A7" s="30">
        <v>1</v>
      </c>
      <c r="B7" s="2">
        <v>42002</v>
      </c>
      <c r="C7" s="2">
        <f>B7+6</f>
        <v>42008</v>
      </c>
      <c r="D7" s="3">
        <f ca="1">SUM(INDIRECT("'Production plan true'!L"&amp;(((ROW()-4)*7)+4)):OFFSET(INDIRECT("'Production plan true'!L"&amp;(((ROW()-4)*7)+4)),6,0))</f>
        <v>0</v>
      </c>
      <c r="F7" s="3">
        <f ca="1">D7/7</f>
        <v>0</v>
      </c>
      <c r="H7" s="4">
        <v>4</v>
      </c>
      <c r="J7" s="5">
        <f ca="1">F7/H7</f>
        <v>0</v>
      </c>
      <c r="K7" s="6"/>
      <c r="L7" s="3">
        <f>SUM('[1]Production plan false'!T375:T381)</f>
        <v>0</v>
      </c>
      <c r="N7" s="3">
        <f>L7/7</f>
        <v>0</v>
      </c>
      <c r="P7" s="4">
        <v>4</v>
      </c>
      <c r="R7" s="5">
        <f>N7/P7</f>
        <v>0</v>
      </c>
      <c r="S7" s="6"/>
      <c r="T7" s="3">
        <f>SUM('[1]Production plan false'!AB375:AB381)</f>
        <v>0</v>
      </c>
      <c r="V7" s="3">
        <f>T7/7</f>
        <v>0</v>
      </c>
      <c r="X7" s="4">
        <v>4</v>
      </c>
      <c r="Z7" s="5">
        <f>V7/X7</f>
        <v>0</v>
      </c>
      <c r="AA7" s="6"/>
      <c r="AB7" s="3">
        <f>SUM('[1]Production plan false'!AJ375:AJ381)</f>
        <v>0</v>
      </c>
      <c r="AD7" s="3">
        <f>AB7/7</f>
        <v>0</v>
      </c>
      <c r="AF7" s="4">
        <v>4</v>
      </c>
      <c r="AH7" s="5">
        <f>AD7/AF7</f>
        <v>0</v>
      </c>
      <c r="AI7" s="132"/>
    </row>
    <row r="8" spans="1:35" x14ac:dyDescent="0.25">
      <c r="A8" s="30">
        <f>A7+1</f>
        <v>2</v>
      </c>
      <c r="B8" s="2">
        <f>C7+1</f>
        <v>42009</v>
      </c>
      <c r="C8" s="2">
        <f>B8+6</f>
        <v>42015</v>
      </c>
      <c r="D8" s="3">
        <f ca="1">SUM(INDIRECT("'Production plan true'!L"&amp;(((ROW()-4)*7)+4)):OFFSET(INDIRECT("'Production plan true'!L"&amp;(((ROW()-4)*7)+4)),6,0))</f>
        <v>0</v>
      </c>
      <c r="F8" s="3">
        <f t="shared" ref="F8:F28" ca="1" si="0">D8/7</f>
        <v>0</v>
      </c>
      <c r="H8" s="4">
        <v>4</v>
      </c>
      <c r="J8" s="5">
        <f t="shared" ref="J8:J28" ca="1" si="1">F8/H8</f>
        <v>0</v>
      </c>
      <c r="K8" s="6"/>
      <c r="L8" s="3">
        <f>SUM('[1]Production plan false'!T382:T388)</f>
        <v>0</v>
      </c>
      <c r="N8" s="3">
        <f t="shared" ref="N8:N28" si="2">L8/7</f>
        <v>0</v>
      </c>
      <c r="P8" s="4">
        <v>4</v>
      </c>
      <c r="R8" s="5">
        <f t="shared" ref="R8:R28" si="3">N8/P8</f>
        <v>0</v>
      </c>
      <c r="S8" s="6"/>
      <c r="T8" s="3">
        <f>SUM('[1]Production plan false'!AB382:AB388)</f>
        <v>0</v>
      </c>
      <c r="V8" s="3">
        <f t="shared" ref="V8:V28" si="4">T8/7</f>
        <v>0</v>
      </c>
      <c r="X8" s="4">
        <v>4</v>
      </c>
      <c r="Z8" s="5">
        <f t="shared" ref="Z8:Z28" si="5">V8/X8</f>
        <v>0</v>
      </c>
      <c r="AA8" s="6"/>
      <c r="AB8" s="3">
        <f>SUM('[1]Production plan false'!AJ382:AJ388)</f>
        <v>0</v>
      </c>
      <c r="AD8" s="3">
        <f t="shared" ref="AD8:AD28" si="6">AB8/7</f>
        <v>0</v>
      </c>
      <c r="AF8" s="4">
        <v>4</v>
      </c>
      <c r="AH8" s="5">
        <f t="shared" ref="AH8:AH28" si="7">AD8/AF8</f>
        <v>0</v>
      </c>
      <c r="AI8" s="6"/>
    </row>
    <row r="9" spans="1:35" x14ac:dyDescent="0.25">
      <c r="A9" s="30">
        <f t="shared" ref="A9:A28" si="8">A8+1</f>
        <v>3</v>
      </c>
      <c r="B9" s="2">
        <f t="shared" ref="B9:B28" si="9">C8+1</f>
        <v>42016</v>
      </c>
      <c r="C9" s="2">
        <f t="shared" ref="C9:C28" si="10">B9+6</f>
        <v>42022</v>
      </c>
      <c r="D9" s="3">
        <f ca="1">SUM(INDIRECT("'Production plan true'!L"&amp;(((ROW()-4)*7)+4)):OFFSET(INDIRECT("'Production plan true'!L"&amp;(((ROW()-4)*7)+4)),6,0))</f>
        <v>0</v>
      </c>
      <c r="F9" s="3">
        <f t="shared" ca="1" si="0"/>
        <v>0</v>
      </c>
      <c r="H9" s="4">
        <v>4</v>
      </c>
      <c r="J9" s="5">
        <f t="shared" ca="1" si="1"/>
        <v>0</v>
      </c>
      <c r="K9" s="6"/>
      <c r="L9" s="3">
        <f>SUM('[1]Production plan false'!T389:T395)</f>
        <v>0</v>
      </c>
      <c r="N9" s="3">
        <f t="shared" si="2"/>
        <v>0</v>
      </c>
      <c r="P9" s="4">
        <v>4</v>
      </c>
      <c r="R9" s="5">
        <f t="shared" si="3"/>
        <v>0</v>
      </c>
      <c r="S9" s="6"/>
      <c r="T9" s="3">
        <f>SUM('[1]Production plan false'!AB389:AB395)</f>
        <v>0</v>
      </c>
      <c r="V9" s="3">
        <f t="shared" si="4"/>
        <v>0</v>
      </c>
      <c r="X9" s="4">
        <v>4</v>
      </c>
      <c r="Z9" s="5">
        <f t="shared" si="5"/>
        <v>0</v>
      </c>
      <c r="AA9" s="6"/>
      <c r="AB9" s="3">
        <f>SUM('[1]Production plan false'!AJ389:AJ395)</f>
        <v>0</v>
      </c>
      <c r="AD9" s="3">
        <f t="shared" si="6"/>
        <v>0</v>
      </c>
      <c r="AF9" s="4">
        <v>4</v>
      </c>
      <c r="AH9" s="5">
        <f t="shared" si="7"/>
        <v>0</v>
      </c>
      <c r="AI9" s="6"/>
    </row>
    <row r="10" spans="1:35" x14ac:dyDescent="0.25">
      <c r="A10" s="30">
        <f t="shared" si="8"/>
        <v>4</v>
      </c>
      <c r="B10" s="2">
        <f t="shared" si="9"/>
        <v>42023</v>
      </c>
      <c r="C10" s="2">
        <f t="shared" si="10"/>
        <v>42029</v>
      </c>
      <c r="D10" s="3">
        <f ca="1">SUM(INDIRECT("'Production plan true'!L"&amp;(((ROW()-4)*7)+4)):OFFSET(INDIRECT("'Production plan true'!L"&amp;(((ROW()-4)*7)+4)),6,0))</f>
        <v>0</v>
      </c>
      <c r="F10" s="3">
        <f t="shared" ca="1" si="0"/>
        <v>0</v>
      </c>
      <c r="H10" s="4">
        <v>4</v>
      </c>
      <c r="J10" s="5">
        <f t="shared" ca="1" si="1"/>
        <v>0</v>
      </c>
      <c r="K10" s="6"/>
      <c r="L10" s="3">
        <f>SUM('[1]Production plan false'!T396:T402)</f>
        <v>0</v>
      </c>
      <c r="N10" s="3">
        <f t="shared" si="2"/>
        <v>0</v>
      </c>
      <c r="P10" s="4">
        <v>4</v>
      </c>
      <c r="R10" s="5">
        <f t="shared" si="3"/>
        <v>0</v>
      </c>
      <c r="S10" s="6"/>
      <c r="T10" s="3">
        <f>SUM('[1]Production plan false'!AB396:AB402)</f>
        <v>0</v>
      </c>
      <c r="V10" s="3">
        <f t="shared" si="4"/>
        <v>0</v>
      </c>
      <c r="X10" s="4">
        <v>4</v>
      </c>
      <c r="Z10" s="5">
        <f t="shared" si="5"/>
        <v>0</v>
      </c>
      <c r="AA10" s="6"/>
      <c r="AB10" s="3">
        <f>SUM('[1]Production plan false'!AJ396:AJ402)</f>
        <v>0</v>
      </c>
      <c r="AD10" s="3">
        <f t="shared" si="6"/>
        <v>0</v>
      </c>
      <c r="AF10" s="4">
        <v>4</v>
      </c>
      <c r="AH10" s="5">
        <f t="shared" si="7"/>
        <v>0</v>
      </c>
      <c r="AI10" s="6"/>
    </row>
    <row r="11" spans="1:35" x14ac:dyDescent="0.25">
      <c r="A11" s="30">
        <f t="shared" si="8"/>
        <v>5</v>
      </c>
      <c r="B11" s="2">
        <f t="shared" si="9"/>
        <v>42030</v>
      </c>
      <c r="C11" s="2">
        <f t="shared" si="10"/>
        <v>42036</v>
      </c>
      <c r="D11" s="3">
        <f ca="1">SUM(INDIRECT("'Production plan true'!L"&amp;(((ROW()-4)*7)+4)):OFFSET(INDIRECT("'Production plan true'!L"&amp;(((ROW()-4)*7)+4)),6,0))</f>
        <v>0</v>
      </c>
      <c r="F11" s="3">
        <f t="shared" ca="1" si="0"/>
        <v>0</v>
      </c>
      <c r="H11" s="4">
        <v>4</v>
      </c>
      <c r="J11" s="5">
        <f t="shared" ca="1" si="1"/>
        <v>0</v>
      </c>
      <c r="K11" s="6"/>
      <c r="L11" s="3">
        <f>SUM('[1]Production plan false'!T403:T409)</f>
        <v>0</v>
      </c>
      <c r="N11" s="3">
        <f t="shared" si="2"/>
        <v>0</v>
      </c>
      <c r="P11" s="4">
        <v>4</v>
      </c>
      <c r="R11" s="5">
        <f t="shared" si="3"/>
        <v>0</v>
      </c>
      <c r="S11" s="6"/>
      <c r="T11" s="3">
        <f>SUM('[1]Production plan false'!AB403:AB409)</f>
        <v>0</v>
      </c>
      <c r="V11" s="3">
        <f t="shared" si="4"/>
        <v>0</v>
      </c>
      <c r="X11" s="4">
        <v>4</v>
      </c>
      <c r="Z11" s="5">
        <f t="shared" si="5"/>
        <v>0</v>
      </c>
      <c r="AA11" s="6"/>
      <c r="AB11" s="3">
        <f>SUM('[1]Production plan false'!AJ403:AJ409)</f>
        <v>0</v>
      </c>
      <c r="AD11" s="3">
        <f t="shared" si="6"/>
        <v>0</v>
      </c>
      <c r="AF11" s="4">
        <v>4</v>
      </c>
      <c r="AH11" s="5">
        <f t="shared" si="7"/>
        <v>0</v>
      </c>
      <c r="AI11" s="6"/>
    </row>
    <row r="12" spans="1:35" x14ac:dyDescent="0.25">
      <c r="A12" s="30">
        <f t="shared" si="8"/>
        <v>6</v>
      </c>
      <c r="B12" s="2">
        <f t="shared" si="9"/>
        <v>42037</v>
      </c>
      <c r="C12" s="2">
        <f t="shared" si="10"/>
        <v>42043</v>
      </c>
      <c r="D12" s="3">
        <f ca="1">SUM(INDIRECT("'Production plan true'!L"&amp;(((ROW()-4)*7)+4)):OFFSET(INDIRECT("'Production plan true'!L"&amp;(((ROW()-4)*7)+4)),6,0))</f>
        <v>0</v>
      </c>
      <c r="F12" s="3">
        <f t="shared" ca="1" si="0"/>
        <v>0</v>
      </c>
      <c r="H12" s="4">
        <v>4</v>
      </c>
      <c r="J12" s="5">
        <f t="shared" ca="1" si="1"/>
        <v>0</v>
      </c>
      <c r="K12" s="6"/>
      <c r="L12" s="3">
        <f>SUM('[1]Production plan false'!T410:T416)</f>
        <v>0</v>
      </c>
      <c r="N12" s="3">
        <f t="shared" si="2"/>
        <v>0</v>
      </c>
      <c r="P12" s="4">
        <v>4</v>
      </c>
      <c r="R12" s="5">
        <f t="shared" si="3"/>
        <v>0</v>
      </c>
      <c r="S12" s="6"/>
      <c r="T12" s="3">
        <f>SUM('[1]Production plan false'!AB410:AB416)</f>
        <v>0</v>
      </c>
      <c r="V12" s="3">
        <f t="shared" si="4"/>
        <v>0</v>
      </c>
      <c r="X12" s="4">
        <v>4</v>
      </c>
      <c r="Z12" s="5">
        <f t="shared" si="5"/>
        <v>0</v>
      </c>
      <c r="AA12" s="6"/>
      <c r="AB12" s="3">
        <f>SUM('[1]Production plan false'!AJ410:AJ416)</f>
        <v>0</v>
      </c>
      <c r="AD12" s="3">
        <f t="shared" si="6"/>
        <v>0</v>
      </c>
      <c r="AF12" s="4">
        <v>4</v>
      </c>
      <c r="AH12" s="5">
        <f t="shared" si="7"/>
        <v>0</v>
      </c>
      <c r="AI12" s="6"/>
    </row>
    <row r="13" spans="1:35" x14ac:dyDescent="0.25">
      <c r="A13" s="30">
        <f t="shared" si="8"/>
        <v>7</v>
      </c>
      <c r="B13" s="2">
        <f t="shared" si="9"/>
        <v>42044</v>
      </c>
      <c r="C13" s="2">
        <f t="shared" si="10"/>
        <v>42050</v>
      </c>
      <c r="D13" s="3">
        <f ca="1">SUM(INDIRECT("'Production plan true'!L"&amp;(((ROW()-4)*7)+4)):OFFSET(INDIRECT("'Production plan true'!L"&amp;(((ROW()-4)*7)+4)),6,0))</f>
        <v>0</v>
      </c>
      <c r="F13" s="3">
        <f t="shared" ca="1" si="0"/>
        <v>0</v>
      </c>
      <c r="H13" s="4">
        <v>4</v>
      </c>
      <c r="J13" s="5">
        <f t="shared" ca="1" si="1"/>
        <v>0</v>
      </c>
      <c r="K13" s="6"/>
      <c r="L13" s="3">
        <f>SUM('[1]Production plan false'!T417:T423)</f>
        <v>0</v>
      </c>
      <c r="N13" s="3">
        <f t="shared" si="2"/>
        <v>0</v>
      </c>
      <c r="P13" s="4">
        <v>4</v>
      </c>
      <c r="R13" s="5">
        <f t="shared" si="3"/>
        <v>0</v>
      </c>
      <c r="S13" s="6"/>
      <c r="T13" s="3">
        <f>SUM('[1]Production plan false'!AB417:AB423)</f>
        <v>0</v>
      </c>
      <c r="V13" s="3">
        <f t="shared" si="4"/>
        <v>0</v>
      </c>
      <c r="X13" s="4">
        <v>4</v>
      </c>
      <c r="Z13" s="5">
        <f t="shared" si="5"/>
        <v>0</v>
      </c>
      <c r="AA13" s="6"/>
      <c r="AB13" s="3">
        <f>SUM('[1]Production plan false'!AJ417:AJ423)</f>
        <v>0</v>
      </c>
      <c r="AD13" s="3">
        <f t="shared" si="6"/>
        <v>0</v>
      </c>
      <c r="AF13" s="4">
        <v>4</v>
      </c>
      <c r="AH13" s="5">
        <f t="shared" si="7"/>
        <v>0</v>
      </c>
      <c r="AI13" s="6"/>
    </row>
    <row r="14" spans="1:35" x14ac:dyDescent="0.25">
      <c r="A14" s="30">
        <f t="shared" si="8"/>
        <v>8</v>
      </c>
      <c r="B14" s="2">
        <f t="shared" si="9"/>
        <v>42051</v>
      </c>
      <c r="C14" s="2">
        <f t="shared" si="10"/>
        <v>42057</v>
      </c>
      <c r="D14" s="3">
        <f ca="1">SUM(INDIRECT("'Production plan true'!L"&amp;(((ROW()-4)*7)+4)):OFFSET(INDIRECT("'Production plan true'!L"&amp;(((ROW()-4)*7)+4)),6,0))</f>
        <v>0</v>
      </c>
      <c r="F14" s="3">
        <f t="shared" ca="1" si="0"/>
        <v>0</v>
      </c>
      <c r="H14" s="4">
        <v>4</v>
      </c>
      <c r="J14" s="5">
        <f t="shared" ca="1" si="1"/>
        <v>0</v>
      </c>
      <c r="K14" s="6"/>
      <c r="L14" s="3">
        <f>SUM('[1]Production plan false'!T424:T430)</f>
        <v>0</v>
      </c>
      <c r="N14" s="3">
        <f t="shared" si="2"/>
        <v>0</v>
      </c>
      <c r="P14" s="4">
        <v>4</v>
      </c>
      <c r="R14" s="5">
        <f t="shared" si="3"/>
        <v>0</v>
      </c>
      <c r="S14" s="6"/>
      <c r="T14" s="3">
        <f>SUM('[1]Production plan false'!AB424:AB430)</f>
        <v>0</v>
      </c>
      <c r="V14" s="3">
        <f t="shared" si="4"/>
        <v>0</v>
      </c>
      <c r="X14" s="4">
        <v>4</v>
      </c>
      <c r="Z14" s="5">
        <f t="shared" si="5"/>
        <v>0</v>
      </c>
      <c r="AA14" s="6"/>
      <c r="AB14" s="3">
        <f>SUM('[1]Production plan false'!AJ424:AJ430)</f>
        <v>0</v>
      </c>
      <c r="AD14" s="3">
        <f t="shared" si="6"/>
        <v>0</v>
      </c>
      <c r="AF14" s="4">
        <v>4</v>
      </c>
      <c r="AH14" s="5">
        <f t="shared" si="7"/>
        <v>0</v>
      </c>
      <c r="AI14" s="6"/>
    </row>
    <row r="15" spans="1:35" x14ac:dyDescent="0.25">
      <c r="A15" s="30">
        <f t="shared" si="8"/>
        <v>9</v>
      </c>
      <c r="B15" s="2">
        <f t="shared" si="9"/>
        <v>42058</v>
      </c>
      <c r="C15" s="2">
        <f t="shared" si="10"/>
        <v>42064</v>
      </c>
      <c r="D15" s="3">
        <f ca="1">SUM(INDIRECT("'Production plan true'!L"&amp;(((ROW()-4)*7)+4)):OFFSET(INDIRECT("'Production plan true'!L"&amp;(((ROW()-4)*7)+4)),6,0))</f>
        <v>0</v>
      </c>
      <c r="F15" s="3">
        <f t="shared" ca="1" si="0"/>
        <v>0</v>
      </c>
      <c r="H15" s="4">
        <v>4</v>
      </c>
      <c r="J15" s="5">
        <f t="shared" ca="1" si="1"/>
        <v>0</v>
      </c>
      <c r="K15" s="6"/>
      <c r="L15" s="3">
        <f>SUM('[1]Production plan false'!T431:T437)</f>
        <v>0</v>
      </c>
      <c r="N15" s="3">
        <f t="shared" si="2"/>
        <v>0</v>
      </c>
      <c r="P15" s="4">
        <v>4</v>
      </c>
      <c r="R15" s="5">
        <f t="shared" si="3"/>
        <v>0</v>
      </c>
      <c r="S15" s="6"/>
      <c r="T15" s="3">
        <f>SUM('[1]Production plan false'!AB431:AB437)</f>
        <v>0</v>
      </c>
      <c r="V15" s="3">
        <f t="shared" si="4"/>
        <v>0</v>
      </c>
      <c r="X15" s="4">
        <v>4</v>
      </c>
      <c r="Z15" s="5">
        <f t="shared" si="5"/>
        <v>0</v>
      </c>
      <c r="AA15" s="6"/>
      <c r="AB15" s="3">
        <f>SUM('[1]Production plan false'!AJ431:AJ437)</f>
        <v>0</v>
      </c>
      <c r="AD15" s="3">
        <f t="shared" si="6"/>
        <v>0</v>
      </c>
      <c r="AF15" s="4">
        <v>4</v>
      </c>
      <c r="AH15" s="5">
        <f t="shared" si="7"/>
        <v>0</v>
      </c>
      <c r="AI15" s="6"/>
    </row>
    <row r="16" spans="1:35" x14ac:dyDescent="0.25">
      <c r="A16" s="30">
        <f t="shared" si="8"/>
        <v>10</v>
      </c>
      <c r="B16" s="2">
        <f t="shared" si="9"/>
        <v>42065</v>
      </c>
      <c r="C16" s="2">
        <f t="shared" si="10"/>
        <v>42071</v>
      </c>
      <c r="D16" s="3">
        <f ca="1">SUM(INDIRECT("'Production plan true'!L"&amp;(((ROW()-4)*7)+4)):OFFSET(INDIRECT("'Production plan true'!L"&amp;(((ROW()-4)*7)+4)),6,0))</f>
        <v>0</v>
      </c>
      <c r="F16" s="3">
        <f t="shared" ca="1" si="0"/>
        <v>0</v>
      </c>
      <c r="H16" s="4">
        <v>4</v>
      </c>
      <c r="J16" s="5">
        <f t="shared" ca="1" si="1"/>
        <v>0</v>
      </c>
      <c r="K16" s="6"/>
      <c r="L16" s="3">
        <f>SUM('[1]Production plan false'!T438:T444)</f>
        <v>0</v>
      </c>
      <c r="N16" s="3">
        <f t="shared" si="2"/>
        <v>0</v>
      </c>
      <c r="P16" s="4">
        <v>4</v>
      </c>
      <c r="R16" s="5">
        <f t="shared" si="3"/>
        <v>0</v>
      </c>
      <c r="S16" s="6"/>
      <c r="T16" s="3">
        <f>SUM('[1]Production plan false'!AB438:AB444)</f>
        <v>0</v>
      </c>
      <c r="V16" s="3">
        <f t="shared" si="4"/>
        <v>0</v>
      </c>
      <c r="X16" s="4">
        <v>4</v>
      </c>
      <c r="Z16" s="5">
        <f t="shared" si="5"/>
        <v>0</v>
      </c>
      <c r="AA16" s="6"/>
      <c r="AB16" s="3">
        <f>SUM('[1]Production plan false'!AJ438:AJ444)</f>
        <v>0</v>
      </c>
      <c r="AD16" s="3">
        <f t="shared" si="6"/>
        <v>0</v>
      </c>
      <c r="AF16" s="4">
        <v>4</v>
      </c>
      <c r="AH16" s="5">
        <f t="shared" si="7"/>
        <v>0</v>
      </c>
      <c r="AI16" s="6"/>
    </row>
    <row r="17" spans="1:35" x14ac:dyDescent="0.25">
      <c r="A17" s="30">
        <f t="shared" si="8"/>
        <v>11</v>
      </c>
      <c r="B17" s="2">
        <f t="shared" si="9"/>
        <v>42072</v>
      </c>
      <c r="C17" s="2">
        <f t="shared" si="10"/>
        <v>42078</v>
      </c>
      <c r="D17" s="3">
        <f ca="1">SUM(INDIRECT("'Production plan true'!L"&amp;(((ROW()-4)*7)+4)):OFFSET(INDIRECT("'Production plan true'!L"&amp;(((ROW()-4)*7)+4)),6,0))</f>
        <v>0</v>
      </c>
      <c r="F17" s="3">
        <f t="shared" ca="1" si="0"/>
        <v>0</v>
      </c>
      <c r="H17" s="4">
        <v>4</v>
      </c>
      <c r="J17" s="5">
        <f t="shared" ca="1" si="1"/>
        <v>0</v>
      </c>
      <c r="K17" s="6"/>
      <c r="L17" s="3">
        <f>SUM('[1]Production plan false'!T445:T451)</f>
        <v>0</v>
      </c>
      <c r="N17" s="3">
        <f t="shared" si="2"/>
        <v>0</v>
      </c>
      <c r="P17" s="4">
        <v>4</v>
      </c>
      <c r="R17" s="5">
        <f t="shared" si="3"/>
        <v>0</v>
      </c>
      <c r="S17" s="6"/>
      <c r="T17" s="3">
        <f>SUM('[1]Production plan false'!AB445:AB451)</f>
        <v>0</v>
      </c>
      <c r="V17" s="3">
        <f t="shared" si="4"/>
        <v>0</v>
      </c>
      <c r="X17" s="4">
        <v>4</v>
      </c>
      <c r="Z17" s="5">
        <f t="shared" si="5"/>
        <v>0</v>
      </c>
      <c r="AA17" s="6"/>
      <c r="AB17" s="3">
        <f>SUM('[1]Production plan false'!AJ445:AJ451)</f>
        <v>0</v>
      </c>
      <c r="AD17" s="3">
        <f t="shared" si="6"/>
        <v>0</v>
      </c>
      <c r="AF17" s="4">
        <v>4</v>
      </c>
      <c r="AH17" s="5">
        <f t="shared" si="7"/>
        <v>0</v>
      </c>
      <c r="AI17" s="6"/>
    </row>
    <row r="18" spans="1:35" x14ac:dyDescent="0.25">
      <c r="A18" s="30">
        <f t="shared" si="8"/>
        <v>12</v>
      </c>
      <c r="B18" s="2">
        <f t="shared" si="9"/>
        <v>42079</v>
      </c>
      <c r="C18" s="2">
        <f t="shared" si="10"/>
        <v>42085</v>
      </c>
      <c r="D18" s="3">
        <f ca="1">SUM(INDIRECT("'Production plan true'!L"&amp;(((ROW()-4)*7)+4)):OFFSET(INDIRECT("'Production plan true'!L"&amp;(((ROW()-4)*7)+4)),6,0))</f>
        <v>0</v>
      </c>
      <c r="F18" s="3">
        <f t="shared" ca="1" si="0"/>
        <v>0</v>
      </c>
      <c r="H18" s="4">
        <v>4</v>
      </c>
      <c r="J18" s="5">
        <f t="shared" ca="1" si="1"/>
        <v>0</v>
      </c>
      <c r="K18" s="6"/>
      <c r="L18" s="3">
        <f>SUM('[1]Production plan false'!T452:T458)</f>
        <v>0</v>
      </c>
      <c r="N18" s="3">
        <f t="shared" si="2"/>
        <v>0</v>
      </c>
      <c r="P18" s="4">
        <v>4</v>
      </c>
      <c r="R18" s="5">
        <f t="shared" si="3"/>
        <v>0</v>
      </c>
      <c r="S18" s="6"/>
      <c r="T18" s="3">
        <f>SUM('[1]Production plan false'!AB452:AB458)</f>
        <v>0</v>
      </c>
      <c r="V18" s="3">
        <f t="shared" si="4"/>
        <v>0</v>
      </c>
      <c r="X18" s="4">
        <v>4</v>
      </c>
      <c r="Z18" s="5">
        <f t="shared" si="5"/>
        <v>0</v>
      </c>
      <c r="AA18" s="6"/>
      <c r="AB18" s="3">
        <f>SUM('[1]Production plan false'!AJ452:AJ458)</f>
        <v>0</v>
      </c>
      <c r="AD18" s="3">
        <f t="shared" si="6"/>
        <v>0</v>
      </c>
      <c r="AF18" s="4">
        <v>4</v>
      </c>
      <c r="AH18" s="5">
        <f t="shared" si="7"/>
        <v>0</v>
      </c>
      <c r="AI18" s="6"/>
    </row>
    <row r="19" spans="1:35" x14ac:dyDescent="0.25">
      <c r="A19" s="30">
        <f t="shared" si="8"/>
        <v>13</v>
      </c>
      <c r="B19" s="2">
        <f t="shared" si="9"/>
        <v>42086</v>
      </c>
      <c r="C19" s="2">
        <f t="shared" si="10"/>
        <v>42092</v>
      </c>
      <c r="D19" s="3">
        <f ca="1">SUM(INDIRECT("'Production plan true'!L"&amp;(((ROW()-4)*7)+4)):OFFSET(INDIRECT("'Production plan true'!L"&amp;(((ROW()-4)*7)+4)),6,0))</f>
        <v>0</v>
      </c>
      <c r="F19" s="3">
        <f t="shared" ca="1" si="0"/>
        <v>0</v>
      </c>
      <c r="H19" s="4">
        <v>4</v>
      </c>
      <c r="J19" s="5">
        <f t="shared" ca="1" si="1"/>
        <v>0</v>
      </c>
      <c r="K19" s="6"/>
      <c r="L19" s="3">
        <f>SUM('[1]Production plan false'!T459:T465)</f>
        <v>0</v>
      </c>
      <c r="N19" s="3">
        <f t="shared" si="2"/>
        <v>0</v>
      </c>
      <c r="P19" s="4">
        <v>4</v>
      </c>
      <c r="R19" s="5">
        <f t="shared" si="3"/>
        <v>0</v>
      </c>
      <c r="S19" s="6"/>
      <c r="T19" s="3">
        <f>SUM('[1]Production plan false'!AB459:AB465)</f>
        <v>0</v>
      </c>
      <c r="V19" s="3">
        <f t="shared" si="4"/>
        <v>0</v>
      </c>
      <c r="X19" s="4">
        <v>4</v>
      </c>
      <c r="Z19" s="5">
        <f t="shared" si="5"/>
        <v>0</v>
      </c>
      <c r="AA19" s="6"/>
      <c r="AB19" s="3">
        <f>SUM('[1]Production plan false'!AJ459:AJ465)</f>
        <v>0</v>
      </c>
      <c r="AD19" s="3">
        <f t="shared" si="6"/>
        <v>0</v>
      </c>
      <c r="AF19" s="4">
        <v>4</v>
      </c>
      <c r="AH19" s="5">
        <f t="shared" si="7"/>
        <v>0</v>
      </c>
      <c r="AI19" s="6"/>
    </row>
    <row r="20" spans="1:35" x14ac:dyDescent="0.25">
      <c r="A20" s="30">
        <f t="shared" si="8"/>
        <v>14</v>
      </c>
      <c r="B20" s="2">
        <f t="shared" si="9"/>
        <v>42093</v>
      </c>
      <c r="C20" s="2">
        <f t="shared" si="10"/>
        <v>42099</v>
      </c>
      <c r="D20" s="3">
        <f ca="1">SUM(INDIRECT("'Production plan true'!L"&amp;(((ROW()-4)*7)+4)):OFFSET(INDIRECT("'Production plan true'!L"&amp;(((ROW()-4)*7)+4)),6,0))</f>
        <v>0</v>
      </c>
      <c r="F20" s="3">
        <f t="shared" ca="1" si="0"/>
        <v>0</v>
      </c>
      <c r="H20" s="4">
        <v>4</v>
      </c>
      <c r="J20" s="5">
        <f t="shared" ca="1" si="1"/>
        <v>0</v>
      </c>
      <c r="K20" s="6"/>
      <c r="L20" s="3">
        <f>SUM('[1]Production plan false'!T466:T472)</f>
        <v>0</v>
      </c>
      <c r="N20" s="3">
        <f t="shared" si="2"/>
        <v>0</v>
      </c>
      <c r="P20" s="4">
        <v>4</v>
      </c>
      <c r="R20" s="5">
        <f t="shared" si="3"/>
        <v>0</v>
      </c>
      <c r="S20" s="6"/>
      <c r="T20" s="3">
        <f>SUM('[1]Production plan false'!AB466:AB472)</f>
        <v>0</v>
      </c>
      <c r="V20" s="3">
        <f t="shared" si="4"/>
        <v>0</v>
      </c>
      <c r="X20" s="4">
        <v>4</v>
      </c>
      <c r="Z20" s="5">
        <f t="shared" si="5"/>
        <v>0</v>
      </c>
      <c r="AA20" s="6"/>
      <c r="AB20" s="3">
        <f>SUM('[1]Production plan false'!AJ466:AJ472)</f>
        <v>0</v>
      </c>
      <c r="AD20" s="3">
        <f t="shared" si="6"/>
        <v>0</v>
      </c>
      <c r="AF20" s="4">
        <v>4</v>
      </c>
      <c r="AH20" s="5">
        <f t="shared" si="7"/>
        <v>0</v>
      </c>
      <c r="AI20" s="6"/>
    </row>
    <row r="21" spans="1:35" x14ac:dyDescent="0.25">
      <c r="A21" s="30">
        <f t="shared" si="8"/>
        <v>15</v>
      </c>
      <c r="B21" s="2">
        <f t="shared" si="9"/>
        <v>42100</v>
      </c>
      <c r="C21" s="2">
        <f t="shared" si="10"/>
        <v>42106</v>
      </c>
      <c r="D21" s="3">
        <f ca="1">SUM(INDIRECT("'Production plan true'!L"&amp;(((ROW()-4)*7)+4)):OFFSET(INDIRECT("'Production plan true'!L"&amp;(((ROW()-4)*7)+4)),6,0))</f>
        <v>0</v>
      </c>
      <c r="F21" s="3">
        <f t="shared" ca="1" si="0"/>
        <v>0</v>
      </c>
      <c r="H21" s="4">
        <v>4</v>
      </c>
      <c r="J21" s="5">
        <f t="shared" ca="1" si="1"/>
        <v>0</v>
      </c>
      <c r="K21" s="6"/>
      <c r="L21" s="3">
        <f>SUM('[1]Production plan false'!T473:T479)</f>
        <v>0</v>
      </c>
      <c r="N21" s="3">
        <f t="shared" si="2"/>
        <v>0</v>
      </c>
      <c r="P21" s="4">
        <v>4</v>
      </c>
      <c r="R21" s="5">
        <f t="shared" si="3"/>
        <v>0</v>
      </c>
      <c r="S21" s="6"/>
      <c r="T21" s="3">
        <f>SUM('[1]Production plan false'!AB473:AB479)</f>
        <v>0</v>
      </c>
      <c r="V21" s="3">
        <f t="shared" si="4"/>
        <v>0</v>
      </c>
      <c r="X21" s="4">
        <v>4</v>
      </c>
      <c r="Z21" s="5">
        <f t="shared" si="5"/>
        <v>0</v>
      </c>
      <c r="AA21" s="6"/>
      <c r="AB21" s="3">
        <f>SUM('[1]Production plan false'!AJ473:AJ479)</f>
        <v>0</v>
      </c>
      <c r="AD21" s="3">
        <f t="shared" si="6"/>
        <v>0</v>
      </c>
      <c r="AF21" s="4">
        <v>4</v>
      </c>
      <c r="AH21" s="5">
        <f t="shared" si="7"/>
        <v>0</v>
      </c>
      <c r="AI21" s="6"/>
    </row>
    <row r="22" spans="1:35" x14ac:dyDescent="0.25">
      <c r="A22" s="30">
        <f t="shared" si="8"/>
        <v>16</v>
      </c>
      <c r="B22" s="2">
        <f t="shared" si="9"/>
        <v>42107</v>
      </c>
      <c r="C22" s="2">
        <f t="shared" si="10"/>
        <v>42113</v>
      </c>
      <c r="D22" s="3">
        <f ca="1">SUM(INDIRECT("'Production plan true'!L"&amp;(((ROW()-4)*7)+4)):OFFSET(INDIRECT("'Production plan true'!L"&amp;(((ROW()-4)*7)+4)),6,0))</f>
        <v>0</v>
      </c>
      <c r="F22" s="3">
        <f t="shared" ca="1" si="0"/>
        <v>0</v>
      </c>
      <c r="H22" s="4">
        <v>4</v>
      </c>
      <c r="J22" s="5">
        <f t="shared" ca="1" si="1"/>
        <v>0</v>
      </c>
      <c r="K22" s="6"/>
      <c r="L22" s="3">
        <f>SUM('[1]Production plan false'!T480:T486)</f>
        <v>0</v>
      </c>
      <c r="N22" s="3">
        <f t="shared" si="2"/>
        <v>0</v>
      </c>
      <c r="P22" s="4">
        <v>4</v>
      </c>
      <c r="R22" s="5">
        <f t="shared" si="3"/>
        <v>0</v>
      </c>
      <c r="S22" s="6"/>
      <c r="T22" s="3">
        <f>SUM('[1]Production plan false'!AB480:AB486)</f>
        <v>0</v>
      </c>
      <c r="V22" s="3">
        <f t="shared" si="4"/>
        <v>0</v>
      </c>
      <c r="X22" s="4">
        <v>4</v>
      </c>
      <c r="Z22" s="5">
        <f t="shared" si="5"/>
        <v>0</v>
      </c>
      <c r="AA22" s="6"/>
      <c r="AB22" s="3">
        <f>SUM('[1]Production plan false'!AJ480:AJ486)</f>
        <v>0</v>
      </c>
      <c r="AD22" s="3">
        <f t="shared" si="6"/>
        <v>0</v>
      </c>
      <c r="AF22" s="4">
        <v>4</v>
      </c>
      <c r="AH22" s="5">
        <f t="shared" si="7"/>
        <v>0</v>
      </c>
      <c r="AI22" s="6"/>
    </row>
    <row r="23" spans="1:35" x14ac:dyDescent="0.25">
      <c r="A23" s="30">
        <f t="shared" si="8"/>
        <v>17</v>
      </c>
      <c r="B23" s="2">
        <f t="shared" si="9"/>
        <v>42114</v>
      </c>
      <c r="C23" s="2">
        <f t="shared" si="10"/>
        <v>42120</v>
      </c>
      <c r="D23" s="3">
        <f ca="1">SUM(INDIRECT("'Production plan true'!L"&amp;(((ROW()-4)*7)+4)):OFFSET(INDIRECT("'Production plan true'!L"&amp;(((ROW()-4)*7)+4)),6,0))</f>
        <v>4.4923406581159586</v>
      </c>
      <c r="F23" s="3">
        <f t="shared" ca="1" si="0"/>
        <v>0.64176295115942261</v>
      </c>
      <c r="H23" s="4">
        <v>4</v>
      </c>
      <c r="J23" s="5">
        <f t="shared" ca="1" si="1"/>
        <v>0.16044073778985565</v>
      </c>
      <c r="K23" s="6"/>
      <c r="L23" s="3">
        <f>SUM('[1]Production plan false'!T487:T493)</f>
        <v>0</v>
      </c>
      <c r="N23" s="3">
        <f t="shared" si="2"/>
        <v>0</v>
      </c>
      <c r="P23" s="4">
        <v>4</v>
      </c>
      <c r="R23" s="5">
        <f t="shared" si="3"/>
        <v>0</v>
      </c>
      <c r="S23" s="6"/>
      <c r="T23" s="3">
        <f>SUM('[1]Production plan false'!AB487:AB493)</f>
        <v>0</v>
      </c>
      <c r="V23" s="3">
        <f t="shared" si="4"/>
        <v>0</v>
      </c>
      <c r="X23" s="4">
        <v>4</v>
      </c>
      <c r="Z23" s="5">
        <f t="shared" si="5"/>
        <v>0</v>
      </c>
      <c r="AA23" s="6"/>
      <c r="AB23" s="3">
        <f>SUM('[1]Production plan false'!AJ487:AJ493)</f>
        <v>0</v>
      </c>
      <c r="AD23" s="3">
        <f t="shared" si="6"/>
        <v>0</v>
      </c>
      <c r="AF23" s="4">
        <v>4</v>
      </c>
      <c r="AH23" s="5">
        <f t="shared" si="7"/>
        <v>0</v>
      </c>
      <c r="AI23" s="6"/>
    </row>
    <row r="24" spans="1:35" x14ac:dyDescent="0.25">
      <c r="A24" s="30">
        <f t="shared" si="8"/>
        <v>18</v>
      </c>
      <c r="B24" s="2">
        <f t="shared" si="9"/>
        <v>42121</v>
      </c>
      <c r="C24" s="2">
        <f t="shared" si="10"/>
        <v>42127</v>
      </c>
      <c r="D24" s="3">
        <f ca="1">SUM(INDIRECT("'Production plan true'!L"&amp;(((ROW()-4)*7)+4)):OFFSET(INDIRECT("'Production plan true'!L"&amp;(((ROW()-4)*7)+4)),6,0))</f>
        <v>8.7117870099728449</v>
      </c>
      <c r="F24" s="3">
        <f t="shared" ca="1" si="0"/>
        <v>1.244541001424692</v>
      </c>
      <c r="H24" s="4">
        <v>4</v>
      </c>
      <c r="J24" s="5">
        <f t="shared" ca="1" si="1"/>
        <v>0.31113525035617301</v>
      </c>
      <c r="K24" s="6"/>
      <c r="L24" s="3">
        <f>SUM('[1]Production plan false'!T494:T500)</f>
        <v>0</v>
      </c>
      <c r="N24" s="3">
        <f t="shared" si="2"/>
        <v>0</v>
      </c>
      <c r="P24" s="4">
        <v>4</v>
      </c>
      <c r="R24" s="5">
        <f t="shared" si="3"/>
        <v>0</v>
      </c>
      <c r="S24" s="6"/>
      <c r="T24" s="3">
        <f>SUM('[1]Production plan false'!AB494:AB500)</f>
        <v>0</v>
      </c>
      <c r="V24" s="3">
        <f t="shared" si="4"/>
        <v>0</v>
      </c>
      <c r="X24" s="4">
        <v>4</v>
      </c>
      <c r="Z24" s="5">
        <f t="shared" si="5"/>
        <v>0</v>
      </c>
      <c r="AA24" s="6"/>
      <c r="AB24" s="3">
        <f>SUM('[1]Production plan false'!AJ494:AJ500)</f>
        <v>0</v>
      </c>
      <c r="AD24" s="3">
        <f t="shared" si="6"/>
        <v>0</v>
      </c>
      <c r="AF24" s="4">
        <v>4</v>
      </c>
      <c r="AH24" s="5">
        <f t="shared" si="7"/>
        <v>0</v>
      </c>
      <c r="AI24" s="6"/>
    </row>
    <row r="25" spans="1:35" x14ac:dyDescent="0.25">
      <c r="A25" s="30">
        <f t="shared" si="8"/>
        <v>19</v>
      </c>
      <c r="B25" s="2">
        <f t="shared" si="9"/>
        <v>42128</v>
      </c>
      <c r="C25" s="2">
        <f t="shared" si="10"/>
        <v>42134</v>
      </c>
      <c r="D25" s="3">
        <f ca="1">SUM(INDIRECT("'Production plan true'!L"&amp;(((ROW()-4)*7)+4)):OFFSET(INDIRECT("'Production plan true'!L"&amp;(((ROW()-4)*7)+4)),6,0))</f>
        <v>9.8164677720937501</v>
      </c>
      <c r="F25" s="3">
        <f t="shared" ca="1" si="0"/>
        <v>1.4023525388705358</v>
      </c>
      <c r="H25" s="4">
        <v>4</v>
      </c>
      <c r="J25" s="5">
        <f t="shared" ca="1" si="1"/>
        <v>0.35058813471763395</v>
      </c>
      <c r="K25" s="6"/>
      <c r="L25" s="3">
        <f>SUM('[1]Production plan false'!T501:T507)</f>
        <v>0</v>
      </c>
      <c r="N25" s="3">
        <f t="shared" si="2"/>
        <v>0</v>
      </c>
      <c r="P25" s="4">
        <v>4</v>
      </c>
      <c r="R25" s="5">
        <f t="shared" si="3"/>
        <v>0</v>
      </c>
      <c r="S25" s="6"/>
      <c r="T25" s="3">
        <f>SUM('[1]Production plan false'!AB501:AB507)</f>
        <v>0</v>
      </c>
      <c r="V25" s="3">
        <f t="shared" si="4"/>
        <v>0</v>
      </c>
      <c r="X25" s="4">
        <v>4</v>
      </c>
      <c r="Z25" s="5">
        <f t="shared" si="5"/>
        <v>0</v>
      </c>
      <c r="AA25" s="6"/>
      <c r="AB25" s="3">
        <f>SUM('[1]Production plan false'!AJ501:AJ507)</f>
        <v>0</v>
      </c>
      <c r="AD25" s="3">
        <f t="shared" si="6"/>
        <v>0</v>
      </c>
      <c r="AF25" s="4">
        <v>4</v>
      </c>
      <c r="AH25" s="5">
        <f t="shared" si="7"/>
        <v>0</v>
      </c>
      <c r="AI25" s="6"/>
    </row>
    <row r="26" spans="1:35" x14ac:dyDescent="0.25">
      <c r="A26" s="30">
        <f t="shared" si="8"/>
        <v>20</v>
      </c>
      <c r="B26" s="2">
        <f t="shared" si="9"/>
        <v>42135</v>
      </c>
      <c r="C26" s="2">
        <f t="shared" si="10"/>
        <v>42141</v>
      </c>
      <c r="D26" s="3">
        <f ca="1">SUM(INDIRECT("'Production plan true'!L"&amp;(((ROW()-4)*7)+4)):OFFSET(INDIRECT("'Production plan true'!L"&amp;(((ROW()-4)*7)+4)),6,0))</f>
        <v>9.3121208801161668</v>
      </c>
      <c r="F26" s="3">
        <f t="shared" ca="1" si="0"/>
        <v>1.330302982873738</v>
      </c>
      <c r="H26" s="4">
        <v>4</v>
      </c>
      <c r="J26" s="5">
        <f t="shared" ca="1" si="1"/>
        <v>0.33257574571843451</v>
      </c>
      <c r="K26" s="6"/>
      <c r="L26" s="3">
        <f>SUM('[1]Production plan false'!T508:T514)</f>
        <v>0</v>
      </c>
      <c r="N26" s="3">
        <f t="shared" si="2"/>
        <v>0</v>
      </c>
      <c r="P26" s="4">
        <v>4</v>
      </c>
      <c r="R26" s="5">
        <f t="shared" si="3"/>
        <v>0</v>
      </c>
      <c r="S26" s="6"/>
      <c r="T26" s="3">
        <f>SUM('[1]Production plan false'!AB508:AB514)</f>
        <v>0</v>
      </c>
      <c r="V26" s="3">
        <f t="shared" si="4"/>
        <v>0</v>
      </c>
      <c r="X26" s="4">
        <v>4</v>
      </c>
      <c r="Z26" s="5">
        <f t="shared" si="5"/>
        <v>0</v>
      </c>
      <c r="AA26" s="6"/>
      <c r="AB26" s="3">
        <f>SUM('[1]Production plan false'!AJ508:AJ514)</f>
        <v>0</v>
      </c>
      <c r="AD26" s="3">
        <f t="shared" si="6"/>
        <v>0</v>
      </c>
      <c r="AF26" s="4">
        <v>4</v>
      </c>
      <c r="AH26" s="5">
        <f t="shared" si="7"/>
        <v>0</v>
      </c>
      <c r="AI26" s="6"/>
    </row>
    <row r="27" spans="1:35" x14ac:dyDescent="0.25">
      <c r="A27" s="30">
        <f t="shared" si="8"/>
        <v>21</v>
      </c>
      <c r="B27" s="2">
        <f t="shared" si="9"/>
        <v>42142</v>
      </c>
      <c r="C27" s="2">
        <f t="shared" si="10"/>
        <v>42148</v>
      </c>
      <c r="D27" s="3">
        <f ca="1">SUM(INDIRECT("'Production plan true'!L"&amp;(((ROW()-4)*7)+4)):OFFSET(INDIRECT("'Production plan true'!L"&amp;(((ROW()-4)*7)+4)),6,0))</f>
        <v>0</v>
      </c>
      <c r="F27" s="3">
        <f t="shared" ca="1" si="0"/>
        <v>0</v>
      </c>
      <c r="H27" s="4">
        <v>4</v>
      </c>
      <c r="J27" s="5">
        <f t="shared" ca="1" si="1"/>
        <v>0</v>
      </c>
      <c r="K27" s="6"/>
      <c r="L27" s="3">
        <f>SUM('[1]Production plan false'!T515:T521)</f>
        <v>0</v>
      </c>
      <c r="N27" s="3">
        <f t="shared" si="2"/>
        <v>0</v>
      </c>
      <c r="P27" s="4">
        <v>4</v>
      </c>
      <c r="R27" s="5">
        <f t="shared" si="3"/>
        <v>0</v>
      </c>
      <c r="S27" s="6"/>
      <c r="T27" s="3">
        <f>SUM('[1]Production plan false'!AB515:AB521)</f>
        <v>0</v>
      </c>
      <c r="V27" s="3">
        <f t="shared" si="4"/>
        <v>0</v>
      </c>
      <c r="X27" s="4">
        <v>4</v>
      </c>
      <c r="Z27" s="5">
        <f t="shared" si="5"/>
        <v>0</v>
      </c>
      <c r="AA27" s="6"/>
      <c r="AB27" s="3">
        <f>SUM('[1]Production plan false'!AJ515:AJ521)</f>
        <v>0</v>
      </c>
      <c r="AD27" s="3">
        <f t="shared" si="6"/>
        <v>0</v>
      </c>
      <c r="AF27" s="4">
        <v>4</v>
      </c>
      <c r="AH27" s="5">
        <f t="shared" si="7"/>
        <v>0</v>
      </c>
      <c r="AI27" s="6"/>
    </row>
    <row r="28" spans="1:35" x14ac:dyDescent="0.25">
      <c r="A28" s="30">
        <f t="shared" si="8"/>
        <v>22</v>
      </c>
      <c r="B28" s="2">
        <f t="shared" si="9"/>
        <v>42149</v>
      </c>
      <c r="C28" s="2">
        <f t="shared" si="10"/>
        <v>42155</v>
      </c>
      <c r="D28" s="3">
        <f ca="1">SUM(INDIRECT("'Production plan true'!L"&amp;(((ROW()-4)*7)+4)):OFFSET(INDIRECT("'Production plan true'!L"&amp;(((ROW()-4)*7)+4)),6,0))</f>
        <v>0</v>
      </c>
      <c r="F28" s="3">
        <f t="shared" ca="1" si="0"/>
        <v>0</v>
      </c>
      <c r="H28" s="4">
        <v>4</v>
      </c>
      <c r="J28" s="5">
        <f t="shared" ca="1" si="1"/>
        <v>0</v>
      </c>
      <c r="K28" s="6"/>
      <c r="L28" s="3">
        <f>SUM('[1]Production plan false'!T522:T528)</f>
        <v>0</v>
      </c>
      <c r="N28" s="3">
        <f t="shared" si="2"/>
        <v>0</v>
      </c>
      <c r="P28" s="4">
        <v>4</v>
      </c>
      <c r="R28" s="5">
        <f t="shared" si="3"/>
        <v>0</v>
      </c>
      <c r="S28" s="6"/>
      <c r="T28" s="3">
        <f>SUM('[1]Production plan false'!AB522:AB528)</f>
        <v>0</v>
      </c>
      <c r="V28" s="3">
        <f t="shared" si="4"/>
        <v>0</v>
      </c>
      <c r="X28" s="4">
        <v>4</v>
      </c>
      <c r="Z28" s="5">
        <f t="shared" si="5"/>
        <v>0</v>
      </c>
      <c r="AA28" s="6"/>
      <c r="AB28" s="3">
        <f>SUM('[1]Production plan false'!AJ522:AJ528)</f>
        <v>0</v>
      </c>
      <c r="AD28" s="3">
        <f t="shared" si="6"/>
        <v>0</v>
      </c>
      <c r="AF28" s="4">
        <v>4</v>
      </c>
      <c r="AH28" s="5">
        <f t="shared" si="7"/>
        <v>0</v>
      </c>
      <c r="AI28" s="6"/>
    </row>
  </sheetData>
  <mergeCells count="23">
    <mergeCell ref="AF5:AG5"/>
    <mergeCell ref="AH5:AI5"/>
    <mergeCell ref="V5:W5"/>
    <mergeCell ref="X5:Y5"/>
    <mergeCell ref="Z5:AA5"/>
    <mergeCell ref="AB5:AC5"/>
    <mergeCell ref="AD5:AE5"/>
    <mergeCell ref="L5:M5"/>
    <mergeCell ref="N5:O5"/>
    <mergeCell ref="P5:Q5"/>
    <mergeCell ref="R5:S5"/>
    <mergeCell ref="T5:U5"/>
    <mergeCell ref="A5:C5"/>
    <mergeCell ref="D5:E5"/>
    <mergeCell ref="F5:G5"/>
    <mergeCell ref="H5:I5"/>
    <mergeCell ref="J5:K5"/>
    <mergeCell ref="A4:C4"/>
    <mergeCell ref="D4:K4"/>
    <mergeCell ref="L4:S4"/>
    <mergeCell ref="T4:AA4"/>
    <mergeCell ref="AB4:AI4"/>
    <mergeCell ref="D2:A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 plan true</vt:lpstr>
      <vt:lpstr>Weekly feeding plan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2015-05-27T19:44:21Z</dcterms:created>
  <dcterms:modified xsi:type="dcterms:W3CDTF">2015-05-30T14:46:53Z</dcterms:modified>
</cp:coreProperties>
</file>