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anessa\QUALORA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2" i="1"/>
  <c r="O1" i="1" l="1"/>
  <c r="K56" i="1"/>
  <c r="B56" i="1"/>
  <c r="A56" i="1"/>
  <c r="K55" i="1"/>
  <c r="B55" i="1"/>
  <c r="A55" i="1"/>
  <c r="K54" i="1"/>
  <c r="B54" i="1"/>
  <c r="A54" i="1"/>
  <c r="I53" i="1"/>
  <c r="K53" i="1" s="1"/>
  <c r="B53" i="1"/>
  <c r="A53" i="1"/>
  <c r="K52" i="1"/>
  <c r="B52" i="1"/>
  <c r="A52" i="1"/>
  <c r="K51" i="1"/>
  <c r="B51" i="1"/>
  <c r="A51" i="1"/>
  <c r="K50" i="1"/>
  <c r="B50" i="1"/>
  <c r="A50" i="1"/>
  <c r="K49" i="1"/>
  <c r="B49" i="1"/>
  <c r="A49" i="1"/>
  <c r="K48" i="1"/>
  <c r="B48" i="1"/>
  <c r="A48" i="1"/>
  <c r="K47" i="1"/>
  <c r="B47" i="1"/>
  <c r="A47" i="1"/>
  <c r="K46" i="1"/>
  <c r="B46" i="1"/>
  <c r="A46" i="1"/>
  <c r="K45" i="1"/>
  <c r="B45" i="1"/>
  <c r="A45" i="1"/>
  <c r="K44" i="1"/>
  <c r="B44" i="1"/>
  <c r="A44" i="1"/>
  <c r="K43" i="1"/>
  <c r="B43" i="1"/>
  <c r="A43" i="1"/>
  <c r="K42" i="1"/>
  <c r="B42" i="1"/>
  <c r="A42" i="1"/>
  <c r="K41" i="1"/>
  <c r="B41" i="1"/>
  <c r="A41" i="1"/>
  <c r="K40" i="1"/>
  <c r="B40" i="1"/>
  <c r="A40" i="1"/>
  <c r="K39" i="1"/>
  <c r="B39" i="1"/>
  <c r="A39" i="1"/>
  <c r="K38" i="1"/>
  <c r="B38" i="1"/>
  <c r="A38" i="1"/>
  <c r="K37" i="1"/>
  <c r="B37" i="1"/>
  <c r="A37" i="1"/>
  <c r="K36" i="1"/>
  <c r="B36" i="1"/>
  <c r="A36" i="1"/>
  <c r="K35" i="1"/>
  <c r="B35" i="1"/>
  <c r="A35" i="1"/>
  <c r="K34" i="1"/>
  <c r="B34" i="1"/>
  <c r="A34" i="1"/>
  <c r="K33" i="1"/>
  <c r="B33" i="1"/>
  <c r="A33" i="1"/>
  <c r="K32" i="1"/>
  <c r="B32" i="1"/>
  <c r="A32" i="1"/>
  <c r="K31" i="1"/>
  <c r="B31" i="1"/>
  <c r="A31" i="1"/>
  <c r="K30" i="1"/>
  <c r="B30" i="1"/>
  <c r="A30" i="1"/>
  <c r="K29" i="1"/>
  <c r="B29" i="1"/>
  <c r="A29" i="1"/>
  <c r="B28" i="1"/>
  <c r="A28" i="1"/>
  <c r="K27" i="1"/>
  <c r="B27" i="1"/>
  <c r="A27" i="1"/>
  <c r="K26" i="1"/>
  <c r="B26" i="1"/>
  <c r="A26" i="1"/>
  <c r="K25" i="1"/>
  <c r="B25" i="1"/>
  <c r="A25" i="1"/>
  <c r="K24" i="1"/>
  <c r="B24" i="1"/>
  <c r="A24" i="1"/>
  <c r="K23" i="1"/>
  <c r="B23" i="1"/>
  <c r="A23" i="1"/>
  <c r="K22" i="1"/>
  <c r="B22" i="1"/>
  <c r="A22" i="1"/>
  <c r="K21" i="1"/>
  <c r="B21" i="1"/>
  <c r="A21" i="1"/>
  <c r="K20" i="1"/>
  <c r="B20" i="1"/>
  <c r="A20" i="1"/>
  <c r="K19" i="1"/>
  <c r="B19" i="1"/>
  <c r="A19" i="1"/>
  <c r="K18" i="1"/>
  <c r="B18" i="1"/>
  <c r="A18" i="1"/>
  <c r="K17" i="1"/>
  <c r="B17" i="1"/>
  <c r="A17" i="1"/>
  <c r="K16" i="1"/>
  <c r="B16" i="1"/>
  <c r="A16" i="1"/>
  <c r="K15" i="1"/>
  <c r="B15" i="1"/>
  <c r="A15" i="1"/>
  <c r="K14" i="1"/>
  <c r="B14" i="1"/>
  <c r="A14" i="1"/>
  <c r="K13" i="1"/>
  <c r="B13" i="1"/>
  <c r="A13" i="1"/>
  <c r="K12" i="1"/>
  <c r="B12" i="1"/>
  <c r="A12" i="1"/>
  <c r="K11" i="1"/>
  <c r="B11" i="1"/>
  <c r="A11" i="1"/>
  <c r="I10" i="1"/>
  <c r="B10" i="1"/>
  <c r="A10" i="1"/>
  <c r="I9" i="1"/>
  <c r="B9" i="1"/>
  <c r="A9" i="1"/>
  <c r="K8" i="1"/>
  <c r="B8" i="1"/>
  <c r="A8" i="1"/>
  <c r="K7" i="1"/>
  <c r="B7" i="1"/>
  <c r="A7" i="1"/>
  <c r="K6" i="1"/>
  <c r="B6" i="1"/>
  <c r="A6" i="1"/>
  <c r="K5" i="1"/>
  <c r="B5" i="1"/>
  <c r="A5" i="1"/>
  <c r="K4" i="1"/>
  <c r="B4" i="1"/>
  <c r="A4" i="1"/>
  <c r="K3" i="1"/>
  <c r="B3" i="1"/>
  <c r="A3" i="1"/>
  <c r="K2" i="1"/>
  <c r="B2" i="1"/>
  <c r="A2" i="1"/>
</calcChain>
</file>

<file path=xl/sharedStrings.xml><?xml version="1.0" encoding="utf-8"?>
<sst xmlns="http://schemas.openxmlformats.org/spreadsheetml/2006/main" count="107" uniqueCount="72">
  <si>
    <t>ANNEE</t>
  </si>
  <si>
    <t>MOIS</t>
  </si>
  <si>
    <t>N°FACTURE</t>
  </si>
  <si>
    <t>CLIENT</t>
  </si>
  <si>
    <t>Payé</t>
  </si>
  <si>
    <t>Date d'émission</t>
  </si>
  <si>
    <t>Date d'échéance</t>
  </si>
  <si>
    <t>Montant T.T.C.</t>
  </si>
  <si>
    <t>Taux T.V.A.</t>
  </si>
  <si>
    <t>Montant H.T.</t>
  </si>
  <si>
    <t>FA2015001</t>
  </si>
  <si>
    <t>AV2015001</t>
  </si>
  <si>
    <t xml:space="preserve"> - </t>
  </si>
  <si>
    <t>FA2015002</t>
  </si>
  <si>
    <t>X</t>
  </si>
  <si>
    <t>FA2015003</t>
  </si>
  <si>
    <t>FA2015004</t>
  </si>
  <si>
    <t>FA2015005</t>
  </si>
  <si>
    <t>FA2015006</t>
  </si>
  <si>
    <t>FA2015007</t>
  </si>
  <si>
    <t>FA2015008</t>
  </si>
  <si>
    <t>FA2015009</t>
  </si>
  <si>
    <t>FA2015010</t>
  </si>
  <si>
    <t>FA2015011</t>
  </si>
  <si>
    <t>FA2015012</t>
  </si>
  <si>
    <t>AV2015002</t>
  </si>
  <si>
    <t>FA2015013</t>
  </si>
  <si>
    <t>FA2015014</t>
  </si>
  <si>
    <t>FA2015015</t>
  </si>
  <si>
    <t>AV2015003</t>
  </si>
  <si>
    <t>FA2015016</t>
  </si>
  <si>
    <t>FA2015017</t>
  </si>
  <si>
    <t>FA2015018</t>
  </si>
  <si>
    <t>FA2015019</t>
  </si>
  <si>
    <t>FA2015020</t>
  </si>
  <si>
    <t>FA2015021</t>
  </si>
  <si>
    <t>FA2015022</t>
  </si>
  <si>
    <t>FA2015023</t>
  </si>
  <si>
    <t>FA2015024</t>
  </si>
  <si>
    <t>FA2015025</t>
  </si>
  <si>
    <t>FA2015026</t>
  </si>
  <si>
    <t>FA2015027</t>
  </si>
  <si>
    <t>FA2015028</t>
  </si>
  <si>
    <t>FA2015029</t>
  </si>
  <si>
    <t>FA2015030</t>
  </si>
  <si>
    <t>FA2015031</t>
  </si>
  <si>
    <t>FA2015032</t>
  </si>
  <si>
    <t>FA2015033</t>
  </si>
  <si>
    <t>FA2015034</t>
  </si>
  <si>
    <t>FA2015035</t>
  </si>
  <si>
    <t>FA2015036</t>
  </si>
  <si>
    <t>FA2015037</t>
  </si>
  <si>
    <t>AV2015004</t>
  </si>
  <si>
    <t>FA2015038</t>
  </si>
  <si>
    <t>FA2015039</t>
  </si>
  <si>
    <t>FA2015040</t>
  </si>
  <si>
    <t>FA2015041</t>
  </si>
  <si>
    <t>FA2015042</t>
  </si>
  <si>
    <t>AV2015005</t>
  </si>
  <si>
    <t>FA2015043</t>
  </si>
  <si>
    <t>FA2015044</t>
  </si>
  <si>
    <t>FA2015045</t>
  </si>
  <si>
    <t>FA2015046</t>
  </si>
  <si>
    <t>FA2015047</t>
  </si>
  <si>
    <t>FA2015048</t>
  </si>
  <si>
    <t>En partant de la colonne F "date d'émission", je souhaite calculer le nombre de factures émises sur 30 jours glissants</t>
  </si>
  <si>
    <t>Donc plusieurs conditions :</t>
  </si>
  <si>
    <t>- sur 30 jours glissants par rapport à aujourd'hui</t>
  </si>
  <si>
    <t>date du jour</t>
  </si>
  <si>
    <t>PIECE</t>
  </si>
  <si>
    <t>- la colonne C doit mentionner "F" pour facture</t>
  </si>
  <si>
    <t>- sachant qu'il n'y as pas de factures émises tous les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</si>
</sst>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:K56" totalsRowShown="0" tableBorderDxfId="2" headerRowCellStyle="Normal" dataCellStyle="Normal">
  <tableColumns count="8">
    <tableColumn id="2" name="N°FACTURE" dataCellStyle="Normal"/>
    <tableColumn id="4" name="CLIENT" dataCellStyle="Normal"/>
    <tableColumn id="5" name="Payé" dataCellStyle="Normal"/>
    <tableColumn id="7" name="Date d'émission" dataDxfId="1" dataCellStyle="Normal"/>
    <tableColumn id="8" name="Date d'échéance" dataDxfId="0" dataCellStyle="Normal"/>
    <tableColumn id="9" name="Montant T.T.C." dataCellStyle="Normal"/>
    <tableColumn id="10" name="Taux T.V.A." dataCellStyle="Normal"/>
    <tableColumn id="11" name="Montant H.T." dataCellStyle="Normal">
      <calculatedColumnFormula>I2/1.2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topLeftCell="A31" workbookViewId="0">
      <selection activeCell="G58" sqref="G58"/>
    </sheetView>
  </sheetViews>
  <sheetFormatPr baseColWidth="10" defaultColWidth="11.42578125" defaultRowHeight="15" x14ac:dyDescent="0.25"/>
  <cols>
    <col min="3" max="3" width="11.42578125" style="3"/>
    <col min="4" max="4" width="13.28515625" style="4" customWidth="1"/>
    <col min="5" max="5" width="12.140625" customWidth="1"/>
    <col min="6" max="6" width="6.85546875" style="3" customWidth="1"/>
    <col min="7" max="7" width="17.42578125" style="1" customWidth="1"/>
    <col min="8" max="8" width="17.85546875" style="1" customWidth="1"/>
    <col min="9" max="9" width="19.5703125" customWidth="1"/>
    <col min="10" max="10" width="13" customWidth="1"/>
    <col min="11" max="11" width="15.5703125" customWidth="1"/>
  </cols>
  <sheetData>
    <row r="1" spans="1:15" ht="15" customHeight="1" x14ac:dyDescent="0.25">
      <c r="A1" t="s">
        <v>0</v>
      </c>
      <c r="B1" t="s">
        <v>1</v>
      </c>
      <c r="C1" s="3" t="s">
        <v>69</v>
      </c>
      <c r="D1" t="s">
        <v>2</v>
      </c>
      <c r="E1" t="s">
        <v>3</v>
      </c>
      <c r="F1" t="s">
        <v>4</v>
      </c>
      <c r="G1" s="1" t="s">
        <v>5</v>
      </c>
      <c r="H1" s="1" t="s">
        <v>6</v>
      </c>
      <c r="I1" t="s">
        <v>7</v>
      </c>
      <c r="J1" t="s">
        <v>8</v>
      </c>
      <c r="K1" t="s">
        <v>9</v>
      </c>
      <c r="N1" t="s">
        <v>68</v>
      </c>
      <c r="O1" s="1">
        <f ca="1">TODAY()</f>
        <v>42138</v>
      </c>
    </row>
    <row r="2" spans="1:15" x14ac:dyDescent="0.25">
      <c r="A2">
        <f>IF(Tableau1[[#This Row],[Date d''émission]]="","",YEAR(Tableau1[[#This Row],[Date d''émission]]))</f>
        <v>2015</v>
      </c>
      <c r="B2">
        <f>IF(Tableau1[[#This Row],[Date d''émission]]="","",MONTH(Tableau1[[#This Row],[Date d''émission]]))</f>
        <v>1</v>
      </c>
      <c r="C2" s="3" t="str">
        <f>IF(ISBLANK(D2),"",IF(MID(D2,1,2)="FA","F","A"))</f>
        <v>F</v>
      </c>
      <c r="D2" t="s">
        <v>10</v>
      </c>
      <c r="E2">
        <v>1</v>
      </c>
      <c r="F2"/>
      <c r="G2" s="1">
        <v>42018</v>
      </c>
      <c r="H2" s="1">
        <v>42063</v>
      </c>
      <c r="I2">
        <v>3360</v>
      </c>
      <c r="J2">
        <v>0.2</v>
      </c>
      <c r="K2">
        <f t="shared" ref="K2:K56" si="0">I2/1.2</f>
        <v>2800</v>
      </c>
    </row>
    <row r="3" spans="1:15" x14ac:dyDescent="0.25">
      <c r="A3">
        <f>IF(Tableau1[[#This Row],[Date d''émission]]="","",YEAR(Tableau1[[#This Row],[Date d''émission]]))</f>
        <v>2015</v>
      </c>
      <c r="B3">
        <f>IF(Tableau1[[#This Row],[Date d''émission]]="","",MONTH(Tableau1[[#This Row],[Date d''émission]]))</f>
        <v>1</v>
      </c>
      <c r="C3" s="3" t="str">
        <f t="shared" ref="C3:C56" si="1">IF(ISBLANK(D3),"",IF(MID(D3,1,2)="FA","F","A"))</f>
        <v>A</v>
      </c>
      <c r="D3" t="s">
        <v>11</v>
      </c>
      <c r="E3">
        <v>2</v>
      </c>
      <c r="F3" t="s">
        <v>12</v>
      </c>
      <c r="G3" s="1">
        <v>42024</v>
      </c>
      <c r="H3" s="1">
        <v>42024</v>
      </c>
      <c r="I3">
        <v>-783.38</v>
      </c>
      <c r="J3">
        <v>0.2</v>
      </c>
      <c r="K3">
        <f t="shared" si="0"/>
        <v>-652.81666666666672</v>
      </c>
    </row>
    <row r="4" spans="1:15" x14ac:dyDescent="0.25">
      <c r="A4">
        <f>IF(Tableau1[[#This Row],[Date d''émission]]="","",YEAR(Tableau1[[#This Row],[Date d''émission]]))</f>
        <v>2015</v>
      </c>
      <c r="B4">
        <f>IF(Tableau1[[#This Row],[Date d''émission]]="","",MONTH(Tableau1[[#This Row],[Date d''émission]]))</f>
        <v>1</v>
      </c>
      <c r="C4" s="3" t="str">
        <f t="shared" si="1"/>
        <v>F</v>
      </c>
      <c r="D4" t="s">
        <v>13</v>
      </c>
      <c r="E4">
        <v>3</v>
      </c>
      <c r="F4" t="s">
        <v>14</v>
      </c>
      <c r="G4" s="1">
        <v>42026</v>
      </c>
      <c r="H4" s="1">
        <v>42071</v>
      </c>
      <c r="I4">
        <v>6000</v>
      </c>
      <c r="J4">
        <v>0.2</v>
      </c>
      <c r="K4">
        <f t="shared" si="0"/>
        <v>5000</v>
      </c>
    </row>
    <row r="5" spans="1:15" x14ac:dyDescent="0.25">
      <c r="A5">
        <f>IF(Tableau1[[#This Row],[Date d''émission]]="","",YEAR(Tableau1[[#This Row],[Date d''émission]]))</f>
        <v>2015</v>
      </c>
      <c r="B5">
        <f>IF(Tableau1[[#This Row],[Date d''émission]]="","",MONTH(Tableau1[[#This Row],[Date d''émission]]))</f>
        <v>1</v>
      </c>
      <c r="C5" s="3" t="str">
        <f t="shared" si="1"/>
        <v>F</v>
      </c>
      <c r="D5" t="s">
        <v>15</v>
      </c>
      <c r="E5">
        <v>3</v>
      </c>
      <c r="F5" t="s">
        <v>14</v>
      </c>
      <c r="G5" s="1">
        <v>42026</v>
      </c>
      <c r="H5" s="1">
        <v>42071</v>
      </c>
      <c r="I5">
        <v>828</v>
      </c>
      <c r="J5">
        <v>0.2</v>
      </c>
      <c r="K5">
        <f t="shared" si="0"/>
        <v>690</v>
      </c>
    </row>
    <row r="6" spans="1:15" x14ac:dyDescent="0.25">
      <c r="A6">
        <f>IF(Tableau1[[#This Row],[Date d''émission]]="","",YEAR(Tableau1[[#This Row],[Date d''émission]]))</f>
        <v>2015</v>
      </c>
      <c r="B6">
        <f>IF(Tableau1[[#This Row],[Date d''émission]]="","",MONTH(Tableau1[[#This Row],[Date d''émission]]))</f>
        <v>1</v>
      </c>
      <c r="C6" s="3" t="str">
        <f t="shared" si="1"/>
        <v>F</v>
      </c>
      <c r="D6" t="s">
        <v>16</v>
      </c>
      <c r="E6">
        <v>4</v>
      </c>
      <c r="F6" t="s">
        <v>14</v>
      </c>
      <c r="G6" s="1">
        <v>42030</v>
      </c>
      <c r="H6" s="1">
        <v>42075</v>
      </c>
      <c r="I6">
        <v>1200</v>
      </c>
      <c r="J6">
        <v>0.2</v>
      </c>
      <c r="K6">
        <f>I6/1.2</f>
        <v>1000</v>
      </c>
    </row>
    <row r="7" spans="1:15" x14ac:dyDescent="0.25">
      <c r="A7">
        <f>IF(Tableau1[[#This Row],[Date d''émission]]="","",YEAR(Tableau1[[#This Row],[Date d''émission]]))</f>
        <v>2015</v>
      </c>
      <c r="B7">
        <f>IF(Tableau1[[#This Row],[Date d''émission]]="","",MONTH(Tableau1[[#This Row],[Date d''émission]]))</f>
        <v>1</v>
      </c>
      <c r="C7" s="3" t="str">
        <f t="shared" si="1"/>
        <v>F</v>
      </c>
      <c r="D7" t="s">
        <v>17</v>
      </c>
      <c r="E7">
        <v>4</v>
      </c>
      <c r="F7" t="s">
        <v>14</v>
      </c>
      <c r="G7" s="1">
        <v>42030</v>
      </c>
      <c r="H7" s="1">
        <v>42075</v>
      </c>
      <c r="I7">
        <v>4752</v>
      </c>
      <c r="J7">
        <v>0.2</v>
      </c>
      <c r="K7">
        <f>I7/1.2</f>
        <v>3960</v>
      </c>
      <c r="N7" t="s">
        <v>65</v>
      </c>
    </row>
    <row r="8" spans="1:15" x14ac:dyDescent="0.25">
      <c r="A8">
        <f>IF(Tableau1[[#This Row],[Date d''émission]]="","",YEAR(Tableau1[[#This Row],[Date d''émission]]))</f>
        <v>2015</v>
      </c>
      <c r="B8">
        <f>IF(Tableau1[[#This Row],[Date d''émission]]="","",MONTH(Tableau1[[#This Row],[Date d''émission]]))</f>
        <v>1</v>
      </c>
      <c r="C8" s="3" t="str">
        <f t="shared" si="1"/>
        <v>F</v>
      </c>
      <c r="D8" t="s">
        <v>18</v>
      </c>
      <c r="E8">
        <v>2</v>
      </c>
      <c r="F8" t="s">
        <v>14</v>
      </c>
      <c r="G8" s="1">
        <v>42030</v>
      </c>
      <c r="H8" s="1">
        <v>42075</v>
      </c>
      <c r="I8">
        <v>11815</v>
      </c>
      <c r="J8">
        <v>0.2</v>
      </c>
      <c r="K8">
        <f>I8/1.2</f>
        <v>9845.8333333333339</v>
      </c>
      <c r="N8" t="s">
        <v>66</v>
      </c>
    </row>
    <row r="9" spans="1:15" x14ac:dyDescent="0.25">
      <c r="A9">
        <f>IF(Tableau1[[#This Row],[Date d''émission]]="","",YEAR(Tableau1[[#This Row],[Date d''émission]]))</f>
        <v>2015</v>
      </c>
      <c r="B9">
        <f>IF(Tableau1[[#This Row],[Date d''émission]]="","",MONTH(Tableau1[[#This Row],[Date d''émission]]))</f>
        <v>1</v>
      </c>
      <c r="C9" s="3" t="str">
        <f t="shared" si="1"/>
        <v>F</v>
      </c>
      <c r="D9" t="s">
        <v>19</v>
      </c>
      <c r="E9">
        <v>10</v>
      </c>
      <c r="F9" t="s">
        <v>14</v>
      </c>
      <c r="G9" s="1">
        <v>42031</v>
      </c>
      <c r="H9" s="1">
        <v>42062</v>
      </c>
      <c r="I9">
        <f>K9*1.2</f>
        <v>9804</v>
      </c>
      <c r="J9">
        <v>0.2</v>
      </c>
      <c r="K9">
        <v>8170</v>
      </c>
    </row>
    <row r="10" spans="1:15" x14ac:dyDescent="0.25">
      <c r="A10">
        <f>IF(Tableau1[[#This Row],[Date d''émission]]="","",YEAR(Tableau1[[#This Row],[Date d''émission]]))</f>
        <v>2015</v>
      </c>
      <c r="B10">
        <f>IF(Tableau1[[#This Row],[Date d''émission]]="","",MONTH(Tableau1[[#This Row],[Date d''émission]]))</f>
        <v>1</v>
      </c>
      <c r="C10" s="3" t="str">
        <f t="shared" si="1"/>
        <v>F</v>
      </c>
      <c r="D10" t="s">
        <v>20</v>
      </c>
      <c r="E10">
        <v>5</v>
      </c>
      <c r="F10"/>
      <c r="G10" s="1">
        <v>42031</v>
      </c>
      <c r="H10" s="1">
        <v>42076</v>
      </c>
      <c r="I10">
        <f>K10*1.2</f>
        <v>1656</v>
      </c>
      <c r="J10">
        <v>0.2</v>
      </c>
      <c r="K10">
        <v>1380</v>
      </c>
      <c r="N10" s="5" t="s">
        <v>70</v>
      </c>
    </row>
    <row r="11" spans="1:15" x14ac:dyDescent="0.25">
      <c r="A11">
        <f>IF(Tableau1[[#This Row],[Date d''émission]]="","",YEAR(Tableau1[[#This Row],[Date d''émission]]))</f>
        <v>2015</v>
      </c>
      <c r="B11">
        <f>IF(Tableau1[[#This Row],[Date d''émission]]="","",MONTH(Tableau1[[#This Row],[Date d''émission]]))</f>
        <v>1</v>
      </c>
      <c r="C11" s="3" t="str">
        <f t="shared" si="1"/>
        <v>F</v>
      </c>
      <c r="D11" t="s">
        <v>21</v>
      </c>
      <c r="E11">
        <v>1</v>
      </c>
      <c r="F11" t="s">
        <v>14</v>
      </c>
      <c r="G11" s="1">
        <v>42031</v>
      </c>
      <c r="H11" s="1">
        <v>42080</v>
      </c>
      <c r="I11">
        <v>3738</v>
      </c>
      <c r="J11">
        <v>0.2</v>
      </c>
      <c r="K11">
        <f t="shared" si="0"/>
        <v>3115</v>
      </c>
      <c r="N11" s="5" t="s">
        <v>67</v>
      </c>
    </row>
    <row r="12" spans="1:15" x14ac:dyDescent="0.25">
      <c r="A12">
        <f>IF(Tableau1[[#This Row],[Date d''émission]]="","",YEAR(Tableau1[[#This Row],[Date d''émission]]))</f>
        <v>2015</v>
      </c>
      <c r="B12">
        <f>IF(Tableau1[[#This Row],[Date d''émission]]="","",MONTH(Tableau1[[#This Row],[Date d''émission]]))</f>
        <v>1</v>
      </c>
      <c r="C12" s="3" t="str">
        <f t="shared" si="1"/>
        <v>F</v>
      </c>
      <c r="D12" t="s">
        <v>22</v>
      </c>
      <c r="E12">
        <v>1</v>
      </c>
      <c r="F12" t="s">
        <v>12</v>
      </c>
      <c r="G12" s="1">
        <v>42034</v>
      </c>
      <c r="H12" s="1">
        <v>42079</v>
      </c>
      <c r="I12">
        <v>28021.1</v>
      </c>
      <c r="J12">
        <v>0.2</v>
      </c>
      <c r="K12">
        <f t="shared" si="0"/>
        <v>23350.916666666668</v>
      </c>
      <c r="N12" s="5" t="s">
        <v>71</v>
      </c>
    </row>
    <row r="13" spans="1:15" x14ac:dyDescent="0.25">
      <c r="A13">
        <f>IF(Tableau1[[#This Row],[Date d''émission]]="","",YEAR(Tableau1[[#This Row],[Date d''émission]]))</f>
        <v>2015</v>
      </c>
      <c r="B13">
        <f>IF(Tableau1[[#This Row],[Date d''émission]]="","",MONTH(Tableau1[[#This Row],[Date d''émission]]))</f>
        <v>2</v>
      </c>
      <c r="C13" s="3" t="str">
        <f t="shared" si="1"/>
        <v>F</v>
      </c>
      <c r="D13" t="s">
        <v>23</v>
      </c>
      <c r="E13">
        <v>11</v>
      </c>
      <c r="F13" t="s">
        <v>14</v>
      </c>
      <c r="G13" s="1">
        <v>42037</v>
      </c>
      <c r="H13" s="1">
        <v>42082</v>
      </c>
      <c r="I13">
        <v>7470</v>
      </c>
      <c r="J13">
        <v>0.2</v>
      </c>
      <c r="K13">
        <f t="shared" si="0"/>
        <v>6225</v>
      </c>
    </row>
    <row r="14" spans="1:15" x14ac:dyDescent="0.25">
      <c r="A14">
        <f>IF(Tableau1[[#This Row],[Date d''émission]]="","",YEAR(Tableau1[[#This Row],[Date d''émission]]))</f>
        <v>2015</v>
      </c>
      <c r="B14">
        <f>IF(Tableau1[[#This Row],[Date d''émission]]="","",MONTH(Tableau1[[#This Row],[Date d''émission]]))</f>
        <v>2</v>
      </c>
      <c r="C14" s="3" t="str">
        <f t="shared" si="1"/>
        <v>F</v>
      </c>
      <c r="D14" t="s">
        <v>24</v>
      </c>
      <c r="E14">
        <v>12</v>
      </c>
      <c r="F14" t="s">
        <v>14</v>
      </c>
      <c r="G14" s="1">
        <v>42044</v>
      </c>
      <c r="H14" s="1">
        <v>42072</v>
      </c>
      <c r="I14">
        <v>5760</v>
      </c>
      <c r="J14">
        <v>0.2</v>
      </c>
      <c r="K14">
        <f t="shared" si="0"/>
        <v>4800</v>
      </c>
    </row>
    <row r="15" spans="1:15" x14ac:dyDescent="0.25">
      <c r="A15">
        <f>IF(Tableau1[[#This Row],[Date d''émission]]="","",YEAR(Tableau1[[#This Row],[Date d''émission]]))</f>
        <v>2015</v>
      </c>
      <c r="B15">
        <f>IF(Tableau1[[#This Row],[Date d''émission]]="","",MONTH(Tableau1[[#This Row],[Date d''émission]]))</f>
        <v>2</v>
      </c>
      <c r="C15" s="3" t="str">
        <f t="shared" si="1"/>
        <v>A</v>
      </c>
      <c r="D15" t="s">
        <v>25</v>
      </c>
      <c r="E15">
        <v>21</v>
      </c>
      <c r="F15" t="s">
        <v>12</v>
      </c>
      <c r="G15" s="1">
        <v>42047</v>
      </c>
      <c r="H15" s="1">
        <v>42047</v>
      </c>
      <c r="I15">
        <v>-14880</v>
      </c>
      <c r="J15">
        <v>0.2</v>
      </c>
      <c r="K15">
        <f t="shared" si="0"/>
        <v>-12400</v>
      </c>
    </row>
    <row r="16" spans="1:15" x14ac:dyDescent="0.25">
      <c r="A16">
        <f>IF(Tableau1[[#This Row],[Date d''émission]]="","",YEAR(Tableau1[[#This Row],[Date d''émission]]))</f>
        <v>2015</v>
      </c>
      <c r="B16">
        <f>IF(Tableau1[[#This Row],[Date d''émission]]="","",MONTH(Tableau1[[#This Row],[Date d''émission]]))</f>
        <v>2</v>
      </c>
      <c r="C16" s="3" t="str">
        <f t="shared" si="1"/>
        <v>F</v>
      </c>
      <c r="D16" t="s">
        <v>26</v>
      </c>
      <c r="E16">
        <v>3</v>
      </c>
      <c r="F16"/>
      <c r="G16" s="1">
        <v>42047</v>
      </c>
      <c r="H16" s="1">
        <v>42075</v>
      </c>
      <c r="I16">
        <v>11904</v>
      </c>
      <c r="J16">
        <v>0.2</v>
      </c>
      <c r="K16">
        <f t="shared" si="0"/>
        <v>9920</v>
      </c>
    </row>
    <row r="17" spans="1:11" x14ac:dyDescent="0.25">
      <c r="A17">
        <f>IF(Tableau1[[#This Row],[Date d''émission]]="","",YEAR(Tableau1[[#This Row],[Date d''émission]]))</f>
        <v>2015</v>
      </c>
      <c r="B17">
        <f>IF(Tableau1[[#This Row],[Date d''émission]]="","",MONTH(Tableau1[[#This Row],[Date d''émission]]))</f>
        <v>2</v>
      </c>
      <c r="C17" s="3" t="str">
        <f t="shared" si="1"/>
        <v>F</v>
      </c>
      <c r="D17" t="s">
        <v>27</v>
      </c>
      <c r="E17">
        <v>3</v>
      </c>
      <c r="F17"/>
      <c r="G17" s="1">
        <v>42047</v>
      </c>
      <c r="H17" s="1">
        <v>42075</v>
      </c>
      <c r="I17">
        <v>7440</v>
      </c>
      <c r="J17">
        <v>0.2</v>
      </c>
      <c r="K17">
        <f t="shared" si="0"/>
        <v>6200</v>
      </c>
    </row>
    <row r="18" spans="1:11" x14ac:dyDescent="0.25">
      <c r="A18">
        <f>IF(Tableau1[[#This Row],[Date d''émission]]="","",YEAR(Tableau1[[#This Row],[Date d''émission]]))</f>
        <v>2015</v>
      </c>
      <c r="B18">
        <f>IF(Tableau1[[#This Row],[Date d''émission]]="","",MONTH(Tableau1[[#This Row],[Date d''émission]]))</f>
        <v>2</v>
      </c>
      <c r="C18" s="3" t="str">
        <f t="shared" si="1"/>
        <v>F</v>
      </c>
      <c r="D18" t="s">
        <v>28</v>
      </c>
      <c r="E18">
        <v>24</v>
      </c>
      <c r="F18" t="s">
        <v>12</v>
      </c>
      <c r="G18" s="1">
        <v>42052</v>
      </c>
      <c r="H18" s="1">
        <v>42052</v>
      </c>
      <c r="I18">
        <v>3450</v>
      </c>
      <c r="J18">
        <v>0.2</v>
      </c>
      <c r="K18">
        <f t="shared" si="0"/>
        <v>2875</v>
      </c>
    </row>
    <row r="19" spans="1:11" x14ac:dyDescent="0.25">
      <c r="A19">
        <f>IF(Tableau1[[#This Row],[Date d''émission]]="","",YEAR(Tableau1[[#This Row],[Date d''émission]]))</f>
        <v>2015</v>
      </c>
      <c r="B19">
        <f>IF(Tableau1[[#This Row],[Date d''émission]]="","",MONTH(Tableau1[[#This Row],[Date d''émission]]))</f>
        <v>2</v>
      </c>
      <c r="C19" s="3" t="str">
        <f t="shared" si="1"/>
        <v>A</v>
      </c>
      <c r="D19" t="s">
        <v>29</v>
      </c>
      <c r="E19">
        <v>13</v>
      </c>
      <c r="F19" t="s">
        <v>12</v>
      </c>
      <c r="G19" s="1">
        <v>42054</v>
      </c>
      <c r="H19" s="1">
        <v>42054</v>
      </c>
      <c r="I19">
        <v>-3450</v>
      </c>
      <c r="J19">
        <v>0.2</v>
      </c>
      <c r="K19">
        <f t="shared" si="0"/>
        <v>-2875</v>
      </c>
    </row>
    <row r="20" spans="1:11" x14ac:dyDescent="0.25">
      <c r="A20">
        <f>IF(Tableau1[[#This Row],[Date d''émission]]="","",YEAR(Tableau1[[#This Row],[Date d''émission]]))</f>
        <v>2015</v>
      </c>
      <c r="B20">
        <f>IF(Tableau1[[#This Row],[Date d''émission]]="","",MONTH(Tableau1[[#This Row],[Date d''émission]]))</f>
        <v>2</v>
      </c>
      <c r="C20" s="3" t="str">
        <f t="shared" si="1"/>
        <v>F</v>
      </c>
      <c r="D20" t="s">
        <v>30</v>
      </c>
      <c r="E20">
        <v>5</v>
      </c>
      <c r="F20" t="s">
        <v>14</v>
      </c>
      <c r="G20" s="1">
        <v>42058</v>
      </c>
      <c r="H20" s="1">
        <v>42103</v>
      </c>
      <c r="I20">
        <v>6000</v>
      </c>
      <c r="J20">
        <v>0.2</v>
      </c>
      <c r="K20">
        <f t="shared" si="0"/>
        <v>5000</v>
      </c>
    </row>
    <row r="21" spans="1:11" x14ac:dyDescent="0.25">
      <c r="A21">
        <f>IF(Tableau1[[#This Row],[Date d''émission]]="","",YEAR(Tableau1[[#This Row],[Date d''émission]]))</f>
        <v>2015</v>
      </c>
      <c r="B21">
        <f>IF(Tableau1[[#This Row],[Date d''émission]]="","",MONTH(Tableau1[[#This Row],[Date d''émission]]))</f>
        <v>2</v>
      </c>
      <c r="C21" s="3" t="str">
        <f t="shared" si="1"/>
        <v>F</v>
      </c>
      <c r="D21" t="s">
        <v>31</v>
      </c>
      <c r="E21">
        <v>5</v>
      </c>
      <c r="F21"/>
      <c r="G21" s="1">
        <v>42058</v>
      </c>
      <c r="H21" s="1">
        <v>42103</v>
      </c>
      <c r="I21">
        <v>828</v>
      </c>
      <c r="J21">
        <v>0.2</v>
      </c>
      <c r="K21">
        <f t="shared" si="0"/>
        <v>690</v>
      </c>
    </row>
    <row r="22" spans="1:11" x14ac:dyDescent="0.25">
      <c r="A22">
        <f>IF(Tableau1[[#This Row],[Date d''émission]]="","",YEAR(Tableau1[[#This Row],[Date d''émission]]))</f>
        <v>2015</v>
      </c>
      <c r="B22">
        <f>IF(Tableau1[[#This Row],[Date d''émission]]="","",MONTH(Tableau1[[#This Row],[Date d''émission]]))</f>
        <v>2</v>
      </c>
      <c r="C22" s="3" t="str">
        <f t="shared" si="1"/>
        <v>F</v>
      </c>
      <c r="D22" t="s">
        <v>32</v>
      </c>
      <c r="E22">
        <v>64</v>
      </c>
      <c r="F22" t="s">
        <v>14</v>
      </c>
      <c r="G22" s="1">
        <v>42058</v>
      </c>
      <c r="H22" s="1">
        <v>42103</v>
      </c>
      <c r="I22">
        <v>1200</v>
      </c>
      <c r="J22">
        <v>0.2</v>
      </c>
      <c r="K22">
        <f t="shared" si="0"/>
        <v>1000</v>
      </c>
    </row>
    <row r="23" spans="1:11" x14ac:dyDescent="0.25">
      <c r="A23">
        <f>IF(Tableau1[[#This Row],[Date d''émission]]="","",YEAR(Tableau1[[#This Row],[Date d''émission]]))</f>
        <v>2015</v>
      </c>
      <c r="B23">
        <f>IF(Tableau1[[#This Row],[Date d''émission]]="","",MONTH(Tableau1[[#This Row],[Date d''émission]]))</f>
        <v>2</v>
      </c>
      <c r="C23" s="3" t="str">
        <f t="shared" si="1"/>
        <v>F</v>
      </c>
      <c r="D23" t="s">
        <v>33</v>
      </c>
      <c r="E23">
        <v>45</v>
      </c>
      <c r="F23" t="s">
        <v>14</v>
      </c>
      <c r="G23" s="1">
        <v>42058</v>
      </c>
      <c r="H23" s="1">
        <v>42103</v>
      </c>
      <c r="I23">
        <v>3888</v>
      </c>
      <c r="J23">
        <v>0.2</v>
      </c>
      <c r="K23">
        <f t="shared" si="0"/>
        <v>3240</v>
      </c>
    </row>
    <row r="24" spans="1:11" x14ac:dyDescent="0.25">
      <c r="A24">
        <f>IF(Tableau1[[#This Row],[Date d''émission]]="","",YEAR(Tableau1[[#This Row],[Date d''émission]]))</f>
        <v>2015</v>
      </c>
      <c r="B24">
        <f>IF(Tableau1[[#This Row],[Date d''émission]]="","",MONTH(Tableau1[[#This Row],[Date d''émission]]))</f>
        <v>2</v>
      </c>
      <c r="C24" s="3" t="str">
        <f t="shared" si="1"/>
        <v>F</v>
      </c>
      <c r="D24" t="s">
        <v>34</v>
      </c>
      <c r="E24">
        <v>7</v>
      </c>
      <c r="F24" t="s">
        <v>14</v>
      </c>
      <c r="G24" s="1">
        <v>42058</v>
      </c>
      <c r="H24" s="1">
        <v>42103</v>
      </c>
      <c r="I24">
        <v>11815</v>
      </c>
      <c r="J24">
        <v>0.2</v>
      </c>
      <c r="K24">
        <f t="shared" si="0"/>
        <v>9845.8333333333339</v>
      </c>
    </row>
    <row r="25" spans="1:11" x14ac:dyDescent="0.25">
      <c r="A25">
        <f>IF(Tableau1[[#This Row],[Date d''émission]]="","",YEAR(Tableau1[[#This Row],[Date d''émission]]))</f>
        <v>2015</v>
      </c>
      <c r="B25">
        <f>IF(Tableau1[[#This Row],[Date d''émission]]="","",MONTH(Tableau1[[#This Row],[Date d''émission]]))</f>
        <v>2</v>
      </c>
      <c r="C25" s="3" t="str">
        <f t="shared" si="1"/>
        <v>F</v>
      </c>
      <c r="D25" t="s">
        <v>35</v>
      </c>
      <c r="E25">
        <v>7</v>
      </c>
      <c r="F25"/>
      <c r="G25" s="1">
        <v>42058</v>
      </c>
      <c r="H25" s="1">
        <v>42103</v>
      </c>
      <c r="I25">
        <v>1656</v>
      </c>
      <c r="J25">
        <v>0.2</v>
      </c>
      <c r="K25">
        <f t="shared" si="0"/>
        <v>1380</v>
      </c>
    </row>
    <row r="26" spans="1:11" x14ac:dyDescent="0.25">
      <c r="A26">
        <f>IF(Tableau1[[#This Row],[Date d''émission]]="","",YEAR(Tableau1[[#This Row],[Date d''émission]]))</f>
        <v>2015</v>
      </c>
      <c r="B26">
        <f>IF(Tableau1[[#This Row],[Date d''émission]]="","",MONTH(Tableau1[[#This Row],[Date d''émission]]))</f>
        <v>2</v>
      </c>
      <c r="C26" s="3" t="str">
        <f t="shared" si="1"/>
        <v>F</v>
      </c>
      <c r="D26" t="s">
        <v>36</v>
      </c>
      <c r="E26">
        <v>45</v>
      </c>
      <c r="F26" t="s">
        <v>14</v>
      </c>
      <c r="G26" s="1">
        <v>42058</v>
      </c>
      <c r="H26" s="1">
        <v>42103</v>
      </c>
      <c r="I26">
        <v>4320</v>
      </c>
      <c r="J26">
        <v>0.2</v>
      </c>
      <c r="K26">
        <f>I26/1.2</f>
        <v>3600</v>
      </c>
    </row>
    <row r="27" spans="1:11" x14ac:dyDescent="0.25">
      <c r="A27">
        <f>IF(Tableau1[[#This Row],[Date d''émission]]="","",YEAR(Tableau1[[#This Row],[Date d''émission]]))</f>
        <v>2015</v>
      </c>
      <c r="B27">
        <f>IF(Tableau1[[#This Row],[Date d''émission]]="","",MONTH(Tableau1[[#This Row],[Date d''émission]]))</f>
        <v>2</v>
      </c>
      <c r="C27" s="3" t="str">
        <f t="shared" si="1"/>
        <v>F</v>
      </c>
      <c r="D27" t="s">
        <v>37</v>
      </c>
      <c r="E27">
        <v>3</v>
      </c>
      <c r="F27"/>
      <c r="G27" s="1">
        <v>42058</v>
      </c>
      <c r="H27" s="1">
        <v>42103</v>
      </c>
      <c r="I27">
        <v>12480</v>
      </c>
      <c r="J27">
        <v>0.2</v>
      </c>
      <c r="K27">
        <f>I27/1.2</f>
        <v>10400</v>
      </c>
    </row>
    <row r="28" spans="1:11" x14ac:dyDescent="0.25">
      <c r="A28">
        <f>IF(Tableau1[[#This Row],[Date d''émission]]="","",YEAR(Tableau1[[#This Row],[Date d''émission]]))</f>
        <v>2015</v>
      </c>
      <c r="B28">
        <f>IF(Tableau1[[#This Row],[Date d''émission]]="","",MONTH(Tableau1[[#This Row],[Date d''émission]]))</f>
        <v>2</v>
      </c>
      <c r="C28" s="3" t="str">
        <f t="shared" si="1"/>
        <v>F</v>
      </c>
      <c r="D28" t="s">
        <v>38</v>
      </c>
      <c r="E28">
        <v>3</v>
      </c>
      <c r="F28" t="s">
        <v>14</v>
      </c>
      <c r="G28" s="1">
        <v>42061</v>
      </c>
      <c r="H28" s="1">
        <v>42089</v>
      </c>
      <c r="I28">
        <v>10350</v>
      </c>
      <c r="J28">
        <v>0.2</v>
      </c>
      <c r="K28">
        <v>8600</v>
      </c>
    </row>
    <row r="29" spans="1:11" x14ac:dyDescent="0.25">
      <c r="A29">
        <f>IF(Tableau1[[#This Row],[Date d''émission]]="","",YEAR(Tableau1[[#This Row],[Date d''émission]]))</f>
        <v>2015</v>
      </c>
      <c r="B29">
        <f>IF(Tableau1[[#This Row],[Date d''émission]]="","",MONTH(Tableau1[[#This Row],[Date d''émission]]))</f>
        <v>2</v>
      </c>
      <c r="C29" s="3" t="str">
        <f t="shared" si="1"/>
        <v>F</v>
      </c>
      <c r="D29" t="s">
        <v>39</v>
      </c>
      <c r="E29">
        <v>3</v>
      </c>
      <c r="F29"/>
      <c r="G29" s="1">
        <v>42061</v>
      </c>
      <c r="H29" s="1">
        <v>42094</v>
      </c>
      <c r="I29">
        <v>122216.89</v>
      </c>
      <c r="J29">
        <v>0.2</v>
      </c>
      <c r="K29">
        <f>I29/1.2</f>
        <v>101847.40833333334</v>
      </c>
    </row>
    <row r="30" spans="1:11" x14ac:dyDescent="0.25">
      <c r="A30">
        <f>IF(Tableau1[[#This Row],[Date d''émission]]="","",YEAR(Tableau1[[#This Row],[Date d''émission]]))</f>
        <v>2015</v>
      </c>
      <c r="B30">
        <f>IF(Tableau1[[#This Row],[Date d''émission]]="","",MONTH(Tableau1[[#This Row],[Date d''émission]]))</f>
        <v>2</v>
      </c>
      <c r="C30" s="3" t="str">
        <f t="shared" si="1"/>
        <v>F</v>
      </c>
      <c r="D30" t="s">
        <v>40</v>
      </c>
      <c r="E30">
        <v>3</v>
      </c>
      <c r="F30"/>
      <c r="G30" s="1">
        <v>42062</v>
      </c>
      <c r="H30" s="1">
        <v>42090</v>
      </c>
      <c r="I30">
        <v>3780</v>
      </c>
      <c r="J30">
        <v>0.2</v>
      </c>
      <c r="K30">
        <f t="shared" si="0"/>
        <v>3150</v>
      </c>
    </row>
    <row r="31" spans="1:11" x14ac:dyDescent="0.25">
      <c r="A31">
        <f>IF(Tableau1[[#This Row],[Date d''émission]]="","",YEAR(Tableau1[[#This Row],[Date d''émission]]))</f>
        <v>2015</v>
      </c>
      <c r="B31">
        <f>IF(Tableau1[[#This Row],[Date d''émission]]="","",MONTH(Tableau1[[#This Row],[Date d''émission]]))</f>
        <v>2</v>
      </c>
      <c r="C31" s="3" t="str">
        <f t="shared" si="1"/>
        <v>F</v>
      </c>
      <c r="D31" t="s">
        <v>41</v>
      </c>
      <c r="E31">
        <v>3</v>
      </c>
      <c r="F31"/>
      <c r="G31" s="1">
        <v>42062</v>
      </c>
      <c r="H31" s="1">
        <v>42094</v>
      </c>
      <c r="I31">
        <v>68530.13</v>
      </c>
      <c r="J31">
        <v>0.2</v>
      </c>
      <c r="K31">
        <f t="shared" si="0"/>
        <v>57108.441666666673</v>
      </c>
    </row>
    <row r="32" spans="1:11" x14ac:dyDescent="0.25">
      <c r="A32">
        <f>IF(Tableau1[[#This Row],[Date d''émission]]="","",YEAR(Tableau1[[#This Row],[Date d''émission]]))</f>
        <v>2015</v>
      </c>
      <c r="B32">
        <f>IF(Tableau1[[#This Row],[Date d''émission]]="","",MONTH(Tableau1[[#This Row],[Date d''émission]]))</f>
        <v>2</v>
      </c>
      <c r="C32" s="3" t="str">
        <f t="shared" si="1"/>
        <v>F</v>
      </c>
      <c r="D32" t="s">
        <v>42</v>
      </c>
      <c r="E32">
        <v>4</v>
      </c>
      <c r="F32" t="s">
        <v>14</v>
      </c>
      <c r="G32" s="1">
        <v>42062</v>
      </c>
      <c r="H32" s="1">
        <v>42090</v>
      </c>
      <c r="I32">
        <v>1680</v>
      </c>
      <c r="J32">
        <v>0.2</v>
      </c>
      <c r="K32">
        <f>I32/1.2</f>
        <v>1400</v>
      </c>
    </row>
    <row r="33" spans="1:11" x14ac:dyDescent="0.25">
      <c r="A33">
        <f>IF(Tableau1[[#This Row],[Date d''émission]]="","",YEAR(Tableau1[[#This Row],[Date d''émission]]))</f>
        <v>2015</v>
      </c>
      <c r="B33">
        <f>IF(Tableau1[[#This Row],[Date d''émission]]="","",MONTH(Tableau1[[#This Row],[Date d''émission]]))</f>
        <v>2</v>
      </c>
      <c r="C33" s="3" t="str">
        <f t="shared" si="1"/>
        <v>F</v>
      </c>
      <c r="D33" t="s">
        <v>43</v>
      </c>
      <c r="E33">
        <v>4</v>
      </c>
      <c r="F33" t="s">
        <v>14</v>
      </c>
      <c r="G33" s="1">
        <v>42062</v>
      </c>
      <c r="H33" s="1">
        <v>42090</v>
      </c>
      <c r="I33">
        <v>696</v>
      </c>
      <c r="J33">
        <v>0.2</v>
      </c>
      <c r="K33">
        <f>I33/1.2</f>
        <v>580</v>
      </c>
    </row>
    <row r="34" spans="1:11" x14ac:dyDescent="0.25">
      <c r="A34">
        <f>IF(Tableau1[[#This Row],[Date d''émission]]="","",YEAR(Tableau1[[#This Row],[Date d''émission]]))</f>
        <v>2015</v>
      </c>
      <c r="B34">
        <f>IF(Tableau1[[#This Row],[Date d''émission]]="","",MONTH(Tableau1[[#This Row],[Date d''émission]]))</f>
        <v>2</v>
      </c>
      <c r="C34" s="3" t="str">
        <f t="shared" si="1"/>
        <v>F</v>
      </c>
      <c r="D34" t="s">
        <v>44</v>
      </c>
      <c r="E34">
        <v>2</v>
      </c>
      <c r="F34" t="s">
        <v>14</v>
      </c>
      <c r="G34" s="1">
        <v>42062</v>
      </c>
      <c r="H34" s="1">
        <v>42090</v>
      </c>
      <c r="I34">
        <v>1050.05</v>
      </c>
      <c r="J34">
        <v>0.2</v>
      </c>
      <c r="K34">
        <f t="shared" si="0"/>
        <v>875.04166666666663</v>
      </c>
    </row>
    <row r="35" spans="1:11" x14ac:dyDescent="0.25">
      <c r="A35">
        <f>IF(Tableau1[[#This Row],[Date d''émission]]="","",YEAR(Tableau1[[#This Row],[Date d''émission]]))</f>
        <v>2015</v>
      </c>
      <c r="B35">
        <f>IF(Tableau1[[#This Row],[Date d''émission]]="","",MONTH(Tableau1[[#This Row],[Date d''émission]]))</f>
        <v>2</v>
      </c>
      <c r="C35" s="3" t="str">
        <f t="shared" si="1"/>
        <v>F</v>
      </c>
      <c r="D35" t="s">
        <v>45</v>
      </c>
      <c r="E35">
        <v>10</v>
      </c>
      <c r="F35" t="s">
        <v>14</v>
      </c>
      <c r="G35" s="1">
        <v>42062</v>
      </c>
      <c r="H35" s="1">
        <v>42090</v>
      </c>
      <c r="I35">
        <v>1050.05</v>
      </c>
      <c r="J35">
        <v>0.2</v>
      </c>
      <c r="K35">
        <f t="shared" si="0"/>
        <v>875.04166666666663</v>
      </c>
    </row>
    <row r="36" spans="1:11" x14ac:dyDescent="0.25">
      <c r="A36">
        <f>IF(Tableau1[[#This Row],[Date d''émission]]="","",YEAR(Tableau1[[#This Row],[Date d''émission]]))</f>
        <v>2015</v>
      </c>
      <c r="B36">
        <f>IF(Tableau1[[#This Row],[Date d''émission]]="","",MONTH(Tableau1[[#This Row],[Date d''émission]]))</f>
        <v>3</v>
      </c>
      <c r="C36" s="3" t="str">
        <f t="shared" si="1"/>
        <v>F</v>
      </c>
      <c r="D36" t="s">
        <v>46</v>
      </c>
      <c r="E36">
        <v>5</v>
      </c>
      <c r="F36"/>
      <c r="G36" s="1">
        <v>42065</v>
      </c>
      <c r="H36" s="1">
        <v>42110</v>
      </c>
      <c r="I36">
        <v>1656</v>
      </c>
      <c r="J36">
        <v>0.2</v>
      </c>
      <c r="K36">
        <f t="shared" si="0"/>
        <v>1380</v>
      </c>
    </row>
    <row r="37" spans="1:11" x14ac:dyDescent="0.25">
      <c r="A37">
        <f>IF(Tableau1[[#This Row],[Date d''émission]]="","",YEAR(Tableau1[[#This Row],[Date d''émission]]))</f>
        <v>2015</v>
      </c>
      <c r="B37">
        <f>IF(Tableau1[[#This Row],[Date d''émission]]="","",MONTH(Tableau1[[#This Row],[Date d''émission]]))</f>
        <v>3</v>
      </c>
      <c r="C37" s="3" t="str">
        <f t="shared" si="1"/>
        <v>F</v>
      </c>
      <c r="D37" t="s">
        <v>47</v>
      </c>
      <c r="E37">
        <v>1</v>
      </c>
      <c r="F37" t="s">
        <v>14</v>
      </c>
      <c r="G37" s="1">
        <v>42066</v>
      </c>
      <c r="H37" s="1">
        <v>42076</v>
      </c>
      <c r="I37">
        <v>2550</v>
      </c>
      <c r="J37">
        <v>0.2</v>
      </c>
      <c r="K37">
        <f t="shared" si="0"/>
        <v>2125</v>
      </c>
    </row>
    <row r="38" spans="1:11" x14ac:dyDescent="0.25">
      <c r="A38">
        <f>IF(Tableau1[[#This Row],[Date d''émission]]="","",YEAR(Tableau1[[#This Row],[Date d''émission]]))</f>
        <v>2015</v>
      </c>
      <c r="B38">
        <f>IF(Tableau1[[#This Row],[Date d''émission]]="","",MONTH(Tableau1[[#This Row],[Date d''émission]]))</f>
        <v>3</v>
      </c>
      <c r="C38" s="3" t="str">
        <f t="shared" si="1"/>
        <v>F</v>
      </c>
      <c r="D38" t="s">
        <v>48</v>
      </c>
      <c r="E38">
        <v>1</v>
      </c>
      <c r="F38" t="s">
        <v>14</v>
      </c>
      <c r="G38" s="1">
        <v>42068</v>
      </c>
      <c r="H38" s="1">
        <v>42099</v>
      </c>
      <c r="I38">
        <v>3990</v>
      </c>
      <c r="J38">
        <v>0.2</v>
      </c>
      <c r="K38">
        <f t="shared" si="0"/>
        <v>3325</v>
      </c>
    </row>
    <row r="39" spans="1:11" x14ac:dyDescent="0.25">
      <c r="A39">
        <f>IF(Tableau1[[#This Row],[Date d''émission]]="","",YEAR(Tableau1[[#This Row],[Date d''émission]]))</f>
        <v>2015</v>
      </c>
      <c r="B39">
        <f>IF(Tableau1[[#This Row],[Date d''émission]]="","",MONTH(Tableau1[[#This Row],[Date d''émission]]))</f>
        <v>3</v>
      </c>
      <c r="C39" s="3" t="str">
        <f t="shared" si="1"/>
        <v>F</v>
      </c>
      <c r="D39" t="s">
        <v>49</v>
      </c>
      <c r="E39">
        <v>11</v>
      </c>
      <c r="F39"/>
      <c r="G39" s="1">
        <v>42068</v>
      </c>
      <c r="H39" s="1">
        <v>42099</v>
      </c>
      <c r="I39">
        <v>1440</v>
      </c>
      <c r="J39">
        <v>0.2</v>
      </c>
      <c r="K39">
        <f t="shared" si="0"/>
        <v>1200</v>
      </c>
    </row>
    <row r="40" spans="1:11" x14ac:dyDescent="0.25">
      <c r="A40">
        <f>IF(Tableau1[[#This Row],[Date d''émission]]="","",YEAR(Tableau1[[#This Row],[Date d''émission]]))</f>
        <v>2015</v>
      </c>
      <c r="B40">
        <f>IF(Tableau1[[#This Row],[Date d''émission]]="","",MONTH(Tableau1[[#This Row],[Date d''émission]]))</f>
        <v>3</v>
      </c>
      <c r="C40" s="3" t="str">
        <f t="shared" si="1"/>
        <v>F</v>
      </c>
      <c r="D40" t="s">
        <v>50</v>
      </c>
      <c r="E40">
        <v>12</v>
      </c>
      <c r="F40" t="s">
        <v>14</v>
      </c>
      <c r="G40" s="1">
        <v>42072</v>
      </c>
      <c r="H40" s="1">
        <v>42103</v>
      </c>
      <c r="I40">
        <v>2880</v>
      </c>
      <c r="J40">
        <v>0.2</v>
      </c>
      <c r="K40">
        <f t="shared" si="0"/>
        <v>2400</v>
      </c>
    </row>
    <row r="41" spans="1:11" x14ac:dyDescent="0.25">
      <c r="A41">
        <f>IF(Tableau1[[#This Row],[Date d''émission]]="","",YEAR(Tableau1[[#This Row],[Date d''émission]]))</f>
        <v>2015</v>
      </c>
      <c r="B41">
        <f>IF(Tableau1[[#This Row],[Date d''émission]]="","",MONTH(Tableau1[[#This Row],[Date d''émission]]))</f>
        <v>3</v>
      </c>
      <c r="C41" s="3" t="str">
        <f t="shared" si="1"/>
        <v>F</v>
      </c>
      <c r="D41" t="s">
        <v>51</v>
      </c>
      <c r="E41">
        <v>21</v>
      </c>
      <c r="F41" t="s">
        <v>14</v>
      </c>
      <c r="G41" s="1">
        <v>42072</v>
      </c>
      <c r="H41" s="1">
        <v>42103</v>
      </c>
      <c r="I41">
        <v>3204</v>
      </c>
      <c r="J41">
        <v>0.2</v>
      </c>
      <c r="K41">
        <f t="shared" si="0"/>
        <v>2670</v>
      </c>
    </row>
    <row r="42" spans="1:11" x14ac:dyDescent="0.25">
      <c r="A42">
        <f>IF(Tableau1[[#This Row],[Date d''émission]]="","",YEAR(Tableau1[[#This Row],[Date d''émission]]))</f>
        <v>2015</v>
      </c>
      <c r="B42">
        <f>IF(Tableau1[[#This Row],[Date d''émission]]="","",MONTH(Tableau1[[#This Row],[Date d''émission]]))</f>
        <v>3</v>
      </c>
      <c r="C42" s="3" t="str">
        <f t="shared" si="1"/>
        <v>A</v>
      </c>
      <c r="D42" t="s">
        <v>52</v>
      </c>
      <c r="E42">
        <v>3</v>
      </c>
      <c r="F42" t="s">
        <v>12</v>
      </c>
      <c r="G42" s="1">
        <v>42075</v>
      </c>
      <c r="H42" s="1">
        <v>42075</v>
      </c>
      <c r="I42">
        <v>-744</v>
      </c>
      <c r="J42">
        <v>0.2</v>
      </c>
      <c r="K42">
        <f t="shared" si="0"/>
        <v>-620</v>
      </c>
    </row>
    <row r="43" spans="1:11" x14ac:dyDescent="0.25">
      <c r="A43">
        <f>IF(Tableau1[[#This Row],[Date d''émission]]="","",YEAR(Tableau1[[#This Row],[Date d''émission]]))</f>
        <v>2015</v>
      </c>
      <c r="B43">
        <f>IF(Tableau1[[#This Row],[Date d''émission]]="","",MONTH(Tableau1[[#This Row],[Date d''émission]]))</f>
        <v>3</v>
      </c>
      <c r="C43" s="3" t="str">
        <f t="shared" si="1"/>
        <v>F</v>
      </c>
      <c r="D43" t="s">
        <v>53</v>
      </c>
      <c r="E43">
        <v>3</v>
      </c>
      <c r="F43" t="s">
        <v>14</v>
      </c>
      <c r="G43" s="1">
        <v>42080</v>
      </c>
      <c r="H43" s="1">
        <v>42111</v>
      </c>
      <c r="I43">
        <v>2232</v>
      </c>
      <c r="J43">
        <v>0.2</v>
      </c>
      <c r="K43">
        <f t="shared" si="0"/>
        <v>1860</v>
      </c>
    </row>
    <row r="44" spans="1:11" x14ac:dyDescent="0.25">
      <c r="A44">
        <f>IF(Tableau1[[#This Row],[Date d''émission]]="","",YEAR(Tableau1[[#This Row],[Date d''émission]]))</f>
        <v>2015</v>
      </c>
      <c r="B44">
        <f>IF(Tableau1[[#This Row],[Date d''émission]]="","",MONTH(Tableau1[[#This Row],[Date d''émission]]))</f>
        <v>3</v>
      </c>
      <c r="C44" s="3" t="str">
        <f t="shared" si="1"/>
        <v>F</v>
      </c>
      <c r="D44" t="s">
        <v>54</v>
      </c>
      <c r="E44">
        <v>64</v>
      </c>
      <c r="F44" t="s">
        <v>14</v>
      </c>
      <c r="G44" s="1">
        <v>42083</v>
      </c>
      <c r="H44" s="1">
        <v>42128</v>
      </c>
      <c r="I44">
        <v>6000</v>
      </c>
      <c r="J44">
        <v>0.2</v>
      </c>
      <c r="K44">
        <f t="shared" si="0"/>
        <v>5000</v>
      </c>
    </row>
    <row r="45" spans="1:11" x14ac:dyDescent="0.25">
      <c r="A45">
        <f>IF(Tableau1[[#This Row],[Date d''émission]]="","",YEAR(Tableau1[[#This Row],[Date d''émission]]))</f>
        <v>2015</v>
      </c>
      <c r="B45">
        <f>IF(Tableau1[[#This Row],[Date d''émission]]="","",MONTH(Tableau1[[#This Row],[Date d''émission]]))</f>
        <v>3</v>
      </c>
      <c r="C45" s="3" t="str">
        <f t="shared" si="1"/>
        <v>F</v>
      </c>
      <c r="D45" t="s">
        <v>55</v>
      </c>
      <c r="E45">
        <v>45</v>
      </c>
      <c r="F45" t="s">
        <v>14</v>
      </c>
      <c r="G45" s="1">
        <v>42083</v>
      </c>
      <c r="H45" s="1">
        <v>42128</v>
      </c>
      <c r="I45">
        <v>828</v>
      </c>
      <c r="J45">
        <v>0.2</v>
      </c>
      <c r="K45">
        <f t="shared" si="0"/>
        <v>690</v>
      </c>
    </row>
    <row r="46" spans="1:11" x14ac:dyDescent="0.25">
      <c r="A46">
        <f>IF(Tableau1[[#This Row],[Date d''émission]]="","",YEAR(Tableau1[[#This Row],[Date d''émission]]))</f>
        <v>2015</v>
      </c>
      <c r="B46">
        <f>IF(Tableau1[[#This Row],[Date d''émission]]="","",MONTH(Tableau1[[#This Row],[Date d''émission]]))</f>
        <v>3</v>
      </c>
      <c r="C46" s="3" t="str">
        <f t="shared" si="1"/>
        <v>F</v>
      </c>
      <c r="D46" t="s">
        <v>56</v>
      </c>
      <c r="E46">
        <v>7</v>
      </c>
      <c r="F46" t="s">
        <v>14</v>
      </c>
      <c r="G46" s="1">
        <v>42083</v>
      </c>
      <c r="H46" s="1">
        <v>42128</v>
      </c>
      <c r="I46">
        <v>1200</v>
      </c>
      <c r="J46">
        <v>0.2</v>
      </c>
      <c r="K46">
        <f t="shared" si="0"/>
        <v>1000</v>
      </c>
    </row>
    <row r="47" spans="1:11" x14ac:dyDescent="0.25">
      <c r="A47">
        <f>IF(Tableau1[[#This Row],[Date d''émission]]="","",YEAR(Tableau1[[#This Row],[Date d''émission]]))</f>
        <v>2015</v>
      </c>
      <c r="B47">
        <f>IF(Tableau1[[#This Row],[Date d''émission]]="","",MONTH(Tableau1[[#This Row],[Date d''émission]]))</f>
        <v>3</v>
      </c>
      <c r="C47" s="3" t="str">
        <f t="shared" si="1"/>
        <v>F</v>
      </c>
      <c r="D47" t="s">
        <v>57</v>
      </c>
      <c r="E47">
        <v>7</v>
      </c>
      <c r="F47"/>
      <c r="G47" s="1">
        <v>42083</v>
      </c>
      <c r="H47" s="1">
        <v>42128</v>
      </c>
      <c r="I47">
        <v>11815</v>
      </c>
      <c r="J47">
        <v>0.2</v>
      </c>
      <c r="K47">
        <f t="shared" si="0"/>
        <v>9845.8333333333339</v>
      </c>
    </row>
    <row r="48" spans="1:11" x14ac:dyDescent="0.25">
      <c r="A48">
        <f>IF(Tableau1[[#This Row],[Date d''émission]]="","",YEAR(Tableau1[[#This Row],[Date d''émission]]))</f>
        <v>2015</v>
      </c>
      <c r="B48">
        <f>IF(Tableau1[[#This Row],[Date d''émission]]="","",MONTH(Tableau1[[#This Row],[Date d''émission]]))</f>
        <v>3</v>
      </c>
      <c r="C48" s="3" t="str">
        <f t="shared" si="1"/>
        <v>A</v>
      </c>
      <c r="D48" t="s">
        <v>58</v>
      </c>
      <c r="E48">
        <v>45</v>
      </c>
      <c r="F48" t="s">
        <v>12</v>
      </c>
      <c r="G48" s="1">
        <v>42086</v>
      </c>
      <c r="H48" s="1">
        <v>42086</v>
      </c>
      <c r="I48">
        <v>-1080</v>
      </c>
      <c r="J48">
        <v>0.2</v>
      </c>
      <c r="K48">
        <f t="shared" si="0"/>
        <v>-900</v>
      </c>
    </row>
    <row r="49" spans="1:11" x14ac:dyDescent="0.25">
      <c r="A49">
        <f>IF(Tableau1[[#This Row],[Date d''émission]]="","",YEAR(Tableau1[[#This Row],[Date d''émission]]))</f>
        <v>2015</v>
      </c>
      <c r="B49">
        <f>IF(Tableau1[[#This Row],[Date d''émission]]="","",MONTH(Tableau1[[#This Row],[Date d''émission]]))</f>
        <v>3</v>
      </c>
      <c r="C49" s="3" t="str">
        <f t="shared" si="1"/>
        <v>F</v>
      </c>
      <c r="D49" t="s">
        <v>59</v>
      </c>
      <c r="E49">
        <v>3</v>
      </c>
      <c r="F49" t="s">
        <v>14</v>
      </c>
      <c r="G49" s="1">
        <v>42086</v>
      </c>
      <c r="H49" s="1">
        <v>42117</v>
      </c>
      <c r="I49">
        <v>1050.05</v>
      </c>
      <c r="J49">
        <v>0.2</v>
      </c>
      <c r="K49">
        <f t="shared" si="0"/>
        <v>875.04166666666663</v>
      </c>
    </row>
    <row r="50" spans="1:11" x14ac:dyDescent="0.25">
      <c r="A50">
        <f>IF(Tableau1[[#This Row],[Date d''émission]]="","",YEAR(Tableau1[[#This Row],[Date d''émission]]))</f>
        <v>2015</v>
      </c>
      <c r="B50">
        <f>IF(Tableau1[[#This Row],[Date d''émission]]="","",MONTH(Tableau1[[#This Row],[Date d''émission]]))</f>
        <v>3</v>
      </c>
      <c r="C50" s="3" t="str">
        <f t="shared" si="1"/>
        <v>F</v>
      </c>
      <c r="D50" t="s">
        <v>60</v>
      </c>
      <c r="E50">
        <v>12</v>
      </c>
      <c r="F50"/>
      <c r="G50" s="1">
        <v>42086</v>
      </c>
      <c r="H50" s="1">
        <v>42117</v>
      </c>
      <c r="I50">
        <v>15108</v>
      </c>
      <c r="J50">
        <v>0.2</v>
      </c>
      <c r="K50">
        <f t="shared" si="0"/>
        <v>12590</v>
      </c>
    </row>
    <row r="51" spans="1:11" x14ac:dyDescent="0.25">
      <c r="A51">
        <f>IF(Tableau1[[#This Row],[Date d''émission]]="","",YEAR(Tableau1[[#This Row],[Date d''émission]]))</f>
        <v>2015</v>
      </c>
      <c r="B51">
        <f>IF(Tableau1[[#This Row],[Date d''émission]]="","",MONTH(Tableau1[[#This Row],[Date d''émission]]))</f>
        <v>3</v>
      </c>
      <c r="C51" s="3" t="str">
        <f t="shared" si="1"/>
        <v>F</v>
      </c>
      <c r="D51" t="s">
        <v>61</v>
      </c>
      <c r="E51">
        <v>21</v>
      </c>
      <c r="F51"/>
      <c r="G51" s="1">
        <v>42087</v>
      </c>
      <c r="H51" s="1">
        <v>42132</v>
      </c>
      <c r="I51">
        <v>8160</v>
      </c>
      <c r="J51">
        <v>0.2</v>
      </c>
      <c r="K51">
        <f>I51/1.2</f>
        <v>6800</v>
      </c>
    </row>
    <row r="52" spans="1:11" s="2" customFormat="1" x14ac:dyDescent="0.25">
      <c r="A52">
        <f>IF(Tableau1[[#This Row],[Date d''émission]]="","",YEAR(Tableau1[[#This Row],[Date d''émission]]))</f>
        <v>2015</v>
      </c>
      <c r="B52">
        <f>IF(Tableau1[[#This Row],[Date d''émission]]="","",MONTH(Tableau1[[#This Row],[Date d''émission]]))</f>
        <v>3</v>
      </c>
      <c r="C52" s="3" t="str">
        <f t="shared" si="1"/>
        <v>F</v>
      </c>
      <c r="D52" t="s">
        <v>62</v>
      </c>
      <c r="E52">
        <v>3</v>
      </c>
      <c r="F52" t="s">
        <v>14</v>
      </c>
      <c r="G52" s="1">
        <v>42087</v>
      </c>
      <c r="H52" s="1">
        <v>42132</v>
      </c>
      <c r="I52">
        <v>5184</v>
      </c>
      <c r="J52">
        <v>0.2</v>
      </c>
      <c r="K52">
        <f t="shared" si="0"/>
        <v>4320</v>
      </c>
    </row>
    <row r="53" spans="1:11" s="2" customFormat="1" x14ac:dyDescent="0.25">
      <c r="A53">
        <f>IF(Tableau1[[#This Row],[Date d''émission]]="","",YEAR(Tableau1[[#This Row],[Date d''émission]]))</f>
        <v>2015</v>
      </c>
      <c r="B53">
        <f>IF(Tableau1[[#This Row],[Date d''émission]]="","",MONTH(Tableau1[[#This Row],[Date d''émission]]))</f>
        <v>3</v>
      </c>
      <c r="C53" s="3" t="str">
        <f t="shared" si="1"/>
        <v>F</v>
      </c>
      <c r="D53" t="s">
        <v>63</v>
      </c>
      <c r="E53">
        <v>3</v>
      </c>
      <c r="F53" t="s">
        <v>14</v>
      </c>
      <c r="G53" s="1">
        <v>42090</v>
      </c>
      <c r="H53" s="1">
        <v>42121</v>
      </c>
      <c r="I53">
        <f>11352</f>
        <v>11352</v>
      </c>
      <c r="J53">
        <v>0.2</v>
      </c>
      <c r="K53">
        <f t="shared" si="0"/>
        <v>9460</v>
      </c>
    </row>
    <row r="54" spans="1:11" x14ac:dyDescent="0.25">
      <c r="A54">
        <f>IF(Tableau1[[#This Row],[Date d''émission]]="","",YEAR(Tableau1[[#This Row],[Date d''émission]]))</f>
        <v>2015</v>
      </c>
      <c r="B54">
        <f>IF(Tableau1[[#This Row],[Date d''émission]]="","",MONTH(Tableau1[[#This Row],[Date d''émission]]))</f>
        <v>4</v>
      </c>
      <c r="C54" s="3" t="str">
        <f t="shared" si="1"/>
        <v>F</v>
      </c>
      <c r="D54" t="s">
        <v>64</v>
      </c>
      <c r="E54">
        <v>64</v>
      </c>
      <c r="F54"/>
      <c r="G54" s="1">
        <v>42097</v>
      </c>
      <c r="H54" s="1">
        <v>42128</v>
      </c>
      <c r="I54">
        <v>7440</v>
      </c>
      <c r="J54">
        <v>0.2</v>
      </c>
      <c r="K54">
        <f t="shared" si="0"/>
        <v>6200</v>
      </c>
    </row>
    <row r="55" spans="1:11" x14ac:dyDescent="0.25">
      <c r="A55" t="str">
        <f>IF(Tableau1[[#This Row],[Date d''émission]]="","",YEAR(Tableau1[[#This Row],[Date d''émission]]))</f>
        <v/>
      </c>
      <c r="B55" t="str">
        <f>IF(Tableau1[[#This Row],[Date d''émission]]="","",MONTH(Tableau1[[#This Row],[Date d''émission]]))</f>
        <v/>
      </c>
      <c r="C55" s="3" t="str">
        <f t="shared" si="1"/>
        <v/>
      </c>
      <c r="D55"/>
      <c r="E55">
        <v>45</v>
      </c>
      <c r="F55"/>
      <c r="I55">
        <v>5208</v>
      </c>
      <c r="J55">
        <v>0.2</v>
      </c>
      <c r="K55">
        <f t="shared" si="0"/>
        <v>4340</v>
      </c>
    </row>
    <row r="56" spans="1:11" x14ac:dyDescent="0.25">
      <c r="A56" t="str">
        <f>IF(Tableau1[[#This Row],[Date d''émission]]="","",YEAR(Tableau1[[#This Row],[Date d''émission]]))</f>
        <v/>
      </c>
      <c r="B56" t="str">
        <f>IF(Tableau1[[#This Row],[Date d''émission]]="","",MONTH(Tableau1[[#This Row],[Date d''émission]]))</f>
        <v/>
      </c>
      <c r="C56" s="3" t="str">
        <f t="shared" si="1"/>
        <v/>
      </c>
      <c r="D56"/>
      <c r="E56">
        <v>7</v>
      </c>
      <c r="F56"/>
      <c r="I56">
        <v>2550</v>
      </c>
      <c r="J56">
        <v>0.2</v>
      </c>
      <c r="K56">
        <f t="shared" si="0"/>
        <v>2125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2015-05-14T04:50:22Z</dcterms:created>
  <dcterms:modified xsi:type="dcterms:W3CDTF">2015-05-14T05:09:21Z</dcterms:modified>
</cp:coreProperties>
</file>