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200" windowHeight="7770" activeTab="1"/>
  </bookViews>
  <sheets>
    <sheet name="ventes" sheetId="1" r:id="rId1"/>
    <sheet name="parametres" sheetId="2" r:id="rId2"/>
    <sheet name="synthèse des ventes" sheetId="3" r:id="rId3"/>
  </sheets>
  <definedNames>
    <definedName name="references">OFFSET(parametres!$C$1,1,0,COUNTA(parametres!$C:$C)-1)</definedName>
    <definedName name="taille">OFFSET(parametres!$A$1,1,0,COUNTA(parametres!$A:$A)-1)</definedName>
  </definedNames>
  <calcPr calcId="124519"/>
  <pivotCaches>
    <pivotCache cacheId="0" r:id="rId4"/>
  </pivotCaches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2"/>
  <c r="E16"/>
  <c r="E15"/>
  <c r="E13"/>
  <c r="E14"/>
  <c r="E12"/>
  <c r="E11"/>
  <c r="E10"/>
  <c r="E9"/>
  <c r="G2" i="1" l="1"/>
  <c r="E3" i="2"/>
  <c r="E4"/>
  <c r="E5"/>
  <c r="E6"/>
  <c r="E7"/>
  <c r="E8"/>
  <c r="E2"/>
  <c r="F2" i="1" l="1"/>
  <c r="H2"/>
  <c r="I2" s="1"/>
</calcChain>
</file>

<file path=xl/sharedStrings.xml><?xml version="1.0" encoding="utf-8"?>
<sst xmlns="http://schemas.openxmlformats.org/spreadsheetml/2006/main" count="75" uniqueCount="34">
  <si>
    <t>taille pot</t>
  </si>
  <si>
    <t>références miel</t>
  </si>
  <si>
    <t>500g</t>
  </si>
  <si>
    <t>1kg</t>
  </si>
  <si>
    <t>tilleul</t>
  </si>
  <si>
    <t>client</t>
  </si>
  <si>
    <t>date</t>
  </si>
  <si>
    <t>référence</t>
  </si>
  <si>
    <t>taille</t>
  </si>
  <si>
    <t>prix</t>
  </si>
  <si>
    <t>Julien Lepers</t>
  </si>
  <si>
    <t>quantité</t>
  </si>
  <si>
    <t>taille|référence</t>
  </si>
  <si>
    <t>quantité produite</t>
  </si>
  <si>
    <t>stock restant</t>
  </si>
  <si>
    <t>stock initial</t>
  </si>
  <si>
    <t>(vide)</t>
  </si>
  <si>
    <t>Total général</t>
  </si>
  <si>
    <t>Somme de prix</t>
  </si>
  <si>
    <t>printemps forêt</t>
  </si>
  <si>
    <t>printemps abbaye</t>
  </si>
  <si>
    <t>phacélie</t>
  </si>
  <si>
    <t>été forêt</t>
  </si>
  <si>
    <t>été abbaye</t>
  </si>
  <si>
    <t>sarrasin</t>
  </si>
  <si>
    <t>pain d'épices</t>
  </si>
  <si>
    <t>250g</t>
  </si>
  <si>
    <t>anne bernard</t>
  </si>
  <si>
    <t>55</t>
  </si>
  <si>
    <t>Total Julien Lepers</t>
  </si>
  <si>
    <t>Total 55</t>
  </si>
  <si>
    <t>Total (vide)</t>
  </si>
  <si>
    <t>Total</t>
  </si>
  <si>
    <t>420g</t>
  </si>
</sst>
</file>

<file path=xl/styles.xml><?xml version="1.0" encoding="utf-8"?>
<styleSheet xmlns="http://schemas.openxmlformats.org/spreadsheetml/2006/main">
  <numFmts count="5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#,##0\ &quot;€&quot;"/>
    <numFmt numFmtId="166" formatCode="#,##0.0\ &quot;€&quot;;[Red]\-#,##0.0\ &quot;€&quot;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16" fontId="0" fillId="0" borderId="0" xfId="0" applyNumberFormat="1"/>
    <xf numFmtId="6" fontId="0" fillId="0" borderId="0" xfId="0" applyNumberFormat="1"/>
    <xf numFmtId="164" fontId="0" fillId="0" borderId="0" xfId="1" applyNumberFormat="1" applyFont="1"/>
    <xf numFmtId="0" fontId="0" fillId="0" borderId="0" xfId="0" pivotButton="1"/>
    <xf numFmtId="165" fontId="0" fillId="0" borderId="0" xfId="0" applyNumberFormat="1"/>
    <xf numFmtId="0" fontId="0" fillId="0" borderId="0" xfId="0" applyBorder="1"/>
    <xf numFmtId="166" fontId="0" fillId="0" borderId="0" xfId="0" applyNumberFormat="1"/>
    <xf numFmtId="6" fontId="0" fillId="0" borderId="0" xfId="0" applyNumberFormat="1" applyBorder="1"/>
    <xf numFmtId="166" fontId="0" fillId="0" borderId="0" xfId="0" applyNumberFormat="1" applyBorder="1"/>
  </cellXfs>
  <cellStyles count="2">
    <cellStyle name="Monétaire" xfId="1" builtinId="4"/>
    <cellStyle name="Normal" xfId="0" builtinId="0"/>
  </cellStyles>
  <dxfs count="6">
    <dxf>
      <numFmt numFmtId="10" formatCode="#,##0\ &quot;€&quot;;[Red]\-#,##0\ &quot;€&quot;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&quot;€&quot;_-;\-* #,##0\ &quot;€&quot;_-;_-* &quot;-&quot;??\ &quot;€&quot;_-;_-@_-"/>
    </dxf>
    <dxf>
      <numFmt numFmtId="0" formatCode="General"/>
    </dxf>
    <dxf>
      <numFmt numFmtId="21" formatCode="dd\-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 Staelens" refreshedDate="42137.328534375003" createdVersion="5" refreshedVersion="5" minRefreshableVersion="3" recordCount="3">
  <cacheSource type="worksheet">
    <worksheetSource ref="A1:I1048576" sheet="ventes"/>
  </cacheSource>
  <cacheFields count="9">
    <cacheField name="client" numFmtId="0">
      <sharedItems containsBlank="1" count="3">
        <s v="Julien Lepers"/>
        <s v="Martine Aubry"/>
        <m/>
      </sharedItems>
    </cacheField>
    <cacheField name="date" numFmtId="0">
      <sharedItems containsNonDate="0" containsDate="1" containsString="0" containsBlank="1" minDate="2015-03-14T00:00:00" maxDate="2015-05-14T00:00:00" count="3">
        <d v="2015-05-13T00:00:00"/>
        <d v="2015-03-14T00:00:00"/>
        <m/>
      </sharedItems>
      <fieldGroup base="1">
        <rangePr groupBy="months" startDate="2015-03-14T00:00:00" endDate="2015-05-14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05/2015"/>
        </groupItems>
      </fieldGroup>
    </cacheField>
    <cacheField name="référence" numFmtId="0">
      <sharedItems containsBlank="1" count="3">
        <s v="acacia"/>
        <s v="lavande"/>
        <m/>
      </sharedItems>
    </cacheField>
    <cacheField name="taille" numFmtId="0">
      <sharedItems containsBlank="1" count="3">
        <s v="500g"/>
        <s v="1kg"/>
        <m/>
      </sharedItems>
    </cacheField>
    <cacheField name="quantité" numFmtId="0">
      <sharedItems containsString="0" containsBlank="1" containsNumber="1" containsInteger="1" minValue="1" maxValue="5"/>
    </cacheField>
    <cacheField name="prix" numFmtId="0">
      <sharedItems containsString="0" containsBlank="1" containsNumber="1" containsInteger="1" minValue="30" maxValue="300"/>
    </cacheField>
    <cacheField name="taille|référence" numFmtId="0">
      <sharedItems containsBlank="1"/>
    </cacheField>
    <cacheField name="stock initial" numFmtId="0">
      <sharedItems containsString="0" containsBlank="1" containsNumber="1" containsInteger="1" minValue="40" maxValue="100"/>
    </cacheField>
    <cacheField name="stock restant" numFmtId="0">
      <sharedItems containsString="0" containsBlank="1" containsNumber="1" containsInteger="1" minValue="35" maxValue="99" count="3">
        <n v="99"/>
        <n v="35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x v="0"/>
    <x v="0"/>
    <x v="0"/>
    <n v="1"/>
    <n v="30"/>
    <s v="500g|acacia"/>
    <n v="100"/>
    <x v="0"/>
  </r>
  <r>
    <x v="1"/>
    <x v="1"/>
    <x v="1"/>
    <x v="1"/>
    <n v="5"/>
    <n v="300"/>
    <s v="1kg|lavande"/>
    <n v="40"/>
    <x v="1"/>
  </r>
  <r>
    <x v="2"/>
    <x v="2"/>
    <x v="2"/>
    <x v="2"/>
    <m/>
    <m/>
    <m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itemPrintTitles="1" createdVersion="5" indent="0" compact="0" compactData="0" gridDropZones="1" multipleFieldFilters="0">
  <location ref="A1:C9" firstHeaderRow="2" firstDataRow="2" firstDataCol="2"/>
  <pivotFields count="9">
    <pivotField axis="axisRow" compact="0" outline="0" showAll="0">
      <items count="4">
        <item x="0"/>
        <item n="55" x="1"/>
        <item x="2"/>
        <item t="default"/>
      </items>
    </pivotField>
    <pivotField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>
      <items count="4">
        <item x="0"/>
        <item x="1"/>
        <item x="2"/>
        <item t="default"/>
      </items>
    </pivotField>
    <pivotField compact="0" outline="0" showAll="0">
      <items count="4">
        <item x="1"/>
        <item x="0"/>
        <item x="2"/>
        <item t="default"/>
      </items>
    </pivotField>
    <pivotField compact="0" outline="0" showAll="0"/>
    <pivotField dataField="1" compact="0" outline="0" showAll="0"/>
    <pivotField compact="0" outline="0" showAll="0"/>
    <pivotField compact="0" outline="0" showAll="0"/>
    <pivotField axis="axisRow" compact="0" outline="0" showAll="0">
      <items count="4">
        <item x="1"/>
        <item x="0"/>
        <item x="2"/>
        <item t="default"/>
      </items>
    </pivotField>
  </pivotFields>
  <rowFields count="2">
    <field x="0"/>
    <field x="8"/>
  </rowFields>
  <rowItems count="7">
    <i>
      <x/>
      <x v="1"/>
    </i>
    <i t="default">
      <x/>
    </i>
    <i>
      <x v="1"/>
      <x/>
    </i>
    <i t="default">
      <x v="1"/>
    </i>
    <i>
      <x v="2"/>
      <x v="2"/>
    </i>
    <i t="default">
      <x v="2"/>
    </i>
    <i t="grand">
      <x/>
    </i>
  </rowItems>
  <colItems count="1">
    <i/>
  </colItems>
  <dataFields count="1">
    <dataField name="Somme de prix" fld="5" baseField="0" baseItem="0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I2" totalsRowShown="0">
  <autoFilter ref="A1:I2"/>
  <tableColumns count="9">
    <tableColumn id="1" name="client"/>
    <tableColumn id="2" name="date" dataDxfId="5"/>
    <tableColumn id="3" name="référence"/>
    <tableColumn id="4" name="taille"/>
    <tableColumn id="6" name="quantité"/>
    <tableColumn id="5" name="prix" dataDxfId="4">
      <calculatedColumnFormula>IFERROR(VLOOKUP(Tableau1[[#This Row],[taille]]&amp;"|"&amp;Tableau1[[#This Row],[référence]],Tableau3[],4,FALSE)*Tableau1[[#This Row],[quantité]],"")</calculatedColumnFormula>
    </tableColumn>
    <tableColumn id="8" name="taille|référence" dataDxfId="3" dataCellStyle="Monétaire">
      <calculatedColumnFormula>Tableau1[[#This Row],[taille]]&amp;"|"&amp;Tableau1[[#This Row],[référence]]</calculatedColumnFormula>
    </tableColumn>
    <tableColumn id="7" name="stock initial" dataDxfId="2">
      <calculatedColumnFormula>IFERROR(VLOOKUP(Tableau1[[#This Row],[taille|référence]],Tableau3[],5,FALSE),0)</calculatedColumnFormula>
    </tableColumn>
    <tableColumn id="9" name="stock restant" dataDxfId="1">
      <calculatedColumnFormula>Tableau1[[#This Row],[stock initial]]-SUMPRODUCT(([taille|référence]=Tableau1[[#This Row],[taille|référence]])*[quantité])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E1:I17" totalsRowShown="0">
  <autoFilter ref="E1:I17"/>
  <tableColumns count="5">
    <tableColumn id="1" name="taille|référence">
      <calculatedColumnFormula>Tableau3[[#This Row],[taille pot]]&amp;"|"&amp;Tableau3[[#This Row],[références miel]]</calculatedColumnFormula>
    </tableColumn>
    <tableColumn id="2" name="taille pot"/>
    <tableColumn id="3" name="références miel"/>
    <tableColumn id="4" name="prix" dataDxfId="0"/>
    <tableColumn id="5" name="quantité produite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A5" totalsRowShown="0">
  <autoFilter ref="A1:A5"/>
  <tableColumns count="1">
    <tableColumn id="1" name="taille pot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C1:C9" totalsRowShown="0">
  <autoFilter ref="C1:C9"/>
  <tableColumns count="1">
    <tableColumn id="1" name="références miel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selection activeCell="E10" sqref="E10"/>
    </sheetView>
  </sheetViews>
  <sheetFormatPr baseColWidth="10" defaultRowHeight="15"/>
  <cols>
    <col min="1" max="1" width="17.42578125" customWidth="1"/>
    <col min="3" max="3" width="15.28515625" customWidth="1"/>
    <col min="7" max="7" width="20.28515625" customWidth="1"/>
    <col min="8" max="8" width="14.140625" bestFit="1" customWidth="1"/>
    <col min="9" max="9" width="14" customWidth="1"/>
  </cols>
  <sheetData>
    <row r="1" spans="1:9">
      <c r="A1" t="s">
        <v>5</v>
      </c>
      <c r="B1" t="s">
        <v>6</v>
      </c>
      <c r="C1" t="s">
        <v>7</v>
      </c>
      <c r="D1" t="s">
        <v>8</v>
      </c>
      <c r="E1" t="s">
        <v>11</v>
      </c>
      <c r="F1" t="s">
        <v>9</v>
      </c>
      <c r="G1" t="s">
        <v>12</v>
      </c>
      <c r="H1" t="s">
        <v>15</v>
      </c>
      <c r="I1" t="s">
        <v>14</v>
      </c>
    </row>
    <row r="2" spans="1:9">
      <c r="A2" t="s">
        <v>27</v>
      </c>
      <c r="B2" s="1">
        <v>42137</v>
      </c>
      <c r="C2" t="s">
        <v>19</v>
      </c>
      <c r="D2" t="s">
        <v>3</v>
      </c>
      <c r="E2">
        <v>2</v>
      </c>
      <c r="F2" s="3">
        <f>IFERROR(VLOOKUP(Tableau1[[#This Row],[taille]]&amp;"|"&amp;Tableau1[[#This Row],[référence]],Tableau3[],4,FALSE)*Tableau1[[#This Row],[quantité]],"")</f>
        <v>24</v>
      </c>
      <c r="G2" s="3" t="str">
        <f>Tableau1[[#This Row],[taille]]&amp;"|"&amp;Tableau1[[#This Row],[référence]]</f>
        <v>1kg|printemps forêt</v>
      </c>
      <c r="H2">
        <f>IFERROR(VLOOKUP(Tableau1[[#This Row],[taille|référence]],Tableau3[],5,FALSE),0)</f>
        <v>80</v>
      </c>
      <c r="I2">
        <f>Tableau1[[#This Row],[stock initial]]-SUMPRODUCT(([taille|référence]=Tableau1[[#This Row],[taille|référence]])*[quantité])</f>
        <v>78</v>
      </c>
    </row>
  </sheetData>
  <dataValidations count="2">
    <dataValidation type="list" allowBlank="1" showInputMessage="1" showErrorMessage="1" sqref="C2">
      <formula1>references</formula1>
    </dataValidation>
    <dataValidation type="list" allowBlank="1" showInputMessage="1" showErrorMessage="1" sqref="D2">
      <formula1>taille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I17"/>
  <sheetViews>
    <sheetView tabSelected="1" workbookViewId="0">
      <selection activeCell="A9" sqref="A9"/>
    </sheetView>
  </sheetViews>
  <sheetFormatPr baseColWidth="10" defaultColWidth="6.42578125" defaultRowHeight="15"/>
  <cols>
    <col min="1" max="1" width="10.5703125" bestFit="1" customWidth="1"/>
    <col min="3" max="3" width="16.42578125" customWidth="1"/>
    <col min="5" max="5" width="23.7109375" customWidth="1"/>
    <col min="6" max="6" width="10.5703125" bestFit="1" customWidth="1"/>
    <col min="7" max="7" width="16.7109375" customWidth="1"/>
    <col min="8" max="8" width="6.28515625" bestFit="1" customWidth="1"/>
    <col min="9" max="9" width="18" bestFit="1" customWidth="1"/>
  </cols>
  <sheetData>
    <row r="1" spans="1:9">
      <c r="A1" t="s">
        <v>0</v>
      </c>
      <c r="C1" t="s">
        <v>1</v>
      </c>
      <c r="E1" t="s">
        <v>12</v>
      </c>
      <c r="F1" t="s">
        <v>0</v>
      </c>
      <c r="G1" t="s">
        <v>1</v>
      </c>
      <c r="H1" t="s">
        <v>9</v>
      </c>
      <c r="I1" t="s">
        <v>13</v>
      </c>
    </row>
    <row r="2" spans="1:9">
      <c r="A2" t="s">
        <v>2</v>
      </c>
      <c r="C2" t="s">
        <v>19</v>
      </c>
      <c r="E2" t="str">
        <f>Tableau3[[#This Row],[taille pot]]&amp;"|"&amp;Tableau3[[#This Row],[références miel]]</f>
        <v>1kg|printemps forêt</v>
      </c>
      <c r="F2" t="s">
        <v>3</v>
      </c>
      <c r="G2" t="s">
        <v>19</v>
      </c>
      <c r="H2" s="2">
        <v>12</v>
      </c>
      <c r="I2">
        <v>80</v>
      </c>
    </row>
    <row r="3" spans="1:9">
      <c r="A3" t="s">
        <v>3</v>
      </c>
      <c r="C3" t="s">
        <v>20</v>
      </c>
      <c r="E3" t="str">
        <f>Tableau3[[#This Row],[taille pot]]&amp;"|"&amp;Tableau3[[#This Row],[références miel]]</f>
        <v>500g|printemps forêt</v>
      </c>
      <c r="F3" t="s">
        <v>2</v>
      </c>
      <c r="G3" t="s">
        <v>19</v>
      </c>
      <c r="H3" s="7">
        <v>6.5</v>
      </c>
      <c r="I3">
        <v>250</v>
      </c>
    </row>
    <row r="4" spans="1:9">
      <c r="A4" s="6" t="s">
        <v>26</v>
      </c>
      <c r="C4" t="s">
        <v>4</v>
      </c>
      <c r="E4" t="str">
        <f>Tableau3[[#This Row],[taille pot]]&amp;"|"&amp;Tableau3[[#This Row],[références miel]]</f>
        <v>250g|printemps forêt</v>
      </c>
      <c r="F4" t="s">
        <v>26</v>
      </c>
      <c r="G4" t="s">
        <v>19</v>
      </c>
      <c r="H4" s="2">
        <v>4</v>
      </c>
      <c r="I4">
        <v>150</v>
      </c>
    </row>
    <row r="5" spans="1:9">
      <c r="A5" s="6" t="s">
        <v>33</v>
      </c>
      <c r="C5" t="s">
        <v>21</v>
      </c>
      <c r="E5" t="str">
        <f>Tableau3[[#This Row],[taille pot]]&amp;"|"&amp;Tableau3[[#This Row],[références miel]]</f>
        <v>500g|printemps abbaye</v>
      </c>
      <c r="F5" t="s">
        <v>2</v>
      </c>
      <c r="G5" t="s">
        <v>20</v>
      </c>
      <c r="H5" s="7">
        <v>6.5</v>
      </c>
      <c r="I5">
        <v>134</v>
      </c>
    </row>
    <row r="6" spans="1:9">
      <c r="C6" s="6" t="s">
        <v>22</v>
      </c>
      <c r="E6" t="str">
        <f>Tableau3[[#This Row],[taille pot]]&amp;"|"&amp;Tableau3[[#This Row],[références miel]]</f>
        <v>250g|printemps abbaye</v>
      </c>
      <c r="F6" t="s">
        <v>26</v>
      </c>
      <c r="G6" t="s">
        <v>20</v>
      </c>
      <c r="H6" s="2">
        <v>4</v>
      </c>
      <c r="I6">
        <v>70</v>
      </c>
    </row>
    <row r="7" spans="1:9">
      <c r="C7" s="6" t="s">
        <v>23</v>
      </c>
      <c r="E7" t="str">
        <f>Tableau3[[#This Row],[taille pot]]&amp;"|"&amp;Tableau3[[#This Row],[références miel]]</f>
        <v>500g|tilleul</v>
      </c>
      <c r="F7" t="s">
        <v>2</v>
      </c>
      <c r="G7" t="s">
        <v>4</v>
      </c>
      <c r="H7" s="2">
        <v>7</v>
      </c>
      <c r="I7">
        <v>0</v>
      </c>
    </row>
    <row r="8" spans="1:9">
      <c r="C8" s="6" t="s">
        <v>24</v>
      </c>
      <c r="E8" t="str">
        <f>Tableau3[[#This Row],[taille pot]]&amp;"|"&amp;Tableau3[[#This Row],[références miel]]</f>
        <v>250g|tilleul</v>
      </c>
      <c r="F8" t="s">
        <v>26</v>
      </c>
      <c r="G8" t="s">
        <v>4</v>
      </c>
      <c r="H8" s="2">
        <v>4</v>
      </c>
      <c r="I8">
        <v>0</v>
      </c>
    </row>
    <row r="9" spans="1:9">
      <c r="C9" s="6" t="s">
        <v>25</v>
      </c>
      <c r="E9" t="str">
        <f>Tableau3[[#This Row],[taille pot]]&amp;"|"&amp;Tableau3[[#This Row],[références miel]]</f>
        <v>1kg|été forêt</v>
      </c>
      <c r="F9" t="s">
        <v>3</v>
      </c>
      <c r="G9" t="s">
        <v>22</v>
      </c>
      <c r="H9" s="2">
        <v>12</v>
      </c>
      <c r="I9">
        <v>0</v>
      </c>
    </row>
    <row r="10" spans="1:9">
      <c r="E10" s="6" t="str">
        <f>Tableau3[[#This Row],[taille pot]]&amp;"|"&amp;Tableau3[[#This Row],[références miel]]</f>
        <v>500g|été forêt</v>
      </c>
      <c r="F10" s="6" t="s">
        <v>2</v>
      </c>
      <c r="G10" t="s">
        <v>22</v>
      </c>
      <c r="H10" s="9">
        <v>6.5</v>
      </c>
      <c r="I10" s="6">
        <v>0</v>
      </c>
    </row>
    <row r="11" spans="1:9">
      <c r="E11" s="6" t="str">
        <f>Tableau3[[#This Row],[taille pot]]&amp;"|"&amp;Tableau3[[#This Row],[références miel]]</f>
        <v>250g|été forêt</v>
      </c>
      <c r="F11" s="6" t="s">
        <v>26</v>
      </c>
      <c r="G11" t="s">
        <v>22</v>
      </c>
      <c r="H11" s="8">
        <v>4</v>
      </c>
      <c r="I11" s="6">
        <v>0</v>
      </c>
    </row>
    <row r="12" spans="1:9">
      <c r="E12" t="str">
        <f>Tableau3[[#This Row],[taille pot]]&amp;"|"&amp;Tableau3[[#This Row],[références miel]]</f>
        <v>500g|été abbaye</v>
      </c>
      <c r="F12" t="s">
        <v>2</v>
      </c>
      <c r="G12" s="6" t="s">
        <v>23</v>
      </c>
      <c r="H12" s="7">
        <v>6.5</v>
      </c>
      <c r="I12" s="6">
        <v>0</v>
      </c>
    </row>
    <row r="13" spans="1:9">
      <c r="E13" t="str">
        <f>Tableau3[[#This Row],[taille pot]]&amp;"|"&amp;Tableau3[[#This Row],[références miel]]</f>
        <v>250g|été abbaye</v>
      </c>
      <c r="F13" t="s">
        <v>26</v>
      </c>
      <c r="G13" s="6" t="s">
        <v>23</v>
      </c>
      <c r="H13" s="2">
        <v>4</v>
      </c>
      <c r="I13" s="6">
        <v>0</v>
      </c>
    </row>
    <row r="14" spans="1:9">
      <c r="E14" t="str">
        <f>Tableau3[[#This Row],[taille pot]]&amp;"|"&amp;Tableau3[[#This Row],[références miel]]</f>
        <v>500g|phacélie</v>
      </c>
      <c r="F14" t="s">
        <v>2</v>
      </c>
      <c r="G14" s="6" t="s">
        <v>21</v>
      </c>
      <c r="H14" s="7">
        <v>6.5</v>
      </c>
      <c r="I14" s="6">
        <v>0</v>
      </c>
    </row>
    <row r="15" spans="1:9">
      <c r="E15" t="str">
        <f>Tableau3[[#This Row],[taille pot]]&amp;"|"&amp;Tableau3[[#This Row],[références miel]]</f>
        <v>250g|phacélie</v>
      </c>
      <c r="F15" t="s">
        <v>26</v>
      </c>
      <c r="G15" s="6" t="s">
        <v>21</v>
      </c>
      <c r="H15" s="2">
        <v>4</v>
      </c>
      <c r="I15" s="6">
        <v>0</v>
      </c>
    </row>
    <row r="16" spans="1:9">
      <c r="E16" s="6" t="str">
        <f>Tableau3[[#This Row],[taille pot]]&amp;"|"&amp;Tableau3[[#This Row],[références miel]]</f>
        <v>250g|sarrasin</v>
      </c>
      <c r="F16" s="6" t="s">
        <v>26</v>
      </c>
      <c r="G16" s="6" t="s">
        <v>24</v>
      </c>
      <c r="H16" s="8">
        <v>5</v>
      </c>
      <c r="I16" s="6">
        <v>0</v>
      </c>
    </row>
    <row r="17" spans="5:9">
      <c r="E17" s="6" t="str">
        <f>Tableau3[[#This Row],[taille pot]]&amp;"|"&amp;Tableau3[[#This Row],[références miel]]</f>
        <v>420g|pain d'épices</v>
      </c>
      <c r="F17" s="6" t="s">
        <v>33</v>
      </c>
      <c r="G17" s="6" t="s">
        <v>25</v>
      </c>
      <c r="H17" s="9">
        <v>5.9</v>
      </c>
      <c r="I17" s="6">
        <v>0</v>
      </c>
    </row>
  </sheetData>
  <pageMargins left="0.7" right="0.7" top="0.75" bottom="0.75" header="0.3" footer="0.3"/>
  <pageSetup paperSize="9" orientation="portrait" horizontalDpi="0" verticalDpi="0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C9"/>
  <sheetViews>
    <sheetView workbookViewId="0">
      <selection sqref="A1:XFD1048576"/>
    </sheetView>
  </sheetViews>
  <sheetFormatPr baseColWidth="10" defaultRowHeight="15"/>
  <cols>
    <col min="1" max="1" width="17.85546875" customWidth="1"/>
    <col min="2" max="4" width="9.140625" customWidth="1"/>
    <col min="5" max="5" width="11.7109375" bestFit="1" customWidth="1"/>
  </cols>
  <sheetData>
    <row r="1" spans="1:3">
      <c r="A1" s="4" t="s">
        <v>18</v>
      </c>
    </row>
    <row r="2" spans="1:3">
      <c r="A2" s="4" t="s">
        <v>5</v>
      </c>
      <c r="B2" s="4" t="s">
        <v>14</v>
      </c>
      <c r="C2" t="s">
        <v>32</v>
      </c>
    </row>
    <row r="3" spans="1:3">
      <c r="A3" t="s">
        <v>10</v>
      </c>
      <c r="B3">
        <v>99</v>
      </c>
      <c r="C3" s="5">
        <v>30</v>
      </c>
    </row>
    <row r="4" spans="1:3">
      <c r="A4" t="s">
        <v>29</v>
      </c>
      <c r="C4" s="5">
        <v>30</v>
      </c>
    </row>
    <row r="5" spans="1:3">
      <c r="A5" t="s">
        <v>28</v>
      </c>
      <c r="B5">
        <v>35</v>
      </c>
      <c r="C5" s="5">
        <v>300</v>
      </c>
    </row>
    <row r="6" spans="1:3">
      <c r="A6" t="s">
        <v>30</v>
      </c>
      <c r="C6" s="5">
        <v>300</v>
      </c>
    </row>
    <row r="7" spans="1:3">
      <c r="A7" t="s">
        <v>16</v>
      </c>
      <c r="B7" t="s">
        <v>16</v>
      </c>
      <c r="C7" s="5"/>
    </row>
    <row r="8" spans="1:3">
      <c r="A8" t="s">
        <v>31</v>
      </c>
      <c r="C8" s="5"/>
    </row>
    <row r="9" spans="1:3">
      <c r="A9" t="s">
        <v>17</v>
      </c>
      <c r="C9" s="5">
        <v>330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ventes</vt:lpstr>
      <vt:lpstr>parametres</vt:lpstr>
      <vt:lpstr>synthèse des ventes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maison</cp:lastModifiedBy>
  <dcterms:created xsi:type="dcterms:W3CDTF">2015-05-13T05:27:31Z</dcterms:created>
  <dcterms:modified xsi:type="dcterms:W3CDTF">2015-05-13T18:57:52Z</dcterms:modified>
</cp:coreProperties>
</file>