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activeX/activeX3.xml" ContentType="application/vnd.ms-office.activeX+xml"/>
  <Override PartName="/xl/printerSettings/printerSettings1.bin" ContentType="application/vnd.openxmlformats-officedocument.spreadsheetml.printerSettings"/>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90" windowWidth="17715" windowHeight="7755" activeTab="2"/>
  </bookViews>
  <sheets>
    <sheet name="Ressource" sheetId="3" r:id="rId1"/>
    <sheet name="HOME" sheetId="4" r:id="rId2"/>
    <sheet name="Res Superficielle" sheetId="6" r:id="rId3"/>
    <sheet name="Res Souterraine" sheetId="5" r:id="rId4"/>
    <sheet name="Feuil4" sheetId="9" r:id="rId5"/>
    <sheet name="Feuil3" sheetId="8" r:id="rId6"/>
  </sheets>
  <calcPr calcId="145621"/>
</workbook>
</file>

<file path=xl/calcChain.xml><?xml version="1.0" encoding="utf-8"?>
<calcChain xmlns="http://schemas.openxmlformats.org/spreadsheetml/2006/main">
  <c r="P6" i="3" l="1"/>
  <c r="P7" i="3"/>
  <c r="R7" i="3" s="1"/>
  <c r="P8" i="3"/>
  <c r="R8" i="3" s="1"/>
  <c r="P9" i="3"/>
  <c r="P10" i="3"/>
  <c r="P11" i="3"/>
  <c r="R11" i="3" s="1"/>
  <c r="P12" i="3"/>
  <c r="R12" i="3" s="1"/>
  <c r="P13" i="3"/>
  <c r="P14" i="3"/>
  <c r="P15" i="3"/>
  <c r="R15" i="3" s="1"/>
  <c r="P16" i="3"/>
  <c r="R16" i="3" s="1"/>
  <c r="P17" i="3"/>
  <c r="P18" i="3"/>
  <c r="P19" i="3"/>
  <c r="R19" i="3" s="1"/>
  <c r="P20" i="3"/>
  <c r="R20" i="3" s="1"/>
  <c r="P21" i="3"/>
  <c r="P22" i="3"/>
  <c r="P23" i="3"/>
  <c r="R23" i="3" s="1"/>
  <c r="P24" i="3"/>
  <c r="R24" i="3" s="1"/>
  <c r="P25" i="3"/>
  <c r="P26" i="3"/>
  <c r="P27" i="3"/>
  <c r="R27" i="3" s="1"/>
  <c r="P28" i="3"/>
  <c r="R28" i="3" s="1"/>
  <c r="P29" i="3"/>
  <c r="P30" i="3"/>
  <c r="P31" i="3"/>
  <c r="R31" i="3" s="1"/>
  <c r="P32" i="3"/>
  <c r="R32" i="3" s="1"/>
  <c r="P33" i="3"/>
  <c r="P34" i="3"/>
  <c r="P35" i="3"/>
  <c r="R35" i="3" s="1"/>
  <c r="P36" i="3"/>
  <c r="R36" i="3" s="1"/>
  <c r="P37" i="3"/>
  <c r="P39" i="3"/>
  <c r="R39" i="3" s="1"/>
  <c r="P40" i="3"/>
  <c r="R40" i="3" s="1"/>
  <c r="P41" i="3"/>
  <c r="P42" i="3"/>
  <c r="P43" i="3"/>
  <c r="R43" i="3" s="1"/>
  <c r="P44" i="3"/>
  <c r="R44" i="3" s="1"/>
  <c r="P45" i="3"/>
  <c r="P46" i="3"/>
  <c r="P47" i="3"/>
  <c r="R47" i="3" s="1"/>
  <c r="P48" i="3"/>
  <c r="R48" i="3" s="1"/>
  <c r="P49" i="3"/>
  <c r="P50" i="3"/>
  <c r="P51" i="3"/>
  <c r="R51" i="3" s="1"/>
  <c r="P52" i="3"/>
  <c r="R52" i="3" s="1"/>
  <c r="P53" i="3"/>
  <c r="P4" i="3"/>
  <c r="R4" i="3"/>
  <c r="R6" i="3"/>
  <c r="R9" i="3"/>
  <c r="R10" i="3"/>
  <c r="R13" i="3"/>
  <c r="R14" i="3"/>
  <c r="R17" i="3"/>
  <c r="R18" i="3"/>
  <c r="R21" i="3"/>
  <c r="R22" i="3"/>
  <c r="R25" i="3"/>
  <c r="R26" i="3"/>
  <c r="R29" i="3"/>
  <c r="R30" i="3"/>
  <c r="R33" i="3"/>
  <c r="R34" i="3"/>
  <c r="R37" i="3"/>
  <c r="R41" i="3"/>
  <c r="R42" i="3"/>
  <c r="R45" i="3"/>
  <c r="R46" i="3"/>
  <c r="R49" i="3"/>
  <c r="R50" i="3"/>
  <c r="R53" i="3"/>
  <c r="Q4" i="3"/>
  <c r="Q5" i="3"/>
  <c r="Q6" i="3"/>
  <c r="Q7" i="3"/>
  <c r="Q8" i="3"/>
  <c r="Q9" i="3"/>
  <c r="Q10" i="3"/>
  <c r="Q11" i="3"/>
  <c r="Q12" i="3"/>
  <c r="Q13" i="3"/>
  <c r="Q14" i="3"/>
  <c r="Q15" i="3"/>
  <c r="Q16" i="3"/>
  <c r="Q17" i="3"/>
  <c r="Q18" i="3"/>
  <c r="Q19" i="3"/>
  <c r="Q20" i="3"/>
  <c r="Q21" i="3"/>
  <c r="Q22" i="3"/>
  <c r="Q23" i="3"/>
  <c r="Q24" i="3"/>
  <c r="Q25" i="3"/>
  <c r="Q26" i="3"/>
  <c r="Q27" i="3"/>
  <c r="Q28" i="3"/>
  <c r="Q29" i="3"/>
  <c r="Q30" i="3"/>
  <c r="Q31" i="3"/>
  <c r="Q32" i="3"/>
  <c r="Q33" i="3"/>
  <c r="Q34" i="3"/>
  <c r="Q35" i="3"/>
  <c r="Q36" i="3"/>
  <c r="Q37" i="3"/>
  <c r="Q38" i="3"/>
  <c r="Q39" i="3"/>
  <c r="Q40" i="3"/>
  <c r="Q41" i="3"/>
  <c r="Q42" i="3"/>
  <c r="Q43" i="3"/>
  <c r="Q44" i="3"/>
  <c r="Q45" i="3"/>
  <c r="Q46" i="3"/>
  <c r="Q47" i="3"/>
  <c r="Q48" i="3"/>
  <c r="Q49" i="3"/>
  <c r="Q50" i="3"/>
  <c r="Q51" i="3"/>
  <c r="Q52" i="3"/>
  <c r="Q53" i="3"/>
  <c r="R3" i="3"/>
  <c r="Q3" i="3"/>
  <c r="M14" i="3"/>
  <c r="M15" i="3"/>
  <c r="M16" i="3"/>
  <c r="M17" i="3"/>
  <c r="M18" i="3"/>
  <c r="M19" i="3"/>
  <c r="M20" i="3"/>
  <c r="M21" i="3"/>
  <c r="M22" i="3"/>
  <c r="M23" i="3"/>
  <c r="M24" i="3"/>
  <c r="M25" i="3"/>
  <c r="M26" i="3"/>
  <c r="M27" i="3"/>
  <c r="M28" i="3"/>
  <c r="M29" i="3"/>
  <c r="M30" i="3"/>
  <c r="M31" i="3"/>
  <c r="M32" i="3"/>
  <c r="M33" i="3"/>
  <c r="M34" i="3"/>
  <c r="M35" i="3"/>
  <c r="M36" i="3"/>
  <c r="M37" i="3"/>
  <c r="M38" i="3"/>
  <c r="P38" i="3" s="1"/>
  <c r="M39" i="3"/>
  <c r="M40" i="3"/>
  <c r="M41" i="3"/>
  <c r="M42" i="3"/>
  <c r="M43" i="3"/>
  <c r="M44" i="3"/>
  <c r="M45" i="3"/>
  <c r="M46" i="3"/>
  <c r="M47" i="3"/>
  <c r="M48" i="3"/>
  <c r="M49" i="3"/>
  <c r="M50" i="3"/>
  <c r="M51" i="3"/>
  <c r="M52" i="3"/>
  <c r="M53" i="3"/>
  <c r="M4" i="3"/>
  <c r="M5" i="3"/>
  <c r="P5" i="3" s="1"/>
  <c r="R5" i="3" s="1"/>
  <c r="M6" i="3"/>
  <c r="M7" i="3"/>
  <c r="M8" i="3"/>
  <c r="M9" i="3"/>
  <c r="M10" i="3"/>
  <c r="M11" i="3"/>
  <c r="M12" i="3"/>
  <c r="M13" i="3"/>
  <c r="M3" i="3"/>
  <c r="P3" i="3" s="1"/>
  <c r="R38" i="3" l="1"/>
</calcChain>
</file>

<file path=xl/sharedStrings.xml><?xml version="1.0" encoding="utf-8"?>
<sst xmlns="http://schemas.openxmlformats.org/spreadsheetml/2006/main" count="648" uniqueCount="304">
  <si>
    <t>Fuite et infiltration de matières non dégradées dans le milieu naturel : contamination microbiologique</t>
  </si>
  <si>
    <t>Fuite et infiltration de matières non dégradées dans le milieu naturel : contamination chimique, augmentation de la turbidité et détérioration du goût et de l'odeur</t>
  </si>
  <si>
    <t>Rejet et infiltration d'eaux usées domestiques dans la nappe : contamination microbiologique</t>
  </si>
  <si>
    <t>Rejet et infiltration d'eaux usées domestiques dans la nappe : contamination chimique, augmentation de la turbidité et détérioration du goût et de l'odeur</t>
  </si>
  <si>
    <t>Rejet et infiltration d'eaux polluées dans la nappe : contamination microbiologique</t>
  </si>
  <si>
    <t>Rejet et infiltration d'eaux polluées dans la nappe : contamination chimique, augmentation de la turbidité et détérioration du goût et de l'odeur</t>
  </si>
  <si>
    <t>Contamination de la nappe par déversements de contamination bactérienne</t>
  </si>
  <si>
    <t>Contamination de la nappe par déversements de produits toxiques</t>
  </si>
  <si>
    <t>Contamination de la nappe par infiltration</t>
  </si>
  <si>
    <t>Disparition des terrains de surface : infiltration rapide de tout produit dans le sous-sol, augmentation de la turbidité par temps de pluie</t>
  </si>
  <si>
    <t>Fuite d'hydrocarbures entrainant une contamination chimique de la nappe par infiltration</t>
  </si>
  <si>
    <t>Pénétration d'insectes, d'animaux et ruissellement d'eaux polluées et de polluants par la tête de puit entrainant une contamination de la nappe</t>
  </si>
  <si>
    <t>Rejet et infiltration de déchets spécifiques qui peuvent, suivant l'activité, représenter un risque plus ou moins important pour la nappe</t>
  </si>
  <si>
    <t>Ruissellement, rejet et infiltration de pesticides entrainant une contamination chimique de la nappe, une augmentation de la turbidité et une détérioration du goût et de l'odeur</t>
  </si>
  <si>
    <t>Ruissellement, rejet et infiltration de produits azotés entrainant une contamination de la nappe et une détérioration du goût et de l'odeur</t>
  </si>
  <si>
    <t>ID</t>
  </si>
  <si>
    <t>Etape</t>
  </si>
  <si>
    <t>Nom Danger</t>
  </si>
  <si>
    <t>Milieu</t>
  </si>
  <si>
    <t>Matériel</t>
  </si>
  <si>
    <t>Matière 1ère</t>
  </si>
  <si>
    <t>Main d'œuvre</t>
  </si>
  <si>
    <t>RES1</t>
  </si>
  <si>
    <t>RES2</t>
  </si>
  <si>
    <t>RES3</t>
  </si>
  <si>
    <t>RES4</t>
  </si>
  <si>
    <t>RES5</t>
  </si>
  <si>
    <t>RES6</t>
  </si>
  <si>
    <t>RES7</t>
  </si>
  <si>
    <t>RES8</t>
  </si>
  <si>
    <t>RES9</t>
  </si>
  <si>
    <t>RES10</t>
  </si>
  <si>
    <t>RES11</t>
  </si>
  <si>
    <t>RES12</t>
  </si>
  <si>
    <t>RES13</t>
  </si>
  <si>
    <t>RES14</t>
  </si>
  <si>
    <t>RES15</t>
  </si>
  <si>
    <t>RES16</t>
  </si>
  <si>
    <t>RES17</t>
  </si>
  <si>
    <t>RES18</t>
  </si>
  <si>
    <t>RES19</t>
  </si>
  <si>
    <t>RES20</t>
  </si>
  <si>
    <t>RES21</t>
  </si>
  <si>
    <t>RES22</t>
  </si>
  <si>
    <t>Ressource</t>
  </si>
  <si>
    <t>Méthode</t>
  </si>
  <si>
    <t>Augmentation de la turbidité, dégradation organoleptique</t>
  </si>
  <si>
    <t>Stagnation d'eau sur la parcelle de la station
Contamination des eaux de pluies par le ressuyage des surfaces : nettoyage des surfaces et des toitures, des zones goudronnées de circulation automobile</t>
  </si>
  <si>
    <t>Augmentation de la turbidité, dégradation organoleptique
Contamination par du Zn, Cd, hydrocarbures…(en fonction de la capacité de transfert dans le sol des différents éléments)</t>
  </si>
  <si>
    <t>Voies de circulation à proximité du champ captant : ruissellement et infiltration d'hydrocarbures et/ou de composés polluants entrainant une contamination de la nappe</t>
  </si>
  <si>
    <t>nombre de voies de circulation et de leur fréquentation</t>
  </si>
  <si>
    <t>Vérifier la vulnérabilité de la ressource</t>
  </si>
  <si>
    <t>Nombre d'alertes pour disjonction, orage, coupure EDF</t>
  </si>
  <si>
    <t>Vérifier la présence de forages sur l'installation en consultant les modes opératoires de fonctionnement de l'installation et en effectuant des visites sur place</t>
  </si>
  <si>
    <t>Encrassement de la crépine du forage et du massif filtrant par dépôt de fer et manganèse : colmatage du puits et/ou encrassement des canalisations</t>
  </si>
  <si>
    <t>nombre de forage sur le site</t>
  </si>
  <si>
    <t>Présence de source sur le site influencée par les conditions climatiques</t>
  </si>
  <si>
    <t>En fonction du nombres d'averses influençant la qualité de l'eau brute</t>
  </si>
  <si>
    <t>Fuite et/ou ruissellement de produits provenant du stockage de matières premières et/ou de combustibles</t>
  </si>
  <si>
    <t>Présence de canalisations d'hydrocarbures à haute pression ou de gazoducs au sein de la zone d'études</t>
  </si>
  <si>
    <t>RES23</t>
  </si>
  <si>
    <t>RES24</t>
  </si>
  <si>
    <t>RES25</t>
  </si>
  <si>
    <t>RES26</t>
  </si>
  <si>
    <t>RES27</t>
  </si>
  <si>
    <t>RES28</t>
  </si>
  <si>
    <t>RES29</t>
  </si>
  <si>
    <t>Contamination chimique de la nappe par infiltration</t>
  </si>
  <si>
    <t>Type</t>
  </si>
  <si>
    <t>Définition du danger</t>
  </si>
  <si>
    <t>Cause du danger</t>
  </si>
  <si>
    <t>Evaluation de la présence du danger</t>
  </si>
  <si>
    <t>MB</t>
  </si>
  <si>
    <t>Remise en suspension de sédiments entrainant une contamination de l'eau et/ou une augmentation de la turbidité ou d'autres paramètres (nitrates, manganèse,…) lors de l'aspiration</t>
  </si>
  <si>
    <t>X</t>
  </si>
  <si>
    <t>Abaissement du niveau de la nappe (sécheresse ou colmatage)</t>
  </si>
  <si>
    <t>Vérifier l'augmentation de la turbidité des eaux brutes ou l'évolution d'autres paramètres (nitrates,…) lorsque le niveau de la nappe est bas : consulter la base de données Analyse V5 et les données concernant le niveau de la nappe</t>
  </si>
  <si>
    <t>Mesures de maitrise</t>
  </si>
  <si>
    <t>Commentaire / Précision sur la cause du danger</t>
  </si>
  <si>
    <t>Précision sur le danger</t>
  </si>
  <si>
    <t>Facteurs à considérer et à vérifier pour évaluer la présence du danger sur l'installation</t>
  </si>
  <si>
    <t>Le danger est-il présent ?</t>
  </si>
  <si>
    <t>Gravité</t>
  </si>
  <si>
    <t>Données permettant d'évaluer la cotation de la fréquence d'apparition de ce danger</t>
  </si>
  <si>
    <t>PC</t>
  </si>
  <si>
    <t>RES30</t>
  </si>
  <si>
    <t>RES31</t>
  </si>
  <si>
    <t>RES32</t>
  </si>
  <si>
    <t>RES33</t>
  </si>
  <si>
    <t>RES34</t>
  </si>
  <si>
    <t>RES35</t>
  </si>
  <si>
    <t>RES36</t>
  </si>
  <si>
    <t>RES37</t>
  </si>
  <si>
    <t>RES38</t>
  </si>
  <si>
    <t>RES39</t>
  </si>
  <si>
    <t>RES40</t>
  </si>
  <si>
    <t>RES41</t>
  </si>
  <si>
    <t>RES42</t>
  </si>
  <si>
    <t>RES43</t>
  </si>
  <si>
    <t>RES44</t>
  </si>
  <si>
    <t>RES45</t>
  </si>
  <si>
    <t>RES46</t>
  </si>
  <si>
    <t>RES47</t>
  </si>
  <si>
    <t>RES48</t>
  </si>
  <si>
    <t>Mesures du niveau de la nappe et du débit forage reliées au télécontrôle
Mesure de la turbidité
Arrêt automatique de la pompe
Maintenance des équipements : contrôle annuel de la sonde de niveau du forage
Mise en place d'un fonctionnement cyclique,syncope
Création d'autres puits (prospection)
Suivi renforcé de la qualité des eaux brutes (lié au niveau de la nappe)</t>
  </si>
  <si>
    <t xml:space="preserve">Contamination chimique de la nappe </t>
  </si>
  <si>
    <t>Accident de circulation : ruissellement et infiltration d'hydrocarbures et/ou de composés polluants entrainant une contamination de la nappe</t>
  </si>
  <si>
    <t># lors des visites sur site, vérifier la présence de voies de circulation à proximité du champ captant (A l'aide du plan de situation fourni par le Bureau d'études) 
# Vérifier la présence de fossés non revêtus pour l'évacuation des eaux de ruissellement 
# Vérifier le type ainsi que la densité du trafic sur cette voie : contacter la DDE et consulter le Dossier d'Utilité Publique ou de l'avis de l'hydrogéologue</t>
  </si>
  <si>
    <t xml:space="preserve"># Plus le nombre de voies de circulation et d'accidents enregistrés sur ces dernières est important, plus la probabilité d'apparition du risque sera grande.
# Plus les eaux de ruissellement de ces voies de circulation sont évacuées loin du secteur étudié, plus la probabilité d'apparition du risque sera faible
# Plus le taux de transfert sol/nappe est important, plus le risque est important pour la sécurité sanitaire de l'eau </t>
  </si>
  <si>
    <t>Evacuation des eaux de ruissellement en bordure des voies par des fossés revêtus
Information en cas d'accident par organisme extérieur
Informer les administrations de la présence de captage d'eau à proximité
Mettre en place un schéma d'organisation 
Mettre à jour les numéros de téléphone et les noms des personnes à contacter</t>
  </si>
  <si>
    <t>Actes de malveillance</t>
  </si>
  <si>
    <t># Nombre d'alertes "intrusion forage" et d'actes de malveillance enregistrés sur les forages. Plus elles sont nombreuses, plus la probabilité d'apparition du risque est importante</t>
  </si>
  <si>
    <t>Cloture du Périmètre de Protection Immédiat :présence de portail et clotûre, portail fermé à clé
Protection de tous les points d'entrée dont l'aération
Capot fermé et cadenassé type vigipirate, plombage en plastique
capotage fixé au sol par l'intérieur
Alarme anti-intrusion relié au télécontrôle  pour le site
Consigne Vigipirate
Retour d'information au télécontrole</t>
  </si>
  <si>
    <t># Nombre d'alertes "intrusion forage" et d'actes de malveillance enregistrés sur les forages. Plus ils sont nombreux, plus la probabilité d'apparition du risque est importante</t>
  </si>
  <si>
    <t># Dégradation microbiologique de l'eau</t>
  </si>
  <si>
    <t>Arrêt longue durée ou panne d'un forage (Dysfonctionnement des pompes, coupure EDF…): Non respect du volume sanitaire et stagnation de l'eau dans les canalisations</t>
  </si>
  <si>
    <t>Système d'alarme en cas de dysfonctionnement des pompes
Entretien et contrôle des équipements électriques
Clapet anti-retour
Mise en place d'une mesure de débit 
Rinçage installation (mise à l'égout) lors de la remise en service</t>
  </si>
  <si>
    <t># Dégradation organoleptique de l'eau</t>
  </si>
  <si>
    <t xml:space="preserve">Casse ou fissure du réseau d'assainissement </t>
  </si>
  <si>
    <t># Vérifier la présence d'un réseau d'assainissement au sein du Périmètre de Protection, soit auprès de LDEF (service assainissement) soit auprès de la collectivité
# Se reporter au Dossier d'Utilité Publique ou de l'avis de l'hydrogéologue</t>
  </si>
  <si>
    <t># Nombre d'accidents survenus sur le réseau d'assainissement au cours des dernières années. Plus ils sont nombreux, plus la probabilité d'apparition du risque est importante</t>
  </si>
  <si>
    <r>
      <t>Contrôle du réseau d'assainissement: recherche de fuite</t>
    </r>
    <r>
      <rPr>
        <sz val="9"/>
        <rFont val="Arial"/>
        <family val="2"/>
      </rPr>
      <t/>
    </r>
  </si>
  <si>
    <t>Ruissellement et infiltration d'eaux polluées dans la nappe entrainant une contamination microbiologique</t>
  </si>
  <si>
    <t>Déjections animales importantes (élevage intensif)</t>
  </si>
  <si>
    <t># Vérifier le domaine d'activités de l'installation : cf. renseignements donnés par le Dossier d'Utilité Publique ou de l'avis de l'hydrogéologue
# Etude des historiques des résultats d'analyses (teneurs en produits azotés et phosphorés fortes dans les eaux brutes)</t>
  </si>
  <si>
    <t># Nombre d'installations d'élevage (cf. domaine d'activités) présentes. Plus elles sont nombreuses, plus la probabilité d'apparition du risque est importante
# Nbre de NC sur les eaux brutes dûes aux produits azotés et phosphorés.  Plus elles sont nombreuses, plus la probabilité d'apparition du risque est importante</t>
  </si>
  <si>
    <t>Mise en place d'une étape de traitement spécifique suivant le type de polluant ou adapter la filière de traitement
Enquête sur les élevages autorisés
Mise en place de protections de la ressource: barrages, barrières hydrauliques, dépollution terrains, filtres
Gestion de la ressource par dilution
Mise en place d'un suivi de la ressource et des eaux traitées</t>
  </si>
  <si>
    <t>Ruissellement et infiltration d'eaux polluées dans la nappe entrainant une contamination chimique (produits azotés et phosphorés), augmentation de la turbidité et détérioration du goût et de l'odeur</t>
  </si>
  <si>
    <t xml:space="preserve">Mise en place d'une étape de traitement spécifique suivant le type de polluant ou adapter la filière de traitement
Enquête sur les élevages autorisés
Mise en place de protections de la ressource: barrages, barrières hydrauliques, dépollution terrains, filtres
Gestion de la ressource par dilution
Mise en place d'un suivi de la ressource et des eaux traitées
</t>
  </si>
  <si>
    <t>Développement de micro-organismes</t>
  </si>
  <si>
    <t xml:space="preserve">Mise en place d'un suivi de l'eau brute (Fe, Mn, turbidité)
Mise en place d'un suivi de la performance des pompes(débit)
Mesures du niveau de la nappe et du débit forage reliées au télécontrôle
Adapter la filière de traitement si nécessaire
Diagnostic forage périodique avec réhabilitation du forage si nécessaire
Utilisation de pompes adaptées
Contrôle en fonctionnement de la présence de sable dans la pompe d'exhaure mensuel
</t>
  </si>
  <si>
    <t xml:space="preserve"># Dépassement de références de qualité réglementaires: turbidité (particules minérales) ou autres paramètres (fer, manganèse,…) </t>
  </si>
  <si>
    <t>Etanchéité des piézomètres</t>
  </si>
  <si>
    <t>Vérifier la présence de piézomètres sur l'installation en consultant les modes opératoires de fonctionnement de l'installationen en les visitant</t>
  </si>
  <si>
    <t># Nombre de piézomètres dont l'étanchéité n'est pas finalisé, vétuste voire défectueux. Plus ils sont nombreux, plus la probabilité d'apparition du risque est importante</t>
  </si>
  <si>
    <t>piézomètres surélevés par rapport au niveau du sol
fermés à l'aide d'un bouchon étanche
Contrôle périodique de l'étanchéité des piézomètres</t>
  </si>
  <si>
    <t>Fertilisation abusive (produits azotés en particulier)</t>
  </si>
  <si>
    <t># Vérifier le domaine d'activités de l'installation : cf. renseignements donnés par le Dossier d'Utilité Publique ou de l'avis de l'hydrogéologue
# Etude des historiques des résultats d'analyses (teneur en produits azotés forte dans les eaux brutes)</t>
  </si>
  <si>
    <t># Nombre d'exploitations agricoles fertilisant abusivement (cf. domaine d'activités) présentes. Plus elles sont nombreuses, plus la probabilité d'apparition du risque est importante
# Nbre de NC sur les eaux brutes dûes aux produits azotés.  Plus elles sont nombreuses, plus la probabilité d'apparition du risque est importante</t>
  </si>
  <si>
    <t xml:space="preserve">Mise en place d'une étape de traitement spécifique suivant le type de polluant (dénitratation) ou adapter la filière de traitement
Démarche auprès de la chambre d'agriculture pour une agriculuture raisonnée
Gestion de la ressource par dilution
Mise en place d'un suivi de la ressource et des eaux traitées
</t>
  </si>
  <si>
    <t>Forage abandonné</t>
  </si>
  <si>
    <t xml:space="preserve">Vérifier la présence de forages abandonnés en les répertoriant et en les visitant (consulter les plans du Bureau d'Etudes et les modes opératoires de fonctionnement de l'installation) </t>
  </si>
  <si>
    <t># Nombre de forages abandonnés dont l'étanchéité n'est pas finalisée, vétuste voire défectueuse. Plus ils sont nombreux, plus la probabilité d'apparition du risque est importante</t>
  </si>
  <si>
    <t>Forage condamné et rebouché
Faire un inventaire des puits et forages présents dans les périmètres de protection (Voir DUP).
Méthodologie</t>
  </si>
  <si>
    <t xml:space="preserve">Développement bactérien </t>
  </si>
  <si>
    <t>Fortes préscipitations, traitement (désinfection) devient insuffisant</t>
  </si>
  <si>
    <t>Suivi en continu de la turbidité EB retransmise au télécontrôle
Traitement de la turbidité et désinfection avant mise en distribution
Possibilté d'arrêt de pompage si la qualité de l'eau se dégrade
Présence de bâche avant la station de traitement jouant le rôle de tampon (évite de déborder la station)
Entretien des analyseurs</t>
  </si>
  <si>
    <t>Fortes préscipitations, traitement (Filtres) devient insuffisant</t>
  </si>
  <si>
    <t>Suivi en continu de la turbidité EB et EF retransmise au télécontrôle
Traitement de la turbidité et désinfection avant mise en distribution
Possibilté d'arrêt de pompage si la qualité de l'eau se dégrade
Présence de bâche avant la station de traitement jouant le rôle de tampon (évite de déborder la station)
Entretien des analyseurs</t>
  </si>
  <si>
    <t># Vérifier la présence d'industriels au sein de la zone d'études en contactant la DRIRE : fiche signalétique des industries
# Contacter le Bureau de l'Environnement de la Préfecture
# Consulter le Dossier d'Utilité Publique ou de l'avis de l'hydrogéologue</t>
  </si>
  <si>
    <t xml:space="preserve"># Quantité de produits stockés
# Nombre d'accidents survenus sur le site (incendie, inondation,…). Plus ils sont nombreux, plus la probabilité d'apparition du risque est importante
# Nbre de NC sur les eaux brutes dûes aux polluants utilisés par les industries.  Plus elles sont nombreuses, plus la probabilité d'apparition du risque est importante
</t>
  </si>
  <si>
    <t>Filière de traitement adaptée</t>
  </si>
  <si>
    <t>Mise en place d'une étape de traitement spécifique suivant le type de polluant ou adapter la filière de traitement
Mise en place de protections de la ressource: barrages, barrières hydrauliques, rehausse de bâtiments...
Identifier les vecteurs de pollution possibles : Etude environnementale
Mise en place d'un suivi de la ressource, en particulier des polluants identifiés
Procédure de gestion de pollution</t>
  </si>
  <si>
    <t>Fuite sur assainissement autonome au sein du périmètre étudié</t>
  </si>
  <si>
    <t xml:space="preserve"># Vérifier la présence d'assainissement autonome au sein de la zone d'étude en contactant la LDEF (service assainissement), soit  la collectivité 
# Se reporter au Dossier d'Utilité Publique ou à l'avis de l'hydrogéologue </t>
  </si>
  <si>
    <t># Nombre d'habitations concernées. Plus elles sont nombreuses, plus la probabilité d'apparition du risque est importante</t>
  </si>
  <si>
    <t xml:space="preserve">Enquête de conformité
Raccorder ces installations au réseau d'assainissement collectif ou vérifier l'intégrité de l'installation
Recherche de fuite (caméra)
Renforcement de la chloration
</t>
  </si>
  <si>
    <t xml:space="preserve">MB </t>
  </si>
  <si>
    <t>Eaux d'extinction polluées par une source de pollution potentielle sur le site en feu : ruissellement et infiltration d'eaux polluées entrainant une contamination de la nappe et une augmentation de la turbidité</t>
  </si>
  <si>
    <t>Incendie à proximité du champ captant et eaux d'extinction pouvant contaminer la nappe</t>
  </si>
  <si>
    <t>Fréquence d'incendie
Risque incendie en fonction des équipements autour du site (hydrocarbures, combustibles…)</t>
  </si>
  <si>
    <t>Information transmise au télécontrôle par organisme extérieur
Procédure d'interventions d'urgence
Confinement des eaux d'extinction
Arrêt temporaire du captage ou faire tourner à l'égout
Suivi qualité pour mesurer l'impact sur la ressource</t>
  </si>
  <si>
    <t>Utilisation de produits toxiques pour l'extinction du feu : ruissellement et infiltration de composés toxiques entrainant une contamination de la nappe et une augmentation de la turbidité</t>
  </si>
  <si>
    <t>Incendie à proximité du champ captant et utilisation de produits toxiques pour l'extinction du feu</t>
  </si>
  <si>
    <t>Utilisation de retardateur de flammes</t>
  </si>
  <si>
    <t>Fréquence d'incendie</t>
  </si>
  <si>
    <t>Information transmise au télécontrôle par organisme extérieur
Remplacement par un produit moins toxique
Mode opératoire pour les interventions d'urgence
Confinement des eaux d'extinction
Arrêt temporaire du captage ou faire tourner à l'égout
Suivi qualité pour mesurer l'impact sur la ressource</t>
  </si>
  <si>
    <t>Contamination microbiologique de la ressource</t>
  </si>
  <si>
    <t>Pénétration d'animaux sauvages sur le site</t>
  </si>
  <si>
    <t>Vérifier la présence de forages ou sources sur l'installation en consultant les modes opératoires de fonctionnement de l'installation et en effectuant des visites sur place</t>
  </si>
  <si>
    <t>Nombres de fois où des animaux ont pénétré sur le site</t>
  </si>
  <si>
    <t>Piézomètre abandonné</t>
  </si>
  <si>
    <t xml:space="preserve">Vérifier la présence de piézomètres abandonnés en les répertoriant et en les visitant (consulter les plans du Bureau d'Etudes et les modes opératoires de fonctionnement de l'installation) </t>
  </si>
  <si>
    <t># Nombre de piézomètres abandonnés dont l'étanchéité n'est pas finalisé, vétuste voire défectueux. Plus ils sont nombreux, plus la probabilité d'apparition du risque est importante</t>
  </si>
  <si>
    <t>Piézomètre condamné et rebouché
Faire un inventaire des piézomètres présents dans les périmètres de protection (Voir DUP).
Méthodologie</t>
  </si>
  <si>
    <t>Pollution venant de la rivière</t>
  </si>
  <si>
    <t># Vérifier la présence d'une rivière à proximité du champ captant
# Etudier le temps de transfert rivière/nappe (cf. rapport géologique)</t>
  </si>
  <si>
    <t># Plus les pollutions de l'eau de la rivière sont nombreuses, plus la probabilité d'apparition du risque est importante
# Plus la rivière participe à la réalimentation de la nappe (taux de transfert rivière/nappe important) , plus la probabilité d'apparition du risque est importante</t>
  </si>
  <si>
    <t xml:space="preserve">Mise en place d'une étape de traitement spécifique suivant le type de polluant ou adapter la filière de traitement
Mesure de la turbidité
Moyen (vanne par ex) de stopper la prise d'eau
Mise en place d'un suivi de la ressource et des eaux traitées (hydrocarbures, pesticides, pH, conductivité, turbidité,...)
</t>
  </si>
  <si>
    <t>Pollution venant de la rivière (gravité dépend de la qualité de l'eau de la rivière)</t>
  </si>
  <si>
    <t>Mise en place d'une étape de traitement spécifique suivant le type de polluant ou adapter la filière de traitement
Mesure de la turbidité
Moyen (vanne par ex) de stopper la prise d'eau
Mise en place d'un suivi de la ressource et des eaux traitées (hydrocarbures, pesticides, pH, conductivité, turbidité,...)</t>
  </si>
  <si>
    <t>Rejet et infiltration d'eaux polluées entrainant une contamination micro biologique et chimique de la nappe, une augmentation de la turbidité et une détérioration du goût et de l'odeur</t>
  </si>
  <si>
    <t xml:space="preserve">Présence d'activités agricoles à l'intérieur de la zone d'études (culture, élevage, maraichers)
</t>
  </si>
  <si>
    <t># Vérifier la présence d'activités agricoles au sein du Périmètre de Protection en consultant le Dossier d'Utilité Publique ou de l'avis de l'hydrogéologue
# Etude des historiques des résultats d'analyses (se reporter à Analyse V5)</t>
  </si>
  <si>
    <t># Nombre d'exploitations agricoles présentes. Plus elles sont nombreuses, plus la probabilité d'apparition du risque est importante
# Quantité de rejet
# Nbre de NC sur les eaux brutes dûes aux produits utilisés (pesticides, herbicides, fongicides) par les industries agricoles.  Plus elles sont nombreuses, plus la probabilité d'apparition du risque est importante</t>
  </si>
  <si>
    <t>Mise en place d'une étape de traitement spécifique suivant le type de polluant ou adapter la filière de traitement
Mise en place de protections de la ressource: barrages, barrières hydrauliques, rehausse de bâtiments...
Identifier les vecteurs de pollution possibles : Etude environnementale
Mise en place d'un suivi de la ressource, en particulier de la turbidité</t>
  </si>
  <si>
    <t>Présence d'activités industrielles à l'intérieur de la zone d'études (gravité en fonction de l'activité)</t>
  </si>
  <si>
    <t># Nombre d'industries présentes. Plus elles sont nombreuses, plus la probabilité d'apparition du risque est importante
# Quantité de rejet
# Nbre de NC sur les eaux brutes dûes aux polluants utilisés par les industries.  Plus elles sont nombreuses, plus la probabilité d'apparition du risque est importante</t>
  </si>
  <si>
    <t>Vérifier la présence de canalisations d'hydrocarbures à haute pression ou de gazoducs au sein de la zone d'études en consultant le Dossier d'Utilité Publique ou de l'avis de l'hydrogéologue et la DRIRE</t>
  </si>
  <si>
    <t># Plus le nombre de canalisations souterraines présentes au sein de la zone d'études est important, plus la probabilité d'apparition du risque sera grande
# Nbre d'accidents survenus sur les canalisations. Plus ils sont nombreux, plus la probabilité d'apparition du risque est importante
# Plus le taux de transfert  dans la nappe est important, plus la probabilité d'apparition du risque sera grande</t>
  </si>
  <si>
    <t>Contrôle réglementaire des canalisations
Mettre en place un schéma d'alerte entre l'exploitant et le gérant des canalisations d'hydrocarbures
Réaliser des simulations</t>
  </si>
  <si>
    <t>Présence de carrière(s) au sein de la zone d'études</t>
  </si>
  <si>
    <t># Vérifier la présence de carrière(s) au sein du Périmètre de Protection en contactant la DRIRE : fiche signalétique des industries
# Contacter l'inspection générale des Carrières
# Consulter le dossier Dossier d'Utilité Publique ou de l'avis de l'hydrogéologue</t>
  </si>
  <si>
    <t># Nombre de carrières présentes au sein de la zone d'études
# Etude des sols des carrières. Plus ils sont poreux, plus la probabilité d'apparition du risque est importante</t>
  </si>
  <si>
    <t>Ruissellement et infiltration de polluants entrainant une contamination de la nappe</t>
  </si>
  <si>
    <t>Présence de site(s) de dépôts de matériaux divers (décharges,…)</t>
  </si>
  <si>
    <t># Vérifier la présence de sites de dépôts de matériaux divers (décharges,…) en effectuant des visites sur le terrain
# Consulter le Dossier d'Utilité Publique ou de l'avis de l'hydrogéologue</t>
  </si>
  <si>
    <t xml:space="preserve"> # Plus le nombre de sites et la quantité de dépôts sont importants, plus la probabilité d'apparition du risque est importante</t>
  </si>
  <si>
    <t xml:space="preserve">Mise en place d'une étape de traitement spécifique suivant le type de polluant ou adapter la filière de traitement
Mise en place de protections de la ressource: barrages, barrières hydrauliques, rehausse de bâtiments...
Identifier les vecteurs de pollution possibles : Etude environnementale
Mise en place d'un suivi de la ressource, en particulier des polluants identifiés
Procédure de gestion de pollution
</t>
  </si>
  <si>
    <t>Présence d'eaux usées dans le périmètre concerné et absence de dispositif de traitement des eaux usées à l'intérieur du Périmètre de Protection.</t>
  </si>
  <si>
    <t># Vérifier la présence d'un dispositif de traitement des eaux usées à l'intérieur du Périmètre de Protection, soit auprès de LDEF (service assainissement) soit auprès de la collectivité</t>
  </si>
  <si>
    <t># Volume de déchets (nbre, type d'habitations). Plus ils sont nombreux, plus la probabilité d'apparition du risque est importante</t>
  </si>
  <si>
    <t>Mise en place d'un dispositif de traitement des eaux usées
Enquête de conformité
Renforcement de la chloration</t>
  </si>
  <si>
    <t># Contamination microbiologique de l'eau</t>
  </si>
  <si>
    <t>Renouvellement de la pompe, pas de désinfection des matériels avant remise en service</t>
  </si>
  <si>
    <t>Nombrede fois où changement des pompes  sans désinfection du matériels avant remise en service</t>
  </si>
  <si>
    <t>Procédure de désinfection
Désinfection matériel
Passage de l'eau de brute par un traitement avant distribution
Utilisation de graisse alimentaire pour le montage des pompes
Rinçage préliminaire au début de la remise en service</t>
  </si>
  <si>
    <t># Contamination de l'eau par de l'huile ou de la graisse</t>
  </si>
  <si>
    <t>Vérifier que la qualité de la graisse utilisée n'est pas alimentaire</t>
  </si>
  <si>
    <t>introduction de micro-organismes</t>
  </si>
  <si>
    <t>Retour d'eau dans le forage</t>
  </si>
  <si>
    <t>Présence d'un forage sur le site</t>
  </si>
  <si>
    <t>nombre de forage sur le site
nombre de dysfonctionnement sur le clapet anti-retour</t>
  </si>
  <si>
    <t>Clapet anti-retour et/ ou vanne sur la tête de forage</t>
  </si>
  <si>
    <t>introduction de composés</t>
  </si>
  <si>
    <t>Développement bactérien, contamination de la ressource</t>
  </si>
  <si>
    <t>Stagnation d'eau sur la parcelle de la station (dans des zones préferentielles)</t>
  </si>
  <si>
    <t>Tête de forage étanche
Eliminer les zones de stagnations d'eau (planifier la surface du site)
Système de récupération des eaux de pluie : réseau eaux pluviales sur la station et présence de fossés si nécessaire</t>
  </si>
  <si>
    <t>Tête de forage étanche
Récupération des eaux des toitures vers le réseau pluvial
Evacuation des eaux des parking vers le réseau pluvial
Eliminer les zones de stagnations d'eau (planifier la surface du site)
Système de récupération des eaux de pluie : réseau eaux pluviales sur la station et présence de fossés si nécessaire</t>
  </si>
  <si>
    <t>Augmentation des pertes de charges et de la drainance des formations sus-jacentes à la nappes : modification physico-chimique des caractéristiques de la nappe</t>
  </si>
  <si>
    <t>Surexploitation de la nappe Oligocène entrainant un rabattement et dénoyage de la nappe (zone sensible)</t>
  </si>
  <si>
    <t>Vérifier que le forage concerne la nappe oligocène sur une zone sensible (DUP)</t>
  </si>
  <si>
    <t>Nombre d'alertes pour le niveau de la nappe
Nombre de non-conformités pour des paramètres physico-chimique</t>
  </si>
  <si>
    <t>Mesures du niveau de la nappe et du débit forage reliées au télécontrôle
Contrôle de  la mesure de niveau forage annuel
Prélèvement contrôlé sur le secteur concerné
Mesure pour éviter les pertes d'eau (économie, recyclage)
Création d'autres puits (prospection)</t>
  </si>
  <si>
    <t>Développement bactérien (légionnelles)</t>
  </si>
  <si>
    <t>Température de la ressource élevée</t>
  </si>
  <si>
    <t>Vérifier à l'aide de la bas d'Analyse V5 la température de la ressource pouvant être supérieure à 25°C</t>
  </si>
  <si>
    <t>Plus le nombre de fois où l'eau brute est non-conforme vis-à vis de la température , plus la probabilité d'apparition du risque est important</t>
  </si>
  <si>
    <t>Mise en place d'un suivi de l'eau brute (CS et surveillance)
Mise en place d'un suivi renforcée de la ressource (Etude légionnelles, température)
Traitement de désinfection avant mise  en distribution
Analyseur de chlore sur l'eau traitée, en continu, relié au télécontrôle pour signal d'alerte en cas de seuil haut ou bas</t>
  </si>
  <si>
    <t>Têtes de puits non étanches</t>
  </si>
  <si>
    <t xml:space="preserve">plaque tête forage étanche
Dalle en béton, pour isolation du forage par rapport au sol
Trappe d'accès surelevée
Capot sur la tête de puits
Hauteur margelle (socle) en béton suffisament haute par rapport au niveau du sol.
Passages de cables étanches (présence de mousse)
Passage de sondes monté sur presse étoupe et protégé par un couvercle
Présence du joint autour de la plaque
Présence d'une grille ou d'un chapeau sur l'évent
</t>
  </si>
  <si>
    <t>RES49</t>
  </si>
  <si>
    <t>RES50</t>
  </si>
  <si>
    <t>RES51</t>
  </si>
  <si>
    <t>Utilisation abusive de pesticides (herbicides, insecticides, fongicides)</t>
  </si>
  <si>
    <t># Vérifier le domaine d'activités de l'installation : cf. renseignements donnés par le Dossier d'Utilité Publique ou de l'avis de l'hydrogéologue
# Etude des historiques des résultats d'analyses (teneur en pesticides forte dans les eaux brutes)</t>
  </si>
  <si>
    <t># Nombre d'exploitations agricoles utilisant abusivement des pesticides (cf. domaine d'activités) présentes. Plus elles sont nombreuses, plus la probabilité d'apparition du risque est importante
# Nbre de NC sur les eaux brutes dûes aux pesticides.  Plus elles sont nombreuses, plus la probabilité d'apparition du risque est importante</t>
  </si>
  <si>
    <t>Mise en place d'une étape de traitement spécifique suivant le type de polluant (dénitratation) ou adapter la filière de traitement
Démarche auprès de la chambre d'agriculture pour une agriculuture raisonnée
Gestion de la ressource par dilution
Mise en place d'un suivi de la ressource et des eaux traitées</t>
  </si>
  <si>
    <t>Ruissellement, rejet et infiltration de produits chimiques entrainant une contamination chimique de la nappe, une augmentation de la turbidité et une détérioration du goût et de l'odeur</t>
  </si>
  <si>
    <t>Utilisation de produits chimiques (compléments alimentaires, antibiotiques,…)</t>
  </si>
  <si>
    <t># Vérifier le domaine d'activités de l'installation : cf. renseignements donnés par le Dossier d'Utilité Publique ou de l'avis de l'hydrogéologue
# Etude des historiques des résultats d'analyses</t>
  </si>
  <si>
    <t># Nombre d'installations d'élevage (cf. domaine d'activités) présentes. Plus elles sont nombreuses, plus la probabilité d'apparition du risque est importante
# Nbre de NC sur les eaux brutes dûes aux produits chimiques (compléments alimentaires, antibiotiques,…).  Plus elles sont nombreuses, plus la probabilité d'apparition du risque est importante</t>
  </si>
  <si>
    <t>Ruissellement et infiltration d'hydrocarbures (huile, essence) entrainant une contamination de la nappe</t>
  </si>
  <si>
    <t>Utilisation d'engins agricoles (tracteurs,…)</t>
  </si>
  <si>
    <t># Vérifier le domaine d'activités de l'installation : cf. renseignements donnés par le Dossier d'Utilité Publique ou de l'avis de l'hydrogéologue
# Etude des historiques des résultats d'analyses (trace d'hydrocarbures dans les eaux brutes)</t>
  </si>
  <si>
    <t># Nbre de NC sur les eaux brutes dûes aux hydrocarbures.  Plus elles sont nombreuses, plus la probabilité d'apparition du risque est importante</t>
  </si>
  <si>
    <t>Mise en place d'étapes de traitement contre les hydrocarbures (ozonation, charbon) ou adapter la filière de traitement
Procédure de gestion de pollution
Mise en place d'un suivi de la ressource et des eaux traitées</t>
  </si>
  <si>
    <t>Evacuation des eaux de ruissellement et pluviales en bordure des voies par des fossés revêtus, drainant
Evacuation des terres souillées
Bachage des terres souillées</t>
  </si>
  <si>
    <t>Fréquence</t>
  </si>
  <si>
    <t>Risque = G x F</t>
  </si>
  <si>
    <t>Evaluation de la fréquence du danger</t>
  </si>
  <si>
    <t>Cloture du Périmètre de Protection Immédiat :présence de portail et clotûre en bon état allant jusqu'au sol
capot sur la tête de puits
Cloture du Périmètre de Protection Immédiat :présence de portail et clotûre en bon état allant jusqu'au sol
capot sur la tête de puits</t>
  </si>
  <si>
    <t>Absence</t>
  </si>
  <si>
    <t>Présence</t>
  </si>
  <si>
    <t xml:space="preserve"># Mesures du niveau de la nappe et du débit forage reliées au télécontrôle
# Arrêt automatique de la pompe
# Maintenance des équipements : contrôle annuel de la sonde de niveau du forage
# Mise en place d'un fonctionnement cyclique,syncope
# Création d'autres puits (prospection)
# Suivi renforcé de la qualité des eaux brutes (lié au niveau de la nappe)
</t>
  </si>
  <si>
    <t>Mesures</t>
  </si>
  <si>
    <t># Contrôles/analyses microbiologiques et physico-chimique
#Visites de contrôle et de vérification des installations</t>
  </si>
  <si>
    <t>2-25%</t>
  </si>
  <si>
    <t>26-50%</t>
  </si>
  <si>
    <t># Nbre de NC sur les eaux brutes décelées lorsque la nappe est à son niveau bas. Plus elles sont nombreuses, plus la probabilité d'apparition du risque est importante
Nombre d'alertes niveau nappe</t>
  </si>
  <si>
    <t># Nombre de forages dont l'étanchéité n'est pas finalisée, vétuste voire défectueux. Plus ils sont nombreux, plus la probabilité d'apparition du risque est importante
# Nombre d'alertes pour fuite d'eau sur station au niveau du forage</t>
  </si>
  <si>
    <r>
      <t xml:space="preserve">Vérifier la présence de zone creuse où de l'eau pourrait stagner ou l'absence d'un système de récupération des eaux de pluie (réseau)
</t>
    </r>
    <r>
      <rPr>
        <b/>
        <sz val="10"/>
        <rFont val="Arial"/>
        <family val="2"/>
      </rPr>
      <t>Adapter la gravité</t>
    </r>
    <r>
      <rPr>
        <sz val="10"/>
        <rFont val="Arial"/>
        <family val="2"/>
      </rPr>
      <t xml:space="preserve"> en fonction de la profondeur de la nappe (plus elle est profonde, plus elle est protégée des contaminatons).</t>
    </r>
  </si>
  <si>
    <t>Cliquez sur le type de ressource :</t>
  </si>
  <si>
    <t>Sélectionnez les mesures de maitrises mises en place sur vos installations :</t>
  </si>
  <si>
    <t>Dangers</t>
  </si>
  <si>
    <t>Fuite sur assainissement autonome et infiltration de matières non dégradées dans le milieu naturel au sein du périmètre étudié</t>
  </si>
  <si>
    <t>ID Danger</t>
  </si>
  <si>
    <t>A cocher si présence du danger</t>
  </si>
  <si>
    <t xml:space="preserve"># Vérifier la présence d'assainissement autonome au sein de la zone d'étude en contactant le service assainissement (SPANC), soit  la collectivité 
# Se reporter au Dossier d'Utilité Publique ou à l'avis de l'hydrogéologue </t>
  </si>
  <si>
    <t>MM1</t>
  </si>
  <si>
    <t>MM2</t>
  </si>
  <si>
    <t>Suivi du dispositif d'assainissement</t>
  </si>
  <si>
    <t>Conformité des installations ANC (CUB)</t>
  </si>
  <si>
    <t>Diagnostic SPANC</t>
  </si>
  <si>
    <t>Suivi des débordements et/ou casses du réseau d'EU</t>
  </si>
  <si>
    <t>Maintenance du réseau assainissement</t>
  </si>
  <si>
    <t>Suivi des pollutions</t>
  </si>
  <si>
    <t>Suivi des pollutions agricoles et industrielles</t>
  </si>
  <si>
    <t>Etudes de vulnérabilité</t>
  </si>
  <si>
    <t>Suivi des inondations</t>
  </si>
  <si>
    <t>Présence d'ouvrages pour la lutte contre les inondations (entretien, fonctionnement, …)</t>
  </si>
  <si>
    <t>Guides d’exploitation assainissement</t>
  </si>
  <si>
    <t>Suivi du niveau des rivières, crues, …</t>
  </si>
  <si>
    <t>Suivi du PPRI</t>
  </si>
  <si>
    <t xml:space="preserve">Entretien des ouvrages </t>
  </si>
  <si>
    <t>Contrôle de l'étanchéité des ouvrages</t>
  </si>
  <si>
    <t>Guide d'exploitation</t>
  </si>
  <si>
    <t>Entretien des servitudes</t>
  </si>
  <si>
    <t>Inspection de l'état intérieur de la conduite</t>
  </si>
  <si>
    <t>Groupe mesures de maitrise</t>
  </si>
  <si>
    <t>Moyens de vérification</t>
  </si>
  <si>
    <t>ID MM</t>
  </si>
  <si>
    <t>MM3</t>
  </si>
  <si>
    <t>MM4</t>
  </si>
  <si>
    <t>MM5</t>
  </si>
  <si>
    <t>dded</t>
  </si>
  <si>
    <t>fe</t>
  </si>
  <si>
    <t>efef</t>
  </si>
  <si>
    <t>D1</t>
  </si>
  <si>
    <t>D2</t>
  </si>
  <si>
    <t>D3</t>
  </si>
  <si>
    <t>dfefe</t>
  </si>
  <si>
    <t>fggtg</t>
  </si>
  <si>
    <t>hyju</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</si>
</sst>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theme="1"/>
      <name val="Calibri"/>
      <family val="2"/>
      <scheme val="minor"/>
    </font>
    <font>
      <sz val="10"/>
      <name val="Arial"/>
    </font>
    <font>
      <b/>
      <sz val="10"/>
      <name val="Arial"/>
      <family val="2"/>
    </font>
    <font>
      <b/>
      <i/>
      <sz val="10"/>
      <name val="Arial"/>
      <family val="2"/>
    </font>
    <font>
      <i/>
      <sz val="10"/>
      <name val="Arial"/>
      <family val="2"/>
    </font>
    <font>
      <sz val="10"/>
      <name val="Arial"/>
      <family val="2"/>
    </font>
    <font>
      <sz val="10"/>
      <color indexed="12"/>
      <name val="Arial"/>
      <family val="2"/>
    </font>
    <font>
      <sz val="9"/>
      <name val="Arial"/>
      <family val="2"/>
    </font>
    <font>
      <i/>
      <sz val="10"/>
      <color indexed="12"/>
      <name val="Arial"/>
      <family val="2"/>
    </font>
    <font>
      <b/>
      <sz val="12"/>
      <name val="Arial"/>
      <family val="2"/>
    </font>
    <font>
      <sz val="14"/>
      <color theme="1"/>
      <name val="Calibri"/>
      <family val="2"/>
      <scheme val="minor"/>
    </font>
    <font>
      <sz val="10"/>
      <color indexed="8"/>
      <name val="Arial"/>
    </font>
    <font>
      <sz val="8"/>
      <color indexed="8"/>
      <name val="Arial"/>
      <family val="2"/>
    </font>
    <font>
      <sz val="8"/>
      <color rgb="FF000000"/>
      <name val="Tahoma"/>
      <family val="2"/>
    </font>
    <font>
      <sz val="11"/>
      <color rgb="FF000000"/>
      <name val="Calibri"/>
      <family val="2"/>
    </font>
  </fonts>
  <fills count="9">
    <fill>
      <patternFill patternType="none"/>
    </fill>
    <fill>
      <patternFill patternType="gray125"/>
    </fill>
    <fill>
      <patternFill patternType="solid">
        <fgColor indexed="9"/>
        <bgColor indexed="64"/>
      </patternFill>
    </fill>
    <fill>
      <patternFill patternType="solid">
        <fgColor theme="5" tint="0.39997558519241921"/>
        <bgColor indexed="64"/>
      </patternFill>
    </fill>
    <fill>
      <patternFill patternType="solid">
        <fgColor theme="4" tint="0.39997558519241921"/>
        <bgColor indexed="64"/>
      </patternFill>
    </fill>
    <fill>
      <patternFill patternType="solid">
        <fgColor theme="6" tint="0.39997558519241921"/>
        <bgColor indexed="64"/>
      </patternFill>
    </fill>
    <fill>
      <patternFill patternType="solid">
        <fgColor theme="7" tint="0.39997558519241921"/>
        <bgColor indexed="64"/>
      </patternFill>
    </fill>
    <fill>
      <patternFill patternType="solid">
        <fgColor theme="9" tint="-0.249977111117893"/>
        <bgColor indexed="64"/>
      </patternFill>
    </fill>
    <fill>
      <patternFill patternType="solid">
        <fgColor rgb="FFFFFF00"/>
        <bgColor indexed="64"/>
      </patternFill>
    </fill>
  </fills>
  <borders count="13">
    <border>
      <left/>
      <right/>
      <top/>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style="thin">
        <color indexed="64"/>
      </top>
      <bottom/>
      <diagonal/>
    </border>
    <border>
      <left/>
      <right/>
      <top style="thin">
        <color indexed="64"/>
      </top>
      <bottom/>
      <diagonal/>
    </border>
    <border>
      <left/>
      <right/>
      <top/>
      <bottom style="thin">
        <color indexed="64"/>
      </bottom>
      <diagonal/>
    </border>
  </borders>
  <cellStyleXfs count="4">
    <xf numFmtId="0" fontId="0" fillId="0" borderId="0"/>
    <xf numFmtId="0" fontId="1" fillId="0" borderId="0"/>
    <xf numFmtId="0" fontId="5" fillId="0" borderId="0"/>
    <xf numFmtId="0" fontId="11" fillId="0" borderId="0"/>
  </cellStyleXfs>
  <cellXfs count="77">
    <xf numFmtId="0" fontId="0" fillId="0" borderId="0" xfId="0"/>
    <xf numFmtId="0" fontId="0" fillId="0" borderId="0" xfId="0" applyAlignment="1">
      <alignment horizontal="center" vertical="center" wrapText="1"/>
    </xf>
    <xf numFmtId="0" fontId="0" fillId="0" borderId="5" xfId="0" applyBorder="1"/>
    <xf numFmtId="0" fontId="0" fillId="0" borderId="0" xfId="0"/>
    <xf numFmtId="0" fontId="6" fillId="0" borderId="4" xfId="2" applyFont="1" applyFill="1" applyBorder="1" applyAlignment="1" applyProtection="1">
      <alignment horizontal="center" vertical="center" wrapText="1"/>
      <protection locked="0"/>
    </xf>
    <xf numFmtId="0" fontId="5" fillId="0" borderId="4" xfId="2" applyFont="1" applyFill="1" applyBorder="1" applyAlignment="1" applyProtection="1">
      <alignment horizontal="center" vertical="center" wrapText="1"/>
      <protection locked="0"/>
    </xf>
    <xf numFmtId="0" fontId="4" fillId="0" borderId="0" xfId="2" applyFont="1" applyFill="1" applyBorder="1" applyAlignment="1" applyProtection="1">
      <alignment horizontal="center" vertical="center"/>
      <protection locked="0"/>
    </xf>
    <xf numFmtId="0" fontId="5" fillId="0" borderId="0" xfId="2" applyFont="1" applyFill="1" applyBorder="1" applyAlignment="1" applyProtection="1">
      <alignment horizontal="center" vertical="center"/>
      <protection locked="0"/>
    </xf>
    <xf numFmtId="0" fontId="4" fillId="0" borderId="5" xfId="2" applyFont="1" applyFill="1" applyBorder="1" applyAlignment="1" applyProtection="1">
      <alignment horizontal="center" vertical="center" wrapText="1"/>
      <protection locked="0"/>
    </xf>
    <xf numFmtId="0" fontId="5" fillId="0" borderId="5" xfId="2" applyFont="1" applyFill="1" applyBorder="1" applyAlignment="1" applyProtection="1">
      <alignment horizontal="center" vertical="center" wrapText="1"/>
      <protection locked="0"/>
    </xf>
    <xf numFmtId="0" fontId="5" fillId="0" borderId="6" xfId="2" applyFont="1" applyFill="1" applyBorder="1" applyAlignment="1" applyProtection="1">
      <alignment horizontal="center" vertical="center" wrapText="1"/>
      <protection locked="0"/>
    </xf>
    <xf numFmtId="0" fontId="6" fillId="0" borderId="4" xfId="2" applyFont="1" applyFill="1" applyBorder="1" applyAlignment="1" applyProtection="1">
      <alignment horizontal="center" vertical="center" wrapText="1"/>
      <protection locked="0"/>
    </xf>
    <xf numFmtId="0" fontId="4" fillId="0" borderId="4" xfId="2" applyFont="1" applyFill="1" applyBorder="1" applyAlignment="1" applyProtection="1">
      <alignment horizontal="center" vertical="center" wrapText="1"/>
      <protection locked="0"/>
    </xf>
    <xf numFmtId="0" fontId="8" fillId="0" borderId="0" xfId="2" applyFont="1" applyFill="1" applyBorder="1" applyAlignment="1" applyProtection="1">
      <alignment horizontal="center" vertical="center" wrapText="1"/>
      <protection locked="0"/>
    </xf>
    <xf numFmtId="0" fontId="6" fillId="0" borderId="0" xfId="2" applyFont="1" applyFill="1" applyBorder="1" applyAlignment="1" applyProtection="1">
      <alignment horizontal="center" vertical="center" wrapText="1"/>
      <protection locked="0"/>
    </xf>
    <xf numFmtId="0" fontId="2" fillId="0" borderId="5" xfId="2" applyFont="1" applyFill="1" applyBorder="1" applyAlignment="1" applyProtection="1">
      <alignment horizontal="center" vertical="center" wrapText="1"/>
      <protection locked="0"/>
    </xf>
    <xf numFmtId="0" fontId="3" fillId="0" borderId="5" xfId="2" applyFont="1" applyFill="1" applyBorder="1" applyAlignment="1" applyProtection="1">
      <alignment horizontal="center" vertical="center" wrapText="1"/>
      <protection locked="0"/>
    </xf>
    <xf numFmtId="0" fontId="0" fillId="0" borderId="0" xfId="0" applyFill="1" applyBorder="1"/>
    <xf numFmtId="0" fontId="0" fillId="0" borderId="9" xfId="0" applyFill="1" applyBorder="1"/>
    <xf numFmtId="0" fontId="4" fillId="0" borderId="0" xfId="2" applyFont="1" applyFill="1" applyBorder="1" applyAlignment="1" applyProtection="1">
      <alignment horizontal="center" vertical="center" wrapText="1"/>
      <protection locked="0"/>
    </xf>
    <xf numFmtId="0" fontId="5" fillId="0" borderId="0" xfId="2" applyFont="1" applyFill="1" applyBorder="1" applyAlignment="1" applyProtection="1">
      <alignment horizontal="center" vertical="center" wrapText="1"/>
      <protection locked="0"/>
    </xf>
    <xf numFmtId="0" fontId="8" fillId="0" borderId="9" xfId="2" applyFont="1" applyFill="1" applyBorder="1" applyAlignment="1" applyProtection="1">
      <alignment horizontal="center" vertical="center" wrapText="1"/>
      <protection locked="0"/>
    </xf>
    <xf numFmtId="0" fontId="6" fillId="0" borderId="9" xfId="2" applyFont="1" applyFill="1" applyBorder="1" applyAlignment="1" applyProtection="1">
      <alignment horizontal="center" vertical="center" wrapText="1"/>
      <protection locked="0"/>
    </xf>
    <xf numFmtId="0" fontId="0" fillId="0" borderId="5" xfId="0" applyBorder="1" applyAlignment="1">
      <alignment horizontal="center" vertical="center" wrapText="1"/>
    </xf>
    <xf numFmtId="0" fontId="0" fillId="3" borderId="5" xfId="0" applyFill="1" applyBorder="1" applyAlignment="1">
      <alignment horizontal="center" vertical="center" wrapText="1"/>
    </xf>
    <xf numFmtId="0" fontId="0" fillId="4" borderId="5" xfId="0" applyFill="1" applyBorder="1" applyAlignment="1">
      <alignment horizontal="center" vertical="center" wrapText="1"/>
    </xf>
    <xf numFmtId="0" fontId="0" fillId="5" borderId="5" xfId="0" applyFill="1" applyBorder="1" applyAlignment="1">
      <alignment vertical="center" textRotation="90" wrapText="1"/>
    </xf>
    <xf numFmtId="0" fontId="0" fillId="5" borderId="5" xfId="0" applyFill="1" applyBorder="1" applyAlignment="1">
      <alignment vertical="center" wrapText="1"/>
    </xf>
    <xf numFmtId="0" fontId="0" fillId="6" borderId="5" xfId="0" applyFill="1" applyBorder="1" applyAlignment="1">
      <alignment horizontal="center" vertical="center" wrapText="1"/>
    </xf>
    <xf numFmtId="0" fontId="0" fillId="0" borderId="5" xfId="0" applyBorder="1" applyAlignment="1">
      <alignment horizontal="center" vertical="center"/>
    </xf>
    <xf numFmtId="0" fontId="2" fillId="0" borderId="6" xfId="2" applyFont="1" applyFill="1" applyBorder="1" applyAlignment="1" applyProtection="1">
      <alignment horizontal="center" vertical="center" wrapText="1"/>
      <protection locked="0"/>
    </xf>
    <xf numFmtId="0" fontId="2" fillId="0" borderId="4" xfId="2" applyFont="1" applyFill="1" applyBorder="1" applyAlignment="1" applyProtection="1">
      <alignment horizontal="center" vertical="center" wrapText="1"/>
      <protection locked="0"/>
    </xf>
    <xf numFmtId="0" fontId="3" fillId="0" borderId="4" xfId="2" applyFont="1" applyFill="1" applyBorder="1" applyAlignment="1" applyProtection="1">
      <alignment horizontal="center" vertical="center" wrapText="1"/>
      <protection locked="0"/>
    </xf>
    <xf numFmtId="0" fontId="0" fillId="0" borderId="4" xfId="0" applyBorder="1" applyAlignment="1">
      <alignment horizontal="center" vertical="center" wrapText="1"/>
    </xf>
    <xf numFmtId="0" fontId="0" fillId="0" borderId="7" xfId="0" applyBorder="1" applyAlignment="1">
      <alignment horizontal="center" vertical="center" wrapText="1"/>
    </xf>
    <xf numFmtId="0" fontId="0" fillId="6" borderId="1" xfId="0" applyFill="1" applyBorder="1" applyAlignment="1">
      <alignment horizontal="center" vertical="center"/>
    </xf>
    <xf numFmtId="0" fontId="5" fillId="0" borderId="5" xfId="2" applyFont="1" applyFill="1" applyBorder="1" applyAlignment="1" applyProtection="1">
      <alignment horizontal="left" vertical="center" wrapText="1"/>
      <protection locked="0"/>
    </xf>
    <xf numFmtId="0" fontId="0" fillId="0" borderId="0" xfId="0" applyAlignment="1">
      <alignment horizontal="left" vertical="center"/>
    </xf>
    <xf numFmtId="0" fontId="5" fillId="0" borderId="4" xfId="2" applyFont="1" applyFill="1" applyBorder="1" applyAlignment="1" applyProtection="1">
      <alignment horizontal="left" vertical="center" wrapText="1"/>
      <protection locked="0"/>
    </xf>
    <xf numFmtId="0" fontId="0" fillId="0" borderId="6" xfId="0" applyFill="1" applyBorder="1" applyAlignment="1">
      <alignment horizontal="center" vertical="center" wrapText="1"/>
    </xf>
    <xf numFmtId="0" fontId="2" fillId="8" borderId="4" xfId="2" applyFont="1" applyFill="1" applyBorder="1" applyAlignment="1" applyProtection="1">
      <alignment horizontal="center" vertical="center" wrapText="1"/>
      <protection locked="0"/>
    </xf>
    <xf numFmtId="0" fontId="9" fillId="8" borderId="4" xfId="2" applyFont="1" applyFill="1" applyBorder="1" applyAlignment="1" applyProtection="1">
      <alignment horizontal="center" vertical="center" wrapText="1"/>
      <protection locked="0"/>
    </xf>
    <xf numFmtId="0" fontId="2" fillId="0" borderId="0" xfId="2" applyFont="1" applyFill="1" applyBorder="1" applyAlignment="1" applyProtection="1">
      <alignment horizontal="center" vertical="center" wrapText="1"/>
      <protection locked="0"/>
    </xf>
    <xf numFmtId="0" fontId="5" fillId="0" borderId="0" xfId="2" applyFont="1" applyFill="1" applyBorder="1" applyAlignment="1" applyProtection="1">
      <alignment horizontal="left" vertical="center" wrapText="1"/>
      <protection locked="0"/>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0" fontId="0" fillId="0" borderId="0" xfId="0" applyFill="1" applyBorder="1" applyAlignment="1">
      <alignment horizontal="center" vertical="center" textRotation="90" wrapText="1"/>
    </xf>
    <xf numFmtId="0" fontId="9" fillId="0" borderId="0" xfId="2" applyFont="1" applyFill="1" applyBorder="1" applyAlignment="1" applyProtection="1">
      <alignment horizontal="center" vertical="center" wrapText="1"/>
      <protection locked="0"/>
    </xf>
    <xf numFmtId="0" fontId="5" fillId="2" borderId="5" xfId="2" applyFont="1" applyFill="1" applyBorder="1" applyAlignment="1" applyProtection="1">
      <alignment vertical="top" wrapText="1"/>
      <protection locked="0"/>
    </xf>
    <xf numFmtId="0" fontId="5" fillId="2" borderId="5" xfId="2" applyFont="1" applyFill="1" applyBorder="1" applyAlignment="1" applyProtection="1">
      <alignment horizontal="center" vertical="center" wrapText="1"/>
      <protection locked="0"/>
    </xf>
    <xf numFmtId="0" fontId="0" fillId="0" borderId="5" xfId="0" applyFill="1" applyBorder="1" applyAlignment="1">
      <alignment horizontal="center" vertical="center" wrapText="1"/>
    </xf>
    <xf numFmtId="0" fontId="0" fillId="0" borderId="0" xfId="0" applyBorder="1"/>
    <xf numFmtId="0" fontId="10" fillId="0" borderId="0" xfId="0" applyFont="1" applyBorder="1" applyAlignment="1">
      <alignment vertical="center"/>
    </xf>
    <xf numFmtId="0" fontId="12" fillId="0" borderId="5" xfId="3" applyFont="1" applyFill="1" applyBorder="1" applyAlignment="1">
      <alignment vertical="center" wrapText="1"/>
    </xf>
    <xf numFmtId="0" fontId="12" fillId="0" borderId="5" xfId="3" applyFont="1" applyFill="1" applyBorder="1" applyAlignment="1">
      <alignment vertical="center" wrapText="1"/>
    </xf>
    <xf numFmtId="0" fontId="12" fillId="0" borderId="5" xfId="3" applyFont="1" applyFill="1" applyBorder="1" applyAlignment="1">
      <alignment vertical="center" wrapText="1"/>
    </xf>
    <xf numFmtId="0" fontId="12" fillId="0" borderId="5" xfId="3" applyFont="1" applyFill="1" applyBorder="1" applyAlignment="1">
      <alignment vertical="center" wrapText="1"/>
    </xf>
    <xf numFmtId="0" fontId="12" fillId="0" borderId="5" xfId="3" applyFont="1" applyFill="1" applyBorder="1" applyAlignment="1">
      <alignment horizontal="center" vertical="center" wrapText="1"/>
    </xf>
    <xf numFmtId="0" fontId="0" fillId="7" borderId="2" xfId="0" applyFill="1" applyBorder="1" applyAlignment="1">
      <alignment horizontal="center" vertical="center" wrapText="1"/>
    </xf>
    <xf numFmtId="0" fontId="0" fillId="7" borderId="3" xfId="0" applyFill="1" applyBorder="1" applyAlignment="1">
      <alignment horizontal="center" vertical="center" wrapText="1"/>
    </xf>
    <xf numFmtId="0" fontId="0" fillId="7" borderId="8" xfId="0" applyFill="1" applyBorder="1" applyAlignment="1">
      <alignment horizontal="center" vertical="center" wrapText="1"/>
    </xf>
    <xf numFmtId="0" fontId="0" fillId="7" borderId="10" xfId="0" applyFill="1" applyBorder="1" applyAlignment="1">
      <alignment horizontal="center" vertical="center" wrapText="1"/>
    </xf>
    <xf numFmtId="0" fontId="0" fillId="4" borderId="5" xfId="0" applyFill="1" applyBorder="1" applyAlignment="1">
      <alignment horizontal="center" vertical="center"/>
    </xf>
    <xf numFmtId="0" fontId="0" fillId="5" borderId="5" xfId="0" applyFill="1" applyBorder="1" applyAlignment="1">
      <alignment horizontal="center" vertical="center"/>
    </xf>
    <xf numFmtId="0" fontId="0" fillId="6" borderId="5" xfId="0" applyFill="1" applyBorder="1" applyAlignment="1">
      <alignment horizontal="center" vertical="center"/>
    </xf>
    <xf numFmtId="0" fontId="10" fillId="0" borderId="8" xfId="0" applyFont="1" applyBorder="1" applyAlignment="1">
      <alignment horizontal="center" vertical="center"/>
    </xf>
    <xf numFmtId="0" fontId="10" fillId="0" borderId="11" xfId="0" applyFont="1" applyBorder="1" applyAlignment="1">
      <alignment horizontal="center" vertical="center"/>
    </xf>
    <xf numFmtId="0" fontId="10" fillId="0" borderId="10" xfId="0" applyFont="1" applyBorder="1" applyAlignment="1">
      <alignment horizontal="center" vertical="center"/>
    </xf>
    <xf numFmtId="0" fontId="10" fillId="0" borderId="2" xfId="0" applyFont="1" applyBorder="1" applyAlignment="1">
      <alignment horizontal="center" vertical="center"/>
    </xf>
    <xf numFmtId="0" fontId="10" fillId="0" borderId="12" xfId="0" applyFont="1" applyBorder="1" applyAlignment="1">
      <alignment horizontal="center" vertical="center"/>
    </xf>
    <xf numFmtId="0" fontId="10" fillId="0" borderId="3" xfId="0" applyFont="1" applyBorder="1" applyAlignment="1">
      <alignment horizontal="center" vertical="center"/>
    </xf>
    <xf numFmtId="0" fontId="12" fillId="0" borderId="4" xfId="3" applyFont="1" applyFill="1" applyBorder="1" applyAlignment="1">
      <alignment horizontal="center" vertical="center" wrapText="1"/>
    </xf>
    <xf numFmtId="0" fontId="12" fillId="0" borderId="7" xfId="3" applyFont="1" applyFill="1" applyBorder="1" applyAlignment="1">
      <alignment horizontal="center" vertical="center" wrapText="1"/>
    </xf>
    <xf numFmtId="0" fontId="2" fillId="0" borderId="0" xfId="2" applyFont="1" applyFill="1" applyBorder="1" applyAlignment="1" applyProtection="1">
      <alignment horizontal="center" vertical="center" wrapText="1"/>
      <protection locked="0"/>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0" fontId="12" fillId="0" borderId="6" xfId="3" applyFont="1" applyFill="1" applyBorder="1" applyAlignment="1">
      <alignment horizontal="center" vertical="center" wrapText="1"/>
    </xf>
  </cellXfs>
  <cellStyles count="4">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activeX/activeX2.xml><?xml version="1.0" encoding="utf-8"?>
<ax:ocx xmlns:ax="http://schemas.microsoft.com/office/2006/activeX" xmlns:r="http://schemas.openxmlformats.org/officeDocument/2006/relationships" ax:classid="{8BD21D40-EC42-11CE-9E0D-00AA006002F3}" ax:persistence="persistStreamInit" r:id="rId1"/>
</file>

<file path=xl/activeX/activeX3.xml><?xml version="1.0" encoding="utf-8"?>
<ax:ocx xmlns:ax="http://schemas.microsoft.com/office/2006/activeX" xmlns:r="http://schemas.openxmlformats.org/officeDocument/2006/relationships" ax:classid="{8BD21D40-EC42-11CE-9E0D-00AA006002F3}" ax:persistence="persistStreamInit" r:id="rId1"/>
</file>

<file path=xl/ctrlProps/ctrlProp1.xml><?xml version="1.0" encoding="utf-8"?>
<formControlPr xmlns="http://schemas.microsoft.com/office/spreadsheetml/2009/9/main" objectType="CheckBox" checked="Checked"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CheckBox" lockText="1" noThreeD="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361950</xdr:colOff>
          <xdr:row>4</xdr:row>
          <xdr:rowOff>57150</xdr:rowOff>
        </xdr:from>
        <xdr:to>
          <xdr:col>3</xdr:col>
          <xdr:colOff>647700</xdr:colOff>
          <xdr:row>5</xdr:row>
          <xdr:rowOff>123825</xdr:rowOff>
        </xdr:to>
        <xdr:sp macro="" textlink="">
          <xdr:nvSpPr>
            <xdr:cNvPr id="4102" name="Ressource souterraine" hidden="1">
              <a:extLst>
                <a:ext uri="{63B3BB69-23CF-44E3-9099-C40C66FF867C}">
                  <a14:compatExt spid="_x0000_s41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6</xdr:row>
          <xdr:rowOff>19050</xdr:rowOff>
        </xdr:from>
        <xdr:to>
          <xdr:col>3</xdr:col>
          <xdr:colOff>666750</xdr:colOff>
          <xdr:row>7</xdr:row>
          <xdr:rowOff>104775</xdr:rowOff>
        </xdr:to>
        <xdr:sp macro="" textlink="">
          <xdr:nvSpPr>
            <xdr:cNvPr id="4103" name="CheckBox2" hidden="1">
              <a:extLst>
                <a:ext uri="{63B3BB69-23CF-44E3-9099-C40C66FF867C}">
                  <a14:compatExt spid="_x0000_s41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209550</xdr:colOff>
          <xdr:row>4</xdr:row>
          <xdr:rowOff>142875</xdr:rowOff>
        </xdr:from>
        <xdr:to>
          <xdr:col>8</xdr:col>
          <xdr:colOff>609600</xdr:colOff>
          <xdr:row>6</xdr:row>
          <xdr:rowOff>0</xdr:rowOff>
        </xdr:to>
        <xdr:sp macro="" textlink="">
          <xdr:nvSpPr>
            <xdr:cNvPr id="4104" name="CheckBox3" hidden="1">
              <a:extLst>
                <a:ext uri="{63B3BB69-23CF-44E3-9099-C40C66FF867C}">
                  <a14:compatExt spid="_x0000_s4104"/>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190500</xdr:colOff>
          <xdr:row>6</xdr:row>
          <xdr:rowOff>495300</xdr:rowOff>
        </xdr:from>
        <xdr:to>
          <xdr:col>4</xdr:col>
          <xdr:colOff>781050</xdr:colOff>
          <xdr:row>6</xdr:row>
          <xdr:rowOff>809625</xdr:rowOff>
        </xdr:to>
        <xdr:sp macro="" textlink="">
          <xdr:nvSpPr>
            <xdr:cNvPr id="6149" name="Check Box 5" hidden="1">
              <a:extLst>
                <a:ext uri="{63B3BB69-23CF-44E3-9099-C40C66FF867C}">
                  <a14:compatExt spid="_x0000_s614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Case à cocher 5</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133350</xdr:colOff>
          <xdr:row>6</xdr:row>
          <xdr:rowOff>504825</xdr:rowOff>
        </xdr:from>
        <xdr:to>
          <xdr:col>11</xdr:col>
          <xdr:colOff>685800</xdr:colOff>
          <xdr:row>6</xdr:row>
          <xdr:rowOff>809625</xdr:rowOff>
        </xdr:to>
        <xdr:sp macro="" textlink="">
          <xdr:nvSpPr>
            <xdr:cNvPr id="6151" name="Check Box 7" hidden="1">
              <a:extLst>
                <a:ext uri="{63B3BB69-23CF-44E3-9099-C40C66FF867C}">
                  <a14:compatExt spid="_x0000_s615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Case à cocher 7</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209550</xdr:colOff>
          <xdr:row>7</xdr:row>
          <xdr:rowOff>142875</xdr:rowOff>
        </xdr:from>
        <xdr:to>
          <xdr:col>11</xdr:col>
          <xdr:colOff>514350</xdr:colOff>
          <xdr:row>7</xdr:row>
          <xdr:rowOff>381000</xdr:rowOff>
        </xdr:to>
        <xdr:sp macro="" textlink="">
          <xdr:nvSpPr>
            <xdr:cNvPr id="6152" name="Check Box 8" hidden="1">
              <a:extLst>
                <a:ext uri="{63B3BB69-23CF-44E3-9099-C40C66FF867C}">
                  <a14:compatExt spid="_x0000_s615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Case à cocher 8</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180975</xdr:colOff>
          <xdr:row>7</xdr:row>
          <xdr:rowOff>133350</xdr:rowOff>
        </xdr:from>
        <xdr:to>
          <xdr:col>4</xdr:col>
          <xdr:colOff>485775</xdr:colOff>
          <xdr:row>7</xdr:row>
          <xdr:rowOff>352425</xdr:rowOff>
        </xdr:to>
        <xdr:sp macro="" textlink="">
          <xdr:nvSpPr>
            <xdr:cNvPr id="6153" name="Check Box 9" hidden="1">
              <a:extLst>
                <a:ext uri="{63B3BB69-23CF-44E3-9099-C40C66FF867C}">
                  <a14:compatExt spid="_x0000_s615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Case à cocher 9</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152400</xdr:colOff>
          <xdr:row>6</xdr:row>
          <xdr:rowOff>342900</xdr:rowOff>
        </xdr:from>
        <xdr:to>
          <xdr:col>5</xdr:col>
          <xdr:colOff>657225</xdr:colOff>
          <xdr:row>6</xdr:row>
          <xdr:rowOff>590550</xdr:rowOff>
        </xdr:to>
        <xdr:sp macro="" textlink="">
          <xdr:nvSpPr>
            <xdr:cNvPr id="6154" name="Button 10" hidden="1">
              <a:extLst>
                <a:ext uri="{63B3BB69-23CF-44E3-9099-C40C66FF867C}">
                  <a14:compatExt spid="_x0000_s615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10</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190500</xdr:colOff>
          <xdr:row>8</xdr:row>
          <xdr:rowOff>152400</xdr:rowOff>
        </xdr:from>
        <xdr:to>
          <xdr:col>4</xdr:col>
          <xdr:colOff>619125</xdr:colOff>
          <xdr:row>8</xdr:row>
          <xdr:rowOff>409575</xdr:rowOff>
        </xdr:to>
        <xdr:sp macro="" textlink="">
          <xdr:nvSpPr>
            <xdr:cNvPr id="6155" name="Check Box 11" hidden="1">
              <a:extLst>
                <a:ext uri="{63B3BB69-23CF-44E3-9099-C40C66FF867C}">
                  <a14:compatExt spid="_x0000_s615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Case à cocher 11</a:t>
              </a:r>
            </a:p>
          </xdr:txBody>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image" Target="../media/image3.emf"/><Relationship Id="rId3" Type="http://schemas.openxmlformats.org/officeDocument/2006/relationships/control" Target="../activeX/activeX1.xml"/><Relationship Id="rId7" Type="http://schemas.openxmlformats.org/officeDocument/2006/relationships/control" Target="../activeX/activeX3.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2.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K59"/>
  <sheetViews>
    <sheetView zoomScale="70" zoomScaleNormal="70" workbookViewId="0">
      <pane ySplit="1" topLeftCell="A23" activePane="bottomLeft" state="frozen"/>
      <selection pane="bottomLeft" activeCell="S23" sqref="S23"/>
    </sheetView>
  </sheetViews>
  <sheetFormatPr baseColWidth="10" defaultRowHeight="15" x14ac:dyDescent="0.25"/>
  <cols>
    <col min="2" max="2" width="13" customWidth="1"/>
    <col min="4" max="4" width="20" customWidth="1"/>
    <col min="5" max="5" width="5.28515625" customWidth="1"/>
    <col min="6" max="6" width="4" customWidth="1"/>
    <col min="7" max="7" width="4.5703125" customWidth="1"/>
    <col min="8" max="8" width="4.7109375" customWidth="1"/>
    <col min="9" max="9" width="4.42578125" customWidth="1"/>
    <col min="10" max="10" width="15.7109375" customWidth="1"/>
    <col min="11" max="11" width="34.7109375" customWidth="1"/>
    <col min="12" max="12" width="13.42578125" customWidth="1"/>
    <col min="13" max="13" width="4.140625" style="3" customWidth="1"/>
    <col min="14" max="14" width="28.7109375" customWidth="1"/>
    <col min="15" max="15" width="11.28515625" style="3" customWidth="1"/>
    <col min="16" max="16" width="8.7109375" customWidth="1"/>
    <col min="17" max="17" width="11.5703125" style="3" customWidth="1"/>
    <col min="18" max="18" width="24.140625" style="3" customWidth="1"/>
    <col min="19" max="19" width="34.140625" customWidth="1"/>
    <col min="20" max="20" width="22.7109375" customWidth="1"/>
  </cols>
  <sheetData>
    <row r="1" spans="1:37" s="3" customFormat="1" ht="40.5" customHeight="1" x14ac:dyDescent="0.25">
      <c r="A1" s="62" t="s">
        <v>69</v>
      </c>
      <c r="B1" s="62"/>
      <c r="C1" s="62"/>
      <c r="D1" s="62"/>
      <c r="E1" s="63" t="s">
        <v>70</v>
      </c>
      <c r="F1" s="63"/>
      <c r="G1" s="63"/>
      <c r="H1" s="63"/>
      <c r="I1" s="63"/>
      <c r="J1" s="63"/>
      <c r="K1" s="64" t="s">
        <v>71</v>
      </c>
      <c r="L1" s="64"/>
      <c r="M1" s="35"/>
      <c r="N1" s="60" t="s">
        <v>250</v>
      </c>
      <c r="O1" s="61"/>
      <c r="P1" s="33" t="s">
        <v>82</v>
      </c>
      <c r="Q1" s="33" t="s">
        <v>248</v>
      </c>
      <c r="R1" s="23" t="s">
        <v>249</v>
      </c>
      <c r="S1" s="24" t="s">
        <v>77</v>
      </c>
      <c r="T1" s="39" t="s">
        <v>255</v>
      </c>
    </row>
    <row r="2" spans="1:37" ht="74.25" customHeight="1" x14ac:dyDescent="0.25">
      <c r="A2" s="25" t="s">
        <v>15</v>
      </c>
      <c r="B2" s="25" t="s">
        <v>16</v>
      </c>
      <c r="C2" s="25" t="s">
        <v>68</v>
      </c>
      <c r="D2" s="25" t="s">
        <v>79</v>
      </c>
      <c r="E2" s="26" t="s">
        <v>18</v>
      </c>
      <c r="F2" s="26" t="s">
        <v>19</v>
      </c>
      <c r="G2" s="26" t="s">
        <v>45</v>
      </c>
      <c r="H2" s="26" t="s">
        <v>20</v>
      </c>
      <c r="I2" s="26" t="s">
        <v>21</v>
      </c>
      <c r="J2" s="27" t="s">
        <v>78</v>
      </c>
      <c r="K2" s="28" t="s">
        <v>80</v>
      </c>
      <c r="L2" s="28" t="s">
        <v>81</v>
      </c>
      <c r="M2" s="28"/>
      <c r="N2" s="58" t="s">
        <v>83</v>
      </c>
      <c r="O2" s="59"/>
      <c r="P2" s="34"/>
      <c r="Q2" s="34"/>
      <c r="R2" s="23"/>
      <c r="S2" s="24"/>
    </row>
    <row r="3" spans="1:37" ht="181.5" customHeight="1" x14ac:dyDescent="0.25">
      <c r="A3" s="23" t="s">
        <v>22</v>
      </c>
      <c r="B3" s="30" t="s">
        <v>44</v>
      </c>
      <c r="C3" s="10" t="s">
        <v>72</v>
      </c>
      <c r="D3" s="10" t="s">
        <v>73</v>
      </c>
      <c r="E3" s="31"/>
      <c r="F3" s="31"/>
      <c r="G3" s="31"/>
      <c r="H3" s="31" t="s">
        <v>74</v>
      </c>
      <c r="I3" s="31"/>
      <c r="J3" s="5" t="s">
        <v>75</v>
      </c>
      <c r="K3" s="5" t="s">
        <v>76</v>
      </c>
      <c r="L3" s="40" t="s">
        <v>253</v>
      </c>
      <c r="M3" s="31">
        <f>IF(L3="Absence",1,IF(L3="Présence",10,0))</f>
        <v>10</v>
      </c>
      <c r="N3" s="38" t="s">
        <v>259</v>
      </c>
      <c r="O3" s="41" t="s">
        <v>258</v>
      </c>
      <c r="P3" s="11">
        <f>M3</f>
        <v>10</v>
      </c>
      <c r="Q3" s="11">
        <f>IF(O3="0-1%",1,IF(O3="2-25%",2,IF(O3="26-50%",3,IF(O3="51-75%",4,IF(O3="76-100%",5,0)))))</f>
        <v>3</v>
      </c>
      <c r="R3" s="5">
        <f>P3*Q3</f>
        <v>30</v>
      </c>
      <c r="S3" s="36" t="s">
        <v>254</v>
      </c>
      <c r="T3" s="1" t="s">
        <v>256</v>
      </c>
    </row>
    <row r="4" spans="1:37" ht="153" x14ac:dyDescent="0.25">
      <c r="A4" s="23" t="s">
        <v>23</v>
      </c>
      <c r="B4" s="31" t="s">
        <v>44</v>
      </c>
      <c r="C4" s="5" t="s">
        <v>84</v>
      </c>
      <c r="D4" s="5" t="s">
        <v>73</v>
      </c>
      <c r="E4" s="31"/>
      <c r="F4" s="31"/>
      <c r="G4" s="31"/>
      <c r="H4" s="31" t="s">
        <v>74</v>
      </c>
      <c r="I4" s="31"/>
      <c r="J4" s="5" t="s">
        <v>75</v>
      </c>
      <c r="K4" s="5" t="s">
        <v>76</v>
      </c>
      <c r="L4" s="40" t="s">
        <v>253</v>
      </c>
      <c r="M4" s="31">
        <f t="shared" ref="M4:M53" si="0">IF(L4="Absence",1,IF(L4="Présence",10,0))</f>
        <v>10</v>
      </c>
      <c r="N4" s="38" t="s">
        <v>259</v>
      </c>
      <c r="O4" s="41" t="s">
        <v>258</v>
      </c>
      <c r="P4" s="11">
        <f>M4</f>
        <v>10</v>
      </c>
      <c r="Q4" s="11">
        <f t="shared" ref="Q4:Q53" si="1">IF(O4="0-1%",1,IF(O4="2-25%",2,IF(O4="26-50%",3,IF(O4="51-75%",4,IF(O4="76-100%",5,0)))))</f>
        <v>3</v>
      </c>
      <c r="R4" s="5">
        <f t="shared" ref="R4:R53" si="2">P4*Q4</f>
        <v>30</v>
      </c>
      <c r="S4" s="36" t="s">
        <v>104</v>
      </c>
    </row>
    <row r="5" spans="1:37" ht="191.25" x14ac:dyDescent="0.25">
      <c r="A5" s="23" t="s">
        <v>24</v>
      </c>
      <c r="B5" s="31" t="s">
        <v>44</v>
      </c>
      <c r="C5" s="5" t="s">
        <v>84</v>
      </c>
      <c r="D5" s="5" t="s">
        <v>105</v>
      </c>
      <c r="E5" s="31" t="s">
        <v>74</v>
      </c>
      <c r="F5" s="31"/>
      <c r="G5" s="31"/>
      <c r="H5" s="31"/>
      <c r="I5" s="31"/>
      <c r="J5" s="5" t="s">
        <v>106</v>
      </c>
      <c r="K5" s="5" t="s">
        <v>107</v>
      </c>
      <c r="L5" s="40" t="s">
        <v>252</v>
      </c>
      <c r="M5" s="31">
        <f t="shared" si="0"/>
        <v>1</v>
      </c>
      <c r="N5" s="38" t="s">
        <v>108</v>
      </c>
      <c r="O5" s="41" t="s">
        <v>258</v>
      </c>
      <c r="P5" s="11">
        <f t="shared" ref="P5:P53" si="3">M5</f>
        <v>1</v>
      </c>
      <c r="Q5" s="11">
        <f t="shared" si="1"/>
        <v>3</v>
      </c>
      <c r="R5" s="5">
        <f t="shared" si="2"/>
        <v>3</v>
      </c>
      <c r="S5" s="36" t="s">
        <v>109</v>
      </c>
    </row>
    <row r="6" spans="1:37" ht="153" x14ac:dyDescent="0.25">
      <c r="A6" s="23" t="s">
        <v>25</v>
      </c>
      <c r="B6" s="31" t="s">
        <v>44</v>
      </c>
      <c r="C6" s="5" t="s">
        <v>72</v>
      </c>
      <c r="D6" s="5" t="s">
        <v>6</v>
      </c>
      <c r="E6" s="31"/>
      <c r="F6" s="31"/>
      <c r="G6" s="31"/>
      <c r="H6" s="31" t="s">
        <v>74</v>
      </c>
      <c r="I6" s="31"/>
      <c r="J6" s="5" t="s">
        <v>110</v>
      </c>
      <c r="K6" s="5" t="s">
        <v>53</v>
      </c>
      <c r="L6" s="40" t="s">
        <v>253</v>
      </c>
      <c r="M6" s="31">
        <f t="shared" si="0"/>
        <v>10</v>
      </c>
      <c r="N6" s="38" t="s">
        <v>111</v>
      </c>
      <c r="O6" s="41" t="s">
        <v>258</v>
      </c>
      <c r="P6" s="11">
        <f t="shared" si="3"/>
        <v>10</v>
      </c>
      <c r="Q6" s="11">
        <f t="shared" si="1"/>
        <v>3</v>
      </c>
      <c r="R6" s="5">
        <f t="shared" si="2"/>
        <v>30</v>
      </c>
      <c r="S6" s="36" t="s">
        <v>112</v>
      </c>
    </row>
    <row r="7" spans="1:37" ht="153" x14ac:dyDescent="0.25">
      <c r="A7" s="23" t="s">
        <v>26</v>
      </c>
      <c r="B7" s="31" t="s">
        <v>44</v>
      </c>
      <c r="C7" s="5" t="s">
        <v>84</v>
      </c>
      <c r="D7" s="5" t="s">
        <v>7</v>
      </c>
      <c r="E7" s="31"/>
      <c r="F7" s="31"/>
      <c r="G7" s="31"/>
      <c r="H7" s="31" t="s">
        <v>74</v>
      </c>
      <c r="I7" s="31"/>
      <c r="J7" s="5" t="s">
        <v>110</v>
      </c>
      <c r="K7" s="5" t="s">
        <v>53</v>
      </c>
      <c r="L7" s="40" t="s">
        <v>253</v>
      </c>
      <c r="M7" s="31">
        <f t="shared" si="0"/>
        <v>10</v>
      </c>
      <c r="N7" s="38" t="s">
        <v>113</v>
      </c>
      <c r="O7" s="41" t="s">
        <v>258</v>
      </c>
      <c r="P7" s="11">
        <f t="shared" si="3"/>
        <v>10</v>
      </c>
      <c r="Q7" s="11">
        <f t="shared" si="1"/>
        <v>3</v>
      </c>
      <c r="R7" s="5">
        <f t="shared" si="2"/>
        <v>30</v>
      </c>
      <c r="S7" s="36" t="s">
        <v>112</v>
      </c>
    </row>
    <row r="8" spans="1:37" ht="140.25" x14ac:dyDescent="0.25">
      <c r="A8" s="23" t="s">
        <v>27</v>
      </c>
      <c r="B8" s="31" t="s">
        <v>44</v>
      </c>
      <c r="C8" s="12" t="s">
        <v>72</v>
      </c>
      <c r="D8" s="12" t="s">
        <v>114</v>
      </c>
      <c r="E8" s="32"/>
      <c r="F8" s="32" t="s">
        <v>74</v>
      </c>
      <c r="G8" s="32"/>
      <c r="H8" s="32"/>
      <c r="I8" s="32"/>
      <c r="J8" s="12" t="s">
        <v>115</v>
      </c>
      <c r="K8" s="5"/>
      <c r="L8" s="40" t="s">
        <v>253</v>
      </c>
      <c r="M8" s="31">
        <f t="shared" si="0"/>
        <v>10</v>
      </c>
      <c r="N8" s="38" t="s">
        <v>52</v>
      </c>
      <c r="O8" s="41" t="s">
        <v>258</v>
      </c>
      <c r="P8" s="11">
        <f t="shared" si="3"/>
        <v>10</v>
      </c>
      <c r="Q8" s="11">
        <f t="shared" si="1"/>
        <v>3</v>
      </c>
      <c r="R8" s="5">
        <f t="shared" si="2"/>
        <v>30</v>
      </c>
      <c r="S8" s="36" t="s">
        <v>116</v>
      </c>
      <c r="T8" s="21"/>
      <c r="U8" s="13"/>
      <c r="V8" s="6"/>
      <c r="W8" s="19"/>
      <c r="X8" s="19"/>
      <c r="Y8" s="6"/>
      <c r="Z8" s="19"/>
      <c r="AA8" s="17"/>
      <c r="AB8" s="17"/>
      <c r="AC8" s="17"/>
      <c r="AD8" s="17"/>
      <c r="AE8" s="17"/>
      <c r="AF8" s="17"/>
      <c r="AG8" s="17"/>
      <c r="AH8" s="17"/>
      <c r="AI8" s="17"/>
      <c r="AJ8" s="17"/>
      <c r="AK8" s="17"/>
    </row>
    <row r="9" spans="1:37" ht="140.25" x14ac:dyDescent="0.25">
      <c r="A9" s="23" t="s">
        <v>28</v>
      </c>
      <c r="B9" s="31" t="s">
        <v>44</v>
      </c>
      <c r="C9" s="5" t="s">
        <v>84</v>
      </c>
      <c r="D9" s="5" t="s">
        <v>117</v>
      </c>
      <c r="E9" s="31"/>
      <c r="F9" s="31" t="s">
        <v>74</v>
      </c>
      <c r="G9" s="31"/>
      <c r="H9" s="31"/>
      <c r="I9" s="31"/>
      <c r="J9" s="5" t="s">
        <v>115</v>
      </c>
      <c r="K9" s="5"/>
      <c r="L9" s="40" t="s">
        <v>253</v>
      </c>
      <c r="M9" s="31">
        <f t="shared" si="0"/>
        <v>10</v>
      </c>
      <c r="N9" s="38" t="s">
        <v>52</v>
      </c>
      <c r="O9" s="41" t="s">
        <v>258</v>
      </c>
      <c r="P9" s="11">
        <f t="shared" si="3"/>
        <v>10</v>
      </c>
      <c r="Q9" s="11">
        <f t="shared" si="1"/>
        <v>3</v>
      </c>
      <c r="R9" s="5">
        <f t="shared" si="2"/>
        <v>30</v>
      </c>
      <c r="S9" s="36" t="s">
        <v>116</v>
      </c>
      <c r="T9" s="18"/>
      <c r="U9" s="17"/>
      <c r="V9" s="17"/>
      <c r="W9" s="17"/>
      <c r="X9" s="17"/>
      <c r="Y9" s="17"/>
      <c r="Z9" s="17"/>
      <c r="AA9" s="17"/>
      <c r="AB9" s="17"/>
      <c r="AC9" s="17"/>
      <c r="AD9" s="17"/>
      <c r="AE9" s="17"/>
      <c r="AF9" s="17"/>
      <c r="AG9" s="17"/>
      <c r="AH9" s="17"/>
      <c r="AI9" s="17"/>
      <c r="AJ9" s="17"/>
      <c r="AK9" s="17"/>
    </row>
    <row r="10" spans="1:37" ht="89.25" x14ac:dyDescent="0.25">
      <c r="A10" s="23" t="s">
        <v>29</v>
      </c>
      <c r="B10" s="31" t="s">
        <v>44</v>
      </c>
      <c r="C10" s="9" t="s">
        <v>72</v>
      </c>
      <c r="D10" s="9" t="s">
        <v>4</v>
      </c>
      <c r="E10" s="15"/>
      <c r="F10" s="15" t="s">
        <v>74</v>
      </c>
      <c r="G10" s="15"/>
      <c r="H10" s="15"/>
      <c r="I10" s="15"/>
      <c r="J10" s="9" t="s">
        <v>118</v>
      </c>
      <c r="K10" s="9" t="s">
        <v>119</v>
      </c>
      <c r="L10" s="40" t="s">
        <v>252</v>
      </c>
      <c r="M10" s="31">
        <f t="shared" si="0"/>
        <v>1</v>
      </c>
      <c r="N10" s="36" t="s">
        <v>120</v>
      </c>
      <c r="O10" s="41" t="s">
        <v>258</v>
      </c>
      <c r="P10" s="11">
        <f t="shared" si="3"/>
        <v>1</v>
      </c>
      <c r="Q10" s="11">
        <f t="shared" si="1"/>
        <v>3</v>
      </c>
      <c r="R10" s="5">
        <f t="shared" si="2"/>
        <v>3</v>
      </c>
      <c r="S10" s="36" t="s">
        <v>121</v>
      </c>
      <c r="T10" s="22"/>
      <c r="U10" s="14"/>
      <c r="V10" s="17"/>
      <c r="W10" s="17"/>
      <c r="X10" s="17"/>
      <c r="Y10" s="17"/>
      <c r="Z10" s="17"/>
      <c r="AA10" s="17"/>
      <c r="AB10" s="17"/>
      <c r="AC10" s="17"/>
      <c r="AD10" s="17"/>
      <c r="AE10" s="17"/>
      <c r="AF10" s="17"/>
      <c r="AG10" s="17"/>
      <c r="AH10" s="17"/>
      <c r="AI10" s="17"/>
      <c r="AJ10" s="17"/>
      <c r="AK10" s="17"/>
    </row>
    <row r="11" spans="1:37" ht="114.75" x14ac:dyDescent="0.25">
      <c r="A11" s="23" t="s">
        <v>30</v>
      </c>
      <c r="B11" s="31" t="s">
        <v>44</v>
      </c>
      <c r="C11" s="9" t="s">
        <v>84</v>
      </c>
      <c r="D11" s="9" t="s">
        <v>5</v>
      </c>
      <c r="E11" s="15"/>
      <c r="F11" s="15" t="s">
        <v>74</v>
      </c>
      <c r="G11" s="15"/>
      <c r="H11" s="15"/>
      <c r="I11" s="15"/>
      <c r="J11" s="9" t="s">
        <v>118</v>
      </c>
      <c r="K11" s="9" t="s">
        <v>119</v>
      </c>
      <c r="L11" s="40" t="s">
        <v>253</v>
      </c>
      <c r="M11" s="31">
        <f t="shared" si="0"/>
        <v>10</v>
      </c>
      <c r="N11" s="36" t="s">
        <v>120</v>
      </c>
      <c r="O11" s="41" t="s">
        <v>258</v>
      </c>
      <c r="P11" s="11">
        <f t="shared" si="3"/>
        <v>10</v>
      </c>
      <c r="Q11" s="11">
        <f t="shared" si="1"/>
        <v>3</v>
      </c>
      <c r="R11" s="5">
        <f t="shared" si="2"/>
        <v>30</v>
      </c>
      <c r="S11" s="36" t="s">
        <v>121</v>
      </c>
      <c r="T11" s="22"/>
      <c r="U11" s="17"/>
      <c r="V11" s="17"/>
      <c r="W11" s="17"/>
      <c r="X11" s="17"/>
      <c r="Y11" s="17"/>
      <c r="Z11" s="17"/>
      <c r="AA11" s="17"/>
      <c r="AB11" s="17"/>
      <c r="AC11" s="17"/>
      <c r="AD11" s="17"/>
      <c r="AE11" s="17"/>
      <c r="AF11" s="17"/>
      <c r="AG11" s="17"/>
      <c r="AH11" s="17"/>
      <c r="AI11" s="17"/>
      <c r="AJ11" s="17"/>
      <c r="AK11" s="17"/>
    </row>
    <row r="12" spans="1:37" ht="153" x14ac:dyDescent="0.25">
      <c r="A12" s="23" t="s">
        <v>31</v>
      </c>
      <c r="B12" s="31" t="s">
        <v>44</v>
      </c>
      <c r="C12" s="5" t="s">
        <v>72</v>
      </c>
      <c r="D12" s="5" t="s">
        <v>122</v>
      </c>
      <c r="E12" s="31" t="s">
        <v>74</v>
      </c>
      <c r="F12" s="31"/>
      <c r="G12" s="31"/>
      <c r="H12" s="31"/>
      <c r="I12" s="31"/>
      <c r="J12" s="5" t="s">
        <v>123</v>
      </c>
      <c r="K12" s="5" t="s">
        <v>124</v>
      </c>
      <c r="L12" s="40" t="s">
        <v>253</v>
      </c>
      <c r="M12" s="31">
        <f t="shared" si="0"/>
        <v>10</v>
      </c>
      <c r="N12" s="38" t="s">
        <v>125</v>
      </c>
      <c r="O12" s="41" t="s">
        <v>258</v>
      </c>
      <c r="P12" s="11">
        <f t="shared" si="3"/>
        <v>10</v>
      </c>
      <c r="Q12" s="11">
        <f t="shared" si="1"/>
        <v>3</v>
      </c>
      <c r="R12" s="5">
        <f t="shared" si="2"/>
        <v>30</v>
      </c>
      <c r="S12" s="36" t="s">
        <v>126</v>
      </c>
      <c r="T12" s="22"/>
      <c r="U12" s="14"/>
      <c r="V12" s="7"/>
      <c r="W12" s="20"/>
      <c r="X12" s="17"/>
      <c r="Y12" s="17"/>
      <c r="Z12" s="17"/>
      <c r="AA12" s="17"/>
      <c r="AB12" s="17"/>
      <c r="AC12" s="17"/>
      <c r="AD12" s="17"/>
      <c r="AE12" s="17"/>
      <c r="AF12" s="17"/>
      <c r="AG12" s="17"/>
      <c r="AH12" s="17"/>
      <c r="AI12" s="17"/>
      <c r="AJ12" s="17"/>
      <c r="AK12" s="17"/>
    </row>
    <row r="13" spans="1:37" ht="165.75" x14ac:dyDescent="0.25">
      <c r="A13" s="23" t="s">
        <v>32</v>
      </c>
      <c r="B13" s="31" t="s">
        <v>44</v>
      </c>
      <c r="C13" s="5" t="s">
        <v>84</v>
      </c>
      <c r="D13" s="5" t="s">
        <v>127</v>
      </c>
      <c r="E13" s="31" t="s">
        <v>74</v>
      </c>
      <c r="F13" s="31"/>
      <c r="G13" s="31"/>
      <c r="H13" s="31"/>
      <c r="I13" s="31"/>
      <c r="J13" s="5" t="s">
        <v>123</v>
      </c>
      <c r="K13" s="5" t="s">
        <v>124</v>
      </c>
      <c r="L13" s="40" t="s">
        <v>253</v>
      </c>
      <c r="M13" s="31">
        <f t="shared" si="0"/>
        <v>10</v>
      </c>
      <c r="N13" s="38" t="s">
        <v>125</v>
      </c>
      <c r="O13" s="41" t="s">
        <v>258</v>
      </c>
      <c r="P13" s="11">
        <f t="shared" si="3"/>
        <v>10</v>
      </c>
      <c r="Q13" s="11">
        <f t="shared" si="1"/>
        <v>3</v>
      </c>
      <c r="R13" s="5">
        <f t="shared" si="2"/>
        <v>30</v>
      </c>
      <c r="S13" s="36" t="s">
        <v>128</v>
      </c>
      <c r="T13" s="22"/>
      <c r="U13" s="14"/>
      <c r="V13" s="7"/>
      <c r="W13" s="20"/>
      <c r="X13" s="17"/>
      <c r="Y13" s="17"/>
      <c r="Z13" s="17"/>
      <c r="AA13" s="17"/>
      <c r="AB13" s="17"/>
      <c r="AC13" s="17"/>
      <c r="AD13" s="17"/>
      <c r="AE13" s="17"/>
      <c r="AF13" s="17"/>
      <c r="AG13" s="17"/>
      <c r="AH13" s="17"/>
      <c r="AI13" s="17"/>
      <c r="AJ13" s="17"/>
      <c r="AK13" s="17"/>
    </row>
    <row r="14" spans="1:37" ht="191.25" x14ac:dyDescent="0.25">
      <c r="A14" s="23" t="s">
        <v>33</v>
      </c>
      <c r="B14" s="31" t="s">
        <v>44</v>
      </c>
      <c r="C14" s="5" t="s">
        <v>72</v>
      </c>
      <c r="D14" s="5" t="s">
        <v>129</v>
      </c>
      <c r="E14" s="31"/>
      <c r="F14" s="31"/>
      <c r="G14" s="31" t="s">
        <v>74</v>
      </c>
      <c r="H14" s="31"/>
      <c r="I14" s="31"/>
      <c r="J14" s="5" t="s">
        <v>54</v>
      </c>
      <c r="K14" s="5"/>
      <c r="L14" s="40" t="s">
        <v>253</v>
      </c>
      <c r="M14" s="31">
        <f t="shared" si="0"/>
        <v>10</v>
      </c>
      <c r="N14" s="38" t="s">
        <v>55</v>
      </c>
      <c r="O14" s="41" t="s">
        <v>258</v>
      </c>
      <c r="P14" s="11">
        <f t="shared" si="3"/>
        <v>10</v>
      </c>
      <c r="Q14" s="11">
        <f t="shared" si="1"/>
        <v>3</v>
      </c>
      <c r="R14" s="5">
        <f t="shared" si="2"/>
        <v>30</v>
      </c>
      <c r="S14" s="36" t="s">
        <v>130</v>
      </c>
      <c r="T14" s="22"/>
      <c r="U14" s="14"/>
      <c r="V14" s="7"/>
      <c r="W14" s="14"/>
      <c r="X14" s="17"/>
      <c r="Y14" s="17"/>
      <c r="Z14" s="17"/>
      <c r="AA14" s="17"/>
      <c r="AB14" s="17"/>
      <c r="AC14" s="17"/>
      <c r="AD14" s="17"/>
      <c r="AE14" s="17"/>
      <c r="AF14" s="17"/>
      <c r="AG14" s="17"/>
      <c r="AH14" s="17"/>
      <c r="AI14" s="17"/>
      <c r="AJ14" s="17"/>
      <c r="AK14" s="17"/>
    </row>
    <row r="15" spans="1:37" ht="191.25" x14ac:dyDescent="0.25">
      <c r="A15" s="23" t="s">
        <v>34</v>
      </c>
      <c r="B15" s="31" t="s">
        <v>44</v>
      </c>
      <c r="C15" s="5" t="s">
        <v>84</v>
      </c>
      <c r="D15" s="5" t="s">
        <v>131</v>
      </c>
      <c r="E15" s="31"/>
      <c r="F15" s="31"/>
      <c r="G15" s="31" t="s">
        <v>74</v>
      </c>
      <c r="H15" s="31"/>
      <c r="I15" s="31"/>
      <c r="J15" s="5" t="s">
        <v>54</v>
      </c>
      <c r="K15" s="5"/>
      <c r="L15" s="40" t="s">
        <v>253</v>
      </c>
      <c r="M15" s="31">
        <f t="shared" si="0"/>
        <v>10</v>
      </c>
      <c r="N15" s="38" t="s">
        <v>55</v>
      </c>
      <c r="O15" s="41" t="s">
        <v>258</v>
      </c>
      <c r="P15" s="11">
        <f t="shared" si="3"/>
        <v>10</v>
      </c>
      <c r="Q15" s="11">
        <f t="shared" si="1"/>
        <v>3</v>
      </c>
      <c r="R15" s="5">
        <f t="shared" si="2"/>
        <v>30</v>
      </c>
      <c r="S15" s="36" t="s">
        <v>130</v>
      </c>
      <c r="T15" s="22"/>
      <c r="U15" s="14"/>
      <c r="V15" s="7"/>
      <c r="W15" s="14"/>
      <c r="X15" s="17"/>
      <c r="Y15" s="17"/>
      <c r="Z15" s="17"/>
      <c r="AA15" s="17"/>
      <c r="AB15" s="17"/>
      <c r="AC15" s="17"/>
      <c r="AD15" s="17"/>
      <c r="AE15" s="17"/>
      <c r="AF15" s="17"/>
      <c r="AG15" s="17"/>
      <c r="AH15" s="17"/>
      <c r="AI15" s="17"/>
      <c r="AJ15" s="17"/>
      <c r="AK15" s="17"/>
    </row>
    <row r="16" spans="1:37" ht="102" x14ac:dyDescent="0.25">
      <c r="A16" s="23" t="s">
        <v>35</v>
      </c>
      <c r="B16" s="31" t="s">
        <v>44</v>
      </c>
      <c r="C16" s="5" t="s">
        <v>72</v>
      </c>
      <c r="D16" s="5" t="s">
        <v>11</v>
      </c>
      <c r="E16" s="31"/>
      <c r="F16" s="31" t="s">
        <v>74</v>
      </c>
      <c r="G16" s="31"/>
      <c r="H16" s="31"/>
      <c r="I16" s="31"/>
      <c r="J16" s="5" t="s">
        <v>132</v>
      </c>
      <c r="K16" s="5" t="s">
        <v>133</v>
      </c>
      <c r="L16" s="40" t="s">
        <v>253</v>
      </c>
      <c r="M16" s="31">
        <f t="shared" si="0"/>
        <v>10</v>
      </c>
      <c r="N16" s="38" t="s">
        <v>134</v>
      </c>
      <c r="O16" s="41" t="s">
        <v>258</v>
      </c>
      <c r="P16" s="11">
        <f t="shared" si="3"/>
        <v>10</v>
      </c>
      <c r="Q16" s="11">
        <f t="shared" si="1"/>
        <v>3</v>
      </c>
      <c r="R16" s="5">
        <f t="shared" si="2"/>
        <v>30</v>
      </c>
      <c r="S16" s="36" t="s">
        <v>135</v>
      </c>
      <c r="T16" s="18"/>
      <c r="U16" s="17"/>
      <c r="V16" s="17"/>
      <c r="W16" s="17"/>
      <c r="X16" s="17"/>
      <c r="Y16" s="17"/>
      <c r="Z16" s="17"/>
      <c r="AA16" s="17"/>
      <c r="AB16" s="17"/>
      <c r="AC16" s="17"/>
      <c r="AD16" s="17"/>
      <c r="AE16" s="17"/>
      <c r="AF16" s="17"/>
      <c r="AG16" s="17"/>
      <c r="AH16" s="17"/>
      <c r="AI16" s="17"/>
      <c r="AJ16" s="17"/>
      <c r="AK16" s="17"/>
    </row>
    <row r="17" spans="1:37" ht="102" x14ac:dyDescent="0.25">
      <c r="A17" s="23" t="s">
        <v>36</v>
      </c>
      <c r="B17" s="31" t="s">
        <v>44</v>
      </c>
      <c r="C17" s="5" t="s">
        <v>84</v>
      </c>
      <c r="D17" s="5" t="s">
        <v>11</v>
      </c>
      <c r="E17" s="31"/>
      <c r="F17" s="31" t="s">
        <v>74</v>
      </c>
      <c r="G17" s="31"/>
      <c r="H17" s="31"/>
      <c r="I17" s="31"/>
      <c r="J17" s="5" t="s">
        <v>132</v>
      </c>
      <c r="K17" s="5" t="s">
        <v>133</v>
      </c>
      <c r="L17" s="40" t="s">
        <v>253</v>
      </c>
      <c r="M17" s="31">
        <f t="shared" si="0"/>
        <v>10</v>
      </c>
      <c r="N17" s="38" t="s">
        <v>134</v>
      </c>
      <c r="O17" s="41" t="s">
        <v>258</v>
      </c>
      <c r="P17" s="11">
        <f t="shared" si="3"/>
        <v>10</v>
      </c>
      <c r="Q17" s="11">
        <f t="shared" si="1"/>
        <v>3</v>
      </c>
      <c r="R17" s="5">
        <f t="shared" si="2"/>
        <v>30</v>
      </c>
      <c r="S17" s="36" t="s">
        <v>135</v>
      </c>
      <c r="T17" s="18"/>
      <c r="U17" s="17"/>
      <c r="V17" s="17"/>
      <c r="W17" s="17"/>
      <c r="X17" s="17"/>
      <c r="Y17" s="17"/>
      <c r="Z17" s="17"/>
      <c r="AA17" s="17"/>
      <c r="AB17" s="17"/>
      <c r="AC17" s="17"/>
      <c r="AD17" s="17"/>
      <c r="AE17" s="17"/>
      <c r="AF17" s="17"/>
      <c r="AG17" s="17"/>
      <c r="AH17" s="17"/>
      <c r="AI17" s="17"/>
      <c r="AJ17" s="17"/>
      <c r="AK17" s="17"/>
    </row>
    <row r="18" spans="1:37" ht="153" x14ac:dyDescent="0.25">
      <c r="A18" s="23" t="s">
        <v>37</v>
      </c>
      <c r="B18" s="31" t="s">
        <v>44</v>
      </c>
      <c r="C18" s="5" t="s">
        <v>84</v>
      </c>
      <c r="D18" s="5" t="s">
        <v>14</v>
      </c>
      <c r="E18" s="31" t="s">
        <v>74</v>
      </c>
      <c r="F18" s="31"/>
      <c r="G18" s="31"/>
      <c r="H18" s="31"/>
      <c r="I18" s="31"/>
      <c r="J18" s="5" t="s">
        <v>136</v>
      </c>
      <c r="K18" s="5" t="s">
        <v>137</v>
      </c>
      <c r="L18" s="40" t="s">
        <v>253</v>
      </c>
      <c r="M18" s="31">
        <f t="shared" si="0"/>
        <v>10</v>
      </c>
      <c r="N18" s="38" t="s">
        <v>138</v>
      </c>
      <c r="O18" s="41" t="s">
        <v>258</v>
      </c>
      <c r="P18" s="11">
        <f t="shared" si="3"/>
        <v>10</v>
      </c>
      <c r="Q18" s="11">
        <f t="shared" si="1"/>
        <v>3</v>
      </c>
      <c r="R18" s="5">
        <f t="shared" si="2"/>
        <v>30</v>
      </c>
      <c r="S18" s="36" t="s">
        <v>139</v>
      </c>
      <c r="T18" s="18"/>
      <c r="U18" s="17"/>
      <c r="V18" s="17"/>
      <c r="W18" s="17"/>
      <c r="X18" s="17"/>
      <c r="Y18" s="17"/>
      <c r="Z18" s="17"/>
      <c r="AA18" s="17"/>
      <c r="AB18" s="17"/>
      <c r="AC18" s="17"/>
      <c r="AD18" s="17"/>
      <c r="AE18" s="17"/>
      <c r="AF18" s="17"/>
      <c r="AG18" s="17"/>
      <c r="AH18" s="17"/>
      <c r="AI18" s="17"/>
      <c r="AJ18" s="17"/>
      <c r="AK18" s="17"/>
    </row>
    <row r="19" spans="1:37" ht="102" x14ac:dyDescent="0.25">
      <c r="A19" s="23" t="s">
        <v>38</v>
      </c>
      <c r="B19" s="31" t="s">
        <v>44</v>
      </c>
      <c r="C19" s="5" t="s">
        <v>72</v>
      </c>
      <c r="D19" s="5" t="s">
        <v>11</v>
      </c>
      <c r="E19" s="31"/>
      <c r="F19" s="31" t="s">
        <v>74</v>
      </c>
      <c r="G19" s="31"/>
      <c r="H19" s="31"/>
      <c r="I19" s="31"/>
      <c r="J19" s="5" t="s">
        <v>140</v>
      </c>
      <c r="K19" s="5" t="s">
        <v>141</v>
      </c>
      <c r="L19" s="40" t="s">
        <v>253</v>
      </c>
      <c r="M19" s="31">
        <f t="shared" si="0"/>
        <v>10</v>
      </c>
      <c r="N19" s="38" t="s">
        <v>142</v>
      </c>
      <c r="O19" s="41" t="s">
        <v>258</v>
      </c>
      <c r="P19" s="11">
        <f t="shared" si="3"/>
        <v>10</v>
      </c>
      <c r="Q19" s="11">
        <f t="shared" si="1"/>
        <v>3</v>
      </c>
      <c r="R19" s="5">
        <f t="shared" si="2"/>
        <v>30</v>
      </c>
      <c r="S19" s="36" t="s">
        <v>143</v>
      </c>
      <c r="T19" s="18"/>
      <c r="U19" s="17"/>
      <c r="V19" s="17"/>
      <c r="W19" s="17"/>
      <c r="X19" s="17"/>
      <c r="Y19" s="17"/>
      <c r="Z19" s="17"/>
      <c r="AA19" s="17"/>
      <c r="AB19" s="17"/>
      <c r="AC19" s="17"/>
      <c r="AD19" s="17"/>
      <c r="AE19" s="17"/>
      <c r="AF19" s="17"/>
      <c r="AG19" s="17"/>
      <c r="AH19" s="17"/>
      <c r="AI19" s="17"/>
      <c r="AJ19" s="17"/>
      <c r="AK19" s="17"/>
    </row>
    <row r="20" spans="1:37" ht="127.5" x14ac:dyDescent="0.25">
      <c r="A20" s="23" t="s">
        <v>39</v>
      </c>
      <c r="B20" s="31" t="s">
        <v>44</v>
      </c>
      <c r="C20" s="12" t="s">
        <v>72</v>
      </c>
      <c r="D20" s="5" t="s">
        <v>144</v>
      </c>
      <c r="E20" s="31" t="s">
        <v>74</v>
      </c>
      <c r="F20" s="31"/>
      <c r="G20" s="5"/>
      <c r="H20" s="31"/>
      <c r="I20" s="5"/>
      <c r="J20" s="5" t="s">
        <v>145</v>
      </c>
      <c r="K20" s="5" t="s">
        <v>56</v>
      </c>
      <c r="L20" s="40" t="s">
        <v>253</v>
      </c>
      <c r="M20" s="31">
        <f t="shared" si="0"/>
        <v>10</v>
      </c>
      <c r="N20" s="38" t="s">
        <v>57</v>
      </c>
      <c r="O20" s="41" t="s">
        <v>258</v>
      </c>
      <c r="P20" s="11">
        <f t="shared" si="3"/>
        <v>10</v>
      </c>
      <c r="Q20" s="11">
        <f t="shared" si="1"/>
        <v>3</v>
      </c>
      <c r="R20" s="5">
        <f t="shared" si="2"/>
        <v>30</v>
      </c>
      <c r="S20" s="36" t="s">
        <v>146</v>
      </c>
      <c r="T20" s="18"/>
      <c r="U20" s="17"/>
      <c r="V20" s="17"/>
      <c r="W20" s="17"/>
      <c r="X20" s="17"/>
      <c r="Y20" s="17"/>
      <c r="Z20" s="17"/>
      <c r="AA20" s="17"/>
      <c r="AB20" s="17"/>
      <c r="AC20" s="17"/>
      <c r="AD20" s="17"/>
      <c r="AE20" s="17"/>
      <c r="AF20" s="17"/>
      <c r="AG20" s="17"/>
      <c r="AH20" s="17"/>
      <c r="AI20" s="17"/>
      <c r="AJ20" s="17"/>
      <c r="AK20" s="17"/>
    </row>
    <row r="21" spans="1:37" ht="127.5" x14ac:dyDescent="0.25">
      <c r="A21" s="23" t="s">
        <v>40</v>
      </c>
      <c r="B21" s="31" t="s">
        <v>44</v>
      </c>
      <c r="C21" s="12" t="s">
        <v>84</v>
      </c>
      <c r="D21" s="12" t="s">
        <v>46</v>
      </c>
      <c r="E21" s="31" t="s">
        <v>74</v>
      </c>
      <c r="F21" s="32"/>
      <c r="G21" s="12"/>
      <c r="H21" s="31"/>
      <c r="I21" s="12"/>
      <c r="J21" s="12" t="s">
        <v>147</v>
      </c>
      <c r="K21" s="5" t="s">
        <v>56</v>
      </c>
      <c r="L21" s="40" t="s">
        <v>253</v>
      </c>
      <c r="M21" s="31">
        <f t="shared" si="0"/>
        <v>10</v>
      </c>
      <c r="N21" s="38" t="s">
        <v>57</v>
      </c>
      <c r="O21" s="41" t="s">
        <v>258</v>
      </c>
      <c r="P21" s="11">
        <f t="shared" si="3"/>
        <v>10</v>
      </c>
      <c r="Q21" s="11">
        <f t="shared" si="1"/>
        <v>3</v>
      </c>
      <c r="R21" s="5">
        <f t="shared" si="2"/>
        <v>30</v>
      </c>
      <c r="S21" s="36" t="s">
        <v>148</v>
      </c>
      <c r="T21" s="18"/>
      <c r="U21" s="17"/>
      <c r="V21" s="17"/>
      <c r="W21" s="17"/>
      <c r="X21" s="17"/>
      <c r="Y21" s="17"/>
      <c r="Z21" s="17"/>
      <c r="AA21" s="17"/>
      <c r="AB21" s="17"/>
      <c r="AC21" s="17"/>
      <c r="AD21" s="17"/>
      <c r="AE21" s="17"/>
      <c r="AF21" s="17"/>
      <c r="AG21" s="17"/>
      <c r="AH21" s="17"/>
      <c r="AI21" s="17"/>
      <c r="AJ21" s="17"/>
      <c r="AK21" s="17"/>
    </row>
    <row r="22" spans="1:37" ht="178.5" x14ac:dyDescent="0.25">
      <c r="A22" s="23" t="s">
        <v>41</v>
      </c>
      <c r="B22" s="31" t="s">
        <v>44</v>
      </c>
      <c r="C22" s="5" t="s">
        <v>84</v>
      </c>
      <c r="D22" s="5" t="s">
        <v>67</v>
      </c>
      <c r="E22" s="31" t="s">
        <v>74</v>
      </c>
      <c r="F22" s="31"/>
      <c r="G22" s="31"/>
      <c r="H22" s="31"/>
      <c r="I22" s="31"/>
      <c r="J22" s="5" t="s">
        <v>58</v>
      </c>
      <c r="K22" s="5" t="s">
        <v>149</v>
      </c>
      <c r="L22" s="40" t="s">
        <v>253</v>
      </c>
      <c r="M22" s="31">
        <f t="shared" si="0"/>
        <v>10</v>
      </c>
      <c r="N22" s="38" t="s">
        <v>150</v>
      </c>
      <c r="O22" s="41" t="s">
        <v>258</v>
      </c>
      <c r="P22" s="11">
        <f t="shared" si="3"/>
        <v>10</v>
      </c>
      <c r="Q22" s="11">
        <f t="shared" si="1"/>
        <v>3</v>
      </c>
      <c r="R22" s="5">
        <f t="shared" si="2"/>
        <v>30</v>
      </c>
      <c r="S22" s="36" t="s">
        <v>152</v>
      </c>
      <c r="T22" s="22"/>
      <c r="U22" s="14"/>
      <c r="V22" s="17"/>
      <c r="W22" s="17"/>
      <c r="X22" s="17"/>
      <c r="Y22" s="17"/>
      <c r="Z22" s="17"/>
      <c r="AA22" s="17"/>
      <c r="AB22" s="17"/>
      <c r="AC22" s="17"/>
      <c r="AD22" s="17"/>
      <c r="AE22" s="17"/>
      <c r="AF22" s="17"/>
      <c r="AG22" s="17"/>
      <c r="AH22" s="17"/>
      <c r="AI22" s="17"/>
      <c r="AJ22" s="17"/>
      <c r="AK22" s="17"/>
    </row>
    <row r="23" spans="1:37" ht="89.25" x14ac:dyDescent="0.25">
      <c r="A23" s="23" t="s">
        <v>42</v>
      </c>
      <c r="B23" s="31" t="s">
        <v>44</v>
      </c>
      <c r="C23" s="5" t="s">
        <v>72</v>
      </c>
      <c r="D23" s="5" t="s">
        <v>0</v>
      </c>
      <c r="E23" s="31" t="s">
        <v>74</v>
      </c>
      <c r="F23" s="31"/>
      <c r="G23" s="31"/>
      <c r="H23" s="31"/>
      <c r="I23" s="31"/>
      <c r="J23" s="5" t="s">
        <v>153</v>
      </c>
      <c r="K23" s="5" t="s">
        <v>154</v>
      </c>
      <c r="L23" s="40" t="s">
        <v>253</v>
      </c>
      <c r="M23" s="31">
        <f t="shared" si="0"/>
        <v>10</v>
      </c>
      <c r="N23" s="38" t="s">
        <v>155</v>
      </c>
      <c r="O23" s="41" t="s">
        <v>258</v>
      </c>
      <c r="P23" s="11">
        <f t="shared" si="3"/>
        <v>10</v>
      </c>
      <c r="Q23" s="11">
        <f t="shared" si="1"/>
        <v>3</v>
      </c>
      <c r="R23" s="5">
        <f t="shared" si="2"/>
        <v>30</v>
      </c>
      <c r="S23" s="36" t="s">
        <v>156</v>
      </c>
      <c r="T23" s="22"/>
      <c r="U23" s="14"/>
      <c r="V23" s="17"/>
      <c r="W23" s="17"/>
      <c r="X23" s="17"/>
      <c r="Y23" s="17"/>
      <c r="Z23" s="17"/>
      <c r="AA23" s="17"/>
      <c r="AB23" s="17"/>
      <c r="AC23" s="17"/>
      <c r="AD23" s="17"/>
      <c r="AE23" s="17"/>
      <c r="AF23" s="17"/>
      <c r="AG23" s="17"/>
      <c r="AH23" s="17"/>
      <c r="AI23" s="17"/>
      <c r="AJ23" s="17"/>
      <c r="AK23" s="17"/>
    </row>
    <row r="24" spans="1:37" ht="127.5" x14ac:dyDescent="0.25">
      <c r="A24" s="23" t="s">
        <v>43</v>
      </c>
      <c r="B24" s="31" t="s">
        <v>44</v>
      </c>
      <c r="C24" s="5" t="s">
        <v>84</v>
      </c>
      <c r="D24" s="5" t="s">
        <v>1</v>
      </c>
      <c r="E24" s="31" t="s">
        <v>74</v>
      </c>
      <c r="F24" s="31"/>
      <c r="G24" s="31"/>
      <c r="H24" s="31"/>
      <c r="I24" s="31"/>
      <c r="J24" s="5" t="s">
        <v>153</v>
      </c>
      <c r="K24" s="5" t="s">
        <v>154</v>
      </c>
      <c r="L24" s="40" t="s">
        <v>253</v>
      </c>
      <c r="M24" s="31">
        <f t="shared" si="0"/>
        <v>10</v>
      </c>
      <c r="N24" s="38" t="s">
        <v>155</v>
      </c>
      <c r="O24" s="41" t="s">
        <v>258</v>
      </c>
      <c r="P24" s="11">
        <f t="shared" si="3"/>
        <v>10</v>
      </c>
      <c r="Q24" s="11">
        <f t="shared" si="1"/>
        <v>3</v>
      </c>
      <c r="R24" s="5">
        <f t="shared" si="2"/>
        <v>30</v>
      </c>
      <c r="S24" s="36" t="s">
        <v>156</v>
      </c>
      <c r="T24" s="22"/>
      <c r="U24" s="17"/>
      <c r="V24" s="17"/>
      <c r="W24" s="17"/>
      <c r="X24" s="17"/>
      <c r="Y24" s="17"/>
      <c r="Z24" s="17"/>
      <c r="AA24" s="17"/>
      <c r="AB24" s="17"/>
      <c r="AC24" s="17"/>
      <c r="AD24" s="17"/>
      <c r="AE24" s="17"/>
      <c r="AF24" s="17"/>
      <c r="AG24" s="17"/>
      <c r="AH24" s="17"/>
      <c r="AI24" s="17"/>
      <c r="AJ24" s="17"/>
      <c r="AK24" s="17"/>
    </row>
    <row r="25" spans="1:37" ht="140.25" x14ac:dyDescent="0.25">
      <c r="A25" s="23" t="s">
        <v>60</v>
      </c>
      <c r="B25" s="31" t="s">
        <v>44</v>
      </c>
      <c r="C25" s="5" t="s">
        <v>157</v>
      </c>
      <c r="D25" s="5" t="s">
        <v>158</v>
      </c>
      <c r="E25" s="31" t="s">
        <v>74</v>
      </c>
      <c r="F25" s="31"/>
      <c r="G25" s="31"/>
      <c r="H25" s="31"/>
      <c r="I25" s="31"/>
      <c r="J25" s="5" t="s">
        <v>159</v>
      </c>
      <c r="K25" s="5"/>
      <c r="L25" s="40" t="s">
        <v>253</v>
      </c>
      <c r="M25" s="31">
        <f t="shared" si="0"/>
        <v>10</v>
      </c>
      <c r="N25" s="38" t="s">
        <v>160</v>
      </c>
      <c r="O25" s="41" t="s">
        <v>258</v>
      </c>
      <c r="P25" s="11">
        <f t="shared" si="3"/>
        <v>10</v>
      </c>
      <c r="Q25" s="11">
        <f t="shared" si="1"/>
        <v>3</v>
      </c>
      <c r="R25" s="5">
        <f t="shared" si="2"/>
        <v>30</v>
      </c>
      <c r="S25" s="36" t="s">
        <v>161</v>
      </c>
      <c r="T25" s="18"/>
      <c r="U25" s="17"/>
      <c r="V25" s="17"/>
      <c r="W25" s="17"/>
      <c r="X25" s="17"/>
      <c r="Y25" s="17"/>
      <c r="Z25" s="17"/>
      <c r="AA25" s="17"/>
      <c r="AB25" s="17"/>
      <c r="AC25" s="17"/>
      <c r="AD25" s="17"/>
      <c r="AE25" s="17"/>
      <c r="AF25" s="17"/>
      <c r="AG25" s="17"/>
      <c r="AH25" s="17"/>
      <c r="AI25" s="17"/>
      <c r="AJ25" s="17"/>
      <c r="AK25" s="17"/>
    </row>
    <row r="26" spans="1:37" ht="140.25" x14ac:dyDescent="0.25">
      <c r="A26" s="23" t="s">
        <v>61</v>
      </c>
      <c r="B26" s="31" t="s">
        <v>44</v>
      </c>
      <c r="C26" s="5" t="s">
        <v>84</v>
      </c>
      <c r="D26" s="5" t="s">
        <v>158</v>
      </c>
      <c r="E26" s="31" t="s">
        <v>74</v>
      </c>
      <c r="F26" s="31"/>
      <c r="G26" s="31"/>
      <c r="H26" s="31"/>
      <c r="I26" s="31"/>
      <c r="J26" s="5" t="s">
        <v>159</v>
      </c>
      <c r="K26" s="5"/>
      <c r="L26" s="40" t="s">
        <v>253</v>
      </c>
      <c r="M26" s="31">
        <f t="shared" si="0"/>
        <v>10</v>
      </c>
      <c r="N26" s="38" t="s">
        <v>160</v>
      </c>
      <c r="O26" s="41" t="s">
        <v>258</v>
      </c>
      <c r="P26" s="11">
        <f t="shared" si="3"/>
        <v>10</v>
      </c>
      <c r="Q26" s="11">
        <f t="shared" si="1"/>
        <v>3</v>
      </c>
      <c r="R26" s="5">
        <f t="shared" si="2"/>
        <v>30</v>
      </c>
      <c r="S26" s="36" t="s">
        <v>161</v>
      </c>
      <c r="T26" s="18"/>
      <c r="U26" s="17"/>
      <c r="V26" s="17"/>
      <c r="W26" s="17"/>
      <c r="X26" s="17"/>
      <c r="Y26" s="17"/>
      <c r="Z26" s="17"/>
      <c r="AA26" s="17"/>
      <c r="AB26" s="17"/>
      <c r="AC26" s="17"/>
      <c r="AD26" s="17"/>
      <c r="AE26" s="17"/>
      <c r="AF26" s="17"/>
      <c r="AG26" s="17"/>
      <c r="AH26" s="17"/>
      <c r="AI26" s="17"/>
      <c r="AJ26" s="17"/>
      <c r="AK26" s="17"/>
    </row>
    <row r="27" spans="1:37" ht="140.25" x14ac:dyDescent="0.25">
      <c r="A27" s="23" t="s">
        <v>62</v>
      </c>
      <c r="B27" s="31" t="s">
        <v>44</v>
      </c>
      <c r="C27" s="5" t="s">
        <v>84</v>
      </c>
      <c r="D27" s="5" t="s">
        <v>162</v>
      </c>
      <c r="E27" s="31" t="s">
        <v>74</v>
      </c>
      <c r="F27" s="31"/>
      <c r="G27" s="31"/>
      <c r="H27" s="31"/>
      <c r="I27" s="31"/>
      <c r="J27" s="5" t="s">
        <v>163</v>
      </c>
      <c r="K27" s="5" t="s">
        <v>164</v>
      </c>
      <c r="L27" s="40" t="s">
        <v>253</v>
      </c>
      <c r="M27" s="31">
        <f t="shared" si="0"/>
        <v>10</v>
      </c>
      <c r="N27" s="38" t="s">
        <v>165</v>
      </c>
      <c r="O27" s="41" t="s">
        <v>258</v>
      </c>
      <c r="P27" s="11">
        <f t="shared" si="3"/>
        <v>10</v>
      </c>
      <c r="Q27" s="11">
        <f t="shared" si="1"/>
        <v>3</v>
      </c>
      <c r="R27" s="5">
        <f t="shared" si="2"/>
        <v>30</v>
      </c>
      <c r="S27" s="36" t="s">
        <v>166</v>
      </c>
      <c r="T27" s="18"/>
      <c r="U27" s="17"/>
      <c r="V27" s="17"/>
      <c r="W27" s="17"/>
      <c r="X27" s="17"/>
      <c r="Y27" s="17"/>
      <c r="Z27" s="17"/>
      <c r="AA27" s="17"/>
      <c r="AB27" s="17"/>
      <c r="AC27" s="17"/>
      <c r="AD27" s="17"/>
      <c r="AE27" s="17"/>
      <c r="AF27" s="17"/>
      <c r="AG27" s="17"/>
      <c r="AH27" s="17"/>
      <c r="AI27" s="17"/>
      <c r="AJ27" s="17"/>
      <c r="AK27" s="17"/>
    </row>
    <row r="28" spans="1:37" ht="102" x14ac:dyDescent="0.25">
      <c r="A28" s="23" t="s">
        <v>63</v>
      </c>
      <c r="B28" s="31" t="s">
        <v>44</v>
      </c>
      <c r="C28" s="5" t="s">
        <v>72</v>
      </c>
      <c r="D28" s="5" t="s">
        <v>167</v>
      </c>
      <c r="E28" s="31" t="s">
        <v>74</v>
      </c>
      <c r="F28" s="31"/>
      <c r="G28" s="31"/>
      <c r="H28" s="31"/>
      <c r="I28" s="31"/>
      <c r="J28" s="5" t="s">
        <v>168</v>
      </c>
      <c r="K28" s="5" t="s">
        <v>169</v>
      </c>
      <c r="L28" s="40" t="s">
        <v>253</v>
      </c>
      <c r="M28" s="31">
        <f t="shared" si="0"/>
        <v>10</v>
      </c>
      <c r="N28" s="38" t="s">
        <v>170</v>
      </c>
      <c r="O28" s="41" t="s">
        <v>258</v>
      </c>
      <c r="P28" s="11">
        <f t="shared" si="3"/>
        <v>10</v>
      </c>
      <c r="Q28" s="11">
        <f t="shared" si="1"/>
        <v>3</v>
      </c>
      <c r="R28" s="5">
        <f t="shared" si="2"/>
        <v>30</v>
      </c>
      <c r="S28" s="36" t="s">
        <v>251</v>
      </c>
      <c r="T28" s="18"/>
      <c r="U28" s="17"/>
      <c r="V28" s="17"/>
      <c r="W28" s="17"/>
      <c r="X28" s="17"/>
      <c r="Y28" s="17"/>
      <c r="Z28" s="17"/>
      <c r="AA28" s="17"/>
      <c r="AB28" s="17"/>
      <c r="AC28" s="17"/>
      <c r="AD28" s="17"/>
      <c r="AE28" s="17"/>
      <c r="AF28" s="17"/>
      <c r="AG28" s="17"/>
      <c r="AH28" s="17"/>
      <c r="AI28" s="17"/>
      <c r="AJ28" s="17"/>
      <c r="AK28" s="17"/>
    </row>
    <row r="29" spans="1:37" ht="102" x14ac:dyDescent="0.25">
      <c r="A29" s="23" t="s">
        <v>64</v>
      </c>
      <c r="B29" s="31" t="s">
        <v>44</v>
      </c>
      <c r="C29" s="5" t="s">
        <v>72</v>
      </c>
      <c r="D29" s="5" t="s">
        <v>11</v>
      </c>
      <c r="E29" s="31"/>
      <c r="F29" s="31" t="s">
        <v>74</v>
      </c>
      <c r="G29" s="31"/>
      <c r="H29" s="31"/>
      <c r="I29" s="31"/>
      <c r="J29" s="5" t="s">
        <v>171</v>
      </c>
      <c r="K29" s="5" t="s">
        <v>172</v>
      </c>
      <c r="L29" s="40" t="s">
        <v>253</v>
      </c>
      <c r="M29" s="31">
        <f t="shared" si="0"/>
        <v>10</v>
      </c>
      <c r="N29" s="38" t="s">
        <v>173</v>
      </c>
      <c r="O29" s="41" t="s">
        <v>258</v>
      </c>
      <c r="P29" s="11">
        <f t="shared" si="3"/>
        <v>10</v>
      </c>
      <c r="Q29" s="11">
        <f t="shared" si="1"/>
        <v>3</v>
      </c>
      <c r="R29" s="5">
        <f t="shared" si="2"/>
        <v>30</v>
      </c>
      <c r="S29" s="36" t="s">
        <v>174</v>
      </c>
      <c r="T29" s="18"/>
      <c r="U29" s="17"/>
      <c r="V29" s="17"/>
      <c r="W29" s="17"/>
      <c r="X29" s="17"/>
      <c r="Y29" s="17"/>
      <c r="Z29" s="17"/>
      <c r="AA29" s="17"/>
      <c r="AB29" s="17"/>
      <c r="AC29" s="17"/>
      <c r="AD29" s="17"/>
      <c r="AE29" s="17"/>
      <c r="AF29" s="17"/>
      <c r="AG29" s="17"/>
      <c r="AH29" s="17"/>
      <c r="AI29" s="17"/>
      <c r="AJ29" s="17"/>
      <c r="AK29" s="17"/>
    </row>
    <row r="30" spans="1:37" ht="153" x14ac:dyDescent="0.25">
      <c r="A30" s="23" t="s">
        <v>65</v>
      </c>
      <c r="B30" s="31" t="s">
        <v>44</v>
      </c>
      <c r="C30" s="5" t="s">
        <v>72</v>
      </c>
      <c r="D30" s="5" t="s">
        <v>8</v>
      </c>
      <c r="E30" s="31" t="s">
        <v>74</v>
      </c>
      <c r="F30" s="31"/>
      <c r="G30" s="31"/>
      <c r="H30" s="31"/>
      <c r="I30" s="31"/>
      <c r="J30" s="5" t="s">
        <v>175</v>
      </c>
      <c r="K30" s="5" t="s">
        <v>176</v>
      </c>
      <c r="L30" s="40" t="s">
        <v>253</v>
      </c>
      <c r="M30" s="31">
        <f t="shared" si="0"/>
        <v>10</v>
      </c>
      <c r="N30" s="38" t="s">
        <v>177</v>
      </c>
      <c r="O30" s="41" t="s">
        <v>258</v>
      </c>
      <c r="P30" s="11">
        <f t="shared" si="3"/>
        <v>10</v>
      </c>
      <c r="Q30" s="11">
        <f t="shared" si="1"/>
        <v>3</v>
      </c>
      <c r="R30" s="5">
        <f t="shared" si="2"/>
        <v>30</v>
      </c>
      <c r="S30" s="36" t="s">
        <v>178</v>
      </c>
      <c r="T30" s="18"/>
      <c r="U30" s="17"/>
      <c r="V30" s="17"/>
      <c r="W30" s="17"/>
      <c r="X30" s="17"/>
      <c r="Y30" s="17"/>
      <c r="Z30" s="17"/>
      <c r="AA30" s="17"/>
      <c r="AB30" s="17"/>
      <c r="AC30" s="17"/>
      <c r="AD30" s="17"/>
      <c r="AE30" s="17"/>
      <c r="AF30" s="17"/>
      <c r="AG30" s="17"/>
      <c r="AH30" s="17"/>
      <c r="AI30" s="17"/>
      <c r="AJ30" s="17"/>
      <c r="AK30" s="17"/>
    </row>
    <row r="31" spans="1:37" ht="140.25" x14ac:dyDescent="0.25">
      <c r="A31" s="23" t="s">
        <v>66</v>
      </c>
      <c r="B31" s="31" t="s">
        <v>44</v>
      </c>
      <c r="C31" s="5" t="s">
        <v>84</v>
      </c>
      <c r="D31" s="5" t="s">
        <v>8</v>
      </c>
      <c r="E31" s="31" t="s">
        <v>74</v>
      </c>
      <c r="F31" s="31"/>
      <c r="G31" s="31"/>
      <c r="H31" s="31"/>
      <c r="I31" s="31"/>
      <c r="J31" s="5" t="s">
        <v>179</v>
      </c>
      <c r="K31" s="5" t="s">
        <v>176</v>
      </c>
      <c r="L31" s="40" t="s">
        <v>253</v>
      </c>
      <c r="M31" s="31">
        <f t="shared" si="0"/>
        <v>10</v>
      </c>
      <c r="N31" s="38" t="s">
        <v>177</v>
      </c>
      <c r="O31" s="41" t="s">
        <v>258</v>
      </c>
      <c r="P31" s="11">
        <f t="shared" si="3"/>
        <v>10</v>
      </c>
      <c r="Q31" s="11">
        <f t="shared" si="1"/>
        <v>3</v>
      </c>
      <c r="R31" s="5">
        <f t="shared" si="2"/>
        <v>30</v>
      </c>
      <c r="S31" s="36" t="s">
        <v>180</v>
      </c>
      <c r="T31" s="3"/>
      <c r="U31" s="3"/>
    </row>
    <row r="32" spans="1:37" ht="178.5" x14ac:dyDescent="0.25">
      <c r="A32" s="23" t="s">
        <v>85</v>
      </c>
      <c r="B32" s="31" t="s">
        <v>44</v>
      </c>
      <c r="C32" s="5" t="s">
        <v>84</v>
      </c>
      <c r="D32" s="5" t="s">
        <v>181</v>
      </c>
      <c r="E32" s="31" t="s">
        <v>74</v>
      </c>
      <c r="F32" s="31"/>
      <c r="G32" s="31"/>
      <c r="H32" s="31"/>
      <c r="I32" s="31"/>
      <c r="J32" s="5" t="s">
        <v>182</v>
      </c>
      <c r="K32" s="5" t="s">
        <v>183</v>
      </c>
      <c r="L32" s="40" t="s">
        <v>253</v>
      </c>
      <c r="M32" s="31">
        <f t="shared" si="0"/>
        <v>10</v>
      </c>
      <c r="N32" s="38" t="s">
        <v>184</v>
      </c>
      <c r="O32" s="41" t="s">
        <v>258</v>
      </c>
      <c r="P32" s="11">
        <f t="shared" si="3"/>
        <v>10</v>
      </c>
      <c r="Q32" s="11">
        <f t="shared" si="1"/>
        <v>3</v>
      </c>
      <c r="R32" s="5">
        <f t="shared" si="2"/>
        <v>30</v>
      </c>
      <c r="S32" s="36" t="s">
        <v>185</v>
      </c>
    </row>
    <row r="33" spans="1:20" ht="165.75" x14ac:dyDescent="0.25">
      <c r="A33" s="23" t="s">
        <v>86</v>
      </c>
      <c r="B33" s="31" t="s">
        <v>44</v>
      </c>
      <c r="C33" s="5" t="s">
        <v>84</v>
      </c>
      <c r="D33" s="5" t="s">
        <v>12</v>
      </c>
      <c r="E33" s="31" t="s">
        <v>74</v>
      </c>
      <c r="F33" s="31"/>
      <c r="G33" s="31"/>
      <c r="H33" s="31"/>
      <c r="I33" s="31"/>
      <c r="J33" s="5" t="s">
        <v>186</v>
      </c>
      <c r="K33" s="5" t="s">
        <v>149</v>
      </c>
      <c r="L33" s="40" t="s">
        <v>253</v>
      </c>
      <c r="M33" s="31">
        <f t="shared" si="0"/>
        <v>10</v>
      </c>
      <c r="N33" s="38" t="s">
        <v>187</v>
      </c>
      <c r="O33" s="41" t="s">
        <v>258</v>
      </c>
      <c r="P33" s="11">
        <f t="shared" si="3"/>
        <v>10</v>
      </c>
      <c r="Q33" s="11">
        <f t="shared" si="1"/>
        <v>3</v>
      </c>
      <c r="R33" s="5">
        <f t="shared" si="2"/>
        <v>30</v>
      </c>
      <c r="S33" s="36" t="s">
        <v>152</v>
      </c>
      <c r="T33" s="4" t="s">
        <v>151</v>
      </c>
    </row>
    <row r="34" spans="1:20" ht="191.25" x14ac:dyDescent="0.25">
      <c r="A34" s="23" t="s">
        <v>87</v>
      </c>
      <c r="B34" s="31" t="s">
        <v>44</v>
      </c>
      <c r="C34" s="5" t="s">
        <v>84</v>
      </c>
      <c r="D34" s="5" t="s">
        <v>10</v>
      </c>
      <c r="E34" s="31" t="s">
        <v>74</v>
      </c>
      <c r="F34" s="31"/>
      <c r="G34" s="31"/>
      <c r="H34" s="31"/>
      <c r="I34" s="31"/>
      <c r="J34" s="5" t="s">
        <v>59</v>
      </c>
      <c r="K34" s="5" t="s">
        <v>188</v>
      </c>
      <c r="L34" s="40" t="s">
        <v>253</v>
      </c>
      <c r="M34" s="31">
        <f t="shared" si="0"/>
        <v>10</v>
      </c>
      <c r="N34" s="38" t="s">
        <v>189</v>
      </c>
      <c r="O34" s="41" t="s">
        <v>258</v>
      </c>
      <c r="P34" s="11">
        <f t="shared" si="3"/>
        <v>10</v>
      </c>
      <c r="Q34" s="11">
        <f t="shared" si="1"/>
        <v>3</v>
      </c>
      <c r="R34" s="5">
        <f t="shared" si="2"/>
        <v>30</v>
      </c>
      <c r="S34" s="36" t="s">
        <v>190</v>
      </c>
    </row>
    <row r="35" spans="1:20" ht="140.25" x14ac:dyDescent="0.25">
      <c r="A35" s="23" t="s">
        <v>88</v>
      </c>
      <c r="B35" s="31" t="s">
        <v>44</v>
      </c>
      <c r="C35" s="5" t="s">
        <v>84</v>
      </c>
      <c r="D35" s="5" t="s">
        <v>9</v>
      </c>
      <c r="E35" s="31" t="s">
        <v>74</v>
      </c>
      <c r="F35" s="31"/>
      <c r="G35" s="31"/>
      <c r="H35" s="31"/>
      <c r="I35" s="31"/>
      <c r="J35" s="5" t="s">
        <v>191</v>
      </c>
      <c r="K35" s="5" t="s">
        <v>192</v>
      </c>
      <c r="L35" s="40" t="s">
        <v>253</v>
      </c>
      <c r="M35" s="31">
        <f t="shared" si="0"/>
        <v>10</v>
      </c>
      <c r="N35" s="38" t="s">
        <v>193</v>
      </c>
      <c r="O35" s="41" t="s">
        <v>258</v>
      </c>
      <c r="P35" s="11">
        <f t="shared" si="3"/>
        <v>10</v>
      </c>
      <c r="Q35" s="11">
        <f t="shared" si="1"/>
        <v>3</v>
      </c>
      <c r="R35" s="5">
        <f t="shared" si="2"/>
        <v>30</v>
      </c>
      <c r="S35" s="36" t="s">
        <v>185</v>
      </c>
    </row>
    <row r="36" spans="1:20" ht="178.5" x14ac:dyDescent="0.25">
      <c r="A36" s="23" t="s">
        <v>89</v>
      </c>
      <c r="B36" s="31" t="s">
        <v>44</v>
      </c>
      <c r="C36" s="5" t="s">
        <v>72</v>
      </c>
      <c r="D36" s="5" t="s">
        <v>194</v>
      </c>
      <c r="E36" s="31" t="s">
        <v>74</v>
      </c>
      <c r="F36" s="31"/>
      <c r="G36" s="31"/>
      <c r="H36" s="31"/>
      <c r="I36" s="31"/>
      <c r="J36" s="5" t="s">
        <v>195</v>
      </c>
      <c r="K36" s="5" t="s">
        <v>196</v>
      </c>
      <c r="L36" s="40" t="s">
        <v>253</v>
      </c>
      <c r="M36" s="31">
        <f t="shared" si="0"/>
        <v>10</v>
      </c>
      <c r="N36" s="38" t="s">
        <v>197</v>
      </c>
      <c r="O36" s="41" t="s">
        <v>258</v>
      </c>
      <c r="P36" s="11">
        <f t="shared" si="3"/>
        <v>10</v>
      </c>
      <c r="Q36" s="11">
        <f t="shared" si="1"/>
        <v>3</v>
      </c>
      <c r="R36" s="5">
        <f t="shared" si="2"/>
        <v>30</v>
      </c>
      <c r="S36" s="36" t="s">
        <v>198</v>
      </c>
    </row>
    <row r="37" spans="1:20" ht="178.5" x14ac:dyDescent="0.25">
      <c r="A37" s="23" t="s">
        <v>90</v>
      </c>
      <c r="B37" s="31" t="s">
        <v>44</v>
      </c>
      <c r="C37" s="5" t="s">
        <v>84</v>
      </c>
      <c r="D37" s="5" t="s">
        <v>194</v>
      </c>
      <c r="E37" s="31" t="s">
        <v>74</v>
      </c>
      <c r="F37" s="31"/>
      <c r="G37" s="31"/>
      <c r="H37" s="31"/>
      <c r="I37" s="31"/>
      <c r="J37" s="5" t="s">
        <v>195</v>
      </c>
      <c r="K37" s="5" t="s">
        <v>196</v>
      </c>
      <c r="L37" s="40" t="s">
        <v>253</v>
      </c>
      <c r="M37" s="31">
        <f t="shared" si="0"/>
        <v>10</v>
      </c>
      <c r="N37" s="38" t="s">
        <v>197</v>
      </c>
      <c r="O37" s="41" t="s">
        <v>258</v>
      </c>
      <c r="P37" s="11">
        <f t="shared" si="3"/>
        <v>10</v>
      </c>
      <c r="Q37" s="11">
        <f t="shared" si="1"/>
        <v>3</v>
      </c>
      <c r="R37" s="5">
        <f t="shared" si="2"/>
        <v>30</v>
      </c>
      <c r="S37" s="36" t="s">
        <v>198</v>
      </c>
    </row>
    <row r="38" spans="1:20" ht="140.25" x14ac:dyDescent="0.25">
      <c r="A38" s="23" t="s">
        <v>91</v>
      </c>
      <c r="B38" s="31" t="s">
        <v>44</v>
      </c>
      <c r="C38" s="5" t="s">
        <v>72</v>
      </c>
      <c r="D38" s="5" t="s">
        <v>2</v>
      </c>
      <c r="E38" s="31" t="s">
        <v>74</v>
      </c>
      <c r="F38" s="31"/>
      <c r="G38" s="31"/>
      <c r="H38" s="31"/>
      <c r="I38" s="31"/>
      <c r="J38" s="5" t="s">
        <v>199</v>
      </c>
      <c r="K38" s="5" t="s">
        <v>200</v>
      </c>
      <c r="L38" s="40" t="s">
        <v>253</v>
      </c>
      <c r="M38" s="31">
        <f t="shared" si="0"/>
        <v>10</v>
      </c>
      <c r="N38" s="38" t="s">
        <v>201</v>
      </c>
      <c r="O38" s="41" t="s">
        <v>257</v>
      </c>
      <c r="P38" s="11">
        <f t="shared" si="3"/>
        <v>10</v>
      </c>
      <c r="Q38" s="11">
        <f t="shared" si="1"/>
        <v>2</v>
      </c>
      <c r="R38" s="5">
        <f t="shared" si="2"/>
        <v>20</v>
      </c>
      <c r="S38" s="36" t="s">
        <v>202</v>
      </c>
    </row>
    <row r="39" spans="1:20" ht="140.25" x14ac:dyDescent="0.25">
      <c r="A39" s="23" t="s">
        <v>92</v>
      </c>
      <c r="B39" s="31" t="s">
        <v>44</v>
      </c>
      <c r="C39" s="5" t="s">
        <v>84</v>
      </c>
      <c r="D39" s="5" t="s">
        <v>3</v>
      </c>
      <c r="E39" s="31" t="s">
        <v>74</v>
      </c>
      <c r="F39" s="31"/>
      <c r="G39" s="31"/>
      <c r="H39" s="31"/>
      <c r="I39" s="31"/>
      <c r="J39" s="5" t="s">
        <v>199</v>
      </c>
      <c r="K39" s="5" t="s">
        <v>200</v>
      </c>
      <c r="L39" s="40" t="s">
        <v>253</v>
      </c>
      <c r="M39" s="31">
        <f t="shared" si="0"/>
        <v>10</v>
      </c>
      <c r="N39" s="38" t="s">
        <v>201</v>
      </c>
      <c r="O39" s="41" t="s">
        <v>258</v>
      </c>
      <c r="P39" s="11">
        <f t="shared" si="3"/>
        <v>10</v>
      </c>
      <c r="Q39" s="11">
        <f t="shared" si="1"/>
        <v>3</v>
      </c>
      <c r="R39" s="5">
        <f t="shared" si="2"/>
        <v>30</v>
      </c>
      <c r="S39" s="36" t="s">
        <v>202</v>
      </c>
    </row>
    <row r="40" spans="1:20" ht="102" x14ac:dyDescent="0.25">
      <c r="A40" s="23" t="s">
        <v>93</v>
      </c>
      <c r="B40" s="31" t="s">
        <v>44</v>
      </c>
      <c r="C40" s="5" t="s">
        <v>72</v>
      </c>
      <c r="D40" s="5" t="s">
        <v>203</v>
      </c>
      <c r="E40" s="31"/>
      <c r="F40" s="31" t="s">
        <v>74</v>
      </c>
      <c r="G40" s="31"/>
      <c r="H40" s="31"/>
      <c r="I40" s="31"/>
      <c r="J40" s="5" t="s">
        <v>204</v>
      </c>
      <c r="K40" s="5"/>
      <c r="L40" s="40" t="s">
        <v>253</v>
      </c>
      <c r="M40" s="31">
        <f t="shared" si="0"/>
        <v>10</v>
      </c>
      <c r="N40" s="38" t="s">
        <v>205</v>
      </c>
      <c r="O40" s="41" t="s">
        <v>258</v>
      </c>
      <c r="P40" s="11">
        <f t="shared" si="3"/>
        <v>10</v>
      </c>
      <c r="Q40" s="11">
        <f t="shared" si="1"/>
        <v>3</v>
      </c>
      <c r="R40" s="5">
        <f t="shared" si="2"/>
        <v>30</v>
      </c>
      <c r="S40" s="36" t="s">
        <v>206</v>
      </c>
    </row>
    <row r="41" spans="1:20" ht="102" x14ac:dyDescent="0.25">
      <c r="A41" s="23" t="s">
        <v>94</v>
      </c>
      <c r="B41" s="31" t="s">
        <v>44</v>
      </c>
      <c r="C41" s="5" t="s">
        <v>84</v>
      </c>
      <c r="D41" s="5" t="s">
        <v>207</v>
      </c>
      <c r="E41" s="31"/>
      <c r="F41" s="31" t="s">
        <v>74</v>
      </c>
      <c r="G41" s="31"/>
      <c r="H41" s="31"/>
      <c r="I41" s="31"/>
      <c r="J41" s="5" t="s">
        <v>204</v>
      </c>
      <c r="K41" s="5" t="s">
        <v>208</v>
      </c>
      <c r="L41" s="40" t="s">
        <v>253</v>
      </c>
      <c r="M41" s="31">
        <f t="shared" si="0"/>
        <v>10</v>
      </c>
      <c r="N41" s="38" t="s">
        <v>205</v>
      </c>
      <c r="O41" s="41" t="s">
        <v>258</v>
      </c>
      <c r="P41" s="11">
        <f t="shared" si="3"/>
        <v>10</v>
      </c>
      <c r="Q41" s="11">
        <f t="shared" si="1"/>
        <v>3</v>
      </c>
      <c r="R41" s="5">
        <f t="shared" si="2"/>
        <v>30</v>
      </c>
      <c r="S41" s="36" t="s">
        <v>206</v>
      </c>
    </row>
    <row r="42" spans="1:20" ht="38.25" x14ac:dyDescent="0.25">
      <c r="A42" s="23" t="s">
        <v>95</v>
      </c>
      <c r="B42" s="31" t="s">
        <v>44</v>
      </c>
      <c r="C42" s="8" t="s">
        <v>72</v>
      </c>
      <c r="D42" s="8" t="s">
        <v>209</v>
      </c>
      <c r="E42" s="8"/>
      <c r="F42" s="16"/>
      <c r="G42" s="8"/>
      <c r="H42" s="15" t="s">
        <v>74</v>
      </c>
      <c r="I42" s="8"/>
      <c r="J42" s="8" t="s">
        <v>210</v>
      </c>
      <c r="K42" s="9" t="s">
        <v>211</v>
      </c>
      <c r="L42" s="40" t="s">
        <v>253</v>
      </c>
      <c r="M42" s="31">
        <f t="shared" si="0"/>
        <v>10</v>
      </c>
      <c r="N42" s="36" t="s">
        <v>212</v>
      </c>
      <c r="O42" s="41" t="s">
        <v>258</v>
      </c>
      <c r="P42" s="11">
        <f t="shared" si="3"/>
        <v>10</v>
      </c>
      <c r="Q42" s="11">
        <f t="shared" si="1"/>
        <v>3</v>
      </c>
      <c r="R42" s="5">
        <f t="shared" si="2"/>
        <v>30</v>
      </c>
      <c r="S42" s="36" t="s">
        <v>213</v>
      </c>
    </row>
    <row r="43" spans="1:20" ht="38.25" x14ac:dyDescent="0.25">
      <c r="A43" s="23" t="s">
        <v>96</v>
      </c>
      <c r="B43" s="31" t="s">
        <v>44</v>
      </c>
      <c r="C43" s="8" t="s">
        <v>84</v>
      </c>
      <c r="D43" s="8" t="s">
        <v>214</v>
      </c>
      <c r="E43" s="8"/>
      <c r="F43" s="16"/>
      <c r="G43" s="8"/>
      <c r="H43" s="15" t="s">
        <v>74</v>
      </c>
      <c r="I43" s="8"/>
      <c r="J43" s="8" t="s">
        <v>210</v>
      </c>
      <c r="K43" s="9" t="s">
        <v>211</v>
      </c>
      <c r="L43" s="40" t="s">
        <v>253</v>
      </c>
      <c r="M43" s="31">
        <f t="shared" si="0"/>
        <v>10</v>
      </c>
      <c r="N43" s="36" t="s">
        <v>212</v>
      </c>
      <c r="O43" s="41" t="s">
        <v>258</v>
      </c>
      <c r="P43" s="11">
        <f t="shared" si="3"/>
        <v>10</v>
      </c>
      <c r="Q43" s="11">
        <f t="shared" si="1"/>
        <v>3</v>
      </c>
      <c r="R43" s="5">
        <f t="shared" si="2"/>
        <v>30</v>
      </c>
      <c r="S43" s="36" t="s">
        <v>213</v>
      </c>
    </row>
    <row r="44" spans="1:20" ht="102" x14ac:dyDescent="0.25">
      <c r="A44" s="23" t="s">
        <v>97</v>
      </c>
      <c r="B44" s="31" t="s">
        <v>44</v>
      </c>
      <c r="C44" s="5" t="s">
        <v>72</v>
      </c>
      <c r="D44" s="12" t="s">
        <v>215</v>
      </c>
      <c r="E44" s="31"/>
      <c r="F44" s="31"/>
      <c r="G44" s="31" t="s">
        <v>74</v>
      </c>
      <c r="H44" s="31"/>
      <c r="I44" s="31"/>
      <c r="J44" s="12" t="s">
        <v>216</v>
      </c>
      <c r="K44" s="5" t="s">
        <v>261</v>
      </c>
      <c r="L44" s="40" t="s">
        <v>253</v>
      </c>
      <c r="M44" s="31">
        <f t="shared" si="0"/>
        <v>10</v>
      </c>
      <c r="N44" s="38"/>
      <c r="O44" s="41" t="s">
        <v>258</v>
      </c>
      <c r="P44" s="11">
        <f t="shared" si="3"/>
        <v>10</v>
      </c>
      <c r="Q44" s="11">
        <f t="shared" si="1"/>
        <v>3</v>
      </c>
      <c r="R44" s="5">
        <f t="shared" si="2"/>
        <v>30</v>
      </c>
      <c r="S44" s="36" t="s">
        <v>217</v>
      </c>
    </row>
    <row r="45" spans="1:20" ht="191.25" x14ac:dyDescent="0.25">
      <c r="A45" s="23" t="s">
        <v>98</v>
      </c>
      <c r="B45" s="31" t="s">
        <v>44</v>
      </c>
      <c r="C45" s="5" t="s">
        <v>84</v>
      </c>
      <c r="D45" s="12" t="s">
        <v>48</v>
      </c>
      <c r="E45" s="31"/>
      <c r="F45" s="31"/>
      <c r="G45" s="31" t="s">
        <v>74</v>
      </c>
      <c r="H45" s="31"/>
      <c r="I45" s="31"/>
      <c r="J45" s="12" t="s">
        <v>47</v>
      </c>
      <c r="K45" s="5" t="s">
        <v>261</v>
      </c>
      <c r="L45" s="40" t="s">
        <v>253</v>
      </c>
      <c r="M45" s="31">
        <f t="shared" si="0"/>
        <v>10</v>
      </c>
      <c r="N45" s="38"/>
      <c r="O45" s="41" t="s">
        <v>258</v>
      </c>
      <c r="P45" s="11">
        <f t="shared" si="3"/>
        <v>10</v>
      </c>
      <c r="Q45" s="11">
        <f t="shared" si="1"/>
        <v>3</v>
      </c>
      <c r="R45" s="5">
        <f t="shared" si="2"/>
        <v>30</v>
      </c>
      <c r="S45" s="36" t="s">
        <v>218</v>
      </c>
    </row>
    <row r="46" spans="1:20" ht="114.75" x14ac:dyDescent="0.25">
      <c r="A46" s="23" t="s">
        <v>99</v>
      </c>
      <c r="B46" s="31" t="s">
        <v>44</v>
      </c>
      <c r="C46" s="12" t="s">
        <v>84</v>
      </c>
      <c r="D46" s="12" t="s">
        <v>219</v>
      </c>
      <c r="E46" s="32"/>
      <c r="F46" s="32"/>
      <c r="G46" s="32" t="s">
        <v>74</v>
      </c>
      <c r="H46" s="32"/>
      <c r="I46" s="32"/>
      <c r="J46" s="12" t="s">
        <v>220</v>
      </c>
      <c r="K46" s="5" t="s">
        <v>221</v>
      </c>
      <c r="L46" s="40" t="s">
        <v>253</v>
      </c>
      <c r="M46" s="31">
        <f t="shared" si="0"/>
        <v>10</v>
      </c>
      <c r="N46" s="38" t="s">
        <v>222</v>
      </c>
      <c r="O46" s="41" t="s">
        <v>258</v>
      </c>
      <c r="P46" s="11">
        <f t="shared" si="3"/>
        <v>10</v>
      </c>
      <c r="Q46" s="11">
        <f t="shared" si="1"/>
        <v>3</v>
      </c>
      <c r="R46" s="5">
        <f t="shared" si="2"/>
        <v>30</v>
      </c>
      <c r="S46" s="36" t="s">
        <v>223</v>
      </c>
    </row>
    <row r="47" spans="1:20" ht="140.25" x14ac:dyDescent="0.25">
      <c r="A47" s="23" t="s">
        <v>100</v>
      </c>
      <c r="B47" s="31" t="s">
        <v>44</v>
      </c>
      <c r="C47" s="12" t="s">
        <v>72</v>
      </c>
      <c r="D47" s="12" t="s">
        <v>224</v>
      </c>
      <c r="E47" s="32" t="s">
        <v>74</v>
      </c>
      <c r="F47" s="32"/>
      <c r="G47" s="32"/>
      <c r="H47" s="32"/>
      <c r="I47" s="32"/>
      <c r="J47" s="12" t="s">
        <v>225</v>
      </c>
      <c r="K47" s="5" t="s">
        <v>226</v>
      </c>
      <c r="L47" s="40" t="s">
        <v>253</v>
      </c>
      <c r="M47" s="31">
        <f t="shared" si="0"/>
        <v>10</v>
      </c>
      <c r="N47" s="38" t="s">
        <v>227</v>
      </c>
      <c r="O47" s="41" t="s">
        <v>258</v>
      </c>
      <c r="P47" s="11">
        <f t="shared" si="3"/>
        <v>10</v>
      </c>
      <c r="Q47" s="11">
        <f t="shared" si="1"/>
        <v>3</v>
      </c>
      <c r="R47" s="5">
        <f t="shared" si="2"/>
        <v>30</v>
      </c>
      <c r="S47" s="36" t="s">
        <v>228</v>
      </c>
    </row>
    <row r="48" spans="1:20" ht="204" x14ac:dyDescent="0.25">
      <c r="A48" s="23" t="s">
        <v>101</v>
      </c>
      <c r="B48" s="31" t="s">
        <v>44</v>
      </c>
      <c r="C48" s="5" t="s">
        <v>72</v>
      </c>
      <c r="D48" s="5" t="s">
        <v>11</v>
      </c>
      <c r="E48" s="31"/>
      <c r="F48" s="31" t="s">
        <v>74</v>
      </c>
      <c r="G48" s="31"/>
      <c r="H48" s="31"/>
      <c r="I48" s="31"/>
      <c r="J48" s="5" t="s">
        <v>229</v>
      </c>
      <c r="K48" s="5" t="s">
        <v>53</v>
      </c>
      <c r="L48" s="40" t="s">
        <v>253</v>
      </c>
      <c r="M48" s="31">
        <f t="shared" si="0"/>
        <v>10</v>
      </c>
      <c r="N48" s="38" t="s">
        <v>260</v>
      </c>
      <c r="O48" s="41" t="s">
        <v>258</v>
      </c>
      <c r="P48" s="11">
        <f t="shared" si="3"/>
        <v>10</v>
      </c>
      <c r="Q48" s="11">
        <f t="shared" si="1"/>
        <v>3</v>
      </c>
      <c r="R48" s="5">
        <f t="shared" si="2"/>
        <v>30</v>
      </c>
      <c r="S48" s="36" t="s">
        <v>230</v>
      </c>
    </row>
    <row r="49" spans="1:19" ht="204" x14ac:dyDescent="0.25">
      <c r="A49" s="23" t="s">
        <v>102</v>
      </c>
      <c r="B49" s="31" t="s">
        <v>44</v>
      </c>
      <c r="C49" s="5" t="s">
        <v>84</v>
      </c>
      <c r="D49" s="5" t="s">
        <v>11</v>
      </c>
      <c r="E49" s="31"/>
      <c r="F49" s="31" t="s">
        <v>74</v>
      </c>
      <c r="G49" s="31"/>
      <c r="H49" s="31"/>
      <c r="I49" s="31"/>
      <c r="J49" s="5" t="s">
        <v>229</v>
      </c>
      <c r="K49" s="5" t="s">
        <v>53</v>
      </c>
      <c r="L49" s="40" t="s">
        <v>253</v>
      </c>
      <c r="M49" s="31">
        <f t="shared" si="0"/>
        <v>10</v>
      </c>
      <c r="N49" s="38" t="s">
        <v>260</v>
      </c>
      <c r="O49" s="41" t="s">
        <v>258</v>
      </c>
      <c r="P49" s="11">
        <f t="shared" si="3"/>
        <v>10</v>
      </c>
      <c r="Q49" s="11">
        <f t="shared" si="1"/>
        <v>3</v>
      </c>
      <c r="R49" s="5">
        <f t="shared" si="2"/>
        <v>30</v>
      </c>
      <c r="S49" s="36" t="s">
        <v>230</v>
      </c>
    </row>
    <row r="50" spans="1:19" ht="153" x14ac:dyDescent="0.25">
      <c r="A50" s="23" t="s">
        <v>103</v>
      </c>
      <c r="B50" s="31" t="s">
        <v>44</v>
      </c>
      <c r="C50" s="5" t="s">
        <v>84</v>
      </c>
      <c r="D50" s="5" t="s">
        <v>13</v>
      </c>
      <c r="E50" s="31" t="s">
        <v>74</v>
      </c>
      <c r="F50" s="31"/>
      <c r="G50" s="31"/>
      <c r="H50" s="31"/>
      <c r="I50" s="31"/>
      <c r="J50" s="5" t="s">
        <v>234</v>
      </c>
      <c r="K50" s="5" t="s">
        <v>235</v>
      </c>
      <c r="L50" s="40" t="s">
        <v>253</v>
      </c>
      <c r="M50" s="31">
        <f t="shared" si="0"/>
        <v>10</v>
      </c>
      <c r="N50" s="38" t="s">
        <v>236</v>
      </c>
      <c r="O50" s="41" t="s">
        <v>258</v>
      </c>
      <c r="P50" s="11">
        <f t="shared" si="3"/>
        <v>10</v>
      </c>
      <c r="Q50" s="11">
        <f t="shared" si="1"/>
        <v>3</v>
      </c>
      <c r="R50" s="5">
        <f t="shared" si="2"/>
        <v>30</v>
      </c>
      <c r="S50" s="36" t="s">
        <v>237</v>
      </c>
    </row>
    <row r="51" spans="1:19" ht="165.75" x14ac:dyDescent="0.25">
      <c r="A51" s="23" t="s">
        <v>231</v>
      </c>
      <c r="B51" s="31" t="s">
        <v>44</v>
      </c>
      <c r="C51" s="5" t="s">
        <v>84</v>
      </c>
      <c r="D51" s="5" t="s">
        <v>238</v>
      </c>
      <c r="E51" s="31" t="s">
        <v>74</v>
      </c>
      <c r="F51" s="31"/>
      <c r="G51" s="31"/>
      <c r="H51" s="31"/>
      <c r="I51" s="31"/>
      <c r="J51" s="5" t="s">
        <v>239</v>
      </c>
      <c r="K51" s="5" t="s">
        <v>240</v>
      </c>
      <c r="L51" s="40" t="s">
        <v>253</v>
      </c>
      <c r="M51" s="31">
        <f t="shared" si="0"/>
        <v>10</v>
      </c>
      <c r="N51" s="38" t="s">
        <v>241</v>
      </c>
      <c r="O51" s="41" t="s">
        <v>258</v>
      </c>
      <c r="P51" s="11">
        <f t="shared" si="3"/>
        <v>10</v>
      </c>
      <c r="Q51" s="11">
        <f t="shared" si="1"/>
        <v>3</v>
      </c>
      <c r="R51" s="5">
        <f t="shared" si="2"/>
        <v>30</v>
      </c>
      <c r="S51" s="36" t="s">
        <v>126</v>
      </c>
    </row>
    <row r="52" spans="1:19" ht="89.25" x14ac:dyDescent="0.25">
      <c r="A52" s="23" t="s">
        <v>232</v>
      </c>
      <c r="B52" s="31" t="s">
        <v>44</v>
      </c>
      <c r="C52" s="5" t="s">
        <v>84</v>
      </c>
      <c r="D52" s="5" t="s">
        <v>242</v>
      </c>
      <c r="E52" s="31" t="s">
        <v>74</v>
      </c>
      <c r="F52" s="31"/>
      <c r="G52" s="31"/>
      <c r="H52" s="31"/>
      <c r="I52" s="31"/>
      <c r="J52" s="5" t="s">
        <v>243</v>
      </c>
      <c r="K52" s="5" t="s">
        <v>244</v>
      </c>
      <c r="L52" s="40" t="s">
        <v>253</v>
      </c>
      <c r="M52" s="31">
        <f t="shared" si="0"/>
        <v>10</v>
      </c>
      <c r="N52" s="38" t="s">
        <v>245</v>
      </c>
      <c r="O52" s="41" t="s">
        <v>258</v>
      </c>
      <c r="P52" s="11">
        <f t="shared" si="3"/>
        <v>10</v>
      </c>
      <c r="Q52" s="11">
        <f t="shared" si="1"/>
        <v>3</v>
      </c>
      <c r="R52" s="5">
        <f t="shared" si="2"/>
        <v>30</v>
      </c>
      <c r="S52" s="36" t="s">
        <v>246</v>
      </c>
    </row>
    <row r="53" spans="1:19" ht="165.75" x14ac:dyDescent="0.25">
      <c r="A53" s="23" t="s">
        <v>233</v>
      </c>
      <c r="B53" s="15" t="s">
        <v>44</v>
      </c>
      <c r="C53" s="8" t="s">
        <v>84</v>
      </c>
      <c r="D53" s="9" t="s">
        <v>105</v>
      </c>
      <c r="E53" s="15" t="s">
        <v>74</v>
      </c>
      <c r="F53" s="15"/>
      <c r="G53" s="15"/>
      <c r="H53" s="15"/>
      <c r="I53" s="15"/>
      <c r="J53" s="9" t="s">
        <v>49</v>
      </c>
      <c r="K53" s="9" t="s">
        <v>51</v>
      </c>
      <c r="L53" s="40" t="s">
        <v>253</v>
      </c>
      <c r="M53" s="31">
        <f t="shared" si="0"/>
        <v>10</v>
      </c>
      <c r="N53" s="36" t="s">
        <v>50</v>
      </c>
      <c r="O53" s="41" t="s">
        <v>258</v>
      </c>
      <c r="P53" s="11">
        <f t="shared" si="3"/>
        <v>10</v>
      </c>
      <c r="Q53" s="11">
        <f t="shared" si="1"/>
        <v>3</v>
      </c>
      <c r="R53" s="5">
        <f t="shared" si="2"/>
        <v>30</v>
      </c>
      <c r="S53" s="36" t="s">
        <v>247</v>
      </c>
    </row>
    <row r="54" spans="1:19" x14ac:dyDescent="0.25">
      <c r="A54" s="3"/>
      <c r="S54" s="37"/>
    </row>
    <row r="55" spans="1:19" x14ac:dyDescent="0.25">
      <c r="A55" s="3"/>
    </row>
    <row r="56" spans="1:19" x14ac:dyDescent="0.25">
      <c r="A56" s="3"/>
    </row>
    <row r="57" spans="1:19" x14ac:dyDescent="0.25">
      <c r="A57" s="3"/>
    </row>
    <row r="58" spans="1:19" x14ac:dyDescent="0.25">
      <c r="A58" s="3"/>
    </row>
    <row r="59" spans="1:19" x14ac:dyDescent="0.25">
      <c r="A59" s="3"/>
    </row>
  </sheetData>
  <mergeCells count="5">
    <mergeCell ref="N2:O2"/>
    <mergeCell ref="N1:O1"/>
    <mergeCell ref="A1:D1"/>
    <mergeCell ref="E1:J1"/>
    <mergeCell ref="K1:L1"/>
  </mergeCells>
  <dataValidations disablePrompts="1" count="2">
    <dataValidation type="list" allowBlank="1" showInputMessage="1" showErrorMessage="1" sqref="L3:L53">
      <formula1>"Présence, Absence"</formula1>
    </dataValidation>
    <dataValidation type="list" allowBlank="1" showInputMessage="1" showErrorMessage="1" sqref="O3:O53">
      <formula1>"0-1%,2-25%,26-50%,51-75%,76-100%"</formula1>
    </dataValidation>
  </dataValidations>
  <pageMargins left="0.7" right="0.7" top="0.75" bottom="0.75" header="0.3" footer="0.3"/>
  <ignoredErrors>
    <ignoredError sqref="M3 P3:P4 Q3:R3" unlockedFormula="1"/>
  </ignoredError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B4:G4"/>
  <sheetViews>
    <sheetView workbookViewId="0">
      <selection activeCell="I11" sqref="I11"/>
    </sheetView>
  </sheetViews>
  <sheetFormatPr baseColWidth="10" defaultRowHeight="15" x14ac:dyDescent="0.25"/>
  <sheetData>
    <row r="4" spans="2:7" x14ac:dyDescent="0.25">
      <c r="B4" t="s">
        <v>262</v>
      </c>
      <c r="G4" t="s">
        <v>263</v>
      </c>
    </row>
  </sheetData>
  <pageMargins left="0.7" right="0.7" top="0.75" bottom="0.75" header="0.3" footer="0.3"/>
  <drawing r:id="rId1"/>
  <legacyDrawing r:id="rId2"/>
  <controls>
    <mc:AlternateContent xmlns:mc="http://schemas.openxmlformats.org/markup-compatibility/2006">
      <mc:Choice Requires="x14">
        <control shapeId="4104" r:id="rId3" name="CheckBox3">
          <controlPr defaultSize="0" autoLine="0" autoPict="0" r:id="rId4">
            <anchor moveWithCells="1">
              <from>
                <xdr:col>6</xdr:col>
                <xdr:colOff>209550</xdr:colOff>
                <xdr:row>4</xdr:row>
                <xdr:rowOff>142875</xdr:rowOff>
              </from>
              <to>
                <xdr:col>8</xdr:col>
                <xdr:colOff>609600</xdr:colOff>
                <xdr:row>6</xdr:row>
                <xdr:rowOff>0</xdr:rowOff>
              </to>
            </anchor>
          </controlPr>
        </control>
      </mc:Choice>
      <mc:Fallback>
        <control shapeId="4104" r:id="rId3" name="CheckBox3"/>
      </mc:Fallback>
    </mc:AlternateContent>
    <mc:AlternateContent xmlns:mc="http://schemas.openxmlformats.org/markup-compatibility/2006">
      <mc:Choice Requires="x14">
        <control shapeId="4103" r:id="rId5" name="CheckBox2">
          <controlPr defaultSize="0" autoLine="0" autoPict="0" r:id="rId6">
            <anchor moveWithCells="1">
              <from>
                <xdr:col>1</xdr:col>
                <xdr:colOff>371475</xdr:colOff>
                <xdr:row>6</xdr:row>
                <xdr:rowOff>19050</xdr:rowOff>
              </from>
              <to>
                <xdr:col>3</xdr:col>
                <xdr:colOff>666750</xdr:colOff>
                <xdr:row>7</xdr:row>
                <xdr:rowOff>104775</xdr:rowOff>
              </to>
            </anchor>
          </controlPr>
        </control>
      </mc:Choice>
      <mc:Fallback>
        <control shapeId="4103" r:id="rId5" name="CheckBox2"/>
      </mc:Fallback>
    </mc:AlternateContent>
    <mc:AlternateContent xmlns:mc="http://schemas.openxmlformats.org/markup-compatibility/2006">
      <mc:Choice Requires="x14">
        <control shapeId="4102" r:id="rId7" name="Ressource souterraine">
          <controlPr defaultSize="0" autoLine="0" r:id="rId8">
            <anchor moveWithCells="1">
              <from>
                <xdr:col>1</xdr:col>
                <xdr:colOff>361950</xdr:colOff>
                <xdr:row>4</xdr:row>
                <xdr:rowOff>57150</xdr:rowOff>
              </from>
              <to>
                <xdr:col>3</xdr:col>
                <xdr:colOff>647700</xdr:colOff>
                <xdr:row>5</xdr:row>
                <xdr:rowOff>123825</xdr:rowOff>
              </to>
            </anchor>
          </controlPr>
        </control>
      </mc:Choice>
      <mc:Fallback>
        <control shapeId="4102" r:id="rId7" name="Ressource souterraine"/>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2:M23"/>
  <sheetViews>
    <sheetView tabSelected="1" topLeftCell="A7" workbookViewId="0">
      <selection activeCell="D10" sqref="D10"/>
    </sheetView>
  </sheetViews>
  <sheetFormatPr baseColWidth="10" defaultRowHeight="15" x14ac:dyDescent="0.25"/>
  <cols>
    <col min="2" max="2" width="19.7109375" customWidth="1"/>
    <col min="4" max="4" width="33.42578125" customWidth="1"/>
    <col min="5" max="5" width="14" customWidth="1"/>
    <col min="9" max="9" width="12.85546875" customWidth="1"/>
  </cols>
  <sheetData>
    <row r="2" spans="1:13" x14ac:dyDescent="0.25">
      <c r="E2" s="51"/>
      <c r="F2" s="51"/>
      <c r="G2" s="51"/>
    </row>
    <row r="3" spans="1:13" ht="15" customHeight="1" x14ac:dyDescent="0.25">
      <c r="B3" s="65" t="s">
        <v>264</v>
      </c>
      <c r="C3" s="66"/>
      <c r="D3" s="67"/>
      <c r="E3" s="52"/>
      <c r="F3" s="52"/>
      <c r="G3" s="52"/>
      <c r="H3" s="65" t="s">
        <v>77</v>
      </c>
      <c r="I3" s="66"/>
      <c r="J3" s="66"/>
      <c r="K3" s="66"/>
      <c r="L3" s="66"/>
      <c r="M3" s="67"/>
    </row>
    <row r="4" spans="1:13" ht="15" customHeight="1" x14ac:dyDescent="0.25">
      <c r="B4" s="68"/>
      <c r="C4" s="69"/>
      <c r="D4" s="70"/>
      <c r="E4" s="52"/>
      <c r="F4" s="52"/>
      <c r="G4" s="52"/>
      <c r="H4" s="68"/>
      <c r="I4" s="69"/>
      <c r="J4" s="69"/>
      <c r="K4" s="69"/>
      <c r="L4" s="69"/>
      <c r="M4" s="70"/>
    </row>
    <row r="5" spans="1:13" ht="28.5" customHeight="1" x14ac:dyDescent="0.25">
      <c r="H5" s="3"/>
    </row>
    <row r="6" spans="1:13" ht="51.75" customHeight="1" x14ac:dyDescent="0.25">
      <c r="A6" s="29" t="s">
        <v>266</v>
      </c>
      <c r="B6" s="29" t="s">
        <v>17</v>
      </c>
      <c r="C6" s="29" t="s">
        <v>68</v>
      </c>
      <c r="D6" s="23" t="s">
        <v>71</v>
      </c>
      <c r="E6" s="50" t="s">
        <v>267</v>
      </c>
      <c r="G6" s="51"/>
      <c r="H6" s="29" t="s">
        <v>291</v>
      </c>
      <c r="I6" s="23" t="s">
        <v>289</v>
      </c>
      <c r="J6" s="23" t="s">
        <v>77</v>
      </c>
      <c r="K6" s="23" t="s">
        <v>290</v>
      </c>
      <c r="L6" s="50" t="s">
        <v>267</v>
      </c>
      <c r="M6" s="51"/>
    </row>
    <row r="7" spans="1:13" ht="102" customHeight="1" x14ac:dyDescent="0.25">
      <c r="A7" s="29" t="s">
        <v>298</v>
      </c>
      <c r="B7" s="49" t="s">
        <v>265</v>
      </c>
      <c r="C7" s="29" t="s">
        <v>72</v>
      </c>
      <c r="D7" s="48" t="s">
        <v>268</v>
      </c>
      <c r="E7" s="2"/>
      <c r="G7" s="51"/>
      <c r="H7" s="29" t="s">
        <v>269</v>
      </c>
      <c r="I7" s="71" t="s">
        <v>271</v>
      </c>
      <c r="J7" s="57" t="s">
        <v>272</v>
      </c>
      <c r="K7" s="57" t="s">
        <v>273</v>
      </c>
      <c r="L7" s="2"/>
      <c r="M7" s="51"/>
    </row>
    <row r="8" spans="1:13" ht="45" x14ac:dyDescent="0.25">
      <c r="A8" t="s">
        <v>299</v>
      </c>
      <c r="B8" t="s">
        <v>295</v>
      </c>
      <c r="C8" t="s">
        <v>296</v>
      </c>
      <c r="D8" t="s">
        <v>297</v>
      </c>
      <c r="G8" s="51"/>
      <c r="H8" s="29" t="s">
        <v>270</v>
      </c>
      <c r="I8" s="72"/>
      <c r="J8" s="57" t="s">
        <v>274</v>
      </c>
      <c r="K8" s="57" t="s">
        <v>275</v>
      </c>
      <c r="L8" s="2"/>
      <c r="M8" s="51"/>
    </row>
    <row r="9" spans="1:13" ht="45" x14ac:dyDescent="0.25">
      <c r="A9" s="3" t="s">
        <v>300</v>
      </c>
      <c r="B9" s="3" t="s">
        <v>301</v>
      </c>
      <c r="C9" s="3" t="s">
        <v>302</v>
      </c>
      <c r="D9" s="3" t="s">
        <v>303</v>
      </c>
      <c r="G9" s="51"/>
      <c r="H9" s="29" t="s">
        <v>292</v>
      </c>
      <c r="I9" s="57" t="s">
        <v>276</v>
      </c>
      <c r="J9" s="57" t="s">
        <v>277</v>
      </c>
      <c r="K9" s="57" t="s">
        <v>278</v>
      </c>
      <c r="L9" s="51"/>
      <c r="M9" s="51"/>
    </row>
    <row r="10" spans="1:13" ht="90" x14ac:dyDescent="0.25">
      <c r="G10" s="51"/>
      <c r="H10" s="29" t="s">
        <v>293</v>
      </c>
      <c r="I10" s="71" t="s">
        <v>279</v>
      </c>
      <c r="J10" s="57" t="s">
        <v>280</v>
      </c>
      <c r="K10" s="57" t="s">
        <v>281</v>
      </c>
      <c r="L10" s="51"/>
      <c r="M10" s="51"/>
    </row>
    <row r="11" spans="1:13" ht="33.75" x14ac:dyDescent="0.25">
      <c r="C11" s="51"/>
      <c r="D11" s="51"/>
      <c r="E11" s="51"/>
      <c r="H11" s="29" t="s">
        <v>294</v>
      </c>
      <c r="I11" s="72"/>
      <c r="J11" s="57" t="s">
        <v>282</v>
      </c>
      <c r="K11" s="57" t="s">
        <v>283</v>
      </c>
    </row>
    <row r="12" spans="1:13" x14ac:dyDescent="0.25">
      <c r="C12" s="51"/>
      <c r="D12" s="43"/>
      <c r="E12" s="51"/>
    </row>
    <row r="13" spans="1:13" x14ac:dyDescent="0.25">
      <c r="C13" s="51"/>
      <c r="D13" s="51"/>
      <c r="E13" s="51"/>
    </row>
    <row r="14" spans="1:13" x14ac:dyDescent="0.25">
      <c r="C14" s="51"/>
      <c r="D14" s="51"/>
      <c r="E14" s="51"/>
    </row>
    <row r="15" spans="1:13" x14ac:dyDescent="0.25">
      <c r="C15" s="51"/>
      <c r="D15" s="51"/>
      <c r="E15" s="51"/>
    </row>
    <row r="16" spans="1:13" x14ac:dyDescent="0.25">
      <c r="C16" s="51"/>
      <c r="D16" s="51"/>
      <c r="E16" s="51"/>
    </row>
    <row r="17" spans="3:5" x14ac:dyDescent="0.25">
      <c r="C17" s="51"/>
      <c r="D17" s="51"/>
      <c r="E17" s="51"/>
    </row>
    <row r="18" spans="3:5" x14ac:dyDescent="0.25">
      <c r="C18" s="51"/>
      <c r="D18" s="51"/>
      <c r="E18" s="51"/>
    </row>
    <row r="19" spans="3:5" x14ac:dyDescent="0.25">
      <c r="C19" s="51"/>
      <c r="D19" s="51"/>
      <c r="E19" s="51"/>
    </row>
    <row r="20" spans="3:5" x14ac:dyDescent="0.25">
      <c r="C20" s="51"/>
      <c r="D20" s="51"/>
      <c r="E20" s="51"/>
    </row>
    <row r="21" spans="3:5" x14ac:dyDescent="0.25">
      <c r="C21" s="51"/>
      <c r="D21" s="51"/>
      <c r="E21" s="51"/>
    </row>
    <row r="22" spans="3:5" x14ac:dyDescent="0.25">
      <c r="C22" s="51"/>
      <c r="D22" s="51"/>
      <c r="E22" s="51"/>
    </row>
    <row r="23" spans="3:5" x14ac:dyDescent="0.25">
      <c r="C23" s="51"/>
      <c r="D23" s="51"/>
      <c r="E23" s="51"/>
    </row>
  </sheetData>
  <mergeCells count="4">
    <mergeCell ref="H3:M4"/>
    <mergeCell ref="B3:D4"/>
    <mergeCell ref="I7:I8"/>
    <mergeCell ref="I10:I11"/>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9" r:id="rId4" name="Check Box 5">
              <controlPr defaultSize="0" autoFill="0" autoLine="0" autoPict="0">
                <anchor moveWithCells="1">
                  <from>
                    <xdr:col>4</xdr:col>
                    <xdr:colOff>190500</xdr:colOff>
                    <xdr:row>6</xdr:row>
                    <xdr:rowOff>495300</xdr:rowOff>
                  </from>
                  <to>
                    <xdr:col>4</xdr:col>
                    <xdr:colOff>781050</xdr:colOff>
                    <xdr:row>6</xdr:row>
                    <xdr:rowOff>809625</xdr:rowOff>
                  </to>
                </anchor>
              </controlPr>
            </control>
          </mc:Choice>
        </mc:AlternateContent>
        <mc:AlternateContent xmlns:mc="http://schemas.openxmlformats.org/markup-compatibility/2006">
          <mc:Choice Requires="x14">
            <control shapeId="6151" r:id="rId5" name="Check Box 7">
              <controlPr defaultSize="0" autoFill="0" autoLine="0" autoPict="0">
                <anchor moveWithCells="1">
                  <from>
                    <xdr:col>11</xdr:col>
                    <xdr:colOff>133350</xdr:colOff>
                    <xdr:row>6</xdr:row>
                    <xdr:rowOff>504825</xdr:rowOff>
                  </from>
                  <to>
                    <xdr:col>11</xdr:col>
                    <xdr:colOff>685800</xdr:colOff>
                    <xdr:row>6</xdr:row>
                    <xdr:rowOff>809625</xdr:rowOff>
                  </to>
                </anchor>
              </controlPr>
            </control>
          </mc:Choice>
        </mc:AlternateContent>
        <mc:AlternateContent xmlns:mc="http://schemas.openxmlformats.org/markup-compatibility/2006">
          <mc:Choice Requires="x14">
            <control shapeId="6152" r:id="rId6" name="Check Box 8">
              <controlPr defaultSize="0" autoFill="0" autoLine="0" autoPict="0">
                <anchor moveWithCells="1">
                  <from>
                    <xdr:col>11</xdr:col>
                    <xdr:colOff>209550</xdr:colOff>
                    <xdr:row>7</xdr:row>
                    <xdr:rowOff>142875</xdr:rowOff>
                  </from>
                  <to>
                    <xdr:col>11</xdr:col>
                    <xdr:colOff>514350</xdr:colOff>
                    <xdr:row>7</xdr:row>
                    <xdr:rowOff>381000</xdr:rowOff>
                  </to>
                </anchor>
              </controlPr>
            </control>
          </mc:Choice>
        </mc:AlternateContent>
        <mc:AlternateContent xmlns:mc="http://schemas.openxmlformats.org/markup-compatibility/2006">
          <mc:Choice Requires="x14">
            <control shapeId="6153" r:id="rId7" name="Check Box 9">
              <controlPr defaultSize="0" autoFill="0" autoLine="0" autoPict="0">
                <anchor moveWithCells="1">
                  <from>
                    <xdr:col>4</xdr:col>
                    <xdr:colOff>180975</xdr:colOff>
                    <xdr:row>7</xdr:row>
                    <xdr:rowOff>133350</xdr:rowOff>
                  </from>
                  <to>
                    <xdr:col>4</xdr:col>
                    <xdr:colOff>485775</xdr:colOff>
                    <xdr:row>7</xdr:row>
                    <xdr:rowOff>352425</xdr:rowOff>
                  </to>
                </anchor>
              </controlPr>
            </control>
          </mc:Choice>
        </mc:AlternateContent>
        <mc:AlternateContent xmlns:mc="http://schemas.openxmlformats.org/markup-compatibility/2006">
          <mc:Choice Requires="x14">
            <control shapeId="6154" r:id="rId8" name="Button 10">
              <controlPr defaultSize="0" print="0" autoFill="0" autoPict="0" macro="[0]!macromarc6">
                <anchor moveWithCells="1" sizeWithCells="1">
                  <from>
                    <xdr:col>5</xdr:col>
                    <xdr:colOff>152400</xdr:colOff>
                    <xdr:row>6</xdr:row>
                    <xdr:rowOff>342900</xdr:rowOff>
                  </from>
                  <to>
                    <xdr:col>5</xdr:col>
                    <xdr:colOff>657225</xdr:colOff>
                    <xdr:row>6</xdr:row>
                    <xdr:rowOff>590550</xdr:rowOff>
                  </to>
                </anchor>
              </controlPr>
            </control>
          </mc:Choice>
        </mc:AlternateContent>
        <mc:AlternateContent xmlns:mc="http://schemas.openxmlformats.org/markup-compatibility/2006">
          <mc:Choice Requires="x14">
            <control shapeId="6155" r:id="rId9" name="Check Box 11">
              <controlPr defaultSize="0" autoFill="0" autoLine="0" autoPict="0">
                <anchor moveWithCells="1">
                  <from>
                    <xdr:col>4</xdr:col>
                    <xdr:colOff>190500</xdr:colOff>
                    <xdr:row>8</xdr:row>
                    <xdr:rowOff>152400</xdr:rowOff>
                  </from>
                  <to>
                    <xdr:col>4</xdr:col>
                    <xdr:colOff>619125</xdr:colOff>
                    <xdr:row>8</xdr:row>
                    <xdr:rowOff>409575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W9"/>
  <sheetViews>
    <sheetView zoomScale="70" zoomScaleNormal="70" workbookViewId="0">
      <selection activeCell="B5" sqref="B5"/>
    </sheetView>
  </sheetViews>
  <sheetFormatPr baseColWidth="10" defaultRowHeight="15" x14ac:dyDescent="0.25"/>
  <cols>
    <col min="10" max="10" width="17" customWidth="1"/>
    <col min="11" max="11" width="15.5703125" customWidth="1"/>
    <col min="12" max="12" width="13.5703125" customWidth="1"/>
    <col min="14" max="14" width="26.140625" customWidth="1"/>
    <col min="15" max="15" width="14.28515625" customWidth="1"/>
    <col min="19" max="19" width="33.85546875" customWidth="1"/>
  </cols>
  <sheetData>
    <row r="1" spans="1:23" x14ac:dyDescent="0.25">
      <c r="A1" s="74"/>
      <c r="B1" s="74"/>
      <c r="C1" s="74"/>
      <c r="D1" s="74"/>
      <c r="E1" s="74"/>
      <c r="F1" s="74"/>
      <c r="G1" s="74"/>
      <c r="H1" s="74"/>
      <c r="I1" s="74"/>
      <c r="J1" s="74"/>
      <c r="K1" s="74"/>
      <c r="L1" s="74"/>
      <c r="M1" s="44"/>
      <c r="N1" s="75"/>
      <c r="O1" s="75"/>
      <c r="P1" s="45"/>
      <c r="Q1" s="45"/>
      <c r="R1" s="45"/>
      <c r="S1" s="45"/>
      <c r="T1" s="17"/>
      <c r="U1" s="17"/>
      <c r="V1" s="17"/>
      <c r="W1" s="17"/>
    </row>
    <row r="2" spans="1:23" ht="20.25" customHeight="1" x14ac:dyDescent="0.25">
      <c r="A2" s="45"/>
      <c r="B2" s="45"/>
      <c r="C2" s="45"/>
      <c r="D2" s="45"/>
      <c r="E2" s="46"/>
      <c r="F2" s="46"/>
      <c r="G2" s="46"/>
      <c r="H2" s="46"/>
      <c r="I2" s="46"/>
      <c r="J2" s="45"/>
      <c r="K2" s="45"/>
      <c r="L2" s="45"/>
      <c r="M2" s="45"/>
      <c r="N2" s="75"/>
      <c r="O2" s="75"/>
      <c r="P2" s="45"/>
      <c r="Q2" s="45"/>
      <c r="R2" s="45"/>
      <c r="S2" s="45"/>
      <c r="T2" s="17"/>
      <c r="U2" s="17"/>
      <c r="V2" s="17"/>
      <c r="W2" s="17"/>
    </row>
    <row r="3" spans="1:23" ht="15.75" x14ac:dyDescent="0.25">
      <c r="A3" s="45"/>
      <c r="B3" s="42"/>
      <c r="C3" s="20"/>
      <c r="D3" s="20"/>
      <c r="E3" s="42"/>
      <c r="F3" s="42"/>
      <c r="G3" s="42"/>
      <c r="H3" s="42"/>
      <c r="I3" s="42"/>
      <c r="J3" s="20"/>
      <c r="K3" s="20"/>
      <c r="L3" s="42"/>
      <c r="M3" s="42"/>
      <c r="N3" s="43"/>
      <c r="O3" s="47"/>
      <c r="P3" s="14"/>
      <c r="Q3" s="14"/>
      <c r="R3" s="20"/>
      <c r="S3" s="43"/>
      <c r="T3" s="17"/>
      <c r="U3" s="17"/>
      <c r="V3" s="17"/>
      <c r="W3" s="17"/>
    </row>
    <row r="4" spans="1:23" ht="25.5" customHeight="1" x14ac:dyDescent="0.25">
      <c r="A4" s="45"/>
      <c r="B4" s="73" t="s">
        <v>264</v>
      </c>
      <c r="C4" s="73"/>
      <c r="D4" s="20"/>
      <c r="E4" s="42"/>
      <c r="F4" s="42"/>
      <c r="G4" s="42"/>
      <c r="H4" s="42"/>
      <c r="I4" s="42"/>
      <c r="J4" s="20"/>
      <c r="K4" s="20"/>
      <c r="L4" s="42"/>
      <c r="M4" s="42"/>
      <c r="N4" s="43"/>
      <c r="O4" s="47"/>
      <c r="P4" s="14"/>
      <c r="Q4" s="14"/>
      <c r="R4" s="20"/>
      <c r="S4" s="43"/>
      <c r="T4" s="17"/>
      <c r="U4" s="17"/>
      <c r="V4" s="17"/>
      <c r="W4" s="17"/>
    </row>
    <row r="5" spans="1:23" x14ac:dyDescent="0.25">
      <c r="A5" s="17"/>
      <c r="B5" s="17"/>
      <c r="C5" s="17"/>
      <c r="D5" s="17"/>
      <c r="E5" s="17"/>
      <c r="F5" s="17"/>
      <c r="G5" s="17"/>
      <c r="H5" s="17"/>
      <c r="I5" s="17"/>
      <c r="J5" s="17"/>
      <c r="K5" s="17"/>
      <c r="L5" s="17"/>
      <c r="M5" s="17"/>
      <c r="N5" s="17"/>
      <c r="O5" s="17"/>
      <c r="P5" s="17"/>
      <c r="Q5" s="17"/>
      <c r="R5" s="17"/>
      <c r="S5" s="17"/>
      <c r="T5" s="17"/>
      <c r="U5" s="17"/>
      <c r="V5" s="17"/>
      <c r="W5" s="17"/>
    </row>
    <row r="6" spans="1:23" x14ac:dyDescent="0.25">
      <c r="A6" s="17"/>
      <c r="B6" s="17"/>
      <c r="C6" s="17"/>
      <c r="D6" s="17"/>
      <c r="E6" s="17"/>
      <c r="F6" s="17"/>
      <c r="G6" s="17"/>
      <c r="H6" s="17"/>
      <c r="I6" s="17"/>
      <c r="J6" s="17"/>
      <c r="K6" s="17"/>
      <c r="L6" s="17"/>
      <c r="M6" s="17"/>
      <c r="N6" s="17"/>
      <c r="O6" s="17"/>
      <c r="P6" s="17"/>
      <c r="Q6" s="17"/>
      <c r="R6" s="17"/>
      <c r="S6" s="17"/>
      <c r="T6" s="17"/>
      <c r="U6" s="17"/>
      <c r="V6" s="17"/>
      <c r="W6" s="17"/>
    </row>
    <row r="7" spans="1:23" x14ac:dyDescent="0.25">
      <c r="A7" s="17"/>
      <c r="B7" s="17"/>
      <c r="C7" s="17"/>
      <c r="D7" s="17"/>
      <c r="E7" s="17"/>
      <c r="F7" s="17"/>
      <c r="G7" s="17"/>
      <c r="H7" s="17"/>
      <c r="I7" s="17"/>
      <c r="J7" s="17"/>
      <c r="K7" s="17"/>
      <c r="L7" s="17"/>
      <c r="M7" s="17"/>
      <c r="N7" s="17"/>
      <c r="O7" s="17"/>
      <c r="P7" s="17"/>
      <c r="Q7" s="17"/>
      <c r="R7" s="17"/>
      <c r="S7" s="17"/>
      <c r="T7" s="17"/>
      <c r="U7" s="17"/>
      <c r="V7" s="17"/>
      <c r="W7" s="17"/>
    </row>
    <row r="8" spans="1:23" x14ac:dyDescent="0.25">
      <c r="A8" s="17"/>
      <c r="B8" s="17"/>
      <c r="C8" s="17"/>
      <c r="D8" s="17"/>
      <c r="E8" s="17"/>
      <c r="F8" s="17"/>
      <c r="G8" s="17"/>
      <c r="H8" s="17"/>
      <c r="I8" s="17"/>
      <c r="J8" s="17"/>
      <c r="K8" s="17"/>
      <c r="L8" s="17"/>
      <c r="M8" s="17"/>
      <c r="N8" s="17"/>
      <c r="O8" s="17"/>
      <c r="P8" s="17"/>
      <c r="Q8" s="17"/>
      <c r="R8" s="17"/>
      <c r="S8" s="17"/>
      <c r="T8" s="17"/>
      <c r="U8" s="17"/>
      <c r="V8" s="17"/>
      <c r="W8" s="17"/>
    </row>
    <row r="9" spans="1:23" x14ac:dyDescent="0.25">
      <c r="A9" s="17"/>
      <c r="B9" s="17"/>
      <c r="C9" s="17"/>
      <c r="D9" s="17"/>
      <c r="E9" s="17"/>
      <c r="F9" s="17"/>
      <c r="G9" s="17"/>
      <c r="H9" s="17"/>
      <c r="I9" s="17"/>
      <c r="J9" s="17"/>
      <c r="K9" s="17"/>
      <c r="L9" s="17"/>
      <c r="M9" s="17"/>
      <c r="N9" s="17"/>
      <c r="O9" s="17"/>
      <c r="P9" s="17"/>
      <c r="Q9" s="17"/>
      <c r="R9" s="17"/>
      <c r="S9" s="17"/>
      <c r="T9" s="17"/>
      <c r="U9" s="17"/>
      <c r="V9" s="17"/>
      <c r="W9" s="17"/>
    </row>
  </sheetData>
  <mergeCells count="6">
    <mergeCell ref="B4:C4"/>
    <mergeCell ref="A1:D1"/>
    <mergeCell ref="E1:J1"/>
    <mergeCell ref="K1:L1"/>
    <mergeCell ref="N1:O1"/>
    <mergeCell ref="N2:O2"/>
  </mergeCells>
  <dataValidations count="2">
    <dataValidation type="list" allowBlank="1" showInputMessage="1" showErrorMessage="1" sqref="O3:O4">
      <formula1>"0-1%,2-25%,26-50%,51-75%,76-100%"</formula1>
    </dataValidation>
    <dataValidation type="list" allowBlank="1" showInputMessage="1" showErrorMessage="1" sqref="L3:L4">
      <formula1>"Présence, Absence"</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4:D4"/>
  <sheetViews>
    <sheetView workbookViewId="0">
      <selection activeCell="A4" sqref="A4:D4"/>
    </sheetView>
  </sheetViews>
  <sheetFormatPr baseColWidth="10" defaultRowHeight="15" x14ac:dyDescent="0.25"/>
  <cols>
    <col min="1" max="1" width="18.140625" customWidth="1"/>
    <col min="2" max="2" width="22" customWidth="1"/>
    <col min="3" max="3" width="18.140625" customWidth="1"/>
    <col min="4" max="4" width="17.85546875" customWidth="1"/>
  </cols>
  <sheetData>
    <row r="4" spans="1:4" ht="178.5" x14ac:dyDescent="0.25">
      <c r="A4" s="29" t="s">
        <v>298</v>
      </c>
      <c r="B4" s="49" t="s">
        <v>265</v>
      </c>
      <c r="C4" s="29" t="s">
        <v>72</v>
      </c>
      <c r="D4" s="48" t="s">
        <v>268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3:E19"/>
  <sheetViews>
    <sheetView workbookViewId="0">
      <selection activeCell="E9" sqref="E9"/>
    </sheetView>
  </sheetViews>
  <sheetFormatPr baseColWidth="10" defaultRowHeight="15" x14ac:dyDescent="0.25"/>
  <cols>
    <col min="1" max="1" width="23" customWidth="1"/>
    <col min="2" max="2" width="24.5703125" customWidth="1"/>
    <col min="3" max="3" width="20.42578125" customWidth="1"/>
    <col min="4" max="4" width="23.7109375" customWidth="1"/>
  </cols>
  <sheetData>
    <row r="3" spans="1:4" x14ac:dyDescent="0.25">
      <c r="A3" s="29"/>
      <c r="B3" s="49"/>
      <c r="C3" s="29"/>
      <c r="D3" s="48"/>
    </row>
    <row r="7" spans="1:4" ht="30" x14ac:dyDescent="0.25">
      <c r="B7" s="23" t="s">
        <v>289</v>
      </c>
      <c r="C7" s="23" t="s">
        <v>77</v>
      </c>
      <c r="D7" s="23" t="s">
        <v>290</v>
      </c>
    </row>
    <row r="8" spans="1:4" ht="45" customHeight="1" x14ac:dyDescent="0.25">
      <c r="B8" s="71" t="s">
        <v>271</v>
      </c>
      <c r="C8" s="53" t="s">
        <v>272</v>
      </c>
      <c r="D8" s="53" t="s">
        <v>273</v>
      </c>
    </row>
    <row r="9" spans="1:4" ht="33.75" x14ac:dyDescent="0.25">
      <c r="B9" s="72"/>
      <c r="C9" s="53" t="s">
        <v>274</v>
      </c>
      <c r="D9" s="53" t="s">
        <v>275</v>
      </c>
    </row>
    <row r="10" spans="1:4" ht="22.5" x14ac:dyDescent="0.25">
      <c r="B10" s="54" t="s">
        <v>276</v>
      </c>
      <c r="C10" s="54" t="s">
        <v>277</v>
      </c>
      <c r="D10" s="54" t="s">
        <v>278</v>
      </c>
    </row>
    <row r="11" spans="1:4" ht="45" x14ac:dyDescent="0.25">
      <c r="B11" s="71" t="s">
        <v>279</v>
      </c>
      <c r="C11" s="55" t="s">
        <v>280</v>
      </c>
      <c r="D11" s="55" t="s">
        <v>281</v>
      </c>
    </row>
    <row r="12" spans="1:4" ht="22.5" x14ac:dyDescent="0.25">
      <c r="B12" s="72"/>
      <c r="C12" s="55" t="s">
        <v>282</v>
      </c>
      <c r="D12" s="55" t="s">
        <v>283</v>
      </c>
    </row>
    <row r="13" spans="1:4" ht="22.5" x14ac:dyDescent="0.25">
      <c r="B13" s="71" t="s">
        <v>284</v>
      </c>
      <c r="C13" s="56" t="s">
        <v>285</v>
      </c>
      <c r="D13" s="56" t="s">
        <v>286</v>
      </c>
    </row>
    <row r="14" spans="1:4" x14ac:dyDescent="0.25">
      <c r="B14" s="76"/>
      <c r="C14" s="56" t="s">
        <v>287</v>
      </c>
      <c r="D14" s="56" t="s">
        <v>286</v>
      </c>
    </row>
    <row r="15" spans="1:4" ht="22.5" x14ac:dyDescent="0.25">
      <c r="B15" s="72"/>
      <c r="C15" s="56" t="s">
        <v>288</v>
      </c>
      <c r="D15" s="56" t="s">
        <v>286</v>
      </c>
    </row>
    <row r="19" spans="2:5" x14ac:dyDescent="0.25">
      <c r="B19" s="29"/>
      <c r="C19" s="49"/>
      <c r="D19" s="29"/>
      <c r="E19" s="48"/>
    </row>
  </sheetData>
  <mergeCells count="3">
    <mergeCell ref="B8:B9"/>
    <mergeCell ref="B11:B12"/>
    <mergeCell ref="B13:B1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Ressource</vt:lpstr>
      <vt:lpstr>HOME</vt:lpstr>
      <vt:lpstr>Res Superficielle</vt:lpstr>
      <vt:lpstr>Res Souterraine</vt:lpstr>
      <vt:lpstr>Feuil4</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Steven ROUINEAU</dc:creator>
  <cp:lastModifiedBy>Steven ROUINEAU</cp:lastModifiedBy>
  <dcterms:created xsi:type="dcterms:W3CDTF">2016-05-25T06:00:42Z</dcterms:created>
  <dcterms:modified xsi:type="dcterms:W3CDTF">2016-05-26T12:19:52Z</dcterms:modified>
</cp:coreProperties>
</file>