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465" windowWidth="28800" windowHeight="16440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Adresses">Feuil1!$G$7:$G$1000</definedName>
    <definedName name="Chercher">Feuil1!$Y$7:INDEX(Feuil1!$Y$7:$Y$1000,MAX(Feuil1!$X$7:$X$1000),1)</definedName>
    <definedName name="Commande">Feuil1!$Q$7:$Q$1000</definedName>
    <definedName name="Date_derniere_visite">Feuil1!$M$7:$M$1000</definedName>
    <definedName name="Habitude">Feuil1!$R$7:$R$1000</definedName>
    <definedName name="Mail">Feuil1!$L$7:$L$1000</definedName>
    <definedName name="Naissance">Feuil1!$J$7:$J$1000</definedName>
    <definedName name="Noms">Feuil1!$D$7:$D$1000</definedName>
    <definedName name="Postal">Feuil1!$H$7:$H$1000</definedName>
    <definedName name="Preference">Feuil1!$T$7:$T$1000</definedName>
    <definedName name="Prénoms">Feuil1!$E$7:$E$1000</definedName>
    <definedName name="Prive">Feuil1!$U$7:$U$1000</definedName>
    <definedName name="Produit">Feuil1!$P$7:$P$1000</definedName>
    <definedName name="Remarques">Feuil1!$V$7:$V$1000</definedName>
    <definedName name="Telephone">Feuil1!$K$7:$K$1000</definedName>
    <definedName name="Type">Feuil1!$O$7:$O$1000</definedName>
    <definedName name="Villes">Feuil1!$I$7:$I$1000</definedName>
    <definedName name="Zone">Feuil1!$S$7:$S$1000</definedName>
  </definedNames>
  <calcPr calcId="124519"/>
</workbook>
</file>

<file path=xl/calcChain.xml><?xml version="1.0" encoding="utf-8"?>
<calcChain xmlns="http://schemas.openxmlformats.org/spreadsheetml/2006/main">
  <c r="W1000" i="1"/>
  <c r="X1000" s="1"/>
  <c r="Y1000" s="1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X35" s="1"/>
  <c r="W36"/>
  <c r="X36" s="1"/>
  <c r="W37"/>
  <c r="X37" s="1"/>
  <c r="W38"/>
  <c r="X38" s="1"/>
  <c r="W39"/>
  <c r="X39" s="1"/>
  <c r="W40"/>
  <c r="X40" s="1"/>
  <c r="W41"/>
  <c r="X41" s="1"/>
  <c r="W42"/>
  <c r="X42" s="1"/>
  <c r="W43"/>
  <c r="X43" s="1"/>
  <c r="W44"/>
  <c r="X44" s="1"/>
  <c r="W45"/>
  <c r="X45" s="1"/>
  <c r="W46"/>
  <c r="X46" s="1"/>
  <c r="W47"/>
  <c r="X47" s="1"/>
  <c r="W48"/>
  <c r="X48" s="1"/>
  <c r="W49"/>
  <c r="X49" s="1"/>
  <c r="W50"/>
  <c r="X50" s="1"/>
  <c r="W51"/>
  <c r="X51" s="1"/>
  <c r="W52"/>
  <c r="X52" s="1"/>
  <c r="W53"/>
  <c r="X53" s="1"/>
  <c r="W54"/>
  <c r="X54" s="1"/>
  <c r="W55"/>
  <c r="X55" s="1"/>
  <c r="W56"/>
  <c r="X56" s="1"/>
  <c r="W57"/>
  <c r="X57" s="1"/>
  <c r="W58"/>
  <c r="X58" s="1"/>
  <c r="W59"/>
  <c r="X59" s="1"/>
  <c r="W60"/>
  <c r="X60" s="1"/>
  <c r="W61"/>
  <c r="X61" s="1"/>
  <c r="W62"/>
  <c r="X62" s="1"/>
  <c r="W63"/>
  <c r="X63" s="1"/>
  <c r="W64"/>
  <c r="X64" s="1"/>
  <c r="W65"/>
  <c r="X65" s="1"/>
  <c r="W66"/>
  <c r="X66" s="1"/>
  <c r="W67"/>
  <c r="X67" s="1"/>
  <c r="W68"/>
  <c r="X68" s="1"/>
  <c r="W69"/>
  <c r="X69" s="1"/>
  <c r="W70"/>
  <c r="X70" s="1"/>
  <c r="W71"/>
  <c r="X71" s="1"/>
  <c r="W72"/>
  <c r="X72" s="1"/>
  <c r="W73"/>
  <c r="X73" s="1"/>
  <c r="W74"/>
  <c r="X74" s="1"/>
  <c r="W75"/>
  <c r="X75" s="1"/>
  <c r="W76"/>
  <c r="X76" s="1"/>
  <c r="W77"/>
  <c r="X77" s="1"/>
  <c r="W78"/>
  <c r="X78" s="1"/>
  <c r="W79"/>
  <c r="X79" s="1"/>
  <c r="W80"/>
  <c r="X80" s="1"/>
  <c r="W81"/>
  <c r="X81" s="1"/>
  <c r="W82"/>
  <c r="X82" s="1"/>
  <c r="W83"/>
  <c r="X83" s="1"/>
  <c r="W84"/>
  <c r="X84" s="1"/>
  <c r="W85"/>
  <c r="X85" s="1"/>
  <c r="W86"/>
  <c r="X86" s="1"/>
  <c r="W87"/>
  <c r="X87" s="1"/>
  <c r="W88"/>
  <c r="X88" s="1"/>
  <c r="W89"/>
  <c r="X89" s="1"/>
  <c r="W90"/>
  <c r="X90" s="1"/>
  <c r="W91"/>
  <c r="X91" s="1"/>
  <c r="W92"/>
  <c r="X92" s="1"/>
  <c r="W93"/>
  <c r="X93" s="1"/>
  <c r="W94"/>
  <c r="X94" s="1"/>
  <c r="W95"/>
  <c r="X95" s="1"/>
  <c r="W96"/>
  <c r="X96" s="1"/>
  <c r="W97"/>
  <c r="X97" s="1"/>
  <c r="W98"/>
  <c r="X98" s="1"/>
  <c r="W99"/>
  <c r="X99" s="1"/>
  <c r="W100"/>
  <c r="X100" s="1"/>
  <c r="W101"/>
  <c r="X101" s="1"/>
  <c r="W102"/>
  <c r="X102" s="1"/>
  <c r="W103"/>
  <c r="X103" s="1"/>
  <c r="W104"/>
  <c r="X104" s="1"/>
  <c r="W105"/>
  <c r="X105" s="1"/>
  <c r="W106"/>
  <c r="X106" s="1"/>
  <c r="W107"/>
  <c r="X107" s="1"/>
  <c r="W108"/>
  <c r="X108" s="1"/>
  <c r="W109"/>
  <c r="X109" s="1"/>
  <c r="W110"/>
  <c r="X110" s="1"/>
  <c r="W111"/>
  <c r="X111" s="1"/>
  <c r="W112"/>
  <c r="X112" s="1"/>
  <c r="W113"/>
  <c r="X113" s="1"/>
  <c r="W114"/>
  <c r="X114" s="1"/>
  <c r="W115"/>
  <c r="X115" s="1"/>
  <c r="W116"/>
  <c r="X116" s="1"/>
  <c r="W117"/>
  <c r="X117" s="1"/>
  <c r="W118"/>
  <c r="X118" s="1"/>
  <c r="W119"/>
  <c r="X119" s="1"/>
  <c r="W120"/>
  <c r="X120" s="1"/>
  <c r="W121"/>
  <c r="X121" s="1"/>
  <c r="W122"/>
  <c r="X122" s="1"/>
  <c r="W123"/>
  <c r="X123" s="1"/>
  <c r="W124"/>
  <c r="X124" s="1"/>
  <c r="W125"/>
  <c r="X125" s="1"/>
  <c r="W126"/>
  <c r="X126" s="1"/>
  <c r="W127"/>
  <c r="X127" s="1"/>
  <c r="W128"/>
  <c r="X128" s="1"/>
  <c r="W129"/>
  <c r="X129" s="1"/>
  <c r="W130"/>
  <c r="X130" s="1"/>
  <c r="W131"/>
  <c r="X131" s="1"/>
  <c r="W132"/>
  <c r="X132" s="1"/>
  <c r="W133"/>
  <c r="X133" s="1"/>
  <c r="W134"/>
  <c r="X134" s="1"/>
  <c r="W135"/>
  <c r="X135" s="1"/>
  <c r="W136"/>
  <c r="X136" s="1"/>
  <c r="W137"/>
  <c r="X137" s="1"/>
  <c r="W138"/>
  <c r="X138" s="1"/>
  <c r="W139"/>
  <c r="X139" s="1"/>
  <c r="W140"/>
  <c r="X140" s="1"/>
  <c r="W141"/>
  <c r="X141" s="1"/>
  <c r="W142"/>
  <c r="X142" s="1"/>
  <c r="W143"/>
  <c r="X143" s="1"/>
  <c r="W144"/>
  <c r="X144" s="1"/>
  <c r="W145"/>
  <c r="X145" s="1"/>
  <c r="W146"/>
  <c r="X146" s="1"/>
  <c r="W147"/>
  <c r="X147" s="1"/>
  <c r="W148"/>
  <c r="X148" s="1"/>
  <c r="W149"/>
  <c r="X149" s="1"/>
  <c r="W150"/>
  <c r="X150" s="1"/>
  <c r="W151"/>
  <c r="X151" s="1"/>
  <c r="W152"/>
  <c r="X152" s="1"/>
  <c r="W153"/>
  <c r="X153" s="1"/>
  <c r="W154"/>
  <c r="X154" s="1"/>
  <c r="W155"/>
  <c r="X155" s="1"/>
  <c r="W156"/>
  <c r="X156" s="1"/>
  <c r="W157"/>
  <c r="X157" s="1"/>
  <c r="W158"/>
  <c r="X158" s="1"/>
  <c r="W159"/>
  <c r="X159" s="1"/>
  <c r="W160"/>
  <c r="X160" s="1"/>
  <c r="W161"/>
  <c r="X161" s="1"/>
  <c r="W162"/>
  <c r="X162" s="1"/>
  <c r="W163"/>
  <c r="X163" s="1"/>
  <c r="W164"/>
  <c r="X164" s="1"/>
  <c r="W165"/>
  <c r="X165" s="1"/>
  <c r="W166"/>
  <c r="X166" s="1"/>
  <c r="W167"/>
  <c r="X167" s="1"/>
  <c r="W168"/>
  <c r="X168" s="1"/>
  <c r="W169"/>
  <c r="X169" s="1"/>
  <c r="W170"/>
  <c r="X170" s="1"/>
  <c r="W171"/>
  <c r="X171" s="1"/>
  <c r="W172"/>
  <c r="X172" s="1"/>
  <c r="W173"/>
  <c r="X173" s="1"/>
  <c r="W174"/>
  <c r="X174" s="1"/>
  <c r="W175"/>
  <c r="X175" s="1"/>
  <c r="W176"/>
  <c r="X176" s="1"/>
  <c r="W177"/>
  <c r="X177" s="1"/>
  <c r="W178"/>
  <c r="X178" s="1"/>
  <c r="W179"/>
  <c r="X179" s="1"/>
  <c r="W180"/>
  <c r="X180" s="1"/>
  <c r="W181"/>
  <c r="X181" s="1"/>
  <c r="W182"/>
  <c r="X182" s="1"/>
  <c r="W183"/>
  <c r="X183" s="1"/>
  <c r="W184"/>
  <c r="X184" s="1"/>
  <c r="W185"/>
  <c r="X185" s="1"/>
  <c r="W186"/>
  <c r="X186" s="1"/>
  <c r="W187"/>
  <c r="X187" s="1"/>
  <c r="W188"/>
  <c r="X188" s="1"/>
  <c r="W189"/>
  <c r="X189" s="1"/>
  <c r="W190"/>
  <c r="X190" s="1"/>
  <c r="W191"/>
  <c r="X191" s="1"/>
  <c r="W192"/>
  <c r="X192" s="1"/>
  <c r="W193"/>
  <c r="X193" s="1"/>
  <c r="W194"/>
  <c r="X194" s="1"/>
  <c r="W195"/>
  <c r="X195" s="1"/>
  <c r="W196"/>
  <c r="X196" s="1"/>
  <c r="W197"/>
  <c r="X197" s="1"/>
  <c r="W198"/>
  <c r="X198" s="1"/>
  <c r="W199"/>
  <c r="X199" s="1"/>
  <c r="W200"/>
  <c r="X200" s="1"/>
  <c r="W201"/>
  <c r="X201" s="1"/>
  <c r="W202"/>
  <c r="X202" s="1"/>
  <c r="W203"/>
  <c r="X203" s="1"/>
  <c r="W204"/>
  <c r="X204" s="1"/>
  <c r="W205"/>
  <c r="X205" s="1"/>
  <c r="W206"/>
  <c r="X206" s="1"/>
  <c r="W207"/>
  <c r="X207" s="1"/>
  <c r="W208"/>
  <c r="X208" s="1"/>
  <c r="W209"/>
  <c r="X209" s="1"/>
  <c r="W210"/>
  <c r="X210" s="1"/>
  <c r="W211"/>
  <c r="X211" s="1"/>
  <c r="W212"/>
  <c r="X212" s="1"/>
  <c r="W213"/>
  <c r="X213" s="1"/>
  <c r="W214"/>
  <c r="X214" s="1"/>
  <c r="W215"/>
  <c r="X215" s="1"/>
  <c r="W216"/>
  <c r="X216" s="1"/>
  <c r="W217"/>
  <c r="X217" s="1"/>
  <c r="W218"/>
  <c r="X218" s="1"/>
  <c r="W219"/>
  <c r="X219" s="1"/>
  <c r="W220"/>
  <c r="X220" s="1"/>
  <c r="W221"/>
  <c r="X221" s="1"/>
  <c r="W222"/>
  <c r="X222" s="1"/>
  <c r="W223"/>
  <c r="X223" s="1"/>
  <c r="W224"/>
  <c r="X224" s="1"/>
  <c r="W225"/>
  <c r="X225" s="1"/>
  <c r="W226"/>
  <c r="X226" s="1"/>
  <c r="W227"/>
  <c r="X227" s="1"/>
  <c r="W228"/>
  <c r="X228" s="1"/>
  <c r="W229"/>
  <c r="X229" s="1"/>
  <c r="W230"/>
  <c r="X230" s="1"/>
  <c r="W231"/>
  <c r="X231" s="1"/>
  <c r="W232"/>
  <c r="X232" s="1"/>
  <c r="W233"/>
  <c r="X233" s="1"/>
  <c r="W234"/>
  <c r="X234" s="1"/>
  <c r="W235"/>
  <c r="X235" s="1"/>
  <c r="W236"/>
  <c r="X236" s="1"/>
  <c r="W237"/>
  <c r="X237" s="1"/>
  <c r="W238"/>
  <c r="X238" s="1"/>
  <c r="W239"/>
  <c r="X239" s="1"/>
  <c r="W240"/>
  <c r="X240" s="1"/>
  <c r="W241"/>
  <c r="X241" s="1"/>
  <c r="W242"/>
  <c r="X242" s="1"/>
  <c r="W243"/>
  <c r="X243" s="1"/>
  <c r="W244"/>
  <c r="X244" s="1"/>
  <c r="W245"/>
  <c r="X245" s="1"/>
  <c r="W246"/>
  <c r="X246" s="1"/>
  <c r="W247"/>
  <c r="X247" s="1"/>
  <c r="W248"/>
  <c r="X248" s="1"/>
  <c r="W249"/>
  <c r="X249" s="1"/>
  <c r="W250"/>
  <c r="X250" s="1"/>
  <c r="W251"/>
  <c r="X251" s="1"/>
  <c r="W252"/>
  <c r="X252" s="1"/>
  <c r="W253"/>
  <c r="X253" s="1"/>
  <c r="W254"/>
  <c r="X254" s="1"/>
  <c r="W255"/>
  <c r="X255" s="1"/>
  <c r="W256"/>
  <c r="X256" s="1"/>
  <c r="W257"/>
  <c r="X257" s="1"/>
  <c r="W258"/>
  <c r="X258" s="1"/>
  <c r="W259"/>
  <c r="X259" s="1"/>
  <c r="W260"/>
  <c r="X260" s="1"/>
  <c r="W261"/>
  <c r="X261" s="1"/>
  <c r="W262"/>
  <c r="X262" s="1"/>
  <c r="W263"/>
  <c r="X263" s="1"/>
  <c r="W264"/>
  <c r="X264" s="1"/>
  <c r="W265"/>
  <c r="X265" s="1"/>
  <c r="W266"/>
  <c r="X266" s="1"/>
  <c r="W267"/>
  <c r="X267" s="1"/>
  <c r="W268"/>
  <c r="X268" s="1"/>
  <c r="W269"/>
  <c r="X269" s="1"/>
  <c r="W270"/>
  <c r="X270" s="1"/>
  <c r="W271"/>
  <c r="X271" s="1"/>
  <c r="W272"/>
  <c r="X272" s="1"/>
  <c r="W273"/>
  <c r="X273" s="1"/>
  <c r="W274"/>
  <c r="X274" s="1"/>
  <c r="W275"/>
  <c r="X275" s="1"/>
  <c r="W276"/>
  <c r="X276" s="1"/>
  <c r="W277"/>
  <c r="X277" s="1"/>
  <c r="W278"/>
  <c r="X278" s="1"/>
  <c r="W279"/>
  <c r="X279" s="1"/>
  <c r="W280"/>
  <c r="X280" s="1"/>
  <c r="W281"/>
  <c r="X281" s="1"/>
  <c r="W282"/>
  <c r="X282" s="1"/>
  <c r="W283"/>
  <c r="X283" s="1"/>
  <c r="W284"/>
  <c r="X284" s="1"/>
  <c r="W285"/>
  <c r="X285" s="1"/>
  <c r="W286"/>
  <c r="X286" s="1"/>
  <c r="W287"/>
  <c r="X287" s="1"/>
  <c r="W288"/>
  <c r="X288" s="1"/>
  <c r="W289"/>
  <c r="X289" s="1"/>
  <c r="W290"/>
  <c r="X290" s="1"/>
  <c r="W291"/>
  <c r="X291" s="1"/>
  <c r="W292"/>
  <c r="X292" s="1"/>
  <c r="W293"/>
  <c r="X293" s="1"/>
  <c r="W294"/>
  <c r="X294" s="1"/>
  <c r="W295"/>
  <c r="X295" s="1"/>
  <c r="W296"/>
  <c r="X296" s="1"/>
  <c r="W297"/>
  <c r="X297" s="1"/>
  <c r="W298"/>
  <c r="X298" s="1"/>
  <c r="W299"/>
  <c r="X299" s="1"/>
  <c r="W300"/>
  <c r="X300" s="1"/>
  <c r="W301"/>
  <c r="X301" s="1"/>
  <c r="W302"/>
  <c r="X302" s="1"/>
  <c r="W303"/>
  <c r="X303" s="1"/>
  <c r="W304"/>
  <c r="X304" s="1"/>
  <c r="W305"/>
  <c r="X305" s="1"/>
  <c r="W306"/>
  <c r="X306" s="1"/>
  <c r="W307"/>
  <c r="X307" s="1"/>
  <c r="W308"/>
  <c r="X308" s="1"/>
  <c r="W309"/>
  <c r="X309" s="1"/>
  <c r="W310"/>
  <c r="X310" s="1"/>
  <c r="W311"/>
  <c r="X311" s="1"/>
  <c r="W312"/>
  <c r="X312" s="1"/>
  <c r="W313"/>
  <c r="X313" s="1"/>
  <c r="W314"/>
  <c r="X314" s="1"/>
  <c r="W315"/>
  <c r="X315" s="1"/>
  <c r="W316"/>
  <c r="X316" s="1"/>
  <c r="W317"/>
  <c r="X317" s="1"/>
  <c r="W318"/>
  <c r="X318" s="1"/>
  <c r="W319"/>
  <c r="X319" s="1"/>
  <c r="W320"/>
  <c r="X320" s="1"/>
  <c r="W321"/>
  <c r="X321" s="1"/>
  <c r="W322"/>
  <c r="X322" s="1"/>
  <c r="W323"/>
  <c r="X323" s="1"/>
  <c r="W324"/>
  <c r="X324" s="1"/>
  <c r="W325"/>
  <c r="X325" s="1"/>
  <c r="W326"/>
  <c r="X326" s="1"/>
  <c r="W327"/>
  <c r="X327" s="1"/>
  <c r="W328"/>
  <c r="X328" s="1"/>
  <c r="W329"/>
  <c r="X329" s="1"/>
  <c r="W330"/>
  <c r="X330" s="1"/>
  <c r="W331"/>
  <c r="X331" s="1"/>
  <c r="W332"/>
  <c r="X332" s="1"/>
  <c r="W333"/>
  <c r="X333" s="1"/>
  <c r="W334"/>
  <c r="X334" s="1"/>
  <c r="W335"/>
  <c r="X335" s="1"/>
  <c r="W336"/>
  <c r="X336" s="1"/>
  <c r="W337"/>
  <c r="X337" s="1"/>
  <c r="W338"/>
  <c r="X338" s="1"/>
  <c r="W339"/>
  <c r="X339" s="1"/>
  <c r="W340"/>
  <c r="X340" s="1"/>
  <c r="W341"/>
  <c r="X341" s="1"/>
  <c r="W342"/>
  <c r="X342" s="1"/>
  <c r="W343"/>
  <c r="X343" s="1"/>
  <c r="W344"/>
  <c r="X344" s="1"/>
  <c r="W345"/>
  <c r="X345" s="1"/>
  <c r="W346"/>
  <c r="X346" s="1"/>
  <c r="W347"/>
  <c r="X347" s="1"/>
  <c r="W348"/>
  <c r="X348" s="1"/>
  <c r="W349"/>
  <c r="X349" s="1"/>
  <c r="W350"/>
  <c r="X350" s="1"/>
  <c r="W351"/>
  <c r="X351" s="1"/>
  <c r="W352"/>
  <c r="X352" s="1"/>
  <c r="W353"/>
  <c r="X353" s="1"/>
  <c r="W354"/>
  <c r="X354" s="1"/>
  <c r="W355"/>
  <c r="X355" s="1"/>
  <c r="W356"/>
  <c r="X356" s="1"/>
  <c r="W357"/>
  <c r="X357" s="1"/>
  <c r="W358"/>
  <c r="X358" s="1"/>
  <c r="W359"/>
  <c r="X359" s="1"/>
  <c r="W360"/>
  <c r="X360" s="1"/>
  <c r="W361"/>
  <c r="X361" s="1"/>
  <c r="W362"/>
  <c r="X362" s="1"/>
  <c r="W363"/>
  <c r="X363" s="1"/>
  <c r="W364"/>
  <c r="X364" s="1"/>
  <c r="W365"/>
  <c r="X365" s="1"/>
  <c r="W366"/>
  <c r="X366" s="1"/>
  <c r="W367"/>
  <c r="X367" s="1"/>
  <c r="W368"/>
  <c r="X368" s="1"/>
  <c r="W369"/>
  <c r="X369" s="1"/>
  <c r="W370"/>
  <c r="X370" s="1"/>
  <c r="W371"/>
  <c r="X371" s="1"/>
  <c r="W372"/>
  <c r="X372" s="1"/>
  <c r="W373"/>
  <c r="X373" s="1"/>
  <c r="W374"/>
  <c r="X374" s="1"/>
  <c r="W375"/>
  <c r="X375" s="1"/>
  <c r="W376"/>
  <c r="X376" s="1"/>
  <c r="W377"/>
  <c r="X377" s="1"/>
  <c r="W378"/>
  <c r="X378" s="1"/>
  <c r="W379"/>
  <c r="X379" s="1"/>
  <c r="W380"/>
  <c r="X380" s="1"/>
  <c r="W381"/>
  <c r="X381" s="1"/>
  <c r="W382"/>
  <c r="X382" s="1"/>
  <c r="W383"/>
  <c r="X383" s="1"/>
  <c r="W384"/>
  <c r="X384" s="1"/>
  <c r="W385"/>
  <c r="X385" s="1"/>
  <c r="W386"/>
  <c r="X386" s="1"/>
  <c r="W387"/>
  <c r="X387" s="1"/>
  <c r="W388"/>
  <c r="X388" s="1"/>
  <c r="W389"/>
  <c r="X389" s="1"/>
  <c r="W390"/>
  <c r="X390" s="1"/>
  <c r="W391"/>
  <c r="X391" s="1"/>
  <c r="W392"/>
  <c r="X392" s="1"/>
  <c r="W393"/>
  <c r="X393" s="1"/>
  <c r="W394"/>
  <c r="X394" s="1"/>
  <c r="W395"/>
  <c r="X395" s="1"/>
  <c r="W396"/>
  <c r="X396" s="1"/>
  <c r="W397"/>
  <c r="X397" s="1"/>
  <c r="W398"/>
  <c r="X398" s="1"/>
  <c r="W399"/>
  <c r="X399" s="1"/>
  <c r="W400"/>
  <c r="X400" s="1"/>
  <c r="W401"/>
  <c r="X401" s="1"/>
  <c r="W402"/>
  <c r="X402" s="1"/>
  <c r="W403"/>
  <c r="X403" s="1"/>
  <c r="W404"/>
  <c r="X404" s="1"/>
  <c r="W405"/>
  <c r="X405" s="1"/>
  <c r="W406"/>
  <c r="X406" s="1"/>
  <c r="W407"/>
  <c r="X407" s="1"/>
  <c r="W408"/>
  <c r="X408" s="1"/>
  <c r="W409"/>
  <c r="X409" s="1"/>
  <c r="W410"/>
  <c r="X410" s="1"/>
  <c r="W411"/>
  <c r="X411" s="1"/>
  <c r="W412"/>
  <c r="X412" s="1"/>
  <c r="W413"/>
  <c r="X413" s="1"/>
  <c r="W414"/>
  <c r="X414" s="1"/>
  <c r="W415"/>
  <c r="X415" s="1"/>
  <c r="W416"/>
  <c r="X416" s="1"/>
  <c r="W417"/>
  <c r="X417" s="1"/>
  <c r="W418"/>
  <c r="X418" s="1"/>
  <c r="W419"/>
  <c r="X419" s="1"/>
  <c r="W420"/>
  <c r="X420" s="1"/>
  <c r="W421"/>
  <c r="X421" s="1"/>
  <c r="W422"/>
  <c r="X422" s="1"/>
  <c r="W423"/>
  <c r="X423" s="1"/>
  <c r="W424"/>
  <c r="X424" s="1"/>
  <c r="W425"/>
  <c r="X425" s="1"/>
  <c r="W426"/>
  <c r="X426" s="1"/>
  <c r="W427"/>
  <c r="X427" s="1"/>
  <c r="W428"/>
  <c r="X428" s="1"/>
  <c r="W429"/>
  <c r="X429" s="1"/>
  <c r="W430"/>
  <c r="X430" s="1"/>
  <c r="W431"/>
  <c r="X431" s="1"/>
  <c r="W432"/>
  <c r="X432" s="1"/>
  <c r="W433"/>
  <c r="X433" s="1"/>
  <c r="W434"/>
  <c r="X434" s="1"/>
  <c r="W435"/>
  <c r="X435" s="1"/>
  <c r="W436"/>
  <c r="X436" s="1"/>
  <c r="W437"/>
  <c r="X437" s="1"/>
  <c r="W438"/>
  <c r="X438" s="1"/>
  <c r="W439"/>
  <c r="X439" s="1"/>
  <c r="W440"/>
  <c r="X440" s="1"/>
  <c r="W441"/>
  <c r="X441" s="1"/>
  <c r="W442"/>
  <c r="X442" s="1"/>
  <c r="W443"/>
  <c r="X443" s="1"/>
  <c r="W444"/>
  <c r="X444" s="1"/>
  <c r="W445"/>
  <c r="X445" s="1"/>
  <c r="W446"/>
  <c r="X446" s="1"/>
  <c r="W447"/>
  <c r="X447" s="1"/>
  <c r="W448"/>
  <c r="X448" s="1"/>
  <c r="W449"/>
  <c r="X449" s="1"/>
  <c r="W450"/>
  <c r="X450" s="1"/>
  <c r="W451"/>
  <c r="X451" s="1"/>
  <c r="W452"/>
  <c r="X452" s="1"/>
  <c r="W453"/>
  <c r="X453" s="1"/>
  <c r="W454"/>
  <c r="X454" s="1"/>
  <c r="W455"/>
  <c r="X455" s="1"/>
  <c r="W456"/>
  <c r="X456" s="1"/>
  <c r="W457"/>
  <c r="X457" s="1"/>
  <c r="W458"/>
  <c r="X458" s="1"/>
  <c r="W459"/>
  <c r="X459" s="1"/>
  <c r="W460"/>
  <c r="X460" s="1"/>
  <c r="W461"/>
  <c r="X461" s="1"/>
  <c r="W462"/>
  <c r="X462" s="1"/>
  <c r="W463"/>
  <c r="X463" s="1"/>
  <c r="W464"/>
  <c r="X464" s="1"/>
  <c r="W465"/>
  <c r="X465" s="1"/>
  <c r="W466"/>
  <c r="X466" s="1"/>
  <c r="W467"/>
  <c r="X467" s="1"/>
  <c r="W468"/>
  <c r="X468" s="1"/>
  <c r="W469"/>
  <c r="X469" s="1"/>
  <c r="W470"/>
  <c r="X470" s="1"/>
  <c r="W471"/>
  <c r="X471" s="1"/>
  <c r="W472"/>
  <c r="X472" s="1"/>
  <c r="W473"/>
  <c r="X473" s="1"/>
  <c r="W474"/>
  <c r="X474" s="1"/>
  <c r="W475"/>
  <c r="X475" s="1"/>
  <c r="W476"/>
  <c r="X476" s="1"/>
  <c r="W477"/>
  <c r="X477" s="1"/>
  <c r="W478"/>
  <c r="X478" s="1"/>
  <c r="W479"/>
  <c r="X479" s="1"/>
  <c r="W480"/>
  <c r="X480" s="1"/>
  <c r="W481"/>
  <c r="X481" s="1"/>
  <c r="W482"/>
  <c r="X482" s="1"/>
  <c r="W483"/>
  <c r="X483" s="1"/>
  <c r="W484"/>
  <c r="X484" s="1"/>
  <c r="W485"/>
  <c r="X485" s="1"/>
  <c r="W486"/>
  <c r="X486" s="1"/>
  <c r="W487"/>
  <c r="X487" s="1"/>
  <c r="W488"/>
  <c r="X488" s="1"/>
  <c r="W489"/>
  <c r="X489" s="1"/>
  <c r="W490"/>
  <c r="X490" s="1"/>
  <c r="W491"/>
  <c r="X491" s="1"/>
  <c r="W492"/>
  <c r="X492" s="1"/>
  <c r="W493"/>
  <c r="X493" s="1"/>
  <c r="W494"/>
  <c r="X494" s="1"/>
  <c r="W495"/>
  <c r="X495" s="1"/>
  <c r="W496"/>
  <c r="X496" s="1"/>
  <c r="W497"/>
  <c r="X497" s="1"/>
  <c r="W498"/>
  <c r="X498" s="1"/>
  <c r="W499"/>
  <c r="X499" s="1"/>
  <c r="W500"/>
  <c r="X500" s="1"/>
  <c r="W501"/>
  <c r="X501" s="1"/>
  <c r="W502"/>
  <c r="X502" s="1"/>
  <c r="W503"/>
  <c r="X503" s="1"/>
  <c r="W504"/>
  <c r="X504" s="1"/>
  <c r="W505"/>
  <c r="X505" s="1"/>
  <c r="W506"/>
  <c r="X506" s="1"/>
  <c r="W507"/>
  <c r="X507" s="1"/>
  <c r="W508"/>
  <c r="X508" s="1"/>
  <c r="W509"/>
  <c r="X509" s="1"/>
  <c r="W510"/>
  <c r="X510" s="1"/>
  <c r="W511"/>
  <c r="X511" s="1"/>
  <c r="W512"/>
  <c r="X512" s="1"/>
  <c r="W513"/>
  <c r="X513" s="1"/>
  <c r="W514"/>
  <c r="X514" s="1"/>
  <c r="W515"/>
  <c r="X515" s="1"/>
  <c r="W516"/>
  <c r="X516" s="1"/>
  <c r="W517"/>
  <c r="X517" s="1"/>
  <c r="W518"/>
  <c r="X518" s="1"/>
  <c r="W519"/>
  <c r="X519" s="1"/>
  <c r="W520"/>
  <c r="X520" s="1"/>
  <c r="W521"/>
  <c r="X521" s="1"/>
  <c r="W522"/>
  <c r="X522" s="1"/>
  <c r="W523"/>
  <c r="X523" s="1"/>
  <c r="W524"/>
  <c r="X524" s="1"/>
  <c r="W525"/>
  <c r="X525" s="1"/>
  <c r="W526"/>
  <c r="X526" s="1"/>
  <c r="W527"/>
  <c r="X527" s="1"/>
  <c r="W528"/>
  <c r="X528" s="1"/>
  <c r="W529"/>
  <c r="X529" s="1"/>
  <c r="W530"/>
  <c r="X530" s="1"/>
  <c r="W531"/>
  <c r="X531" s="1"/>
  <c r="W532"/>
  <c r="X532" s="1"/>
  <c r="W533"/>
  <c r="X533" s="1"/>
  <c r="W534"/>
  <c r="X534" s="1"/>
  <c r="W535"/>
  <c r="X535" s="1"/>
  <c r="W536"/>
  <c r="X536" s="1"/>
  <c r="W537"/>
  <c r="X537" s="1"/>
  <c r="W538"/>
  <c r="X538" s="1"/>
  <c r="W539"/>
  <c r="X539" s="1"/>
  <c r="W540"/>
  <c r="X540" s="1"/>
  <c r="W541"/>
  <c r="X541" s="1"/>
  <c r="W542"/>
  <c r="X542" s="1"/>
  <c r="W543"/>
  <c r="X543" s="1"/>
  <c r="W544"/>
  <c r="X544" s="1"/>
  <c r="W545"/>
  <c r="X545" s="1"/>
  <c r="W546"/>
  <c r="X546" s="1"/>
  <c r="W547"/>
  <c r="X547" s="1"/>
  <c r="W548"/>
  <c r="X548" s="1"/>
  <c r="W549"/>
  <c r="X549" s="1"/>
  <c r="W550"/>
  <c r="X550" s="1"/>
  <c r="W551"/>
  <c r="X551" s="1"/>
  <c r="W552"/>
  <c r="X552" s="1"/>
  <c r="W553"/>
  <c r="X553" s="1"/>
  <c r="W554"/>
  <c r="X554" s="1"/>
  <c r="W555"/>
  <c r="X555" s="1"/>
  <c r="W556"/>
  <c r="X556" s="1"/>
  <c r="W557"/>
  <c r="X557" s="1"/>
  <c r="W558"/>
  <c r="X558" s="1"/>
  <c r="W559"/>
  <c r="X559" s="1"/>
  <c r="W560"/>
  <c r="X560" s="1"/>
  <c r="W561"/>
  <c r="X561" s="1"/>
  <c r="W562"/>
  <c r="X562" s="1"/>
  <c r="W563"/>
  <c r="X563" s="1"/>
  <c r="W564"/>
  <c r="X564" s="1"/>
  <c r="W565"/>
  <c r="X565" s="1"/>
  <c r="W566"/>
  <c r="X566" s="1"/>
  <c r="W567"/>
  <c r="X567" s="1"/>
  <c r="W568"/>
  <c r="X568" s="1"/>
  <c r="W569"/>
  <c r="X569" s="1"/>
  <c r="W570"/>
  <c r="X570" s="1"/>
  <c r="W571"/>
  <c r="X571" s="1"/>
  <c r="W572"/>
  <c r="X572" s="1"/>
  <c r="W573"/>
  <c r="X573" s="1"/>
  <c r="W574"/>
  <c r="X574" s="1"/>
  <c r="W575"/>
  <c r="X575" s="1"/>
  <c r="W576"/>
  <c r="X576" s="1"/>
  <c r="W577"/>
  <c r="X577" s="1"/>
  <c r="W578"/>
  <c r="X578" s="1"/>
  <c r="W579"/>
  <c r="X579" s="1"/>
  <c r="W580"/>
  <c r="X580" s="1"/>
  <c r="W581"/>
  <c r="X581" s="1"/>
  <c r="W582"/>
  <c r="X582" s="1"/>
  <c r="W583"/>
  <c r="X583" s="1"/>
  <c r="W584"/>
  <c r="X584" s="1"/>
  <c r="W585"/>
  <c r="X585" s="1"/>
  <c r="W586"/>
  <c r="X586" s="1"/>
  <c r="W587"/>
  <c r="X587" s="1"/>
  <c r="W588"/>
  <c r="X588" s="1"/>
  <c r="W589"/>
  <c r="X589" s="1"/>
  <c r="W590"/>
  <c r="X590" s="1"/>
  <c r="W591"/>
  <c r="X591" s="1"/>
  <c r="W592"/>
  <c r="X592" s="1"/>
  <c r="W593"/>
  <c r="X593" s="1"/>
  <c r="W594"/>
  <c r="X594" s="1"/>
  <c r="W595"/>
  <c r="X595" s="1"/>
  <c r="W596"/>
  <c r="X596" s="1"/>
  <c r="W597"/>
  <c r="X597" s="1"/>
  <c r="W598"/>
  <c r="X598" s="1"/>
  <c r="W599"/>
  <c r="X599" s="1"/>
  <c r="W600"/>
  <c r="X600" s="1"/>
  <c r="W601"/>
  <c r="X601" s="1"/>
  <c r="W602"/>
  <c r="X602" s="1"/>
  <c r="W603"/>
  <c r="X603" s="1"/>
  <c r="W604"/>
  <c r="X604" s="1"/>
  <c r="W605"/>
  <c r="X605" s="1"/>
  <c r="W606"/>
  <c r="X606" s="1"/>
  <c r="W607"/>
  <c r="X607" s="1"/>
  <c r="W608"/>
  <c r="X608" s="1"/>
  <c r="W609"/>
  <c r="X609" s="1"/>
  <c r="W610"/>
  <c r="X610" s="1"/>
  <c r="W611"/>
  <c r="X611" s="1"/>
  <c r="W612"/>
  <c r="X612" s="1"/>
  <c r="W613"/>
  <c r="X613" s="1"/>
  <c r="W614"/>
  <c r="X614" s="1"/>
  <c r="W615"/>
  <c r="X615" s="1"/>
  <c r="W616"/>
  <c r="X616" s="1"/>
  <c r="W617"/>
  <c r="X617" s="1"/>
  <c r="W618"/>
  <c r="X618" s="1"/>
  <c r="W619"/>
  <c r="X619" s="1"/>
  <c r="W620"/>
  <c r="X620" s="1"/>
  <c r="W621"/>
  <c r="X621" s="1"/>
  <c r="W622"/>
  <c r="X622" s="1"/>
  <c r="W623"/>
  <c r="X623" s="1"/>
  <c r="W624"/>
  <c r="X624" s="1"/>
  <c r="W625"/>
  <c r="X625" s="1"/>
  <c r="W626"/>
  <c r="X626" s="1"/>
  <c r="W627"/>
  <c r="X627" s="1"/>
  <c r="W628"/>
  <c r="X628" s="1"/>
  <c r="W629"/>
  <c r="X629" s="1"/>
  <c r="W630"/>
  <c r="X630" s="1"/>
  <c r="W631"/>
  <c r="X631" s="1"/>
  <c r="W632"/>
  <c r="X632" s="1"/>
  <c r="W633"/>
  <c r="X633" s="1"/>
  <c r="W634"/>
  <c r="X634" s="1"/>
  <c r="W635"/>
  <c r="X635" s="1"/>
  <c r="W636"/>
  <c r="X636" s="1"/>
  <c r="W637"/>
  <c r="X637" s="1"/>
  <c r="W638"/>
  <c r="X638" s="1"/>
  <c r="W639"/>
  <c r="X639" s="1"/>
  <c r="W640"/>
  <c r="X640" s="1"/>
  <c r="W641"/>
  <c r="X641" s="1"/>
  <c r="W642"/>
  <c r="X642" s="1"/>
  <c r="W643"/>
  <c r="X643" s="1"/>
  <c r="W644"/>
  <c r="X644" s="1"/>
  <c r="W645"/>
  <c r="X645" s="1"/>
  <c r="W646"/>
  <c r="X646" s="1"/>
  <c r="W647"/>
  <c r="X647" s="1"/>
  <c r="W648"/>
  <c r="X648" s="1"/>
  <c r="W649"/>
  <c r="X649" s="1"/>
  <c r="W650"/>
  <c r="X650" s="1"/>
  <c r="W651"/>
  <c r="X651" s="1"/>
  <c r="W652"/>
  <c r="X652" s="1"/>
  <c r="W653"/>
  <c r="X653" s="1"/>
  <c r="W654"/>
  <c r="X654" s="1"/>
  <c r="W655"/>
  <c r="X655" s="1"/>
  <c r="W656"/>
  <c r="X656" s="1"/>
  <c r="W657"/>
  <c r="X657" s="1"/>
  <c r="W658"/>
  <c r="X658" s="1"/>
  <c r="W659"/>
  <c r="X659" s="1"/>
  <c r="W660"/>
  <c r="X660" s="1"/>
  <c r="W661"/>
  <c r="X661" s="1"/>
  <c r="W662"/>
  <c r="X662" s="1"/>
  <c r="W663"/>
  <c r="X663" s="1"/>
  <c r="W664"/>
  <c r="X664" s="1"/>
  <c r="W665"/>
  <c r="X665" s="1"/>
  <c r="W666"/>
  <c r="X666" s="1"/>
  <c r="W667"/>
  <c r="X667" s="1"/>
  <c r="W668"/>
  <c r="X668" s="1"/>
  <c r="W669"/>
  <c r="X669" s="1"/>
  <c r="W670"/>
  <c r="X670" s="1"/>
  <c r="W671"/>
  <c r="X671" s="1"/>
  <c r="W672"/>
  <c r="X672" s="1"/>
  <c r="W673"/>
  <c r="X673" s="1"/>
  <c r="W674"/>
  <c r="X674" s="1"/>
  <c r="W675"/>
  <c r="X675" s="1"/>
  <c r="W676"/>
  <c r="X676" s="1"/>
  <c r="W677"/>
  <c r="X677" s="1"/>
  <c r="W678"/>
  <c r="X678" s="1"/>
  <c r="W679"/>
  <c r="X679" s="1"/>
  <c r="W680"/>
  <c r="X680" s="1"/>
  <c r="W681"/>
  <c r="X681" s="1"/>
  <c r="W682"/>
  <c r="X682" s="1"/>
  <c r="W683"/>
  <c r="X683" s="1"/>
  <c r="W684"/>
  <c r="X684" s="1"/>
  <c r="W685"/>
  <c r="X685" s="1"/>
  <c r="W686"/>
  <c r="X686" s="1"/>
  <c r="W687"/>
  <c r="X687" s="1"/>
  <c r="W688"/>
  <c r="X688" s="1"/>
  <c r="W689"/>
  <c r="X689" s="1"/>
  <c r="W690"/>
  <c r="X690" s="1"/>
  <c r="W691"/>
  <c r="X691" s="1"/>
  <c r="W692"/>
  <c r="X692" s="1"/>
  <c r="W693"/>
  <c r="X693" s="1"/>
  <c r="W694"/>
  <c r="X694" s="1"/>
  <c r="W695"/>
  <c r="X695" s="1"/>
  <c r="W696"/>
  <c r="X696" s="1"/>
  <c r="W697"/>
  <c r="X697" s="1"/>
  <c r="W698"/>
  <c r="X698" s="1"/>
  <c r="W699"/>
  <c r="X699" s="1"/>
  <c r="W700"/>
  <c r="X700" s="1"/>
  <c r="W701"/>
  <c r="X701" s="1"/>
  <c r="W702"/>
  <c r="X702" s="1"/>
  <c r="W703"/>
  <c r="X703" s="1"/>
  <c r="W704"/>
  <c r="X704" s="1"/>
  <c r="W705"/>
  <c r="X705" s="1"/>
  <c r="W706"/>
  <c r="X706" s="1"/>
  <c r="W707"/>
  <c r="X707" s="1"/>
  <c r="W708"/>
  <c r="X708" s="1"/>
  <c r="W709"/>
  <c r="X709" s="1"/>
  <c r="W710"/>
  <c r="X710" s="1"/>
  <c r="W711"/>
  <c r="X711" s="1"/>
  <c r="W712"/>
  <c r="X712" s="1"/>
  <c r="W713"/>
  <c r="X713" s="1"/>
  <c r="W714"/>
  <c r="X714" s="1"/>
  <c r="W715"/>
  <c r="X715" s="1"/>
  <c r="W716"/>
  <c r="X716" s="1"/>
  <c r="W717"/>
  <c r="X717" s="1"/>
  <c r="W718"/>
  <c r="X718" s="1"/>
  <c r="W719"/>
  <c r="X719" s="1"/>
  <c r="W720"/>
  <c r="X720" s="1"/>
  <c r="W721"/>
  <c r="X721" s="1"/>
  <c r="W722"/>
  <c r="X722" s="1"/>
  <c r="W723"/>
  <c r="X723" s="1"/>
  <c r="W724"/>
  <c r="X724" s="1"/>
  <c r="W725"/>
  <c r="X725" s="1"/>
  <c r="W726"/>
  <c r="X726" s="1"/>
  <c r="W727"/>
  <c r="X727" s="1"/>
  <c r="W728"/>
  <c r="X728" s="1"/>
  <c r="W729"/>
  <c r="X729" s="1"/>
  <c r="W730"/>
  <c r="X730" s="1"/>
  <c r="W731"/>
  <c r="X731" s="1"/>
  <c r="W732"/>
  <c r="X732" s="1"/>
  <c r="W733"/>
  <c r="X733" s="1"/>
  <c r="W734"/>
  <c r="X734" s="1"/>
  <c r="W735"/>
  <c r="X735" s="1"/>
  <c r="W736"/>
  <c r="X736" s="1"/>
  <c r="W737"/>
  <c r="X737" s="1"/>
  <c r="W738"/>
  <c r="X738" s="1"/>
  <c r="W739"/>
  <c r="X739" s="1"/>
  <c r="W740"/>
  <c r="X740" s="1"/>
  <c r="W741"/>
  <c r="X741" s="1"/>
  <c r="W742"/>
  <c r="X742" s="1"/>
  <c r="W743"/>
  <c r="X743" s="1"/>
  <c r="W744"/>
  <c r="X744" s="1"/>
  <c r="W745"/>
  <c r="X745" s="1"/>
  <c r="W746"/>
  <c r="X746" s="1"/>
  <c r="W747"/>
  <c r="X747" s="1"/>
  <c r="W748"/>
  <c r="X748" s="1"/>
  <c r="W749"/>
  <c r="X749" s="1"/>
  <c r="W750"/>
  <c r="X750" s="1"/>
  <c r="W751"/>
  <c r="X751" s="1"/>
  <c r="W752"/>
  <c r="X752" s="1"/>
  <c r="W753"/>
  <c r="X753" s="1"/>
  <c r="W754"/>
  <c r="X754" s="1"/>
  <c r="W755"/>
  <c r="X755" s="1"/>
  <c r="W756"/>
  <c r="X756" s="1"/>
  <c r="W757"/>
  <c r="X757" s="1"/>
  <c r="W758"/>
  <c r="X758" s="1"/>
  <c r="W759"/>
  <c r="X759" s="1"/>
  <c r="W760"/>
  <c r="X760" s="1"/>
  <c r="W761"/>
  <c r="X761" s="1"/>
  <c r="W762"/>
  <c r="X762" s="1"/>
  <c r="W763"/>
  <c r="X763" s="1"/>
  <c r="W764"/>
  <c r="X764" s="1"/>
  <c r="W765"/>
  <c r="X765" s="1"/>
  <c r="W766"/>
  <c r="X766" s="1"/>
  <c r="W767"/>
  <c r="X767" s="1"/>
  <c r="W768"/>
  <c r="X768" s="1"/>
  <c r="W769"/>
  <c r="X769" s="1"/>
  <c r="W770"/>
  <c r="X770" s="1"/>
  <c r="W771"/>
  <c r="X771" s="1"/>
  <c r="W772"/>
  <c r="X772" s="1"/>
  <c r="W773"/>
  <c r="X773" s="1"/>
  <c r="W774"/>
  <c r="X774" s="1"/>
  <c r="W775"/>
  <c r="X775" s="1"/>
  <c r="W776"/>
  <c r="X776" s="1"/>
  <c r="W777"/>
  <c r="X777" s="1"/>
  <c r="W778"/>
  <c r="X778" s="1"/>
  <c r="W779"/>
  <c r="X779" s="1"/>
  <c r="W780"/>
  <c r="X780" s="1"/>
  <c r="W781"/>
  <c r="X781" s="1"/>
  <c r="W782"/>
  <c r="X782" s="1"/>
  <c r="W783"/>
  <c r="X783" s="1"/>
  <c r="W784"/>
  <c r="X784" s="1"/>
  <c r="W785"/>
  <c r="X785" s="1"/>
  <c r="W786"/>
  <c r="X786" s="1"/>
  <c r="W787"/>
  <c r="X787" s="1"/>
  <c r="W788"/>
  <c r="X788" s="1"/>
  <c r="W789"/>
  <c r="X789" s="1"/>
  <c r="W790"/>
  <c r="X790" s="1"/>
  <c r="W791"/>
  <c r="X791" s="1"/>
  <c r="W792"/>
  <c r="X792" s="1"/>
  <c r="W793"/>
  <c r="X793" s="1"/>
  <c r="W794"/>
  <c r="X794" s="1"/>
  <c r="W795"/>
  <c r="X795" s="1"/>
  <c r="W796"/>
  <c r="X796" s="1"/>
  <c r="W797"/>
  <c r="X797" s="1"/>
  <c r="W798"/>
  <c r="X798" s="1"/>
  <c r="W799"/>
  <c r="X799" s="1"/>
  <c r="W800"/>
  <c r="X800" s="1"/>
  <c r="W801"/>
  <c r="X801" s="1"/>
  <c r="W802"/>
  <c r="X802" s="1"/>
  <c r="W803"/>
  <c r="X803" s="1"/>
  <c r="W804"/>
  <c r="X804" s="1"/>
  <c r="W805"/>
  <c r="X805" s="1"/>
  <c r="W806"/>
  <c r="X806" s="1"/>
  <c r="W807"/>
  <c r="X807" s="1"/>
  <c r="W808"/>
  <c r="X808" s="1"/>
  <c r="W809"/>
  <c r="X809" s="1"/>
  <c r="W810"/>
  <c r="X810" s="1"/>
  <c r="W811"/>
  <c r="X811" s="1"/>
  <c r="W812"/>
  <c r="X812" s="1"/>
  <c r="W813"/>
  <c r="X813" s="1"/>
  <c r="W814"/>
  <c r="X814" s="1"/>
  <c r="W815"/>
  <c r="X815" s="1"/>
  <c r="W816"/>
  <c r="X816" s="1"/>
  <c r="W817"/>
  <c r="X817" s="1"/>
  <c r="W818"/>
  <c r="X818" s="1"/>
  <c r="W819"/>
  <c r="X819" s="1"/>
  <c r="W820"/>
  <c r="X820" s="1"/>
  <c r="W821"/>
  <c r="X821" s="1"/>
  <c r="W822"/>
  <c r="X822" s="1"/>
  <c r="W823"/>
  <c r="X823" s="1"/>
  <c r="W824"/>
  <c r="X824" s="1"/>
  <c r="W825"/>
  <c r="X825" s="1"/>
  <c r="W826"/>
  <c r="X826" s="1"/>
  <c r="W827"/>
  <c r="X827" s="1"/>
  <c r="W828"/>
  <c r="X828" s="1"/>
  <c r="W829"/>
  <c r="X829" s="1"/>
  <c r="W830"/>
  <c r="X830" s="1"/>
  <c r="W831"/>
  <c r="X831" s="1"/>
  <c r="W832"/>
  <c r="X832" s="1"/>
  <c r="W833"/>
  <c r="X833" s="1"/>
  <c r="W834"/>
  <c r="X834" s="1"/>
  <c r="W835"/>
  <c r="X835" s="1"/>
  <c r="W836"/>
  <c r="X836" s="1"/>
  <c r="W837"/>
  <c r="X837" s="1"/>
  <c r="W838"/>
  <c r="X838" s="1"/>
  <c r="W839"/>
  <c r="X839" s="1"/>
  <c r="W840"/>
  <c r="X840" s="1"/>
  <c r="W841"/>
  <c r="X841" s="1"/>
  <c r="W842"/>
  <c r="X842" s="1"/>
  <c r="W843"/>
  <c r="X843" s="1"/>
  <c r="W844"/>
  <c r="X844" s="1"/>
  <c r="W845"/>
  <c r="X845" s="1"/>
  <c r="W846"/>
  <c r="X846" s="1"/>
  <c r="W847"/>
  <c r="X847" s="1"/>
  <c r="W848"/>
  <c r="X848" s="1"/>
  <c r="W849"/>
  <c r="X849" s="1"/>
  <c r="W850"/>
  <c r="X850" s="1"/>
  <c r="W851"/>
  <c r="X851" s="1"/>
  <c r="W852"/>
  <c r="X852" s="1"/>
  <c r="W853"/>
  <c r="X853" s="1"/>
  <c r="W854"/>
  <c r="X854" s="1"/>
  <c r="W855"/>
  <c r="X855" s="1"/>
  <c r="W856"/>
  <c r="X856" s="1"/>
  <c r="W857"/>
  <c r="X857" s="1"/>
  <c r="W858"/>
  <c r="X858" s="1"/>
  <c r="W859"/>
  <c r="X859" s="1"/>
  <c r="W860"/>
  <c r="X860" s="1"/>
  <c r="W861"/>
  <c r="X861" s="1"/>
  <c r="W862"/>
  <c r="X862" s="1"/>
  <c r="W863"/>
  <c r="X863" s="1"/>
  <c r="W864"/>
  <c r="X864" s="1"/>
  <c r="W865"/>
  <c r="X865" s="1"/>
  <c r="W866"/>
  <c r="X866" s="1"/>
  <c r="W867"/>
  <c r="X867" s="1"/>
  <c r="W868"/>
  <c r="X868" s="1"/>
  <c r="W869"/>
  <c r="X869" s="1"/>
  <c r="W870"/>
  <c r="X870" s="1"/>
  <c r="W871"/>
  <c r="X871" s="1"/>
  <c r="W872"/>
  <c r="X872" s="1"/>
  <c r="W873"/>
  <c r="X873" s="1"/>
  <c r="W874"/>
  <c r="X874" s="1"/>
  <c r="W875"/>
  <c r="X875" s="1"/>
  <c r="W876"/>
  <c r="X876" s="1"/>
  <c r="W877"/>
  <c r="X877" s="1"/>
  <c r="W878"/>
  <c r="X878" s="1"/>
  <c r="W879"/>
  <c r="X879" s="1"/>
  <c r="W880"/>
  <c r="X880" s="1"/>
  <c r="W881"/>
  <c r="X881" s="1"/>
  <c r="W882"/>
  <c r="X882" s="1"/>
  <c r="W883"/>
  <c r="X883" s="1"/>
  <c r="W884"/>
  <c r="X884" s="1"/>
  <c r="W885"/>
  <c r="X885" s="1"/>
  <c r="W886"/>
  <c r="X886" s="1"/>
  <c r="W887"/>
  <c r="X887" s="1"/>
  <c r="W888"/>
  <c r="X888" s="1"/>
  <c r="W889"/>
  <c r="X889" s="1"/>
  <c r="W890"/>
  <c r="X890" s="1"/>
  <c r="W891"/>
  <c r="X891" s="1"/>
  <c r="W892"/>
  <c r="X892" s="1"/>
  <c r="W893"/>
  <c r="X893" s="1"/>
  <c r="W894"/>
  <c r="X894" s="1"/>
  <c r="W895"/>
  <c r="X895" s="1"/>
  <c r="W896"/>
  <c r="X896" s="1"/>
  <c r="W897"/>
  <c r="X897" s="1"/>
  <c r="W898"/>
  <c r="X898" s="1"/>
  <c r="W899"/>
  <c r="X899" s="1"/>
  <c r="W900"/>
  <c r="X900" s="1"/>
  <c r="W901"/>
  <c r="X901" s="1"/>
  <c r="W902"/>
  <c r="X902" s="1"/>
  <c r="W903"/>
  <c r="X903" s="1"/>
  <c r="W904"/>
  <c r="X904" s="1"/>
  <c r="W905"/>
  <c r="X905" s="1"/>
  <c r="W906"/>
  <c r="X906" s="1"/>
  <c r="W907"/>
  <c r="X907" s="1"/>
  <c r="W908"/>
  <c r="X908" s="1"/>
  <c r="W909"/>
  <c r="X909" s="1"/>
  <c r="W910"/>
  <c r="X910" s="1"/>
  <c r="W911"/>
  <c r="X911" s="1"/>
  <c r="W912"/>
  <c r="X912" s="1"/>
  <c r="W913"/>
  <c r="X913" s="1"/>
  <c r="W914"/>
  <c r="X914" s="1"/>
  <c r="W915"/>
  <c r="X915" s="1"/>
  <c r="W916"/>
  <c r="X916" s="1"/>
  <c r="W917"/>
  <c r="X917" s="1"/>
  <c r="W918"/>
  <c r="X918" s="1"/>
  <c r="W919"/>
  <c r="X919" s="1"/>
  <c r="W920"/>
  <c r="X920" s="1"/>
  <c r="W921"/>
  <c r="X921" s="1"/>
  <c r="W922"/>
  <c r="X922" s="1"/>
  <c r="W923"/>
  <c r="X923" s="1"/>
  <c r="W924"/>
  <c r="X924" s="1"/>
  <c r="W925"/>
  <c r="X925" s="1"/>
  <c r="W926"/>
  <c r="X926" s="1"/>
  <c r="W927"/>
  <c r="X927" s="1"/>
  <c r="W928"/>
  <c r="X928" s="1"/>
  <c r="W929"/>
  <c r="X929" s="1"/>
  <c r="W930"/>
  <c r="X930" s="1"/>
  <c r="W931"/>
  <c r="X931" s="1"/>
  <c r="W932"/>
  <c r="X932" s="1"/>
  <c r="W933"/>
  <c r="X933" s="1"/>
  <c r="W934"/>
  <c r="X934" s="1"/>
  <c r="W935"/>
  <c r="X935" s="1"/>
  <c r="W936"/>
  <c r="X936" s="1"/>
  <c r="W937"/>
  <c r="X937" s="1"/>
  <c r="W938"/>
  <c r="X938" s="1"/>
  <c r="W939"/>
  <c r="X939" s="1"/>
  <c r="W940"/>
  <c r="X940" s="1"/>
  <c r="W941"/>
  <c r="X941" s="1"/>
  <c r="W942"/>
  <c r="X942" s="1"/>
  <c r="W943"/>
  <c r="X943" s="1"/>
  <c r="W944"/>
  <c r="X944" s="1"/>
  <c r="W945"/>
  <c r="X945" s="1"/>
  <c r="W946"/>
  <c r="X946" s="1"/>
  <c r="W947"/>
  <c r="X947" s="1"/>
  <c r="W948"/>
  <c r="X948" s="1"/>
  <c r="W949"/>
  <c r="X949" s="1"/>
  <c r="W950"/>
  <c r="X950" s="1"/>
  <c r="W951"/>
  <c r="X951" s="1"/>
  <c r="W952"/>
  <c r="X952" s="1"/>
  <c r="W953"/>
  <c r="X953" s="1"/>
  <c r="W954"/>
  <c r="X954" s="1"/>
  <c r="W955"/>
  <c r="X955" s="1"/>
  <c r="W956"/>
  <c r="X956" s="1"/>
  <c r="W957"/>
  <c r="X957" s="1"/>
  <c r="W958"/>
  <c r="X958" s="1"/>
  <c r="W959"/>
  <c r="X959" s="1"/>
  <c r="W960"/>
  <c r="X960" s="1"/>
  <c r="W961"/>
  <c r="X961" s="1"/>
  <c r="W962"/>
  <c r="X962" s="1"/>
  <c r="W963"/>
  <c r="X963" s="1"/>
  <c r="W964"/>
  <c r="X964" s="1"/>
  <c r="W965"/>
  <c r="X965" s="1"/>
  <c r="W966"/>
  <c r="X966" s="1"/>
  <c r="W967"/>
  <c r="X967" s="1"/>
  <c r="W968"/>
  <c r="X968" s="1"/>
  <c r="W969"/>
  <c r="X969" s="1"/>
  <c r="W970"/>
  <c r="X970" s="1"/>
  <c r="W971"/>
  <c r="X971" s="1"/>
  <c r="W972"/>
  <c r="X972" s="1"/>
  <c r="W973"/>
  <c r="X973" s="1"/>
  <c r="W974"/>
  <c r="X974" s="1"/>
  <c r="W975"/>
  <c r="X975" s="1"/>
  <c r="W976"/>
  <c r="X976" s="1"/>
  <c r="W977"/>
  <c r="X977" s="1"/>
  <c r="W978"/>
  <c r="X978" s="1"/>
  <c r="W979"/>
  <c r="X979" s="1"/>
  <c r="W980"/>
  <c r="X980" s="1"/>
  <c r="W981"/>
  <c r="X981" s="1"/>
  <c r="W982"/>
  <c r="X982" s="1"/>
  <c r="W983"/>
  <c r="X983" s="1"/>
  <c r="W984"/>
  <c r="X984" s="1"/>
  <c r="W985"/>
  <c r="X985" s="1"/>
  <c r="W986"/>
  <c r="X986" s="1"/>
  <c r="W987"/>
  <c r="X987" s="1"/>
  <c r="W988"/>
  <c r="X988" s="1"/>
  <c r="W989"/>
  <c r="X989" s="1"/>
  <c r="W990"/>
  <c r="X990" s="1"/>
  <c r="W991"/>
  <c r="X991" s="1"/>
  <c r="W992"/>
  <c r="X992" s="1"/>
  <c r="W993"/>
  <c r="X993" s="1"/>
  <c r="W994"/>
  <c r="X994" s="1"/>
  <c r="W995"/>
  <c r="X995" s="1"/>
  <c r="W996"/>
  <c r="X996" s="1"/>
  <c r="W997"/>
  <c r="X997" s="1"/>
  <c r="W998"/>
  <c r="X998" s="1"/>
  <c r="W999"/>
  <c r="X999" s="1"/>
  <c r="Y999" s="1"/>
  <c r="W7"/>
  <c r="X7" s="1"/>
  <c r="F10"/>
  <c r="F9"/>
  <c r="Y995" l="1"/>
  <c r="Y991"/>
  <c r="Y979"/>
  <c r="Y971"/>
  <c r="Y967"/>
  <c r="Y963"/>
  <c r="Y959"/>
  <c r="Y955"/>
  <c r="Y951"/>
  <c r="Y947"/>
  <c r="Y943"/>
  <c r="Y939"/>
  <c r="Y935"/>
  <c r="Y931"/>
  <c r="Y927"/>
  <c r="Y923"/>
  <c r="Y919"/>
  <c r="Y915"/>
  <c r="Y911"/>
  <c r="Y907"/>
  <c r="Y903"/>
  <c r="Y899"/>
  <c r="Y895"/>
  <c r="Y891"/>
  <c r="Y887"/>
  <c r="Y883"/>
  <c r="Y879"/>
  <c r="Y875"/>
  <c r="Y871"/>
  <c r="Y867"/>
  <c r="Y863"/>
  <c r="Y859"/>
  <c r="Y855"/>
  <c r="Y851"/>
  <c r="Y847"/>
  <c r="Y843"/>
  <c r="Y839"/>
  <c r="Y835"/>
  <c r="Y831"/>
  <c r="Y827"/>
  <c r="Y823"/>
  <c r="Y819"/>
  <c r="Y815"/>
  <c r="Y811"/>
  <c r="Y807"/>
  <c r="Y803"/>
  <c r="Y799"/>
  <c r="Y795"/>
  <c r="Y791"/>
  <c r="Y787"/>
  <c r="Y783"/>
  <c r="Y779"/>
  <c r="Y775"/>
  <c r="Y771"/>
  <c r="Y767"/>
  <c r="Y763"/>
  <c r="Y759"/>
  <c r="Y755"/>
  <c r="Y751"/>
  <c r="Y747"/>
  <c r="Y743"/>
  <c r="Y739"/>
  <c r="Y735"/>
  <c r="Y731"/>
  <c r="Y727"/>
  <c r="Y723"/>
  <c r="Y719"/>
  <c r="Y715"/>
  <c r="Y711"/>
  <c r="Y707"/>
  <c r="Y703"/>
  <c r="Y699"/>
  <c r="Y695"/>
  <c r="Y691"/>
  <c r="Y687"/>
  <c r="Y683"/>
  <c r="Y679"/>
  <c r="Y675"/>
  <c r="Y671"/>
  <c r="Y667"/>
  <c r="Y663"/>
  <c r="Y659"/>
  <c r="Y655"/>
  <c r="Y651"/>
  <c r="Y647"/>
  <c r="Y643"/>
  <c r="Y639"/>
  <c r="Y635"/>
  <c r="Y631"/>
  <c r="Y627"/>
  <c r="Y623"/>
  <c r="Y619"/>
  <c r="Y615"/>
  <c r="Y611"/>
  <c r="Y607"/>
  <c r="Y603"/>
  <c r="Y599"/>
  <c r="Y595"/>
  <c r="Y591"/>
  <c r="Y587"/>
  <c r="Y583"/>
  <c r="Y579"/>
  <c r="Y575"/>
  <c r="Y571"/>
  <c r="Y567"/>
  <c r="Y563"/>
  <c r="Y559"/>
  <c r="Y555"/>
  <c r="Y551"/>
  <c r="Y547"/>
  <c r="Y543"/>
  <c r="Y539"/>
  <c r="Y535"/>
  <c r="Y531"/>
  <c r="Y527"/>
  <c r="Y523"/>
  <c r="Y519"/>
  <c r="Y515"/>
  <c r="Y511"/>
  <c r="Y507"/>
  <c r="Y503"/>
  <c r="Y499"/>
  <c r="Y495"/>
  <c r="Y491"/>
  <c r="Y487"/>
  <c r="Y483"/>
  <c r="Y479"/>
  <c r="Y475"/>
  <c r="Y471"/>
  <c r="Y467"/>
  <c r="Y463"/>
  <c r="Y459"/>
  <c r="Y455"/>
  <c r="Y451"/>
  <c r="Y447"/>
  <c r="Y443"/>
  <c r="Y439"/>
  <c r="Y435"/>
  <c r="Y431"/>
  <c r="Y427"/>
  <c r="Y423"/>
  <c r="Y419"/>
  <c r="Y415"/>
  <c r="Y411"/>
  <c r="Y407"/>
  <c r="Y403"/>
  <c r="Y399"/>
  <c r="Y395"/>
  <c r="Y391"/>
  <c r="Y387"/>
  <c r="Y383"/>
  <c r="Y379"/>
  <c r="Y375"/>
  <c r="Y371"/>
  <c r="Y367"/>
  <c r="Y363"/>
  <c r="Y359"/>
  <c r="Y355"/>
  <c r="Y351"/>
  <c r="Y347"/>
  <c r="Y343"/>
  <c r="Y339"/>
  <c r="Y335"/>
  <c r="Y331"/>
  <c r="Y327"/>
  <c r="Y323"/>
  <c r="Y319"/>
  <c r="Y315"/>
  <c r="Y311"/>
  <c r="Y307"/>
  <c r="Y303"/>
  <c r="Y299"/>
  <c r="Y295"/>
  <c r="Y291"/>
  <c r="Y287"/>
  <c r="Y283"/>
  <c r="Y279"/>
  <c r="Y275"/>
  <c r="Y271"/>
  <c r="Y267"/>
  <c r="Y263"/>
  <c r="Y259"/>
  <c r="Y255"/>
  <c r="Y251"/>
  <c r="Y247"/>
  <c r="Y243"/>
  <c r="Y239"/>
  <c r="Y235"/>
  <c r="Y231"/>
  <c r="Y227"/>
  <c r="Y223"/>
  <c r="Y219"/>
  <c r="Y215"/>
  <c r="Y211"/>
  <c r="Y207"/>
  <c r="Y203"/>
  <c r="Y199"/>
  <c r="Y195"/>
  <c r="Y191"/>
  <c r="Y187"/>
  <c r="Y183"/>
  <c r="Y179"/>
  <c r="Y175"/>
  <c r="Y171"/>
  <c r="Y167"/>
  <c r="Y163"/>
  <c r="Y159"/>
  <c r="Y155"/>
  <c r="Y151"/>
  <c r="Y147"/>
  <c r="Y143"/>
  <c r="Y139"/>
  <c r="Y135"/>
  <c r="Y131"/>
  <c r="Y127"/>
  <c r="Y123"/>
  <c r="Y119"/>
  <c r="Y115"/>
  <c r="Y111"/>
  <c r="Y107"/>
  <c r="Y103"/>
  <c r="Y99"/>
  <c r="Y95"/>
  <c r="Y91"/>
  <c r="Y87"/>
  <c r="Y83"/>
  <c r="Y79"/>
  <c r="Y75"/>
  <c r="Y71"/>
  <c r="Y67"/>
  <c r="Y63"/>
  <c r="Y59"/>
  <c r="Y55"/>
  <c r="Y51"/>
  <c r="Y47"/>
  <c r="Y43"/>
  <c r="Y39"/>
  <c r="Y35"/>
  <c r="Y983"/>
  <c r="Y996"/>
  <c r="Y984"/>
  <c r="Y972"/>
  <c r="Y960"/>
  <c r="Y956"/>
  <c r="Y952"/>
  <c r="Y948"/>
  <c r="Y944"/>
  <c r="Y940"/>
  <c r="Y936"/>
  <c r="Y932"/>
  <c r="Y928"/>
  <c r="Y924"/>
  <c r="Y920"/>
  <c r="Y916"/>
  <c r="Y912"/>
  <c r="Y908"/>
  <c r="Y904"/>
  <c r="Y900"/>
  <c r="Y896"/>
  <c r="Y892"/>
  <c r="Y888"/>
  <c r="Y884"/>
  <c r="Y880"/>
  <c r="Y876"/>
  <c r="Y872"/>
  <c r="Y868"/>
  <c r="Y864"/>
  <c r="Y860"/>
  <c r="Y856"/>
  <c r="Y852"/>
  <c r="Y848"/>
  <c r="Y844"/>
  <c r="Y840"/>
  <c r="Y836"/>
  <c r="Y832"/>
  <c r="Y828"/>
  <c r="Y824"/>
  <c r="Y820"/>
  <c r="Y816"/>
  <c r="Y812"/>
  <c r="Y808"/>
  <c r="Y804"/>
  <c r="Y800"/>
  <c r="Y796"/>
  <c r="Y792"/>
  <c r="Y788"/>
  <c r="Y784"/>
  <c r="Y780"/>
  <c r="Y776"/>
  <c r="Y772"/>
  <c r="Y768"/>
  <c r="Y764"/>
  <c r="Y760"/>
  <c r="Y756"/>
  <c r="Y752"/>
  <c r="Y748"/>
  <c r="Y744"/>
  <c r="Y740"/>
  <c r="Y736"/>
  <c r="Y732"/>
  <c r="Y728"/>
  <c r="Y724"/>
  <c r="Y720"/>
  <c r="Y716"/>
  <c r="Y712"/>
  <c r="Y708"/>
  <c r="Y704"/>
  <c r="Y700"/>
  <c r="Y696"/>
  <c r="Y692"/>
  <c r="Y688"/>
  <c r="Y684"/>
  <c r="Y680"/>
  <c r="Y676"/>
  <c r="Y672"/>
  <c r="Y668"/>
  <c r="Y664"/>
  <c r="Y660"/>
  <c r="Y656"/>
  <c r="Y652"/>
  <c r="Y648"/>
  <c r="Y644"/>
  <c r="Y640"/>
  <c r="Y636"/>
  <c r="Y632"/>
  <c r="Y628"/>
  <c r="Y624"/>
  <c r="Y620"/>
  <c r="Y616"/>
  <c r="Y612"/>
  <c r="Y608"/>
  <c r="Y604"/>
  <c r="Y600"/>
  <c r="Y596"/>
  <c r="Y592"/>
  <c r="Y588"/>
  <c r="Y584"/>
  <c r="Y580"/>
  <c r="Y576"/>
  <c r="Y572"/>
  <c r="Y568"/>
  <c r="Y564"/>
  <c r="Y560"/>
  <c r="Y556"/>
  <c r="Y552"/>
  <c r="Y548"/>
  <c r="Y544"/>
  <c r="Y540"/>
  <c r="Y536"/>
  <c r="Y532"/>
  <c r="Y528"/>
  <c r="Y524"/>
  <c r="Y520"/>
  <c r="Y516"/>
  <c r="Y512"/>
  <c r="Y508"/>
  <c r="Y504"/>
  <c r="Y500"/>
  <c r="Y496"/>
  <c r="Y492"/>
  <c r="Y488"/>
  <c r="Y484"/>
  <c r="Y480"/>
  <c r="Y476"/>
  <c r="Y472"/>
  <c r="Y468"/>
  <c r="Y464"/>
  <c r="Y460"/>
  <c r="Y456"/>
  <c r="Y452"/>
  <c r="Y448"/>
  <c r="Y444"/>
  <c r="Y440"/>
  <c r="Y436"/>
  <c r="Y432"/>
  <c r="Y428"/>
  <c r="Y424"/>
  <c r="Y420"/>
  <c r="Y416"/>
  <c r="Y412"/>
  <c r="Y408"/>
  <c r="Y404"/>
  <c r="Y400"/>
  <c r="Y396"/>
  <c r="Y392"/>
  <c r="Y388"/>
  <c r="Y384"/>
  <c r="Y380"/>
  <c r="Y376"/>
  <c r="Y372"/>
  <c r="Y368"/>
  <c r="Y364"/>
  <c r="Y360"/>
  <c r="Y356"/>
  <c r="Y352"/>
  <c r="Y348"/>
  <c r="Y344"/>
  <c r="Y340"/>
  <c r="Y336"/>
  <c r="Y332"/>
  <c r="Y328"/>
  <c r="Y324"/>
  <c r="Y320"/>
  <c r="Y316"/>
  <c r="Y312"/>
  <c r="Y308"/>
  <c r="Y304"/>
  <c r="Y300"/>
  <c r="Y296"/>
  <c r="Y292"/>
  <c r="Y288"/>
  <c r="Y284"/>
  <c r="Y280"/>
  <c r="Y276"/>
  <c r="Y272"/>
  <c r="Y268"/>
  <c r="Y264"/>
  <c r="Y260"/>
  <c r="Y256"/>
  <c r="Y252"/>
  <c r="Y248"/>
  <c r="Y244"/>
  <c r="Y240"/>
  <c r="Y236"/>
  <c r="Y232"/>
  <c r="Y228"/>
  <c r="Y224"/>
  <c r="Y220"/>
  <c r="Y216"/>
  <c r="Y212"/>
  <c r="Y208"/>
  <c r="Y204"/>
  <c r="Y200"/>
  <c r="Y196"/>
  <c r="Y192"/>
  <c r="Y188"/>
  <c r="Y184"/>
  <c r="Y180"/>
  <c r="Y176"/>
  <c r="Y172"/>
  <c r="Y168"/>
  <c r="Y164"/>
  <c r="Y160"/>
  <c r="Y156"/>
  <c r="Y152"/>
  <c r="Y148"/>
  <c r="Y144"/>
  <c r="Y140"/>
  <c r="Y136"/>
  <c r="Y132"/>
  <c r="Y128"/>
  <c r="Y124"/>
  <c r="Y120"/>
  <c r="Y116"/>
  <c r="Y112"/>
  <c r="Y108"/>
  <c r="Y104"/>
  <c r="Y100"/>
  <c r="Y96"/>
  <c r="Y92"/>
  <c r="Y88"/>
  <c r="Y84"/>
  <c r="Y80"/>
  <c r="Y76"/>
  <c r="Y72"/>
  <c r="Y68"/>
  <c r="Y64"/>
  <c r="Y60"/>
  <c r="Y56"/>
  <c r="Y52"/>
  <c r="Y48"/>
  <c r="Y44"/>
  <c r="Y40"/>
  <c r="Y36"/>
  <c r="Y992"/>
  <c r="Y980"/>
  <c r="Y968"/>
  <c r="Y997"/>
  <c r="Y993"/>
  <c r="Y989"/>
  <c r="Y985"/>
  <c r="Y981"/>
  <c r="Y977"/>
  <c r="Y973"/>
  <c r="Y969"/>
  <c r="Y965"/>
  <c r="Y961"/>
  <c r="Y957"/>
  <c r="Y953"/>
  <c r="Y949"/>
  <c r="Y945"/>
  <c r="Y941"/>
  <c r="Y937"/>
  <c r="Y933"/>
  <c r="Y929"/>
  <c r="Y925"/>
  <c r="Y921"/>
  <c r="Y917"/>
  <c r="Y913"/>
  <c r="Y909"/>
  <c r="Y905"/>
  <c r="Y901"/>
  <c r="Y897"/>
  <c r="Y893"/>
  <c r="Y889"/>
  <c r="Y885"/>
  <c r="Y881"/>
  <c r="Y877"/>
  <c r="Y873"/>
  <c r="Y869"/>
  <c r="Y865"/>
  <c r="Y861"/>
  <c r="Y857"/>
  <c r="Y853"/>
  <c r="Y849"/>
  <c r="Y845"/>
  <c r="Y841"/>
  <c r="Y837"/>
  <c r="Y833"/>
  <c r="Y829"/>
  <c r="Y825"/>
  <c r="Y821"/>
  <c r="Y817"/>
  <c r="Y813"/>
  <c r="Y809"/>
  <c r="Y805"/>
  <c r="Y801"/>
  <c r="Y797"/>
  <c r="Y793"/>
  <c r="Y789"/>
  <c r="Y785"/>
  <c r="Y781"/>
  <c r="Y777"/>
  <c r="Y773"/>
  <c r="Y769"/>
  <c r="Y765"/>
  <c r="Y761"/>
  <c r="Y757"/>
  <c r="Y753"/>
  <c r="Y749"/>
  <c r="Y745"/>
  <c r="Y741"/>
  <c r="Y737"/>
  <c r="Y733"/>
  <c r="Y729"/>
  <c r="Y725"/>
  <c r="Y721"/>
  <c r="Y717"/>
  <c r="Y713"/>
  <c r="Y709"/>
  <c r="Y705"/>
  <c r="Y701"/>
  <c r="Y697"/>
  <c r="Y693"/>
  <c r="Y689"/>
  <c r="Y685"/>
  <c r="Y681"/>
  <c r="Y677"/>
  <c r="Y673"/>
  <c r="Y669"/>
  <c r="Y665"/>
  <c r="Y661"/>
  <c r="Y657"/>
  <c r="Y653"/>
  <c r="Y649"/>
  <c r="Y645"/>
  <c r="Y641"/>
  <c r="Y637"/>
  <c r="Y633"/>
  <c r="Y629"/>
  <c r="Y625"/>
  <c r="Y621"/>
  <c r="Y617"/>
  <c r="Y613"/>
  <c r="Y609"/>
  <c r="Y605"/>
  <c r="Y601"/>
  <c r="Y597"/>
  <c r="Y593"/>
  <c r="Y589"/>
  <c r="Y585"/>
  <c r="Y581"/>
  <c r="Y577"/>
  <c r="Y573"/>
  <c r="Y569"/>
  <c r="Y565"/>
  <c r="Y561"/>
  <c r="Y557"/>
  <c r="Y553"/>
  <c r="Y549"/>
  <c r="Y545"/>
  <c r="Y541"/>
  <c r="Y537"/>
  <c r="Y533"/>
  <c r="Y529"/>
  <c r="Y525"/>
  <c r="Y521"/>
  <c r="Y517"/>
  <c r="Y513"/>
  <c r="Y509"/>
  <c r="Y505"/>
  <c r="Y501"/>
  <c r="Y497"/>
  <c r="Y493"/>
  <c r="Y489"/>
  <c r="Y485"/>
  <c r="Y481"/>
  <c r="Y477"/>
  <c r="Y473"/>
  <c r="Y469"/>
  <c r="Y465"/>
  <c r="Y461"/>
  <c r="Y457"/>
  <c r="Y453"/>
  <c r="Y449"/>
  <c r="Y445"/>
  <c r="Y441"/>
  <c r="Y437"/>
  <c r="Y433"/>
  <c r="Y429"/>
  <c r="Y425"/>
  <c r="Y421"/>
  <c r="Y417"/>
  <c r="Y413"/>
  <c r="Y409"/>
  <c r="Y405"/>
  <c r="Y401"/>
  <c r="Y397"/>
  <c r="Y393"/>
  <c r="Y389"/>
  <c r="Y385"/>
  <c r="Y381"/>
  <c r="Y377"/>
  <c r="Y373"/>
  <c r="Y369"/>
  <c r="Y365"/>
  <c r="Y361"/>
  <c r="Y357"/>
  <c r="Y353"/>
  <c r="Y349"/>
  <c r="Y345"/>
  <c r="Y341"/>
  <c r="Y337"/>
  <c r="Y333"/>
  <c r="Y329"/>
  <c r="Y325"/>
  <c r="Y321"/>
  <c r="Y317"/>
  <c r="Y313"/>
  <c r="Y309"/>
  <c r="Y305"/>
  <c r="Y301"/>
  <c r="Y297"/>
  <c r="Y293"/>
  <c r="Y289"/>
  <c r="Y285"/>
  <c r="Y281"/>
  <c r="Y277"/>
  <c r="Y273"/>
  <c r="Y269"/>
  <c r="Y265"/>
  <c r="Y261"/>
  <c r="Y257"/>
  <c r="Y253"/>
  <c r="Y249"/>
  <c r="Y245"/>
  <c r="Y241"/>
  <c r="Y237"/>
  <c r="Y233"/>
  <c r="Y229"/>
  <c r="Y225"/>
  <c r="Y221"/>
  <c r="Y217"/>
  <c r="Y213"/>
  <c r="Y209"/>
  <c r="Y205"/>
  <c r="Y201"/>
  <c r="Y197"/>
  <c r="Y193"/>
  <c r="Y189"/>
  <c r="Y185"/>
  <c r="Y181"/>
  <c r="Y177"/>
  <c r="Y173"/>
  <c r="Y169"/>
  <c r="Y165"/>
  <c r="Y161"/>
  <c r="Y157"/>
  <c r="Y153"/>
  <c r="Y149"/>
  <c r="Y145"/>
  <c r="Y141"/>
  <c r="Y137"/>
  <c r="Y133"/>
  <c r="Y129"/>
  <c r="Y125"/>
  <c r="Y121"/>
  <c r="Y117"/>
  <c r="Y113"/>
  <c r="Y109"/>
  <c r="Y105"/>
  <c r="Y101"/>
  <c r="Y97"/>
  <c r="Y93"/>
  <c r="Y89"/>
  <c r="Y85"/>
  <c r="Y81"/>
  <c r="Y77"/>
  <c r="Y73"/>
  <c r="Y69"/>
  <c r="Y65"/>
  <c r="Y61"/>
  <c r="Y57"/>
  <c r="Y53"/>
  <c r="Y49"/>
  <c r="Y45"/>
  <c r="Y41"/>
  <c r="Y37"/>
  <c r="Y987"/>
  <c r="Y975"/>
  <c r="Y988"/>
  <c r="Y976"/>
  <c r="Y964"/>
  <c r="Y998"/>
  <c r="Y994"/>
  <c r="Y990"/>
  <c r="Y986"/>
  <c r="Y982"/>
  <c r="Y978"/>
  <c r="Y974"/>
  <c r="Y970"/>
  <c r="Y966"/>
  <c r="Y962"/>
  <c r="Y958"/>
  <c r="Y954"/>
  <c r="Y950"/>
  <c r="Y946"/>
  <c r="Y942"/>
  <c r="Y938"/>
  <c r="Y934"/>
  <c r="Y930"/>
  <c r="Y926"/>
  <c r="Y922"/>
  <c r="Y918"/>
  <c r="Y914"/>
  <c r="Y910"/>
  <c r="Y906"/>
  <c r="Y902"/>
  <c r="Y898"/>
  <c r="Y894"/>
  <c r="Y890"/>
  <c r="Y886"/>
  <c r="Y882"/>
  <c r="Y878"/>
  <c r="Y874"/>
  <c r="Y870"/>
  <c r="Y866"/>
  <c r="Y862"/>
  <c r="Y858"/>
  <c r="Y854"/>
  <c r="Y850"/>
  <c r="Y846"/>
  <c r="Y842"/>
  <c r="Y838"/>
  <c r="Y834"/>
  <c r="Y830"/>
  <c r="Y826"/>
  <c r="Y822"/>
  <c r="Y818"/>
  <c r="Y814"/>
  <c r="Y810"/>
  <c r="Y806"/>
  <c r="Y802"/>
  <c r="Y798"/>
  <c r="Y794"/>
  <c r="Y790"/>
  <c r="Y786"/>
  <c r="Y782"/>
  <c r="Y778"/>
  <c r="Y774"/>
  <c r="Y770"/>
  <c r="Y766"/>
  <c r="Y762"/>
  <c r="Y758"/>
  <c r="Y754"/>
  <c r="Y750"/>
  <c r="Y746"/>
  <c r="Y742"/>
  <c r="Y738"/>
  <c r="Y734"/>
  <c r="Y730"/>
  <c r="Y726"/>
  <c r="Y722"/>
  <c r="Y718"/>
  <c r="Y714"/>
  <c r="Y710"/>
  <c r="Y706"/>
  <c r="Y702"/>
  <c r="Y698"/>
  <c r="Y694"/>
  <c r="Y690"/>
  <c r="Y686"/>
  <c r="Y682"/>
  <c r="Y678"/>
  <c r="Y674"/>
  <c r="Y670"/>
  <c r="Y666"/>
  <c r="Y662"/>
  <c r="Y658"/>
  <c r="Y654"/>
  <c r="Y650"/>
  <c r="Y646"/>
  <c r="Y642"/>
  <c r="Y638"/>
  <c r="Y634"/>
  <c r="Y630"/>
  <c r="Y626"/>
  <c r="Y622"/>
  <c r="Y618"/>
  <c r="Y614"/>
  <c r="Y610"/>
  <c r="Y606"/>
  <c r="Y602"/>
  <c r="Y598"/>
  <c r="Y594"/>
  <c r="Y590"/>
  <c r="Y586"/>
  <c r="Y582"/>
  <c r="Y578"/>
  <c r="Y574"/>
  <c r="Y570"/>
  <c r="Y566"/>
  <c r="Y562"/>
  <c r="Y558"/>
  <c r="Y554"/>
  <c r="Y550"/>
  <c r="Y546"/>
  <c r="Y542"/>
  <c r="Y538"/>
  <c r="Y534"/>
  <c r="Y530"/>
  <c r="Y526"/>
  <c r="Y522"/>
  <c r="Y518"/>
  <c r="Y514"/>
  <c r="Y510"/>
  <c r="Y506"/>
  <c r="Y502"/>
  <c r="Y498"/>
  <c r="Y494"/>
  <c r="Y490"/>
  <c r="Y486"/>
  <c r="Y482"/>
  <c r="Y478"/>
  <c r="Y474"/>
  <c r="Y470"/>
  <c r="Y466"/>
  <c r="Y462"/>
  <c r="Y458"/>
  <c r="Y454"/>
  <c r="Y450"/>
  <c r="Y446"/>
  <c r="Y442"/>
  <c r="Y438"/>
  <c r="Y434"/>
  <c r="Y430"/>
  <c r="Y426"/>
  <c r="Y422"/>
  <c r="Y418"/>
  <c r="Y414"/>
  <c r="Y410"/>
  <c r="Y406"/>
  <c r="Y402"/>
  <c r="Y398"/>
  <c r="Y394"/>
  <c r="Y390"/>
  <c r="Y386"/>
  <c r="Y382"/>
  <c r="Y378"/>
  <c r="Y374"/>
  <c r="Y370"/>
  <c r="Y366"/>
  <c r="Y362"/>
  <c r="Y358"/>
  <c r="Y354"/>
  <c r="Y350"/>
  <c r="Y346"/>
  <c r="Y342"/>
  <c r="Y338"/>
  <c r="Y334"/>
  <c r="Y330"/>
  <c r="Y326"/>
  <c r="Y322"/>
  <c r="Y318"/>
  <c r="Y314"/>
  <c r="Y310"/>
  <c r="Y306"/>
  <c r="Y302"/>
  <c r="Y298"/>
  <c r="Y294"/>
  <c r="Y290"/>
  <c r="Y286"/>
  <c r="Y282"/>
  <c r="Y278"/>
  <c r="Y274"/>
  <c r="Y270"/>
  <c r="Y266"/>
  <c r="Y262"/>
  <c r="Y258"/>
  <c r="Y254"/>
  <c r="Y250"/>
  <c r="Y246"/>
  <c r="Y242"/>
  <c r="Y238"/>
  <c r="Y234"/>
  <c r="Y230"/>
  <c r="Y226"/>
  <c r="Y222"/>
  <c r="Y218"/>
  <c r="Y214"/>
  <c r="Y210"/>
  <c r="Y206"/>
  <c r="Y202"/>
  <c r="Y198"/>
  <c r="Y194"/>
  <c r="Y190"/>
  <c r="Y186"/>
  <c r="Y182"/>
  <c r="Y178"/>
  <c r="Y174"/>
  <c r="Y170"/>
  <c r="Y166"/>
  <c r="Y162"/>
  <c r="Y158"/>
  <c r="Y154"/>
  <c r="Y150"/>
  <c r="Y146"/>
  <c r="Y142"/>
  <c r="Y138"/>
  <c r="Y134"/>
  <c r="Y130"/>
  <c r="Y126"/>
  <c r="Y122"/>
  <c r="Y118"/>
  <c r="Y114"/>
  <c r="Y110"/>
  <c r="Y106"/>
  <c r="Y102"/>
  <c r="Y98"/>
  <c r="Y94"/>
  <c r="Y90"/>
  <c r="Y86"/>
  <c r="Y82"/>
  <c r="Y78"/>
  <c r="Y74"/>
  <c r="Y70"/>
  <c r="Y66"/>
  <c r="Y62"/>
  <c r="Y58"/>
  <c r="Y54"/>
  <c r="Y50"/>
  <c r="Y46"/>
  <c r="Y42"/>
  <c r="Y38"/>
  <c r="X33"/>
  <c r="X29"/>
  <c r="X25"/>
  <c r="X21"/>
  <c r="X17"/>
  <c r="X13"/>
  <c r="X9"/>
  <c r="X32"/>
  <c r="X28"/>
  <c r="X24"/>
  <c r="X20"/>
  <c r="X16"/>
  <c r="X12"/>
  <c r="X8"/>
  <c r="X34"/>
  <c r="Y34" s="1"/>
  <c r="X30"/>
  <c r="X26"/>
  <c r="X22"/>
  <c r="X18"/>
  <c r="X14"/>
  <c r="X10"/>
  <c r="X31"/>
  <c r="X27"/>
  <c r="X23"/>
  <c r="X19"/>
  <c r="X15"/>
  <c r="X11"/>
  <c r="C42" i="2"/>
  <c r="C39"/>
  <c r="C36"/>
  <c r="C33"/>
  <c r="C30"/>
  <c r="C27"/>
  <c r="C24"/>
  <c r="C22"/>
  <c r="F1240" i="1"/>
  <c r="F1239"/>
  <c r="F1238"/>
  <c r="F1237"/>
  <c r="F1236"/>
  <c r="F1235"/>
  <c r="F1234"/>
  <c r="F1233"/>
  <c r="F1232"/>
  <c r="F1231"/>
  <c r="F1230"/>
  <c r="F1229"/>
  <c r="F1228"/>
  <c r="F1227"/>
  <c r="F1226"/>
  <c r="F1225"/>
  <c r="F1224"/>
  <c r="F1223"/>
  <c r="F1222"/>
  <c r="F1221"/>
  <c r="F1220"/>
  <c r="F1219"/>
  <c r="F1218"/>
  <c r="F1217"/>
  <c r="F1216"/>
  <c r="F1215"/>
  <c r="F1214"/>
  <c r="F1213"/>
  <c r="F1212"/>
  <c r="F1211"/>
  <c r="F1210"/>
  <c r="F1209"/>
  <c r="F1208"/>
  <c r="F1207"/>
  <c r="F1206"/>
  <c r="F1205"/>
  <c r="F1204"/>
  <c r="F1203"/>
  <c r="F1202"/>
  <c r="F1201"/>
  <c r="F1200"/>
  <c r="F1199"/>
  <c r="F1198"/>
  <c r="F1197"/>
  <c r="F1196"/>
  <c r="F1195"/>
  <c r="F1194"/>
  <c r="F1193"/>
  <c r="F1192"/>
  <c r="F1191"/>
  <c r="F1190"/>
  <c r="F1189"/>
  <c r="F1188"/>
  <c r="F1187"/>
  <c r="F1186"/>
  <c r="F1185"/>
  <c r="F1184"/>
  <c r="F1183"/>
  <c r="F1182"/>
  <c r="F1181"/>
  <c r="F1180"/>
  <c r="F1179"/>
  <c r="F1178"/>
  <c r="F1177"/>
  <c r="F1176"/>
  <c r="F1175"/>
  <c r="F1174"/>
  <c r="F1173"/>
  <c r="F1172"/>
  <c r="F1171"/>
  <c r="F1170"/>
  <c r="F1169"/>
  <c r="F1168"/>
  <c r="F1167"/>
  <c r="F1166"/>
  <c r="F1165"/>
  <c r="F1164"/>
  <c r="F1163"/>
  <c r="F1162"/>
  <c r="F1161"/>
  <c r="F1160"/>
  <c r="F1159"/>
  <c r="F1158"/>
  <c r="F1157"/>
  <c r="F1156"/>
  <c r="F1155"/>
  <c r="F1154"/>
  <c r="F1153"/>
  <c r="F1152"/>
  <c r="F1151"/>
  <c r="F1150"/>
  <c r="F1149"/>
  <c r="F1148"/>
  <c r="F1147"/>
  <c r="F1146"/>
  <c r="F1145"/>
  <c r="F1144"/>
  <c r="F1143"/>
  <c r="F1142"/>
  <c r="F1141"/>
  <c r="F1140"/>
  <c r="F1139"/>
  <c r="F1138"/>
  <c r="F1137"/>
  <c r="F1136"/>
  <c r="F1135"/>
  <c r="F1134"/>
  <c r="F1133"/>
  <c r="F1132"/>
  <c r="F1131"/>
  <c r="F1130"/>
  <c r="F1129"/>
  <c r="F1128"/>
  <c r="F1127"/>
  <c r="F1126"/>
  <c r="F1125"/>
  <c r="F1124"/>
  <c r="F1123"/>
  <c r="F1122"/>
  <c r="F1121"/>
  <c r="F1120"/>
  <c r="F1119"/>
  <c r="F1118"/>
  <c r="F1117"/>
  <c r="F1116"/>
  <c r="F1115"/>
  <c r="F1114"/>
  <c r="F1113"/>
  <c r="F1112"/>
  <c r="F1111"/>
  <c r="F1110"/>
  <c r="F1109"/>
  <c r="F1108"/>
  <c r="F1107"/>
  <c r="F1106"/>
  <c r="F1105"/>
  <c r="F1104"/>
  <c r="F1103"/>
  <c r="F1102"/>
  <c r="F1101"/>
  <c r="F1100"/>
  <c r="F1099"/>
  <c r="F1098"/>
  <c r="F1097"/>
  <c r="F1096"/>
  <c r="F1095"/>
  <c r="F1094"/>
  <c r="F1093"/>
  <c r="F1092"/>
  <c r="F1091"/>
  <c r="F1090"/>
  <c r="F1089"/>
  <c r="F1088"/>
  <c r="F1087"/>
  <c r="F1086"/>
  <c r="F1085"/>
  <c r="F1084"/>
  <c r="F1083"/>
  <c r="F1082"/>
  <c r="F1081"/>
  <c r="F1080"/>
  <c r="F1079"/>
  <c r="F1078"/>
  <c r="F1077"/>
  <c r="F1076"/>
  <c r="F1075"/>
  <c r="F1074"/>
  <c r="F1073"/>
  <c r="F1072"/>
  <c r="F1071"/>
  <c r="F1070"/>
  <c r="F1069"/>
  <c r="F1068"/>
  <c r="F1067"/>
  <c r="F1066"/>
  <c r="F1065"/>
  <c r="F1064"/>
  <c r="F1063"/>
  <c r="F1062"/>
  <c r="F1061"/>
  <c r="F1060"/>
  <c r="F1059"/>
  <c r="F1058"/>
  <c r="F1057"/>
  <c r="F1056"/>
  <c r="F1055"/>
  <c r="F1054"/>
  <c r="F1053"/>
  <c r="F1052"/>
  <c r="F1051"/>
  <c r="F1050"/>
  <c r="F1049"/>
  <c r="F1048"/>
  <c r="F1047"/>
  <c r="F1046"/>
  <c r="F1045"/>
  <c r="F1044"/>
  <c r="F1043"/>
  <c r="F1042"/>
  <c r="F1041"/>
  <c r="F1040"/>
  <c r="F1039"/>
  <c r="F1038"/>
  <c r="F1037"/>
  <c r="F1036"/>
  <c r="F1035"/>
  <c r="F1034"/>
  <c r="F1033"/>
  <c r="F1032"/>
  <c r="F1031"/>
  <c r="F1030"/>
  <c r="F1029"/>
  <c r="F1028"/>
  <c r="F1027"/>
  <c r="F1026"/>
  <c r="F1025"/>
  <c r="F1024"/>
  <c r="F1023"/>
  <c r="F1022"/>
  <c r="F1021"/>
  <c r="F1020"/>
  <c r="F1019"/>
  <c r="F1018"/>
  <c r="F1017"/>
  <c r="F1016"/>
  <c r="F1015"/>
  <c r="F1014"/>
  <c r="F1013"/>
  <c r="F1012"/>
  <c r="F1011"/>
  <c r="F1010"/>
  <c r="F1009"/>
  <c r="F1008"/>
  <c r="F1007"/>
  <c r="F1006"/>
  <c r="F1005"/>
  <c r="F1004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8"/>
  <c r="F7"/>
  <c r="Y23" l="1"/>
  <c r="Y30"/>
  <c r="Y32"/>
  <c r="Y7"/>
  <c r="Y14"/>
  <c r="Y21"/>
  <c r="Y19"/>
  <c r="Y10"/>
  <c r="Y26"/>
  <c r="Y12"/>
  <c r="Y28"/>
  <c r="Y17"/>
  <c r="Y33"/>
  <c r="Y16"/>
  <c r="Y15"/>
  <c r="Y31"/>
  <c r="Y22"/>
  <c r="Y8"/>
  <c r="Y24"/>
  <c r="Y13"/>
  <c r="Y29"/>
  <c r="Y11"/>
  <c r="Y27"/>
  <c r="Y18"/>
  <c r="Y20"/>
  <c r="Y9"/>
  <c r="Y25"/>
  <c r="C28" i="2" l="1"/>
  <c r="F18"/>
  <c r="D14"/>
  <c r="C43"/>
  <c r="C31"/>
  <c r="D20"/>
  <c r="D15"/>
  <c r="D11"/>
  <c r="C34"/>
  <c r="D22"/>
  <c r="D16"/>
  <c r="D12"/>
  <c r="C37"/>
  <c r="C25"/>
  <c r="D17"/>
  <c r="D13"/>
  <c r="C40"/>
</calcChain>
</file>

<file path=xl/sharedStrings.xml><?xml version="1.0" encoding="utf-8"?>
<sst xmlns="http://schemas.openxmlformats.org/spreadsheetml/2006/main" count="1345" uniqueCount="1315">
  <si>
    <t>Fichier client</t>
  </si>
  <si>
    <t>Client</t>
  </si>
  <si>
    <t>Prospect</t>
  </si>
  <si>
    <t>Complétez et tenez à jour votre fichier client :</t>
  </si>
  <si>
    <t>N°</t>
  </si>
  <si>
    <t>Client ou prospect ?</t>
  </si>
  <si>
    <t>Société</t>
  </si>
  <si>
    <t>Nom</t>
  </si>
  <si>
    <t>Prénom</t>
  </si>
  <si>
    <t>Prénom + nom</t>
  </si>
  <si>
    <t>Adresse</t>
  </si>
  <si>
    <t>Code postal</t>
  </si>
  <si>
    <t>Ville</t>
  </si>
  <si>
    <t>Date de naissance</t>
  </si>
  <si>
    <t>Téléphone</t>
  </si>
  <si>
    <t>E-mail</t>
  </si>
  <si>
    <t>Date dernière visite</t>
  </si>
  <si>
    <t>Origine du client (comment nous a-t-il connu ?)</t>
  </si>
  <si>
    <t>Type de client :</t>
  </si>
  <si>
    <t>Produits préférés</t>
  </si>
  <si>
    <t>Dernière commande</t>
  </si>
  <si>
    <t>Habitudes</t>
  </si>
  <si>
    <t>Zone géographique</t>
  </si>
  <si>
    <t>Préférences d'accueil</t>
  </si>
  <si>
    <t>Vie privée, évènements à connaître</t>
  </si>
  <si>
    <t>Autres remarques importantes</t>
  </si>
  <si>
    <t>0001</t>
  </si>
  <si>
    <t>Durand</t>
  </si>
  <si>
    <t>Aline</t>
  </si>
  <si>
    <t>17, boulevard Michelet</t>
  </si>
  <si>
    <t>Nantes</t>
  </si>
  <si>
    <t>Publicité presse</t>
  </si>
  <si>
    <t>Professionnel (grossiste)</t>
  </si>
  <si>
    <t>Shampooings bios</t>
  </si>
  <si>
    <t>500 shampooings</t>
  </si>
  <si>
    <t>Commande tous les 3 mois en moyenne</t>
  </si>
  <si>
    <t>Sud-ouest</t>
  </si>
  <si>
    <t>N'aime pas aller au restaurant</t>
  </si>
  <si>
    <t>Paiement à l'avance</t>
  </si>
  <si>
    <t>0002</t>
  </si>
  <si>
    <t>Rives</t>
  </si>
  <si>
    <t>Lola</t>
  </si>
  <si>
    <t>15 rue Piquant</t>
  </si>
  <si>
    <t>01200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</si>
  <si>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</si>
  <si>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</si>
  <si>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</si>
  <si>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</si>
  <si>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</si>
  <si>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</si>
  <si>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</si>
  <si>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</si>
  <si>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</si>
  <si>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</si>
  <si>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</si>
  <si>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</si>
  <si>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</si>
  <si>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</si>
  <si>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</si>
  <si>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</si>
  <si>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</si>
  <si>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</si>
  <si>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</si>
  <si>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</si>
  <si>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</si>
  <si>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</si>
  <si>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</si>
  <si>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</si>
  <si>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</si>
  <si>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</si>
  <si>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</si>
  <si>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</si>
  <si>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</si>
  <si>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</si>
  <si>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</si>
  <si>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</si>
  <si>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</si>
  <si>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</si>
  <si>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</si>
  <si>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</si>
  <si>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</si>
  <si>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</si>
  <si>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</si>
  <si>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</si>
  <si>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</si>
  <si>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</si>
  <si>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</si>
  <si>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</si>
  <si>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</si>
  <si>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</si>
  <si>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</si>
  <si>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</si>
  <si>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</si>
  <si>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</si>
  <si>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</si>
  <si>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</si>
  <si>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</si>
  <si>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</si>
  <si>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</si>
  <si>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</si>
  <si>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</si>
  <si>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</si>
  <si>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</si>
  <si>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</si>
  <si>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</si>
  <si>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</si>
  <si>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</si>
  <si>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</si>
  <si>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</si>
  <si>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</si>
  <si>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</si>
  <si>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</si>
  <si>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</si>
  <si>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</si>
  <si>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</si>
  <si>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</si>
  <si>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</si>
  <si>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</si>
  <si>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</si>
  <si>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</si>
  <si>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</si>
  <si>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</si>
  <si>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</si>
  <si>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</si>
  <si>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</si>
  <si>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</si>
  <si>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</si>
  <si>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</si>
  <si>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</si>
  <si>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</si>
  <si>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</si>
  <si>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</si>
  <si>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</si>
  <si>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</si>
  <si>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</si>
  <si>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</si>
  <si>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</si>
  <si>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</si>
  <si>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</si>
  <si>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</si>
  <si>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</si>
  <si>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</si>
  <si>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</si>
  <si>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</si>
  <si>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</si>
  <si>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</si>
  <si>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</si>
  <si>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</si>
  <si>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</si>
  <si>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</si>
  <si>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</si>
  <si>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</si>
  <si>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</si>
  <si>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</si>
  <si>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</si>
  <si>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</si>
  <si>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</si>
  <si>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</si>
  <si>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</si>
  <si>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</si>
  <si>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</si>
  <si>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</si>
  <si>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</si>
  <si>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</si>
  <si>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</si>
  <si>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</si>
  <si>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</si>
  <si>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</si>
  <si>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</si>
  <si>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</si>
  <si>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</si>
  <si>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</si>
  <si>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</si>
  <si>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</si>
  <si>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</si>
  <si>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</si>
  <si>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</si>
  <si>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</si>
  <si>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</si>
  <si>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</si>
  <si>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</si>
  <si>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</si>
  <si>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</si>
  <si>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</si>
  <si>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</si>
  <si>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</si>
  <si>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</si>
  <si>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</si>
  <si>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</si>
  <si>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</si>
  <si>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</si>
  <si>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</si>
  <si>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</si>
  <si>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</si>
  <si>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</si>
  <si>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</si>
  <si>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</si>
  <si>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</si>
  <si>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</si>
  <si>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</si>
  <si>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</si>
  <si>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</si>
  <si>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</si>
  <si>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</si>
  <si>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</si>
  <si>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</si>
  <si>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</si>
  <si>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</si>
  <si>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</si>
  <si>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</si>
  <si>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</si>
  <si>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</si>
  <si>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</si>
  <si>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</si>
  <si>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</si>
  <si>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</si>
  <si>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</si>
  <si>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</si>
  <si>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</si>
  <si>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</si>
  <si>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</si>
  <si>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</si>
  <si>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</si>
  <si>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</si>
  <si>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</si>
  <si>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</si>
  <si>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</si>
  <si>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</si>
  <si>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</si>
  <si>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</si>
  <si>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</si>
  <si>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</si>
  <si>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</si>
  <si>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</si>
  <si>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</si>
  <si>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</si>
  <si>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</si>
  <si>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</si>
  <si>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</si>
  <si>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</si>
  <si>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</si>
  <si>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</si>
  <si>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</si>
  <si>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</si>
  <si>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</si>
  <si>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</si>
  <si>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</si>
  <si>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</si>
  <si>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</si>
  <si>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</si>
  <si>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</si>
  <si>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</si>
  <si>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</si>
  <si>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</si>
  <si>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</si>
  <si>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</si>
  <si>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</si>
  <si>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</si>
  <si>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</si>
  <si>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</si>
  <si>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</si>
  <si>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</si>
  <si>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</si>
  <si>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</si>
  <si>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</si>
  <si>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</si>
  <si>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</si>
  <si>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</si>
  <si>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</si>
  <si>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</si>
  <si>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</si>
  <si>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</si>
  <si>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</si>
  <si>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</si>
  <si>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</si>
  <si>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</si>
  <si>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</si>
  <si>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</si>
  <si>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</si>
  <si>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</si>
  <si>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</si>
  <si>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</si>
  <si>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</si>
  <si>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</si>
  <si>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</si>
  <si>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</si>
  <si>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</si>
  <si>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</si>
  <si>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</si>
  <si>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</si>
  <si>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</si>
  <si>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</si>
  <si>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</si>
  <si>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</si>
  <si>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</si>
  <si>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</si>
  <si>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</si>
  <si>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</si>
  <si>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</si>
  <si>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</si>
  <si>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</si>
  <si>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</si>
  <si>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</si>
  <si>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</si>
  <si>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</si>
  <si>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</si>
  <si>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</si>
  <si>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</si>
  <si>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</si>
  <si>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</si>
  <si>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</si>
  <si>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</si>
  <si>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</si>
  <si>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</si>
  <si>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</si>
  <si>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</si>
  <si>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</si>
  <si>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</si>
  <si>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</si>
  <si>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</si>
  <si>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</si>
  <si>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</si>
  <si>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</si>
  <si>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</si>
  <si>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</si>
  <si>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</si>
  <si>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</si>
  <si>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</si>
  <si>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</si>
  <si>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</si>
  <si>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</si>
  <si>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</si>
  <si>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</si>
  <si>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</si>
  <si>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</si>
  <si>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</si>
  <si>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</si>
  <si>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</si>
  <si>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</si>
  <si>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</si>
  <si>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</si>
  <si>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</si>
  <si>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</si>
  <si>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</si>
  <si>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</si>
  <si>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</si>
  <si>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</si>
  <si>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</si>
  <si>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</si>
  <si>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</si>
  <si>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</si>
  <si>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</si>
  <si>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</si>
  <si>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</si>
  <si>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</si>
  <si>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</si>
  <si>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</si>
  <si>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</si>
  <si>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</si>
  <si>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</si>
  <si>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</si>
  <si>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</si>
  <si>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</si>
  <si>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</si>
  <si>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</si>
  <si>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</si>
  <si>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</si>
  <si>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</si>
  <si>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</si>
  <si>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</si>
  <si>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</si>
  <si>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</si>
  <si>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</si>
  <si>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</si>
  <si>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</si>
  <si>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</si>
  <si>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</si>
  <si>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</si>
  <si>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</si>
  <si>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</si>
  <si>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</si>
  <si>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</si>
  <si>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</si>
  <si>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</si>
  <si>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</si>
  <si>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</si>
  <si>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</si>
  <si>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</si>
  <si>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</si>
  <si>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</si>
  <si>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</si>
  <si>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</si>
  <si>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</si>
  <si>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</si>
  <si>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</si>
  <si>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</si>
  <si>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</si>
  <si>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</si>
  <si>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</si>
  <si>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</si>
  <si>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</si>
  <si>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</si>
  <si>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</si>
  <si>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</si>
  <si>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</si>
  <si>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</si>
  <si>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</si>
  <si>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</si>
  <si>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</si>
  <si>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</si>
  <si>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</si>
  <si>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</si>
  <si>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</si>
  <si>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</si>
  <si>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</si>
  <si>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</si>
  <si>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</si>
  <si>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</si>
  <si>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</si>
  <si>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</si>
  <si>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</si>
  <si>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</si>
  <si>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</si>
  <si>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</si>
  <si>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</si>
  <si>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</si>
  <si>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</si>
  <si>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</si>
  <si>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</si>
  <si>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</si>
  <si>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</si>
  <si>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</si>
  <si>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</si>
  <si>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</si>
  <si>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</si>
  <si>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</si>
  <si>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</si>
  <si>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</si>
  <si>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</si>
  <si>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</si>
  <si>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</si>
  <si>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</si>
  <si>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</si>
  <si>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</si>
  <si>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</si>
  <si>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</si>
  <si>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</si>
  <si>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</si>
  <si>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</si>
  <si>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</si>
  <si>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</si>
  <si>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</si>
  <si>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</si>
  <si>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</si>
  <si>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</si>
  <si>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</si>
  <si>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</si>
  <si>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</si>
  <si>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</si>
  <si>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</si>
  <si>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</si>
  <si>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</si>
  <si>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</si>
  <si>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</si>
  <si>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</si>
  <si>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</si>
  <si>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</si>
  <si>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</si>
  <si>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</si>
  <si>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</si>
  <si>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</si>
  <si>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</si>
  <si>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</si>
  <si>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</si>
  <si>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</si>
  <si>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</si>
  <si>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</si>
  <si>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</si>
  <si>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</si>
  <si>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</si>
  <si>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</si>
  <si>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</si>
  <si>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</si>
  <si>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</si>
  <si>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</si>
  <si>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</si>
  <si>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</si>
  <si>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</si>
  <si>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</si>
  <si>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</si>
  <si>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</si>
  <si>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</si>
  <si>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</si>
  <si>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</si>
  <si>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</si>
  <si>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</si>
  <si>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</si>
  <si>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</si>
  <si>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</si>
  <si>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</si>
  <si>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</si>
  <si>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</si>
  <si>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</si>
  <si>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</si>
  <si>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</si>
  <si>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</si>
  <si>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</si>
  <si>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</si>
  <si>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</si>
  <si>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</si>
  <si>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</si>
  <si>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</si>
  <si>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</si>
  <si>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</si>
  <si>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</si>
  <si>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</si>
  <si>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</si>
  <si>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</si>
  <si>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</si>
  <si>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</si>
  <si>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</si>
  <si>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</si>
  <si>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</si>
  <si>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</si>
  <si>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</si>
  <si>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</si>
  <si>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</si>
  <si>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</si>
  <si>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</si>
  <si>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</si>
  <si>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</si>
  <si>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</si>
  <si>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</si>
  <si>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</si>
  <si>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</si>
  <si>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</si>
  <si>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</si>
  <si>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</si>
  <si>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</si>
  <si>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</si>
  <si>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</si>
  <si>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</si>
  <si>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</si>
  <si>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</si>
  <si>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</si>
  <si>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</si>
  <si>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</si>
  <si>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</si>
  <si>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</si>
  <si>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</si>
  <si>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</si>
  <si>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</si>
  <si>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</si>
  <si>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</si>
  <si>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</si>
  <si>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</si>
  <si>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</si>
  <si>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</si>
  <si>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</si>
  <si>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</si>
  <si>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</si>
  <si>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</si>
  <si>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</si>
  <si>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</si>
  <si>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</si>
  <si>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</si>
  <si>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</si>
  <si>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</si>
  <si>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</si>
  <si>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</si>
  <si>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</si>
  <si>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</si>
  <si>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</si>
  <si>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</si>
  <si>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</si>
  <si>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</si>
  <si>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</si>
  <si>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</si>
  <si>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</si>
  <si>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</si>
  <si>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</si>
  <si>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</si>
  <si>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</si>
  <si>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</si>
  <si>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</si>
  <si>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</si>
  <si>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</si>
  <si>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</si>
  <si>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</si>
  <si>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</si>
  <si>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</si>
  <si>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</si>
  <si>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</si>
  <si>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</si>
  <si>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</si>
  <si>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</si>
  <si>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</si>
  <si>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</si>
  <si>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</si>
  <si>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</si>
  <si>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</si>
  <si>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</si>
  <si>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</si>
  <si>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</si>
  <si>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</si>
  <si>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</si>
  <si>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</si>
  <si>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</si>
  <si>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</si>
  <si>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</si>
  <si>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</si>
  <si>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</si>
  <si>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</si>
  <si>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</si>
  <si>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</si>
  <si>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</si>
  <si>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</si>
  <si>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</si>
  <si>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</si>
  <si>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</si>
  <si>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</si>
  <si>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</si>
  <si>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</si>
  <si>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</si>
  <si>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</si>
  <si>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</si>
  <si>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</si>
  <si>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</si>
  <si>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</si>
  <si>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</si>
  <si>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</si>
  <si>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</si>
  <si>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</si>
  <si>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</si>
  <si>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</si>
  <si>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</si>
  <si>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</si>
  <si>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</si>
  <si>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</si>
  <si>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</si>
  <si>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</si>
  <si>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</si>
  <si>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</si>
  <si>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</si>
  <si>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</si>
  <si>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</si>
  <si>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</si>
  <si>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</si>
  <si>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</si>
  <si>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</si>
  <si>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</si>
  <si>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</si>
  <si>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</si>
  <si>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</si>
  <si>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</si>
  <si>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</si>
  <si>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</si>
  <si>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</si>
  <si>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</si>
  <si>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</si>
  <si>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</si>
  <si>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</si>
  <si>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</si>
  <si>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</si>
  <si>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</si>
  <si>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</si>
  <si>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</si>
  <si>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</si>
  <si>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</si>
  <si>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</si>
  <si>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</si>
  <si>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</si>
  <si>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</si>
  <si>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</si>
  <si>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</si>
  <si>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</si>
  <si>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</si>
  <si>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</si>
  <si>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</si>
  <si>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</si>
  <si>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</si>
  <si>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</si>
  <si>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</si>
  <si>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</si>
  <si>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</si>
  <si>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</si>
  <si>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</si>
  <si>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</si>
  <si>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</si>
  <si>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</si>
  <si>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</si>
  <si>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</si>
  <si>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</si>
  <si>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</si>
  <si>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</si>
  <si>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</si>
  <si>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</si>
  <si>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</si>
  <si>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</si>
  <si>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</si>
  <si>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</si>
  <si>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</si>
  <si>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</si>
  <si>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</si>
  <si>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</si>
  <si>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</si>
  <si>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</si>
  <si>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</si>
  <si>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</si>
  <si>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</si>
  <si>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</si>
  <si>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</si>
  <si>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</si>
  <si>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</si>
  <si>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</si>
  <si>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</si>
  <si>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</si>
  <si>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</si>
  <si>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</si>
  <si>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</si>
  <si>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</si>
  <si>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</si>
  <si>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</si>
  <si>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</si>
  <si>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</si>
  <si>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</si>
  <si>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</si>
  <si>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</si>
  <si>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</si>
  <si>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</si>
  <si>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</si>
  <si>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</si>
  <si>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</si>
  <si>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</si>
  <si>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</si>
  <si>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</si>
  <si>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</si>
  <si>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</si>
  <si>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</si>
  <si>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</si>
  <si>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</si>
  <si>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</si>
  <si>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</si>
  <si>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</si>
  <si>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</si>
  <si>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</si>
  <si>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</si>
  <si>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</si>
  <si>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</si>
  <si>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</si>
  <si>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</si>
  <si>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</si>
  <si>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</si>
  <si>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</si>
  <si>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</si>
  <si>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</si>
  <si>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</si>
  <si>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</si>
  <si>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</si>
  <si>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</si>
  <si>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</si>
  <si>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</si>
  <si>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</si>
  <si>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</si>
  <si>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</si>
  <si>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</si>
  <si>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</si>
  <si>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</si>
  <si>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</si>
  <si>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</si>
  <si>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</si>
  <si>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</si>
  <si>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</si>
  <si>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</si>
  <si>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</si>
  <si>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</si>
  <si>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</si>
  <si>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</si>
  <si>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</si>
  <si>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</si>
  <si>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</si>
  <si>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</si>
  <si>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</si>
  <si>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</si>
  <si>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</si>
  <si>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</si>
  <si>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</si>
  <si>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</si>
  <si>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</si>
  <si>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</si>
  <si>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</si>
  <si>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</si>
  <si>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</si>
  <si>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</si>
  <si>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</si>
  <si>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</si>
  <si>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</si>
  <si>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</si>
  <si>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</si>
  <si>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</si>
  <si>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</si>
  <si>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</si>
  <si>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</si>
  <si>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</si>
  <si>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</si>
  <si>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</si>
  <si>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</si>
  <si>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</si>
  <si>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</si>
  <si>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</si>
  <si>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</si>
  <si>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</si>
  <si>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</si>
  <si>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</si>
  <si>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</si>
  <si>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</si>
  <si>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</si>
  <si>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</si>
  <si>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</si>
  <si>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</si>
  <si>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</si>
  <si>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</si>
  <si>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</si>
  <si>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</si>
  <si>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</si>
  <si>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</si>
  <si>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</si>
  <si>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</si>
  <si>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</si>
  <si>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</si>
  <si>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</si>
  <si>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</si>
  <si>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</si>
  <si>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</si>
  <si>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</si>
  <si>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</si>
  <si>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</si>
  <si>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</si>
  <si>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</si>
  <si>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</si>
  <si>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</si>
  <si>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</si>
  <si>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</si>
  <si>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</si>
  <si>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</si>
  <si>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</si>
  <si>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</si>
  <si>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</si>
  <si>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</si>
  <si>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</si>
  <si>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</si>
  <si>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</si>
  <si>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</si>
  <si>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</si>
  <si>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</si>
  <si>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</si>
  <si>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</si>
  <si>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</si>
  <si>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</si>
  <si>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</si>
  <si>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</si>
  <si>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</si>
  <si>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</si>
  <si>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</si>
  <si>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</si>
  <si>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</si>
  <si>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</si>
  <si>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</si>
  <si>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</si>
  <si>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</si>
  <si>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</si>
  <si>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</si>
  <si>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</si>
  <si>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</si>
  <si>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</si>
  <si>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</si>
  <si>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</si>
  <si>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</si>
  <si>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</si>
  <si>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</si>
  <si>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</si>
  <si>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</si>
  <si>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</si>
  <si>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</si>
  <si>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</si>
  <si>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</si>
  <si>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</si>
  <si>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</si>
  <si>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</si>
  <si>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</si>
  <si>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</si>
  <si>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</si>
  <si>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</si>
  <si>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</si>
  <si>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</si>
  <si>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</si>
  <si>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</si>
  <si>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</si>
  <si>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</si>
  <si>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</si>
  <si>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</si>
  <si>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</si>
  <si>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</si>
  <si>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</si>
  <si>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</si>
  <si>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</si>
  <si>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</si>
  <si>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</si>
  <si>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</si>
  <si>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</si>
  <si>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</si>
  <si>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</si>
  <si>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</si>
  <si>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</si>
  <si>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</si>
  <si>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</si>
  <si>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</si>
  <si>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</si>
  <si>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</si>
  <si>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</si>
  <si>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</si>
  <si>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</si>
  <si>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</si>
  <si>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</si>
  <si>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</si>
  <si>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</si>
  <si>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</si>
  <si>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</si>
  <si>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</si>
  <si>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</si>
  <si>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</si>
  <si>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</si>
  <si>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</si>
  <si>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</si>
  <si>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</si>
  <si>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</si>
  <si>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</si>
  <si>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</si>
  <si>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</si>
  <si>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</si>
  <si>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</si>
  <si>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</si>
  <si>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</si>
  <si>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</si>
  <si>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</si>
  <si>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</si>
  <si>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</si>
  <si>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</si>
  <si>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</si>
  <si>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</si>
  <si>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</si>
  <si>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</si>
  <si>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</si>
  <si>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</si>
  <si>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</si>
  <si>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</si>
  <si>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</si>
  <si>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</si>
  <si>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</si>
  <si>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</si>
  <si>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</si>
  <si>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</si>
  <si>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</si>
  <si>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</si>
  <si>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</si>
  <si>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</si>
  <si>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</si>
  <si>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</si>
  <si>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</si>
  <si>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</si>
  <si>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</si>
  <si>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</si>
  <si>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</si>
  <si>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</si>
  <si>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</si>
  <si>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</si>
  <si>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</si>
  <si>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</si>
  <si>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</si>
  <si>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</si>
  <si>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</si>
  <si>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</si>
  <si>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</si>
  <si>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</si>
  <si>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</si>
  <si>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</si>
  <si>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</si>
  <si>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</si>
  <si>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</si>
  <si>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</si>
  <si>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</si>
  <si>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</si>
  <si>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</si>
  <si>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</si>
  <si>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</si>
  <si>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</si>
  <si>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</si>
  <si>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</si>
  <si>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</si>
  <si>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</si>
  <si>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</si>
  <si>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</si>
  <si>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</si>
  <si>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</si>
  <si>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</si>
  <si>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</si>
  <si>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</si>
  <si>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</si>
  <si>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</si>
  <si>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</si>
  <si>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</si>
  <si>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</si>
  <si>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</si>
  <si>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</si>
  <si>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</si>
  <si>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</si>
  <si>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</si>
  <si>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</si>
  <si>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</si>
  <si>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</si>
  <si>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</si>
  <si>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</si>
  <si>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</si>
  <si>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</si>
  <si>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</si>
  <si>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</si>
  <si>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</si>
  <si>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</si>
  <si>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</si>
  <si>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</si>
  <si>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</si>
  <si>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</si>
  <si>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</si>
  <si>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</si>
  <si>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</si>
  <si>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</si>
  <si>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</si>
  <si>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</si>
  <si>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</si>
  <si>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</si>
  <si>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</si>
  <si>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</si>
  <si>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</si>
  <si>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</si>
  <si>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</si>
  <si>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</si>
  <si>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</si>
  <si>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</si>
  <si>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</si>
  <si>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</si>
  <si>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</si>
  <si>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</si>
  <si>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</si>
  <si>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</si>
  <si>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</si>
  <si>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</si>
  <si>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</si>
  <si>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</si>
  <si>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</si>
  <si>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</si>
  <si>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</si>
  <si>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</si>
  <si>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</si>
  <si>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</si>
  <si>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</si>
  <si>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</si>
  <si>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</si>
  <si>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</si>
  <si>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</si>
  <si>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</si>
  <si>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</si>
  <si>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</si>
  <si>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</si>
  <si>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</si>
  <si>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</si>
  <si>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</si>
  <si>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</si>
  <si>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</si>
  <si>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</si>
  <si>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</si>
  <si>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</si>
  <si>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</si>
  <si>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</si>
  <si>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</si>
  <si>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</si>
  <si>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</si>
  <si>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</si>
  <si>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</si>
  <si>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</si>
  <si>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</si>
  <si>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</si>
  <si>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</si>
  <si>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</si>
  <si>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</si>
  <si>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</si>
  <si>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</si>
  <si>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</si>
  <si>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</si>
  <si>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</si>
  <si>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</si>
  <si>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</si>
  <si>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</si>
  <si>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</si>
  <si>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</si>
  <si>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</si>
  <si>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</si>
  <si>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</si>
  <si>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</si>
  <si>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</si>
  <si>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</si>
  <si>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</si>
  <si>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</si>
  <si>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</si>
  <si>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</si>
  <si>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</si>
  <si>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</si>
  <si>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</si>
  <si>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</si>
  <si>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</si>
  <si>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</si>
  <si>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</si>
  <si>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</si>
  <si>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</si>
  <si>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</si>
  <si>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</si>
  <si>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</si>
  <si>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</si>
  <si>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</si>
  <si>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</si>
  <si>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</si>
  <si>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</si>
  <si>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</si>
  <si>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</si>
  <si>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</si>
  <si>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</si>
  <si>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</si>
  <si>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</si>
  <si>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</si>
  <si>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</si>
  <si>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</si>
  <si>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</si>
  <si>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</si>
  <si>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</si>
  <si>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</si>
  <si>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</si>
  <si>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</si>
  <si>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</si>
  <si>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</si>
  <si>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</si>
  <si>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</si>
  <si>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</si>
  <si>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</si>
  <si>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</si>
  <si>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</si>
  <si>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</si>
  <si>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</si>
  <si>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</si>
  <si>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</si>
  <si>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</si>
  <si>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</si>
  <si>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</si>
  <si>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</si>
  <si>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</si>
  <si>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</si>
  <si>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</si>
  <si>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</si>
  <si>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</si>
  <si>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</si>
  <si>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</si>
  <si>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</si>
  <si>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</si>
  <si>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</si>
  <si>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</si>
  <si>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</si>
  <si>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</si>
  <si>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</si>
  <si>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</si>
  <si>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</si>
  <si>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</si>
  <si>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</si>
  <si>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</si>
  <si>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</si>
  <si>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</si>
  <si>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</si>
  <si>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</si>
  <si>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</si>
  <si>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</si>
  <si>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</si>
  <si>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</si>
  <si>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</si>
  <si>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</si>
  <si>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</si>
  <si>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</si>
  <si>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</si>
  <si>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</si>
  <si>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</si>
  <si>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</si>
  <si>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</si>
  <si>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</si>
  <si>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</si>
  <si>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</si>
  <si>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</si>
  <si>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</si>
  <si>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</si>
  <si>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</si>
  <si>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</si>
  <si>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</si>
  <si>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</si>
  <si>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</si>
  <si>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</si>
  <si>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</si>
  <si>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</si>
  <si>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</si>
  <si>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</si>
  <si>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</si>
  <si>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</si>
  <si>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</si>
  <si>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</si>
  <si>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</si>
  <si>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</si>
  <si>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</si>
  <si>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</si>
  <si>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</si>
  <si>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</si>
  <si>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</si>
  <si>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</si>
  <si>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</si>
  <si>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</si>
  <si>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</si>
  <si>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</si>
  <si>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</si>
  <si>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</si>
  <si>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</si>
  <si>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</si>
  <si>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</si>
  <si>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</si>
  <si>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</si>
  <si>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</si>
  <si>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</si>
  <si>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</si>
  <si>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</si>
  <si>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</si>
  <si>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</si>
  <si>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</si>
  <si>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</si>
  <si>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</si>
  <si>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</si>
  <si>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</si>
  <si>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</si>
  <si>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</si>
  <si>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</si>
  <si>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</si>
  <si>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</si>
  <si>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</si>
  <si>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</si>
  <si>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</si>
  <si>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</si>
  <si>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</si>
  <si>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</si>
  <si>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</si>
  <si>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</si>
  <si>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</si>
  <si>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</si>
  <si>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</si>
  <si>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</si>
  <si>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</si>
  <si>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</si>
  <si>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</si>
  <si>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</si>
  <si>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</si>
  <si>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</si>
  <si>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</si>
  <si>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</si>
  <si>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</si>
  <si>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</si>
  <si>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</si>
  <si>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Fiche client</t>
  </si>
  <si>
    <t>FICHE CLIENT</t>
  </si>
  <si>
    <t>Société :</t>
  </si>
  <si>
    <t>Prénom et nom :</t>
  </si>
  <si>
    <t>Adresse :</t>
  </si>
  <si>
    <t>Code postal :</t>
  </si>
  <si>
    <t>Ville :</t>
  </si>
  <si>
    <t>Téléphone :</t>
  </si>
  <si>
    <t>E-mail :</t>
  </si>
  <si>
    <t>Date de naissance :</t>
  </si>
  <si>
    <t>Date dernière visite :</t>
  </si>
  <si>
    <t>nom1</t>
  </si>
  <si>
    <t>nom4</t>
  </si>
  <si>
    <t>nom6</t>
  </si>
  <si>
    <t>nom7</t>
  </si>
  <si>
    <t>nom10</t>
  </si>
  <si>
    <t>nom12</t>
  </si>
  <si>
    <t>nom13</t>
  </si>
  <si>
    <t>nom14</t>
  </si>
  <si>
    <t>nom16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</si>
  <si>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</si>
  <si>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</si>
  <si>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</si>
  <si>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</si>
  <si>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</si>
  <si>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</si>
  <si>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</si>
  <si>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</si>
  <si>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</si>
  <si>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</si>
  <si>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durand</t>
  </si>
  <si>
    <t>compact</t>
  </si>
  <si>
    <t>gérard</t>
  </si>
  <si>
    <t>aline</t>
  </si>
  <si>
    <t>tartenpion@sfr.fr</t>
  </si>
  <si>
    <t>cour de tennis</t>
  </si>
  <si>
    <t>match</t>
  </si>
  <si>
    <t>position</t>
  </si>
  <si>
    <t>grouper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</si>
</sst>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sz val="22"/>
      <color rgb="FFC00000"/>
      <name val="Arial"/>
      <family val="2"/>
    </font>
    <font>
      <b/>
      <i/>
      <u/>
      <sz val="18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i/>
      <sz val="12"/>
      <color rgb="FFFF000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1"/>
      <color theme="8"/>
      <name val="Arial"/>
      <family val="2"/>
    </font>
    <font>
      <b/>
      <i/>
      <sz val="18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auto="1"/>
      </left>
      <right/>
      <top/>
      <bottom/>
      <diagonal/>
    </border>
    <border>
      <left style="thin">
        <color theme="0"/>
      </left>
      <right/>
      <top style="thin">
        <color auto="1"/>
      </top>
      <bottom/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9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 indent="1"/>
    </xf>
    <xf numFmtId="49" fontId="5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/>
    <xf numFmtId="0" fontId="11" fillId="0" borderId="0" xfId="1" applyFont="1" applyAlignment="1"/>
    <xf numFmtId="49" fontId="12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quotePrefix="1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14" fontId="13" fillId="2" borderId="2" xfId="0" applyNumberFormat="1" applyFont="1" applyFill="1" applyBorder="1" applyAlignment="1">
      <alignment horizontal="left" vertical="center" wrapText="1"/>
    </xf>
    <xf numFmtId="164" fontId="13" fillId="2" borderId="2" xfId="0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left" vertical="center" wrapText="1" indent="1"/>
    </xf>
    <xf numFmtId="0" fontId="5" fillId="0" borderId="0" xfId="0" applyFont="1" applyAlignment="1">
      <alignment wrapText="1"/>
    </xf>
    <xf numFmtId="49" fontId="9" fillId="3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4" borderId="3" xfId="0" applyFont="1" applyFill="1" applyBorder="1" applyAlignment="1">
      <alignment vertical="center" wrapText="1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14" fontId="5" fillId="0" borderId="3" xfId="0" applyNumberFormat="1" applyFont="1" applyBorder="1" applyAlignment="1" applyProtection="1">
      <alignment horizontal="left" vertical="center" wrapText="1"/>
      <protection locked="0"/>
    </xf>
    <xf numFmtId="164" fontId="5" fillId="0" borderId="3" xfId="0" applyNumberFormat="1" applyFont="1" applyBorder="1" applyAlignment="1" applyProtection="1">
      <alignment horizontal="left" vertical="center" wrapText="1"/>
      <protection locked="0"/>
    </xf>
    <xf numFmtId="49" fontId="5" fillId="0" borderId="3" xfId="0" applyNumberFormat="1" applyFont="1" applyBorder="1" applyAlignment="1" applyProtection="1">
      <alignment vertical="center" wrapText="1"/>
      <protection locked="0"/>
    </xf>
    <xf numFmtId="14" fontId="5" fillId="0" borderId="3" xfId="0" applyNumberFormat="1" applyFont="1" applyBorder="1" applyAlignment="1" applyProtection="1">
      <alignment horizontal="center" vertical="center" wrapText="1"/>
      <protection locked="0"/>
    </xf>
    <xf numFmtId="49" fontId="7" fillId="0" borderId="3" xfId="0" applyNumberFormat="1" applyFont="1" applyBorder="1" applyAlignment="1" applyProtection="1">
      <alignment horizontal="left" vertical="center" wrapText="1" indent="1"/>
      <protection locked="0"/>
    </xf>
    <xf numFmtId="0" fontId="8" fillId="0" borderId="4" xfId="0" applyFont="1" applyBorder="1" applyAlignment="1" applyProtection="1">
      <alignment wrapText="1"/>
      <protection locked="0"/>
    </xf>
    <xf numFmtId="0" fontId="9" fillId="0" borderId="4" xfId="0" applyFont="1" applyBorder="1" applyAlignment="1" applyProtection="1">
      <alignment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49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wrapText="1"/>
      <protection locked="0"/>
    </xf>
    <xf numFmtId="164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horizontal="center" wrapText="1"/>
      <protection locked="0"/>
    </xf>
    <xf numFmtId="49" fontId="7" fillId="0" borderId="4" xfId="0" applyNumberFormat="1" applyFont="1" applyBorder="1" applyAlignment="1" applyProtection="1">
      <alignment horizontal="left" wrapText="1" indent="1"/>
      <protection locked="0"/>
    </xf>
    <xf numFmtId="49" fontId="5" fillId="0" borderId="4" xfId="0" applyNumberFormat="1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18" fillId="0" borderId="0" xfId="0" applyFont="1"/>
    <xf numFmtId="0" fontId="1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10" xfId="0" applyNumberFormat="1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0" xfId="0" applyFont="1" applyFill="1" applyBorder="1"/>
    <xf numFmtId="49" fontId="12" fillId="0" borderId="0" xfId="0" applyNumberFormat="1" applyFont="1" applyFill="1" applyBorder="1" applyAlignment="1">
      <alignment horizontal="right" vertical="center"/>
    </xf>
    <xf numFmtId="49" fontId="9" fillId="0" borderId="0" xfId="0" applyNumberFormat="1" applyFont="1" applyFill="1" applyBorder="1" applyAlignment="1" applyProtection="1">
      <alignment horizontal="center" vertical="center"/>
      <protection locked="0"/>
    </xf>
    <xf numFmtId="49" fontId="16" fillId="0" borderId="0" xfId="0" applyNumberFormat="1" applyFont="1" applyFill="1" applyBorder="1" applyAlignment="1">
      <alignment horizontal="left" vertical="center" indent="3"/>
    </xf>
    <xf numFmtId="49" fontId="1" fillId="0" borderId="3" xfId="1" applyNumberFormat="1" applyBorder="1" applyAlignment="1" applyProtection="1">
      <alignment vertical="center" wrapText="1"/>
      <protection locked="0"/>
    </xf>
    <xf numFmtId="49" fontId="15" fillId="2" borderId="22" xfId="0" applyNumberFormat="1" applyFont="1" applyFill="1" applyBorder="1" applyAlignment="1">
      <alignment horizontal="left" vertical="center" wrapText="1" indent="1"/>
    </xf>
    <xf numFmtId="49" fontId="7" fillId="0" borderId="23" xfId="0" applyNumberFormat="1" applyFont="1" applyBorder="1" applyAlignment="1" applyProtection="1">
      <alignment horizontal="left" vertical="center" wrapText="1" indent="1"/>
      <protection locked="0"/>
    </xf>
    <xf numFmtId="49" fontId="15" fillId="0" borderId="21" xfId="0" applyNumberFormat="1" applyFont="1" applyFill="1" applyBorder="1" applyAlignment="1">
      <alignment horizontal="left" vertical="center" wrapText="1" indent="1"/>
    </xf>
    <xf numFmtId="49" fontId="15" fillId="0" borderId="0" xfId="0" applyNumberFormat="1" applyFont="1" applyFill="1" applyBorder="1" applyAlignment="1">
      <alignment horizontal="left" vertical="center" wrapText="1" indent="1"/>
    </xf>
    <xf numFmtId="0" fontId="20" fillId="0" borderId="21" xfId="0" applyFont="1" applyFill="1" applyBorder="1" applyAlignment="1">
      <alignment wrapText="1"/>
    </xf>
    <xf numFmtId="0" fontId="20" fillId="0" borderId="0" xfId="0" applyFont="1" applyFill="1" applyBorder="1" applyAlignment="1">
      <alignment wrapText="1"/>
    </xf>
    <xf numFmtId="0" fontId="10" fillId="0" borderId="0" xfId="1" applyFont="1" applyAlignment="1">
      <alignment horizontal="left"/>
    </xf>
    <xf numFmtId="0" fontId="5" fillId="0" borderId="13" xfId="0" applyFont="1" applyBorder="1" applyAlignment="1">
      <alignment horizontal="left" vertical="center" indent="2"/>
    </xf>
    <xf numFmtId="0" fontId="5" fillId="0" borderId="0" xfId="0" applyFont="1" applyAlignment="1">
      <alignment horizontal="left" vertical="center" indent="2"/>
    </xf>
    <xf numFmtId="0" fontId="5" fillId="0" borderId="14" xfId="0" applyFont="1" applyBorder="1" applyAlignment="1">
      <alignment horizontal="left" vertical="center" indent="2"/>
    </xf>
    <xf numFmtId="0" fontId="5" fillId="0" borderId="15" xfId="0" applyFont="1" applyBorder="1" applyAlignment="1">
      <alignment horizontal="left" vertical="center" indent="2"/>
    </xf>
    <xf numFmtId="0" fontId="5" fillId="0" borderId="16" xfId="0" applyFont="1" applyBorder="1" applyAlignment="1">
      <alignment horizontal="left" vertical="center" indent="2"/>
    </xf>
    <xf numFmtId="0" fontId="5" fillId="0" borderId="17" xfId="0" applyFont="1" applyBorder="1" applyAlignment="1">
      <alignment horizontal="left" vertical="center" indent="2"/>
    </xf>
    <xf numFmtId="0" fontId="17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612390939"/>
  <ax:ocxPr ax:name="BackColor" ax:value="12648447"/>
  <ax:ocxPr ax:name="DisplayStyle" ax:value="3"/>
  <ax:ocxPr ax:name="Size" ax:value="5212;926"/>
  <ax:ocxPr ax:name="ListRows" ax:value="6"/>
  <ax:ocxPr ax:name="ShowDropButtonWhen" ax:value="2"/>
  <ax:ocxPr ax:name="Value" ax:value="compact"/>
  <ax:ocxPr ax:name="FontName" ax:value="Arial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1028700</xdr:colOff>
      <xdr:row>1</xdr:row>
      <xdr:rowOff>57150</xdr:rowOff>
    </xdr:from>
    <xdr:to>
      <xdr:col>3</xdr:col>
      <xdr:colOff>1143000</xdr:colOff>
      <xdr:row>3</xdr:row>
      <xdr:rowOff>38100</xdr:rowOff>
    </xdr:to>
    <xdr:sp macro="" textlink="">
      <xdr:nvSpPr>
        <xdr:cNvPr id="2" name="Rectangle 1"/>
        <xdr:cNvSpPr/>
      </xdr:nvSpPr>
      <xdr:spPr>
        <a:xfrm>
          <a:off x="1733550" y="409575"/>
          <a:ext cx="1781175" cy="3429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     Sélection par  Société                  </a:t>
          </a:r>
          <a:endParaRPr lang="fr-FR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y/Downloads/Fichier-client-Exc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ier client"/>
      <sheetName val="Fiche client"/>
      <sheetName val="Mot de passe"/>
    </sheetNames>
    <sheetDataSet>
      <sheetData sheetId="0">
        <row r="6">
          <cell r="O6" t="str">
            <v>Type de client :</v>
          </cell>
          <cell r="P6" t="str">
            <v>Produits préférés</v>
          </cell>
          <cell r="Q6" t="str">
            <v>Dernière commande</v>
          </cell>
          <cell r="R6" t="str">
            <v>Habitudes</v>
          </cell>
          <cell r="S6" t="str">
            <v>Zone géographique</v>
          </cell>
          <cell r="T6" t="str">
            <v>Préférences d'accueil</v>
          </cell>
          <cell r="U6" t="str">
            <v>Vie privée, évènements à connaître</v>
          </cell>
          <cell r="V6" t="str">
            <v>Autres remarques importantes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artenpion@sfr.fr" TargetMode="External"/><Relationship Id="rId2" Type="http://schemas.openxmlformats.org/officeDocument/2006/relationships/hyperlink" Target="mailto:tartenpion@sfr.fr" TargetMode="External"/><Relationship Id="rId1" Type="http://schemas.openxmlformats.org/officeDocument/2006/relationships/hyperlink" Target="mailto:tartenpion@sfr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tartenpion@sfr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1240"/>
  <sheetViews>
    <sheetView workbookViewId="0">
      <selection activeCell="C7" sqref="C7"/>
    </sheetView>
  </sheetViews>
  <sheetFormatPr baseColWidth="10" defaultColWidth="11.375" defaultRowHeight="15"/>
  <cols>
    <col min="1" max="1" width="10.625" style="50" customWidth="1"/>
    <col min="2" max="2" width="14.625" style="42" customWidth="1"/>
    <col min="3" max="3" width="26.625" style="43" customWidth="1"/>
    <col min="4" max="4" width="22.125" style="44" customWidth="1"/>
    <col min="5" max="5" width="21.875" style="44" customWidth="1"/>
    <col min="6" max="6" width="21.875" style="51" hidden="1" customWidth="1"/>
    <col min="7" max="7" width="28.625" style="44" customWidth="1"/>
    <col min="8" max="8" width="10.125" style="45" customWidth="1"/>
    <col min="9" max="9" width="21.625" style="44" customWidth="1"/>
    <col min="10" max="10" width="12.625" style="46" customWidth="1"/>
    <col min="11" max="11" width="15" style="47" bestFit="1" customWidth="1"/>
    <col min="12" max="12" width="30" style="45" customWidth="1"/>
    <col min="13" max="13" width="19" style="48" customWidth="1"/>
    <col min="14" max="14" width="29.625" style="49" customWidth="1"/>
    <col min="15" max="15" width="21.125" style="49" customWidth="1"/>
    <col min="16" max="16" width="26.375" style="49" customWidth="1"/>
    <col min="17" max="17" width="26" style="49" customWidth="1"/>
    <col min="18" max="19" width="25.375" style="49" customWidth="1"/>
    <col min="20" max="20" width="29.625" style="49" customWidth="1"/>
    <col min="21" max="22" width="25.375" style="49" customWidth="1"/>
    <col min="23" max="25" width="0" style="30" hidden="1" customWidth="1"/>
    <col min="26" max="16384" width="11.375" style="30"/>
  </cols>
  <sheetData>
    <row r="1" spans="1:25" s="4" customFormat="1" ht="27.75">
      <c r="A1" s="1" t="s">
        <v>0</v>
      </c>
      <c r="B1" s="2"/>
      <c r="C1" s="2"/>
      <c r="D1" s="3"/>
      <c r="F1" s="4" t="s">
        <v>1</v>
      </c>
      <c r="G1" s="5"/>
      <c r="H1" s="6"/>
      <c r="J1" s="7"/>
      <c r="K1" s="8"/>
      <c r="L1" s="6"/>
      <c r="M1" s="9"/>
      <c r="N1" s="10"/>
      <c r="O1" s="10"/>
      <c r="P1" s="10"/>
      <c r="Q1" s="10"/>
      <c r="R1" s="10"/>
      <c r="S1" s="10"/>
      <c r="T1" s="10"/>
      <c r="U1" s="10"/>
      <c r="V1" s="10"/>
    </row>
    <row r="2" spans="1:25" s="4" customFormat="1" ht="18.75">
      <c r="A2" s="11"/>
      <c r="B2" s="12"/>
      <c r="C2" s="13"/>
      <c r="F2" s="4" t="s">
        <v>2</v>
      </c>
      <c r="G2" s="80"/>
      <c r="H2" s="80"/>
      <c r="I2" s="80"/>
      <c r="J2" s="80"/>
      <c r="K2" s="80"/>
      <c r="L2" s="14"/>
      <c r="M2" s="9"/>
      <c r="N2" s="10"/>
      <c r="O2" s="10"/>
      <c r="P2" s="10"/>
      <c r="Q2" s="10"/>
      <c r="R2" s="10"/>
      <c r="S2" s="10"/>
      <c r="T2" s="10"/>
      <c r="U2" s="10"/>
      <c r="V2" s="10"/>
    </row>
    <row r="3" spans="1:25" s="4" customFormat="1">
      <c r="A3" s="11"/>
      <c r="B3" s="12"/>
      <c r="C3" s="13"/>
      <c r="H3" s="6"/>
      <c r="J3" s="7"/>
      <c r="K3" s="8"/>
      <c r="L3" s="6"/>
      <c r="M3" s="9"/>
      <c r="N3" s="10"/>
      <c r="O3" s="10"/>
      <c r="P3" s="10"/>
      <c r="Q3" s="10"/>
      <c r="R3" s="10"/>
      <c r="S3" s="10"/>
      <c r="T3" s="10"/>
      <c r="U3" s="10"/>
      <c r="V3" s="10"/>
    </row>
    <row r="4" spans="1:25" s="4" customFormat="1" ht="15.75">
      <c r="A4" s="15" t="s">
        <v>3</v>
      </c>
      <c r="B4" s="12"/>
      <c r="C4" s="13"/>
      <c r="H4" s="6"/>
      <c r="J4" s="7"/>
      <c r="K4" s="8"/>
      <c r="L4" s="6"/>
      <c r="M4" s="9"/>
      <c r="N4" s="10"/>
      <c r="O4" s="10"/>
      <c r="P4" s="10"/>
      <c r="Q4" s="10"/>
      <c r="R4" s="10"/>
      <c r="S4" s="10"/>
      <c r="T4" s="10"/>
      <c r="U4" s="10"/>
      <c r="V4" s="10"/>
    </row>
    <row r="5" spans="1:25" s="4" customFormat="1" ht="18" customHeight="1">
      <c r="A5" s="11"/>
      <c r="B5" s="16"/>
      <c r="C5" s="17"/>
      <c r="D5" s="18"/>
      <c r="E5" s="18"/>
      <c r="F5" s="17"/>
      <c r="G5" s="18"/>
      <c r="H5" s="17"/>
      <c r="I5" s="18"/>
      <c r="J5" s="17"/>
      <c r="K5" s="18"/>
      <c r="L5" s="17"/>
      <c r="M5" s="19"/>
      <c r="N5" s="20"/>
      <c r="O5" s="20"/>
      <c r="P5" s="20"/>
      <c r="Q5" s="20"/>
      <c r="R5" s="20"/>
      <c r="S5" s="20"/>
      <c r="T5" s="20"/>
      <c r="U5" s="20"/>
      <c r="V5" s="20"/>
    </row>
    <row r="6" spans="1:25" ht="33.75" customHeight="1">
      <c r="A6" s="21" t="s">
        <v>4</v>
      </c>
      <c r="B6" s="22" t="s">
        <v>5</v>
      </c>
      <c r="C6" s="23" t="s">
        <v>6</v>
      </c>
      <c r="D6" s="23" t="s">
        <v>7</v>
      </c>
      <c r="E6" s="23" t="s">
        <v>8</v>
      </c>
      <c r="F6" s="23" t="s">
        <v>9</v>
      </c>
      <c r="G6" s="23" t="s">
        <v>10</v>
      </c>
      <c r="H6" s="24" t="s">
        <v>11</v>
      </c>
      <c r="I6" s="23" t="s">
        <v>12</v>
      </c>
      <c r="J6" s="25" t="s">
        <v>13</v>
      </c>
      <c r="K6" s="26" t="s">
        <v>14</v>
      </c>
      <c r="L6" s="27" t="s">
        <v>15</v>
      </c>
      <c r="M6" s="28" t="s">
        <v>16</v>
      </c>
      <c r="N6" s="29" t="s">
        <v>17</v>
      </c>
      <c r="O6" s="29" t="s">
        <v>18</v>
      </c>
      <c r="P6" s="29" t="s">
        <v>19</v>
      </c>
      <c r="Q6" s="29" t="s">
        <v>20</v>
      </c>
      <c r="R6" s="29" t="s">
        <v>21</v>
      </c>
      <c r="S6" s="29" t="s">
        <v>22</v>
      </c>
      <c r="T6" s="29" t="s">
        <v>23</v>
      </c>
      <c r="U6" s="29" t="s">
        <v>24</v>
      </c>
      <c r="V6" s="74" t="s">
        <v>25</v>
      </c>
      <c r="W6" s="76" t="s">
        <v>1312</v>
      </c>
      <c r="X6" s="77" t="s">
        <v>1313</v>
      </c>
      <c r="Y6" s="77" t="s">
        <v>1314</v>
      </c>
    </row>
    <row r="7" spans="1:25" ht="23.25" customHeight="1">
      <c r="A7" s="31" t="s">
        <v>26</v>
      </c>
      <c r="B7" s="32" t="s">
        <v>1</v>
      </c>
      <c r="C7" s="33" t="s">
        <v>1287</v>
      </c>
      <c r="D7" s="34" t="s">
        <v>27</v>
      </c>
      <c r="E7" s="34" t="s">
        <v>28</v>
      </c>
      <c r="F7" s="35" t="str">
        <f>E7&amp;" "&amp;D7</f>
        <v>Aline Durand</v>
      </c>
      <c r="G7" s="34" t="s">
        <v>29</v>
      </c>
      <c r="H7" s="36">
        <v>44000</v>
      </c>
      <c r="I7" s="34" t="s">
        <v>30</v>
      </c>
      <c r="J7" s="37">
        <v>27168</v>
      </c>
      <c r="K7" s="38">
        <v>256789876</v>
      </c>
      <c r="L7" s="73" t="s">
        <v>1310</v>
      </c>
      <c r="M7" s="40">
        <v>44335</v>
      </c>
      <c r="N7" s="41" t="s">
        <v>31</v>
      </c>
      <c r="O7" s="41" t="s">
        <v>32</v>
      </c>
      <c r="P7" s="41" t="s">
        <v>33</v>
      </c>
      <c r="Q7" s="41" t="s">
        <v>34</v>
      </c>
      <c r="R7" s="41" t="s">
        <v>35</v>
      </c>
      <c r="S7" s="41" t="s">
        <v>36</v>
      </c>
      <c r="T7" s="41" t="s">
        <v>37</v>
      </c>
      <c r="U7" s="41" t="s">
        <v>1311</v>
      </c>
      <c r="V7" s="75" t="s">
        <v>38</v>
      </c>
      <c r="W7" s="78">
        <f>--ISNUMBER(IFERROR(SEARCH(Feuil2!$D$5,Feuil1!C7,1),""))</f>
        <v>0</v>
      </c>
      <c r="X7" s="79" t="str">
        <f>IF(W7=1,COUNTIF($W$7:W7,1),"")</f>
        <v/>
      </c>
      <c r="Y7" s="79" t="str">
        <f>IFERROR(INDEX(C7:C1000,MATCH(ROWS($X$7:X7),X7:X1000,0)),"")</f>
        <v>compact</v>
      </c>
    </row>
    <row r="8" spans="1:25" ht="23.25" customHeight="1">
      <c r="A8" s="31" t="s">
        <v>39</v>
      </c>
      <c r="B8" s="32" t="s">
        <v>1</v>
      </c>
      <c r="C8" s="33" t="s">
        <v>1306</v>
      </c>
      <c r="D8" s="34" t="s">
        <v>40</v>
      </c>
      <c r="E8" s="34" t="s">
        <v>41</v>
      </c>
      <c r="F8" s="35" t="str">
        <f t="shared" ref="F8:F71" si="0">E8&amp;" "&amp;D8</f>
        <v>Lola Rives</v>
      </c>
      <c r="G8" s="34" t="s">
        <v>42</v>
      </c>
      <c r="H8" s="36" t="s">
        <v>43</v>
      </c>
      <c r="I8" s="34" t="s">
        <v>30</v>
      </c>
      <c r="J8" s="37">
        <v>37216</v>
      </c>
      <c r="K8" s="38">
        <v>987654321</v>
      </c>
      <c r="L8" s="73" t="s">
        <v>1310</v>
      </c>
      <c r="M8" s="40">
        <v>44521</v>
      </c>
      <c r="N8" s="41"/>
      <c r="O8" s="41"/>
      <c r="P8" s="41"/>
      <c r="Q8" s="41"/>
      <c r="R8" s="41"/>
      <c r="S8" s="41"/>
      <c r="T8" s="41"/>
      <c r="U8" s="41"/>
      <c r="V8" s="75"/>
      <c r="W8" s="78">
        <f>--ISNUMBER(IFERROR(SEARCH(Feuil2!$D$5,Feuil1!C8,1),""))</f>
        <v>0</v>
      </c>
      <c r="X8" s="79" t="str">
        <f>IF(W8=1,COUNTIF($W$7:W8,1),"")</f>
        <v/>
      </c>
      <c r="Y8" s="79" t="str">
        <f>IFERROR(INDEX(C8:C1001,MATCH(ROWS($X$7:X8),X8:X1001,0)),"")</f>
        <v>compact</v>
      </c>
    </row>
    <row r="9" spans="1:25" ht="23.25" customHeight="1">
      <c r="A9" s="31" t="s">
        <v>44</v>
      </c>
      <c r="B9" s="32"/>
      <c r="C9" s="33" t="s">
        <v>1307</v>
      </c>
      <c r="D9" s="34" t="s">
        <v>27</v>
      </c>
      <c r="E9" s="34" t="s">
        <v>28</v>
      </c>
      <c r="F9" s="35" t="str">
        <f>E9&amp;" "&amp;D9</f>
        <v>Aline Durand</v>
      </c>
      <c r="G9" s="34" t="s">
        <v>29</v>
      </c>
      <c r="H9" s="36">
        <v>44000</v>
      </c>
      <c r="I9" s="34" t="s">
        <v>30</v>
      </c>
      <c r="J9" s="37">
        <v>27168</v>
      </c>
      <c r="K9" s="38">
        <v>256789876</v>
      </c>
      <c r="L9" s="73" t="s">
        <v>1310</v>
      </c>
      <c r="M9" s="40">
        <v>44335</v>
      </c>
      <c r="N9" s="41" t="s">
        <v>31</v>
      </c>
      <c r="O9" s="41" t="s">
        <v>32</v>
      </c>
      <c r="P9" s="41" t="s">
        <v>33</v>
      </c>
      <c r="Q9" s="41" t="s">
        <v>34</v>
      </c>
      <c r="R9" s="41" t="s">
        <v>35</v>
      </c>
      <c r="S9" s="41" t="s">
        <v>36</v>
      </c>
      <c r="T9" s="41" t="s">
        <v>37</v>
      </c>
      <c r="U9" s="41" t="s">
        <v>1311</v>
      </c>
      <c r="V9" s="75" t="s">
        <v>38</v>
      </c>
      <c r="W9" s="78">
        <f>--ISNUMBER(IFERROR(SEARCH(Feuil2!$D$5,Feuil1!C9,1),""))</f>
        <v>1</v>
      </c>
      <c r="X9" s="79">
        <f>IF(W9=1,COUNTIF($W$7:W9,1),"")</f>
        <v>1</v>
      </c>
      <c r="Y9" s="79" t="str">
        <f>IFERROR(INDEX(C9:C1002,MATCH(ROWS($X$7:X9),X9:X1002,0)),"")</f>
        <v>compact</v>
      </c>
    </row>
    <row r="10" spans="1:25" ht="23.25" customHeight="1">
      <c r="A10" s="31" t="s">
        <v>45</v>
      </c>
      <c r="B10" s="32"/>
      <c r="C10" s="33" t="s">
        <v>1288</v>
      </c>
      <c r="D10" s="34" t="s">
        <v>40</v>
      </c>
      <c r="E10" s="34" t="s">
        <v>41</v>
      </c>
      <c r="F10" s="35" t="str">
        <f>E10&amp;" "&amp;D10</f>
        <v>Lola Rives</v>
      </c>
      <c r="G10" s="34" t="s">
        <v>42</v>
      </c>
      <c r="H10" s="36" t="s">
        <v>43</v>
      </c>
      <c r="I10" s="34" t="s">
        <v>30</v>
      </c>
      <c r="J10" s="37">
        <v>37216</v>
      </c>
      <c r="K10" s="38">
        <v>987654321</v>
      </c>
      <c r="L10" s="73" t="s">
        <v>1310</v>
      </c>
      <c r="M10" s="40">
        <v>44521</v>
      </c>
      <c r="N10" s="41"/>
      <c r="O10" s="41"/>
      <c r="P10" s="41"/>
      <c r="Q10" s="41"/>
      <c r="R10" s="41"/>
      <c r="S10" s="41"/>
      <c r="T10" s="41"/>
      <c r="U10" s="41"/>
      <c r="V10" s="75"/>
      <c r="W10" s="78">
        <f>--ISNUMBER(IFERROR(SEARCH(Feuil2!$D$5,Feuil1!C10,1),""))</f>
        <v>0</v>
      </c>
      <c r="X10" s="79" t="str">
        <f>IF(W10=1,COUNTIF($W$7:W10,1),"")</f>
        <v/>
      </c>
      <c r="Y10" s="79" t="str">
        <f>IFERROR(INDEX(C10:C1003,MATCH(ROWS($X$7:X10),X10:X1003,0)),"")</f>
        <v/>
      </c>
    </row>
    <row r="11" spans="1:25" ht="23.25" customHeight="1">
      <c r="A11" s="31" t="s">
        <v>46</v>
      </c>
      <c r="B11" s="32"/>
      <c r="C11" s="33" t="s">
        <v>1307</v>
      </c>
      <c r="D11" s="34"/>
      <c r="E11" s="34"/>
      <c r="F11" s="35" t="str">
        <f t="shared" si="0"/>
        <v/>
      </c>
      <c r="G11" s="34"/>
      <c r="H11" s="36"/>
      <c r="I11" s="34"/>
      <c r="J11" s="37"/>
      <c r="K11" s="38"/>
      <c r="L11" s="39"/>
      <c r="M11" s="40"/>
      <c r="N11" s="41"/>
      <c r="O11" s="41"/>
      <c r="P11" s="41"/>
      <c r="Q11" s="41"/>
      <c r="R11" s="41"/>
      <c r="S11" s="41"/>
      <c r="T11" s="41"/>
      <c r="U11" s="41"/>
      <c r="V11" s="75"/>
      <c r="W11" s="78">
        <f>--ISNUMBER(IFERROR(SEARCH(Feuil2!$D$5,Feuil1!C11,1),""))</f>
        <v>1</v>
      </c>
      <c r="X11" s="79">
        <f>IF(W11=1,COUNTIF($W$7:W11,1),"")</f>
        <v>2</v>
      </c>
      <c r="Y11" s="79" t="str">
        <f>IFERROR(INDEX(C11:C1004,MATCH(ROWS($X$7:X11),X11:X1004,0)),"")</f>
        <v/>
      </c>
    </row>
    <row r="12" spans="1:25" ht="23.25" customHeight="1">
      <c r="A12" s="31" t="s">
        <v>47</v>
      </c>
      <c r="B12" s="32"/>
      <c r="C12" s="33" t="s">
        <v>1289</v>
      </c>
      <c r="D12" s="34"/>
      <c r="E12" s="34"/>
      <c r="F12" s="35" t="str">
        <f t="shared" si="0"/>
        <v/>
      </c>
      <c r="G12" s="34"/>
      <c r="H12" s="36"/>
      <c r="I12" s="34"/>
      <c r="J12" s="37"/>
      <c r="K12" s="38"/>
      <c r="L12" s="39"/>
      <c r="M12" s="40"/>
      <c r="N12" s="41"/>
      <c r="O12" s="41"/>
      <c r="P12" s="41"/>
      <c r="Q12" s="41"/>
      <c r="R12" s="41"/>
      <c r="S12" s="41"/>
      <c r="T12" s="41"/>
      <c r="U12" s="41"/>
      <c r="V12" s="75"/>
      <c r="W12" s="78">
        <f>--ISNUMBER(IFERROR(SEARCH(Feuil2!$D$5,Feuil1!C12,1),""))</f>
        <v>0</v>
      </c>
      <c r="X12" s="79" t="str">
        <f>IF(W12=1,COUNTIF($W$7:W12,1),"")</f>
        <v/>
      </c>
      <c r="Y12" s="79" t="str">
        <f>IFERROR(INDEX(C12:C1005,MATCH(ROWS($X$7:X12),X12:X1005,0)),"")</f>
        <v/>
      </c>
    </row>
    <row r="13" spans="1:25" ht="23.25" customHeight="1">
      <c r="A13" s="31" t="s">
        <v>48</v>
      </c>
      <c r="B13" s="32"/>
      <c r="C13" s="33" t="s">
        <v>1290</v>
      </c>
      <c r="D13" s="34"/>
      <c r="E13" s="34"/>
      <c r="F13" s="35" t="str">
        <f t="shared" si="0"/>
        <v/>
      </c>
      <c r="G13" s="34"/>
      <c r="H13" s="36"/>
      <c r="I13" s="34"/>
      <c r="J13" s="37"/>
      <c r="K13" s="38"/>
      <c r="L13" s="39"/>
      <c r="M13" s="40"/>
      <c r="N13" s="41"/>
      <c r="O13" s="41"/>
      <c r="P13" s="41"/>
      <c r="Q13" s="41"/>
      <c r="R13" s="41"/>
      <c r="S13" s="41"/>
      <c r="T13" s="41"/>
      <c r="U13" s="41"/>
      <c r="V13" s="75"/>
      <c r="W13" s="78">
        <f>--ISNUMBER(IFERROR(SEARCH(Feuil2!$D$5,Feuil1!C13,1),""))</f>
        <v>0</v>
      </c>
      <c r="X13" s="79" t="str">
        <f>IF(W13=1,COUNTIF($W$7:W13,1),"")</f>
        <v/>
      </c>
      <c r="Y13" s="79" t="str">
        <f>IFERROR(INDEX(C13:C1006,MATCH(ROWS($X$7:X13),X13:X1006,0)),"")</f>
        <v/>
      </c>
    </row>
    <row r="14" spans="1:25" ht="23.25" customHeight="1">
      <c r="A14" s="31" t="s">
        <v>49</v>
      </c>
      <c r="B14" s="32"/>
      <c r="C14" s="33" t="s">
        <v>1307</v>
      </c>
      <c r="D14" s="34"/>
      <c r="E14" s="34"/>
      <c r="F14" s="35" t="str">
        <f t="shared" si="0"/>
        <v/>
      </c>
      <c r="G14" s="34"/>
      <c r="H14" s="36"/>
      <c r="I14" s="34"/>
      <c r="J14" s="37"/>
      <c r="K14" s="38"/>
      <c r="L14" s="39"/>
      <c r="M14" s="40"/>
      <c r="N14" s="41"/>
      <c r="O14" s="41"/>
      <c r="P14" s="41"/>
      <c r="Q14" s="41"/>
      <c r="R14" s="41"/>
      <c r="S14" s="41"/>
      <c r="T14" s="41"/>
      <c r="U14" s="41"/>
      <c r="V14" s="75"/>
      <c r="W14" s="78">
        <f>--ISNUMBER(IFERROR(SEARCH(Feuil2!$D$5,Feuil1!C14,1),""))</f>
        <v>1</v>
      </c>
      <c r="X14" s="79">
        <f>IF(W14=1,COUNTIF($W$7:W14,1),"")</f>
        <v>3</v>
      </c>
      <c r="Y14" s="79" t="str">
        <f>IFERROR(INDEX(C14:C1007,MATCH(ROWS($X$7:X14),X14:X1007,0)),"")</f>
        <v/>
      </c>
    </row>
    <row r="15" spans="1:25" ht="23.25" customHeight="1">
      <c r="A15" s="31" t="s">
        <v>50</v>
      </c>
      <c r="B15" s="32"/>
      <c r="C15" s="33" t="s">
        <v>1308</v>
      </c>
      <c r="D15" s="34"/>
      <c r="E15" s="34"/>
      <c r="F15" s="35" t="str">
        <f t="shared" si="0"/>
        <v/>
      </c>
      <c r="G15" s="34"/>
      <c r="H15" s="36"/>
      <c r="I15" s="34"/>
      <c r="J15" s="37"/>
      <c r="K15" s="38"/>
      <c r="L15" s="39"/>
      <c r="M15" s="40"/>
      <c r="N15" s="41"/>
      <c r="O15" s="41"/>
      <c r="P15" s="41"/>
      <c r="Q15" s="41"/>
      <c r="R15" s="41"/>
      <c r="S15" s="41"/>
      <c r="T15" s="41"/>
      <c r="U15" s="41"/>
      <c r="V15" s="75"/>
      <c r="W15" s="78">
        <f>--ISNUMBER(IFERROR(SEARCH(Feuil2!$D$5,Feuil1!C15,1),""))</f>
        <v>0</v>
      </c>
      <c r="X15" s="79" t="str">
        <f>IF(W15=1,COUNTIF($W$7:W15,1),"")</f>
        <v/>
      </c>
      <c r="Y15" s="79" t="str">
        <f>IFERROR(INDEX(C15:C1008,MATCH(ROWS($X$7:X15),X15:X1008,0)),"")</f>
        <v/>
      </c>
    </row>
    <row r="16" spans="1:25" ht="23.25" customHeight="1">
      <c r="A16" s="31" t="s">
        <v>51</v>
      </c>
      <c r="B16" s="32"/>
      <c r="C16" s="33" t="s">
        <v>1291</v>
      </c>
      <c r="D16" s="34"/>
      <c r="E16" s="34"/>
      <c r="F16" s="35" t="str">
        <f t="shared" si="0"/>
        <v/>
      </c>
      <c r="G16" s="34"/>
      <c r="H16" s="36"/>
      <c r="I16" s="34"/>
      <c r="J16" s="37"/>
      <c r="K16" s="38"/>
      <c r="L16" s="39"/>
      <c r="M16" s="40"/>
      <c r="N16" s="41"/>
      <c r="O16" s="41"/>
      <c r="P16" s="41"/>
      <c r="Q16" s="41"/>
      <c r="R16" s="41"/>
      <c r="S16" s="41"/>
      <c r="T16" s="41"/>
      <c r="U16" s="41"/>
      <c r="V16" s="75"/>
      <c r="W16" s="78">
        <f>--ISNUMBER(IFERROR(SEARCH(Feuil2!$D$5,Feuil1!C16,1),""))</f>
        <v>0</v>
      </c>
      <c r="X16" s="79" t="str">
        <f>IF(W16=1,COUNTIF($W$7:W16,1),"")</f>
        <v/>
      </c>
      <c r="Y16" s="79" t="str">
        <f>IFERROR(INDEX(C16:C1009,MATCH(ROWS($X$7:X16),X16:X1009,0)),"")</f>
        <v/>
      </c>
    </row>
    <row r="17" spans="1:25" ht="23.25" customHeight="1">
      <c r="A17" s="31" t="s">
        <v>52</v>
      </c>
      <c r="B17" s="32"/>
      <c r="C17" s="33" t="s">
        <v>1306</v>
      </c>
      <c r="D17" s="34"/>
      <c r="E17" s="34"/>
      <c r="F17" s="35" t="str">
        <f t="shared" si="0"/>
        <v/>
      </c>
      <c r="G17" s="34"/>
      <c r="H17" s="36"/>
      <c r="I17" s="34"/>
      <c r="J17" s="37"/>
      <c r="K17" s="38"/>
      <c r="L17" s="39"/>
      <c r="M17" s="40"/>
      <c r="N17" s="41"/>
      <c r="O17" s="41"/>
      <c r="P17" s="41"/>
      <c r="Q17" s="41"/>
      <c r="R17" s="41"/>
      <c r="S17" s="41"/>
      <c r="T17" s="41"/>
      <c r="U17" s="41"/>
      <c r="V17" s="75"/>
      <c r="W17" s="78">
        <f>--ISNUMBER(IFERROR(SEARCH(Feuil2!$D$5,Feuil1!C17,1),""))</f>
        <v>0</v>
      </c>
      <c r="X17" s="79" t="str">
        <f>IF(W17=1,COUNTIF($W$7:W17,1),"")</f>
        <v/>
      </c>
      <c r="Y17" s="79" t="str">
        <f>IFERROR(INDEX(C17:C1010,MATCH(ROWS($X$7:X17),X17:X1010,0)),"")</f>
        <v/>
      </c>
    </row>
    <row r="18" spans="1:25" ht="23.25" customHeight="1">
      <c r="A18" s="31" t="s">
        <v>53</v>
      </c>
      <c r="B18" s="32"/>
      <c r="C18" s="33" t="s">
        <v>1292</v>
      </c>
      <c r="D18" s="34"/>
      <c r="E18" s="34"/>
      <c r="F18" s="35" t="str">
        <f t="shared" si="0"/>
        <v/>
      </c>
      <c r="G18" s="34"/>
      <c r="H18" s="36"/>
      <c r="I18" s="34"/>
      <c r="J18" s="37"/>
      <c r="K18" s="38"/>
      <c r="L18" s="39"/>
      <c r="M18" s="40"/>
      <c r="N18" s="41"/>
      <c r="O18" s="41"/>
      <c r="P18" s="41"/>
      <c r="Q18" s="41"/>
      <c r="R18" s="41"/>
      <c r="S18" s="41"/>
      <c r="T18" s="41"/>
      <c r="U18" s="41"/>
      <c r="V18" s="75"/>
      <c r="W18" s="78">
        <f>--ISNUMBER(IFERROR(SEARCH(Feuil2!$D$5,Feuil1!C18,1),""))</f>
        <v>0</v>
      </c>
      <c r="X18" s="79" t="str">
        <f>IF(W18=1,COUNTIF($W$7:W18,1),"")</f>
        <v/>
      </c>
      <c r="Y18" s="79" t="str">
        <f>IFERROR(INDEX(C18:C1011,MATCH(ROWS($X$7:X18),X18:X1011,0)),"")</f>
        <v/>
      </c>
    </row>
    <row r="19" spans="1:25" ht="23.25" customHeight="1">
      <c r="A19" s="31" t="s">
        <v>54</v>
      </c>
      <c r="B19" s="32"/>
      <c r="C19" s="33" t="s">
        <v>1293</v>
      </c>
      <c r="D19" s="34"/>
      <c r="E19" s="34"/>
      <c r="F19" s="35" t="str">
        <f t="shared" si="0"/>
        <v/>
      </c>
      <c r="G19" s="34"/>
      <c r="H19" s="36"/>
      <c r="I19" s="34"/>
      <c r="J19" s="37"/>
      <c r="K19" s="38"/>
      <c r="L19" s="39"/>
      <c r="M19" s="40"/>
      <c r="N19" s="41"/>
      <c r="O19" s="41"/>
      <c r="P19" s="41"/>
      <c r="Q19" s="41"/>
      <c r="R19" s="41"/>
      <c r="S19" s="41"/>
      <c r="T19" s="41"/>
      <c r="U19" s="41"/>
      <c r="V19" s="75"/>
      <c r="W19" s="78">
        <f>--ISNUMBER(IFERROR(SEARCH(Feuil2!$D$5,Feuil1!C19,1),""))</f>
        <v>0</v>
      </c>
      <c r="X19" s="79" t="str">
        <f>IF(W19=1,COUNTIF($W$7:W19,1),"")</f>
        <v/>
      </c>
      <c r="Y19" s="79" t="str">
        <f>IFERROR(INDEX(C19:C1012,MATCH(ROWS($X$7:X19),X19:X1012,0)),"")</f>
        <v/>
      </c>
    </row>
    <row r="20" spans="1:25" ht="23.25" customHeight="1">
      <c r="A20" s="31" t="s">
        <v>55</v>
      </c>
      <c r="B20" s="32"/>
      <c r="C20" s="33" t="s">
        <v>1294</v>
      </c>
      <c r="D20" s="34"/>
      <c r="E20" s="34"/>
      <c r="F20" s="35" t="str">
        <f t="shared" si="0"/>
        <v/>
      </c>
      <c r="G20" s="34"/>
      <c r="H20" s="36"/>
      <c r="I20" s="34"/>
      <c r="J20" s="37"/>
      <c r="K20" s="38"/>
      <c r="L20" s="39"/>
      <c r="M20" s="40"/>
      <c r="N20" s="41"/>
      <c r="O20" s="41"/>
      <c r="P20" s="41"/>
      <c r="Q20" s="41"/>
      <c r="R20" s="41"/>
      <c r="S20" s="41"/>
      <c r="T20" s="41"/>
      <c r="U20" s="41"/>
      <c r="V20" s="75"/>
      <c r="W20" s="78">
        <f>--ISNUMBER(IFERROR(SEARCH(Feuil2!$D$5,Feuil1!C20,1),""))</f>
        <v>0</v>
      </c>
      <c r="X20" s="79" t="str">
        <f>IF(W20=1,COUNTIF($W$7:W20,1),"")</f>
        <v/>
      </c>
      <c r="Y20" s="79" t="str">
        <f>IFERROR(INDEX(C20:C1013,MATCH(ROWS($X$7:X20),X20:X1013,0)),"")</f>
        <v/>
      </c>
    </row>
    <row r="21" spans="1:25" ht="23.25" customHeight="1">
      <c r="A21" s="31" t="s">
        <v>56</v>
      </c>
      <c r="B21" s="32"/>
      <c r="C21" s="33" t="s">
        <v>1306</v>
      </c>
      <c r="D21" s="34"/>
      <c r="E21" s="34"/>
      <c r="F21" s="35" t="str">
        <f t="shared" si="0"/>
        <v/>
      </c>
      <c r="G21" s="34"/>
      <c r="H21" s="36"/>
      <c r="I21" s="34"/>
      <c r="J21" s="37"/>
      <c r="K21" s="38"/>
      <c r="L21" s="39"/>
      <c r="M21" s="40"/>
      <c r="N21" s="41"/>
      <c r="O21" s="41"/>
      <c r="P21" s="41"/>
      <c r="Q21" s="41"/>
      <c r="R21" s="41"/>
      <c r="S21" s="41"/>
      <c r="T21" s="41"/>
      <c r="U21" s="41"/>
      <c r="V21" s="75"/>
      <c r="W21" s="78">
        <f>--ISNUMBER(IFERROR(SEARCH(Feuil2!$D$5,Feuil1!C21,1),""))</f>
        <v>0</v>
      </c>
      <c r="X21" s="79" t="str">
        <f>IF(W21=1,COUNTIF($W$7:W21,1),"")</f>
        <v/>
      </c>
      <c r="Y21" s="79" t="str">
        <f>IFERROR(INDEX(C21:C1014,MATCH(ROWS($X$7:X21),X21:X1014,0)),"")</f>
        <v/>
      </c>
    </row>
    <row r="22" spans="1:25" ht="23.25" customHeight="1">
      <c r="A22" s="31" t="s">
        <v>57</v>
      </c>
      <c r="B22" s="32"/>
      <c r="C22" s="33" t="s">
        <v>1295</v>
      </c>
      <c r="D22" s="34"/>
      <c r="E22" s="34"/>
      <c r="F22" s="35" t="str">
        <f t="shared" si="0"/>
        <v/>
      </c>
      <c r="G22" s="34"/>
      <c r="H22" s="36"/>
      <c r="I22" s="34"/>
      <c r="J22" s="37"/>
      <c r="K22" s="38"/>
      <c r="L22" s="39"/>
      <c r="M22" s="40"/>
      <c r="N22" s="41"/>
      <c r="O22" s="41"/>
      <c r="P22" s="41"/>
      <c r="Q22" s="41"/>
      <c r="R22" s="41"/>
      <c r="S22" s="41"/>
      <c r="T22" s="41"/>
      <c r="U22" s="41"/>
      <c r="V22" s="75"/>
      <c r="W22" s="78">
        <f>--ISNUMBER(IFERROR(SEARCH(Feuil2!$D$5,Feuil1!C22,1),""))</f>
        <v>0</v>
      </c>
      <c r="X22" s="79" t="str">
        <f>IF(W22=1,COUNTIF($W$7:W22,1),"")</f>
        <v/>
      </c>
      <c r="Y22" s="79" t="str">
        <f>IFERROR(INDEX(C22:C1015,MATCH(ROWS($X$7:X22),X22:X1015,0)),"")</f>
        <v/>
      </c>
    </row>
    <row r="23" spans="1:25" ht="23.25" customHeight="1">
      <c r="A23" s="31" t="s">
        <v>58</v>
      </c>
      <c r="B23" s="32"/>
      <c r="C23" s="33" t="s">
        <v>1308</v>
      </c>
      <c r="D23" s="34"/>
      <c r="E23" s="34"/>
      <c r="F23" s="35" t="str">
        <f t="shared" si="0"/>
        <v/>
      </c>
      <c r="G23" s="34"/>
      <c r="H23" s="36"/>
      <c r="I23" s="34"/>
      <c r="J23" s="37"/>
      <c r="K23" s="38"/>
      <c r="L23" s="39"/>
      <c r="M23" s="40"/>
      <c r="N23" s="41"/>
      <c r="O23" s="41"/>
      <c r="P23" s="41"/>
      <c r="Q23" s="41"/>
      <c r="R23" s="41"/>
      <c r="S23" s="41"/>
      <c r="T23" s="41"/>
      <c r="U23" s="41"/>
      <c r="V23" s="75"/>
      <c r="W23" s="78">
        <f>--ISNUMBER(IFERROR(SEARCH(Feuil2!$D$5,Feuil1!C23,1),""))</f>
        <v>0</v>
      </c>
      <c r="X23" s="79" t="str">
        <f>IF(W23=1,COUNTIF($W$7:W23,1),"")</f>
        <v/>
      </c>
      <c r="Y23" s="79" t="str">
        <f>IFERROR(INDEX(C23:C1016,MATCH(ROWS($X$7:X23),X23:X1016,0)),"")</f>
        <v/>
      </c>
    </row>
    <row r="24" spans="1:25" ht="23.25" customHeight="1">
      <c r="A24" s="31" t="s">
        <v>59</v>
      </c>
      <c r="B24" s="32"/>
      <c r="C24" s="33" t="s">
        <v>1296</v>
      </c>
      <c r="D24" s="34"/>
      <c r="E24" s="34"/>
      <c r="F24" s="35" t="str">
        <f t="shared" si="0"/>
        <v/>
      </c>
      <c r="G24" s="34"/>
      <c r="H24" s="36"/>
      <c r="I24" s="34"/>
      <c r="J24" s="37"/>
      <c r="K24" s="38"/>
      <c r="L24" s="39"/>
      <c r="M24" s="40"/>
      <c r="N24" s="41"/>
      <c r="O24" s="41"/>
      <c r="P24" s="41"/>
      <c r="Q24" s="41"/>
      <c r="R24" s="41"/>
      <c r="S24" s="41"/>
      <c r="T24" s="41"/>
      <c r="U24" s="41"/>
      <c r="V24" s="75"/>
      <c r="W24" s="78">
        <f>--ISNUMBER(IFERROR(SEARCH(Feuil2!$D$5,Feuil1!C24,1),""))</f>
        <v>0</v>
      </c>
      <c r="X24" s="79" t="str">
        <f>IF(W24=1,COUNTIF($W$7:W24,1),"")</f>
        <v/>
      </c>
      <c r="Y24" s="79" t="str">
        <f>IFERROR(INDEX(C24:C1017,MATCH(ROWS($X$7:X24),X24:X1017,0)),"")</f>
        <v/>
      </c>
    </row>
    <row r="25" spans="1:25" ht="23.25" customHeight="1">
      <c r="A25" s="31" t="s">
        <v>60</v>
      </c>
      <c r="B25" s="32"/>
      <c r="C25" s="33" t="s">
        <v>1297</v>
      </c>
      <c r="D25" s="34"/>
      <c r="E25" s="34"/>
      <c r="F25" s="35" t="str">
        <f t="shared" si="0"/>
        <v/>
      </c>
      <c r="G25" s="34"/>
      <c r="H25" s="36"/>
      <c r="I25" s="34"/>
      <c r="J25" s="37"/>
      <c r="K25" s="38"/>
      <c r="L25" s="39"/>
      <c r="M25" s="40"/>
      <c r="N25" s="41"/>
      <c r="O25" s="41"/>
      <c r="P25" s="41"/>
      <c r="Q25" s="41"/>
      <c r="R25" s="41"/>
      <c r="S25" s="41"/>
      <c r="T25" s="41"/>
      <c r="U25" s="41"/>
      <c r="V25" s="75"/>
      <c r="W25" s="78">
        <f>--ISNUMBER(IFERROR(SEARCH(Feuil2!$D$5,Feuil1!C25,1),""))</f>
        <v>0</v>
      </c>
      <c r="X25" s="79" t="str">
        <f>IF(W25=1,COUNTIF($W$7:W25,1),"")</f>
        <v/>
      </c>
      <c r="Y25" s="79" t="str">
        <f>IFERROR(INDEX(C25:C1018,MATCH(ROWS($X$7:X25),X25:X1018,0)),"")</f>
        <v/>
      </c>
    </row>
    <row r="26" spans="1:25" ht="23.25" customHeight="1">
      <c r="A26" s="31" t="s">
        <v>61</v>
      </c>
      <c r="B26" s="32"/>
      <c r="C26" s="33" t="s">
        <v>1298</v>
      </c>
      <c r="D26" s="34"/>
      <c r="E26" s="34"/>
      <c r="F26" s="35" t="str">
        <f t="shared" si="0"/>
        <v/>
      </c>
      <c r="G26" s="34"/>
      <c r="H26" s="36"/>
      <c r="I26" s="34"/>
      <c r="J26" s="37"/>
      <c r="K26" s="38"/>
      <c r="L26" s="39"/>
      <c r="M26" s="40"/>
      <c r="N26" s="41"/>
      <c r="O26" s="41"/>
      <c r="P26" s="41"/>
      <c r="Q26" s="41"/>
      <c r="R26" s="41"/>
      <c r="S26" s="41"/>
      <c r="T26" s="41"/>
      <c r="U26" s="41"/>
      <c r="V26" s="75"/>
      <c r="W26" s="78">
        <f>--ISNUMBER(IFERROR(SEARCH(Feuil2!$D$5,Feuil1!C26,1),""))</f>
        <v>0</v>
      </c>
      <c r="X26" s="79" t="str">
        <f>IF(W26=1,COUNTIF($W$7:W26,1),"")</f>
        <v/>
      </c>
      <c r="Y26" s="79" t="str">
        <f>IFERROR(INDEX(C26:C1019,MATCH(ROWS($X$7:X26),X26:X1019,0)),"")</f>
        <v/>
      </c>
    </row>
    <row r="27" spans="1:25" ht="23.25" customHeight="1">
      <c r="A27" s="31" t="s">
        <v>62</v>
      </c>
      <c r="B27" s="32"/>
      <c r="C27" s="33" t="s">
        <v>1299</v>
      </c>
      <c r="D27" s="34"/>
      <c r="E27" s="34"/>
      <c r="F27" s="35" t="str">
        <f t="shared" si="0"/>
        <v/>
      </c>
      <c r="G27" s="34"/>
      <c r="H27" s="36"/>
      <c r="I27" s="34"/>
      <c r="J27" s="37"/>
      <c r="K27" s="38"/>
      <c r="L27" s="39"/>
      <c r="M27" s="40"/>
      <c r="N27" s="41"/>
      <c r="O27" s="41"/>
      <c r="P27" s="41"/>
      <c r="Q27" s="41"/>
      <c r="R27" s="41"/>
      <c r="S27" s="41"/>
      <c r="T27" s="41"/>
      <c r="U27" s="41"/>
      <c r="V27" s="75"/>
      <c r="W27" s="78">
        <f>--ISNUMBER(IFERROR(SEARCH(Feuil2!$D$5,Feuil1!C27,1),""))</f>
        <v>0</v>
      </c>
      <c r="X27" s="79" t="str">
        <f>IF(W27=1,COUNTIF($W$7:W27,1),"")</f>
        <v/>
      </c>
      <c r="Y27" s="79" t="str">
        <f>IFERROR(INDEX(C27:C1020,MATCH(ROWS($X$7:X27),X27:X1020,0)),"")</f>
        <v/>
      </c>
    </row>
    <row r="28" spans="1:25" ht="23.25" customHeight="1">
      <c r="A28" s="31" t="s">
        <v>63</v>
      </c>
      <c r="B28" s="32"/>
      <c r="C28" s="33" t="s">
        <v>1300</v>
      </c>
      <c r="D28" s="34"/>
      <c r="E28" s="34"/>
      <c r="F28" s="35" t="str">
        <f t="shared" si="0"/>
        <v/>
      </c>
      <c r="G28" s="34"/>
      <c r="H28" s="36"/>
      <c r="I28" s="34"/>
      <c r="J28" s="37"/>
      <c r="K28" s="38"/>
      <c r="L28" s="39"/>
      <c r="M28" s="40"/>
      <c r="N28" s="41"/>
      <c r="O28" s="41"/>
      <c r="P28" s="41"/>
      <c r="Q28" s="41"/>
      <c r="R28" s="41"/>
      <c r="S28" s="41"/>
      <c r="T28" s="41"/>
      <c r="U28" s="41"/>
      <c r="V28" s="75"/>
      <c r="W28" s="78">
        <f>--ISNUMBER(IFERROR(SEARCH(Feuil2!$D$5,Feuil1!C28,1),""))</f>
        <v>0</v>
      </c>
      <c r="X28" s="79" t="str">
        <f>IF(W28=1,COUNTIF($W$7:W28,1),"")</f>
        <v/>
      </c>
      <c r="Y28" s="79" t="str">
        <f>IFERROR(INDEX(C28:C1021,MATCH(ROWS($X$7:X28),X28:X1021,0)),"")</f>
        <v/>
      </c>
    </row>
    <row r="29" spans="1:25" ht="23.25" customHeight="1">
      <c r="A29" s="31" t="s">
        <v>64</v>
      </c>
      <c r="B29" s="32"/>
      <c r="C29" s="33" t="s">
        <v>1301</v>
      </c>
      <c r="D29" s="34"/>
      <c r="E29" s="34"/>
      <c r="F29" s="35" t="str">
        <f t="shared" si="0"/>
        <v/>
      </c>
      <c r="G29" s="34"/>
      <c r="H29" s="36"/>
      <c r="I29" s="34"/>
      <c r="J29" s="37"/>
      <c r="K29" s="38"/>
      <c r="L29" s="39"/>
      <c r="M29" s="40"/>
      <c r="N29" s="41"/>
      <c r="O29" s="41"/>
      <c r="P29" s="41"/>
      <c r="Q29" s="41"/>
      <c r="R29" s="41"/>
      <c r="S29" s="41"/>
      <c r="T29" s="41"/>
      <c r="U29" s="41"/>
      <c r="V29" s="75"/>
      <c r="W29" s="78">
        <f>--ISNUMBER(IFERROR(SEARCH(Feuil2!$D$5,Feuil1!C29,1),""))</f>
        <v>0</v>
      </c>
      <c r="X29" s="79" t="str">
        <f>IF(W29=1,COUNTIF($W$7:W29,1),"")</f>
        <v/>
      </c>
      <c r="Y29" s="79" t="str">
        <f>IFERROR(INDEX(C29:C1022,MATCH(ROWS($X$7:X29),X29:X1022,0)),"")</f>
        <v/>
      </c>
    </row>
    <row r="30" spans="1:25" ht="23.25" customHeight="1">
      <c r="A30" s="31" t="s">
        <v>65</v>
      </c>
      <c r="B30" s="32"/>
      <c r="C30" s="33" t="s">
        <v>1302</v>
      </c>
      <c r="D30" s="34"/>
      <c r="E30" s="34"/>
      <c r="F30" s="35" t="str">
        <f t="shared" si="0"/>
        <v/>
      </c>
      <c r="G30" s="34"/>
      <c r="H30" s="36"/>
      <c r="I30" s="34"/>
      <c r="J30" s="37"/>
      <c r="K30" s="38"/>
      <c r="L30" s="39"/>
      <c r="M30" s="40"/>
      <c r="N30" s="41"/>
      <c r="O30" s="41"/>
      <c r="P30" s="41"/>
      <c r="Q30" s="41"/>
      <c r="R30" s="41"/>
      <c r="S30" s="41"/>
      <c r="T30" s="41"/>
      <c r="U30" s="41"/>
      <c r="V30" s="75"/>
      <c r="W30" s="78">
        <f>--ISNUMBER(IFERROR(SEARCH(Feuil2!$D$5,Feuil1!C30,1),""))</f>
        <v>0</v>
      </c>
      <c r="X30" s="79" t="str">
        <f>IF(W30=1,COUNTIF($W$7:W30,1),"")</f>
        <v/>
      </c>
      <c r="Y30" s="79" t="str">
        <f>IFERROR(INDEX(C30:C1023,MATCH(ROWS($X$7:X30),X30:X1023,0)),"")</f>
        <v/>
      </c>
    </row>
    <row r="31" spans="1:25" ht="23.25" customHeight="1">
      <c r="A31" s="31" t="s">
        <v>66</v>
      </c>
      <c r="B31" s="32"/>
      <c r="C31" s="33" t="s">
        <v>1303</v>
      </c>
      <c r="D31" s="34"/>
      <c r="E31" s="34"/>
      <c r="F31" s="35" t="str">
        <f t="shared" si="0"/>
        <v/>
      </c>
      <c r="G31" s="34"/>
      <c r="H31" s="36"/>
      <c r="I31" s="34"/>
      <c r="J31" s="37"/>
      <c r="K31" s="38"/>
      <c r="L31" s="39"/>
      <c r="M31" s="40"/>
      <c r="N31" s="41"/>
      <c r="O31" s="41"/>
      <c r="P31" s="41"/>
      <c r="Q31" s="41"/>
      <c r="R31" s="41"/>
      <c r="S31" s="41"/>
      <c r="T31" s="41"/>
      <c r="U31" s="41"/>
      <c r="V31" s="75"/>
      <c r="W31" s="78">
        <f>--ISNUMBER(IFERROR(SEARCH(Feuil2!$D$5,Feuil1!C31,1),""))</f>
        <v>0</v>
      </c>
      <c r="X31" s="79" t="str">
        <f>IF(W31=1,COUNTIF($W$7:W31,1),"")</f>
        <v/>
      </c>
      <c r="Y31" s="79" t="str">
        <f>IFERROR(INDEX(C31:C1024,MATCH(ROWS($X$7:X31),X31:X1024,0)),"")</f>
        <v/>
      </c>
    </row>
    <row r="32" spans="1:25" ht="23.25" customHeight="1">
      <c r="A32" s="31" t="s">
        <v>67</v>
      </c>
      <c r="B32" s="32"/>
      <c r="C32" s="33" t="s">
        <v>1304</v>
      </c>
      <c r="D32" s="34"/>
      <c r="E32" s="34"/>
      <c r="F32" s="35" t="str">
        <f t="shared" si="0"/>
        <v/>
      </c>
      <c r="G32" s="34"/>
      <c r="H32" s="36"/>
      <c r="I32" s="34"/>
      <c r="J32" s="37"/>
      <c r="K32" s="38"/>
      <c r="L32" s="39"/>
      <c r="M32" s="40"/>
      <c r="N32" s="41"/>
      <c r="O32" s="41"/>
      <c r="P32" s="41"/>
      <c r="Q32" s="41"/>
      <c r="R32" s="41"/>
      <c r="S32" s="41"/>
      <c r="T32" s="41"/>
      <c r="U32" s="41"/>
      <c r="V32" s="75"/>
      <c r="W32" s="78">
        <f>--ISNUMBER(IFERROR(SEARCH(Feuil2!$D$5,Feuil1!C32,1),""))</f>
        <v>0</v>
      </c>
      <c r="X32" s="79" t="str">
        <f>IF(W32=1,COUNTIF($W$7:W32,1),"")</f>
        <v/>
      </c>
      <c r="Y32" s="79" t="str">
        <f>IFERROR(INDEX(C32:C1025,MATCH(ROWS($X$7:X32),X32:X1025,0)),"")</f>
        <v/>
      </c>
    </row>
    <row r="33" spans="1:25" ht="23.25" customHeight="1">
      <c r="A33" s="31" t="s">
        <v>68</v>
      </c>
      <c r="B33" s="32"/>
      <c r="C33" s="33" t="s">
        <v>1305</v>
      </c>
      <c r="D33" s="34"/>
      <c r="E33" s="34"/>
      <c r="F33" s="35" t="str">
        <f t="shared" si="0"/>
        <v/>
      </c>
      <c r="G33" s="34"/>
      <c r="H33" s="36"/>
      <c r="I33" s="34"/>
      <c r="J33" s="37"/>
      <c r="K33" s="38"/>
      <c r="L33" s="39"/>
      <c r="M33" s="40"/>
      <c r="N33" s="41"/>
      <c r="O33" s="41"/>
      <c r="P33" s="41"/>
      <c r="Q33" s="41"/>
      <c r="R33" s="41"/>
      <c r="S33" s="41"/>
      <c r="T33" s="41"/>
      <c r="U33" s="41"/>
      <c r="V33" s="75"/>
      <c r="W33" s="78">
        <f>--ISNUMBER(IFERROR(SEARCH(Feuil2!$D$5,Feuil1!C33,1),""))</f>
        <v>0</v>
      </c>
      <c r="X33" s="79" t="str">
        <f>IF(W33=1,COUNTIF($W$7:W33,1),"")</f>
        <v/>
      </c>
      <c r="Y33" s="79" t="str">
        <f>IFERROR(INDEX(C33:C1026,MATCH(ROWS($X$7:X33),X33:X1026,0)),"")</f>
        <v/>
      </c>
    </row>
    <row r="34" spans="1:25" ht="23.25" customHeight="1">
      <c r="A34" s="31" t="s">
        <v>69</v>
      </c>
      <c r="B34" s="32"/>
      <c r="C34" s="33" t="s">
        <v>1309</v>
      </c>
      <c r="D34" s="34"/>
      <c r="E34" s="34"/>
      <c r="F34" s="35" t="str">
        <f t="shared" si="0"/>
        <v/>
      </c>
      <c r="G34" s="34"/>
      <c r="H34" s="36"/>
      <c r="I34" s="34"/>
      <c r="J34" s="37"/>
      <c r="K34" s="38"/>
      <c r="L34" s="39"/>
      <c r="M34" s="40"/>
      <c r="N34" s="41"/>
      <c r="O34" s="41"/>
      <c r="P34" s="41"/>
      <c r="Q34" s="41"/>
      <c r="R34" s="41"/>
      <c r="S34" s="41"/>
      <c r="T34" s="41"/>
      <c r="U34" s="41"/>
      <c r="V34" s="75"/>
      <c r="W34" s="78">
        <f>--ISNUMBER(IFERROR(SEARCH(Feuil2!$D$5,Feuil1!C34,1),""))</f>
        <v>0</v>
      </c>
      <c r="X34" s="79" t="str">
        <f>IF(W34=1,COUNTIF($W$7:W34,1),"")</f>
        <v/>
      </c>
      <c r="Y34" s="79" t="str">
        <f>IFERROR(INDEX(C34:C1027,MATCH(ROWS($X$7:X34),X34:X1027,0)),"")</f>
        <v/>
      </c>
    </row>
    <row r="35" spans="1:25" ht="23.25" customHeight="1">
      <c r="A35" s="31" t="s">
        <v>70</v>
      </c>
      <c r="B35" s="32"/>
      <c r="C35" s="33"/>
      <c r="D35" s="34"/>
      <c r="E35" s="34"/>
      <c r="F35" s="35" t="str">
        <f t="shared" si="0"/>
        <v/>
      </c>
      <c r="G35" s="34"/>
      <c r="H35" s="36"/>
      <c r="I35" s="34"/>
      <c r="J35" s="37"/>
      <c r="K35" s="38"/>
      <c r="L35" s="39"/>
      <c r="M35" s="40"/>
      <c r="N35" s="41"/>
      <c r="O35" s="41"/>
      <c r="P35" s="41"/>
      <c r="Q35" s="41"/>
      <c r="R35" s="41"/>
      <c r="S35" s="41"/>
      <c r="T35" s="41"/>
      <c r="U35" s="41"/>
      <c r="V35" s="75"/>
      <c r="W35" s="78">
        <f>--ISNUMBER(IFERROR(SEARCH(Feuil2!$D$5,Feuil1!C35,1),""))</f>
        <v>0</v>
      </c>
      <c r="X35" s="79" t="str">
        <f>IF(W35=1,COUNTIF($W$7:W35,1),"")</f>
        <v/>
      </c>
      <c r="Y35" s="79" t="str">
        <f>IFERROR(INDEX(C35:C1028,MATCH(ROWS($X$7:X35),X35:X1028,0)),"")</f>
        <v/>
      </c>
    </row>
    <row r="36" spans="1:25" ht="23.25" customHeight="1">
      <c r="A36" s="31" t="s">
        <v>71</v>
      </c>
      <c r="B36" s="32"/>
      <c r="C36" s="33"/>
      <c r="D36" s="34"/>
      <c r="E36" s="34"/>
      <c r="F36" s="35" t="str">
        <f t="shared" si="0"/>
        <v/>
      </c>
      <c r="G36" s="34"/>
      <c r="H36" s="36"/>
      <c r="I36" s="34"/>
      <c r="J36" s="37"/>
      <c r="K36" s="38"/>
      <c r="L36" s="39"/>
      <c r="M36" s="40"/>
      <c r="N36" s="41"/>
      <c r="O36" s="41"/>
      <c r="P36" s="41"/>
      <c r="Q36" s="41"/>
      <c r="R36" s="41"/>
      <c r="S36" s="41"/>
      <c r="T36" s="41"/>
      <c r="U36" s="41"/>
      <c r="V36" s="75"/>
      <c r="W36" s="78">
        <f>--ISNUMBER(IFERROR(SEARCH(Feuil2!$D$5,Feuil1!C36,1),""))</f>
        <v>0</v>
      </c>
      <c r="X36" s="79" t="str">
        <f>IF(W36=1,COUNTIF($W$7:W36,1),"")</f>
        <v/>
      </c>
      <c r="Y36" s="79" t="str">
        <f>IFERROR(INDEX(C36:C1029,MATCH(ROWS($X$7:X36),X36:X1029,0)),"")</f>
        <v/>
      </c>
    </row>
    <row r="37" spans="1:25" ht="23.25" customHeight="1">
      <c r="A37" s="31" t="s">
        <v>72</v>
      </c>
      <c r="B37" s="32"/>
      <c r="C37" s="33"/>
      <c r="D37" s="34"/>
      <c r="E37" s="34"/>
      <c r="F37" s="35" t="str">
        <f t="shared" si="0"/>
        <v/>
      </c>
      <c r="G37" s="34"/>
      <c r="H37" s="36"/>
      <c r="I37" s="34"/>
      <c r="J37" s="37"/>
      <c r="K37" s="38"/>
      <c r="L37" s="39"/>
      <c r="M37" s="40"/>
      <c r="N37" s="41"/>
      <c r="O37" s="41"/>
      <c r="P37" s="41"/>
      <c r="Q37" s="41"/>
      <c r="R37" s="41"/>
      <c r="S37" s="41"/>
      <c r="T37" s="41"/>
      <c r="U37" s="41"/>
      <c r="V37" s="75"/>
      <c r="W37" s="78">
        <f>--ISNUMBER(IFERROR(SEARCH(Feuil2!$D$5,Feuil1!C37,1),""))</f>
        <v>0</v>
      </c>
      <c r="X37" s="79" t="str">
        <f>IF(W37=1,COUNTIF($W$7:W37,1),"")</f>
        <v/>
      </c>
      <c r="Y37" s="79" t="str">
        <f>IFERROR(INDEX(C37:C1030,MATCH(ROWS($X$7:X37),X37:X1030,0)),"")</f>
        <v/>
      </c>
    </row>
    <row r="38" spans="1:25" ht="23.25" customHeight="1">
      <c r="A38" s="31" t="s">
        <v>73</v>
      </c>
      <c r="B38" s="32"/>
      <c r="C38" s="33"/>
      <c r="D38" s="34"/>
      <c r="E38" s="34"/>
      <c r="F38" s="35" t="str">
        <f t="shared" si="0"/>
        <v/>
      </c>
      <c r="G38" s="34"/>
      <c r="H38" s="36"/>
      <c r="I38" s="34"/>
      <c r="J38" s="37"/>
      <c r="K38" s="38"/>
      <c r="L38" s="39"/>
      <c r="M38" s="40"/>
      <c r="N38" s="41"/>
      <c r="O38" s="41"/>
      <c r="P38" s="41"/>
      <c r="Q38" s="41"/>
      <c r="R38" s="41"/>
      <c r="S38" s="41"/>
      <c r="T38" s="41"/>
      <c r="U38" s="41"/>
      <c r="V38" s="75"/>
      <c r="W38" s="78">
        <f>--ISNUMBER(IFERROR(SEARCH(Feuil2!$D$5,Feuil1!C38,1),""))</f>
        <v>0</v>
      </c>
      <c r="X38" s="79" t="str">
        <f>IF(W38=1,COUNTIF($W$7:W38,1),"")</f>
        <v/>
      </c>
      <c r="Y38" s="79" t="str">
        <f>IFERROR(INDEX(C38:C1031,MATCH(ROWS($X$7:X38),X38:X1031,0)),"")</f>
        <v/>
      </c>
    </row>
    <row r="39" spans="1:25" ht="23.25" customHeight="1">
      <c r="A39" s="31" t="s">
        <v>74</v>
      </c>
      <c r="B39" s="32"/>
      <c r="C39" s="33"/>
      <c r="D39" s="34"/>
      <c r="E39" s="34"/>
      <c r="F39" s="35" t="str">
        <f t="shared" si="0"/>
        <v/>
      </c>
      <c r="G39" s="34"/>
      <c r="H39" s="36"/>
      <c r="I39" s="34"/>
      <c r="J39" s="37"/>
      <c r="K39" s="38"/>
      <c r="L39" s="39"/>
      <c r="M39" s="40"/>
      <c r="N39" s="41"/>
      <c r="O39" s="41"/>
      <c r="P39" s="41"/>
      <c r="Q39" s="41"/>
      <c r="R39" s="41"/>
      <c r="S39" s="41"/>
      <c r="T39" s="41"/>
      <c r="U39" s="41"/>
      <c r="V39" s="75"/>
      <c r="W39" s="78">
        <f>--ISNUMBER(IFERROR(SEARCH(Feuil2!$D$5,Feuil1!C39,1),""))</f>
        <v>0</v>
      </c>
      <c r="X39" s="79" t="str">
        <f>IF(W39=1,COUNTIF($W$7:W39,1),"")</f>
        <v/>
      </c>
      <c r="Y39" s="79" t="str">
        <f>IFERROR(INDEX(C39:C1032,MATCH(ROWS($X$7:X39),X39:X1032,0)),"")</f>
        <v/>
      </c>
    </row>
    <row r="40" spans="1:25" ht="23.25" customHeight="1">
      <c r="A40" s="31" t="s">
        <v>75</v>
      </c>
      <c r="B40" s="32"/>
      <c r="C40" s="33"/>
      <c r="D40" s="34"/>
      <c r="E40" s="34"/>
      <c r="F40" s="35" t="str">
        <f t="shared" si="0"/>
        <v/>
      </c>
      <c r="G40" s="34"/>
      <c r="H40" s="36"/>
      <c r="I40" s="34"/>
      <c r="J40" s="37"/>
      <c r="K40" s="38"/>
      <c r="L40" s="39"/>
      <c r="M40" s="40"/>
      <c r="N40" s="41"/>
      <c r="O40" s="41"/>
      <c r="P40" s="41"/>
      <c r="Q40" s="41"/>
      <c r="R40" s="41"/>
      <c r="S40" s="41"/>
      <c r="T40" s="41"/>
      <c r="U40" s="41"/>
      <c r="V40" s="75"/>
      <c r="W40" s="78">
        <f>--ISNUMBER(IFERROR(SEARCH(Feuil2!$D$5,Feuil1!C40,1),""))</f>
        <v>0</v>
      </c>
      <c r="X40" s="79" t="str">
        <f>IF(W40=1,COUNTIF($W$7:W40,1),"")</f>
        <v/>
      </c>
      <c r="Y40" s="79" t="str">
        <f>IFERROR(INDEX(C40:C1033,MATCH(ROWS($X$7:X40),X40:X1033,0)),"")</f>
        <v/>
      </c>
    </row>
    <row r="41" spans="1:25" ht="23.25" customHeight="1">
      <c r="A41" s="31" t="s">
        <v>76</v>
      </c>
      <c r="B41" s="32"/>
      <c r="C41" s="33"/>
      <c r="D41" s="34"/>
      <c r="E41" s="34"/>
      <c r="F41" s="35" t="str">
        <f t="shared" si="0"/>
        <v/>
      </c>
      <c r="G41" s="34"/>
      <c r="H41" s="36"/>
      <c r="I41" s="34"/>
      <c r="J41" s="37"/>
      <c r="K41" s="38"/>
      <c r="L41" s="39"/>
      <c r="M41" s="40"/>
      <c r="N41" s="41"/>
      <c r="O41" s="41"/>
      <c r="P41" s="41"/>
      <c r="Q41" s="41"/>
      <c r="R41" s="41"/>
      <c r="S41" s="41"/>
      <c r="T41" s="41"/>
      <c r="U41" s="41"/>
      <c r="V41" s="75"/>
      <c r="W41" s="78">
        <f>--ISNUMBER(IFERROR(SEARCH(Feuil2!$D$5,Feuil1!C41,1),""))</f>
        <v>0</v>
      </c>
      <c r="X41" s="79" t="str">
        <f>IF(W41=1,COUNTIF($W$7:W41,1),"")</f>
        <v/>
      </c>
      <c r="Y41" s="79" t="str">
        <f>IFERROR(INDEX(C41:C1034,MATCH(ROWS($X$7:X41),X41:X1034,0)),"")</f>
        <v/>
      </c>
    </row>
    <row r="42" spans="1:25" ht="23.25" customHeight="1">
      <c r="A42" s="31" t="s">
        <v>77</v>
      </c>
      <c r="B42" s="32"/>
      <c r="C42" s="33"/>
      <c r="D42" s="34"/>
      <c r="E42" s="34"/>
      <c r="F42" s="35" t="str">
        <f t="shared" si="0"/>
        <v/>
      </c>
      <c r="G42" s="34"/>
      <c r="H42" s="36"/>
      <c r="I42" s="34"/>
      <c r="J42" s="37"/>
      <c r="K42" s="38"/>
      <c r="L42" s="39"/>
      <c r="M42" s="40"/>
      <c r="N42" s="41"/>
      <c r="O42" s="41"/>
      <c r="P42" s="41"/>
      <c r="Q42" s="41"/>
      <c r="R42" s="41"/>
      <c r="S42" s="41"/>
      <c r="T42" s="41"/>
      <c r="U42" s="41"/>
      <c r="V42" s="75"/>
      <c r="W42" s="78">
        <f>--ISNUMBER(IFERROR(SEARCH(Feuil2!$D$5,Feuil1!C42,1),""))</f>
        <v>0</v>
      </c>
      <c r="X42" s="79" t="str">
        <f>IF(W42=1,COUNTIF($W$7:W42,1),"")</f>
        <v/>
      </c>
      <c r="Y42" s="79" t="str">
        <f>IFERROR(INDEX(C42:C1035,MATCH(ROWS($X$7:X42),X42:X1035,0)),"")</f>
        <v/>
      </c>
    </row>
    <row r="43" spans="1:25" ht="23.25" customHeight="1">
      <c r="A43" s="31" t="s">
        <v>78</v>
      </c>
      <c r="B43" s="32"/>
      <c r="C43" s="33"/>
      <c r="D43" s="34"/>
      <c r="E43" s="34"/>
      <c r="F43" s="35" t="str">
        <f t="shared" si="0"/>
        <v/>
      </c>
      <c r="G43" s="34"/>
      <c r="H43" s="36"/>
      <c r="I43" s="34"/>
      <c r="J43" s="37"/>
      <c r="K43" s="38"/>
      <c r="L43" s="39"/>
      <c r="M43" s="40"/>
      <c r="N43" s="41"/>
      <c r="O43" s="41"/>
      <c r="P43" s="41"/>
      <c r="Q43" s="41"/>
      <c r="R43" s="41"/>
      <c r="S43" s="41"/>
      <c r="T43" s="41"/>
      <c r="U43" s="41"/>
      <c r="V43" s="75"/>
      <c r="W43" s="78">
        <f>--ISNUMBER(IFERROR(SEARCH(Feuil2!$D$5,Feuil1!C43,1),""))</f>
        <v>0</v>
      </c>
      <c r="X43" s="79" t="str">
        <f>IF(W43=1,COUNTIF($W$7:W43,1),"")</f>
        <v/>
      </c>
      <c r="Y43" s="79" t="str">
        <f>IFERROR(INDEX(C43:C1036,MATCH(ROWS($X$7:X43),X43:X1036,0)),"")</f>
        <v/>
      </c>
    </row>
    <row r="44" spans="1:25" ht="23.25" customHeight="1">
      <c r="A44" s="31" t="s">
        <v>79</v>
      </c>
      <c r="B44" s="32"/>
      <c r="C44" s="33"/>
      <c r="D44" s="34"/>
      <c r="E44" s="34"/>
      <c r="F44" s="35" t="str">
        <f t="shared" si="0"/>
        <v/>
      </c>
      <c r="G44" s="34"/>
      <c r="H44" s="36"/>
      <c r="I44" s="34"/>
      <c r="J44" s="37"/>
      <c r="K44" s="38"/>
      <c r="L44" s="39"/>
      <c r="M44" s="40"/>
      <c r="N44" s="41"/>
      <c r="O44" s="41"/>
      <c r="P44" s="41"/>
      <c r="Q44" s="41"/>
      <c r="R44" s="41"/>
      <c r="S44" s="41"/>
      <c r="T44" s="41"/>
      <c r="U44" s="41"/>
      <c r="V44" s="75"/>
      <c r="W44" s="78">
        <f>--ISNUMBER(IFERROR(SEARCH(Feuil2!$D$5,Feuil1!C44,1),""))</f>
        <v>0</v>
      </c>
      <c r="X44" s="79" t="str">
        <f>IF(W44=1,COUNTIF($W$7:W44,1),"")</f>
        <v/>
      </c>
      <c r="Y44" s="79" t="str">
        <f>IFERROR(INDEX(C44:C1037,MATCH(ROWS($X$7:X44),X44:X1037,0)),"")</f>
        <v/>
      </c>
    </row>
    <row r="45" spans="1:25" ht="23.25" customHeight="1">
      <c r="A45" s="31" t="s">
        <v>80</v>
      </c>
      <c r="B45" s="32"/>
      <c r="C45" s="33"/>
      <c r="D45" s="34"/>
      <c r="E45" s="34"/>
      <c r="F45" s="35" t="str">
        <f t="shared" si="0"/>
        <v/>
      </c>
      <c r="G45" s="34"/>
      <c r="H45" s="36"/>
      <c r="I45" s="34"/>
      <c r="J45" s="37"/>
      <c r="K45" s="38"/>
      <c r="L45" s="39"/>
      <c r="M45" s="40"/>
      <c r="N45" s="41"/>
      <c r="O45" s="41"/>
      <c r="P45" s="41"/>
      <c r="Q45" s="41"/>
      <c r="R45" s="41"/>
      <c r="S45" s="41"/>
      <c r="T45" s="41"/>
      <c r="U45" s="41"/>
      <c r="V45" s="75"/>
      <c r="W45" s="78">
        <f>--ISNUMBER(IFERROR(SEARCH(Feuil2!$D$5,Feuil1!C45,1),""))</f>
        <v>0</v>
      </c>
      <c r="X45" s="79" t="str">
        <f>IF(W45=1,COUNTIF($W$7:W45,1),"")</f>
        <v/>
      </c>
      <c r="Y45" s="79" t="str">
        <f>IFERROR(INDEX(C45:C1038,MATCH(ROWS($X$7:X45),X45:X1038,0)),"")</f>
        <v/>
      </c>
    </row>
    <row r="46" spans="1:25" ht="23.25" customHeight="1">
      <c r="A46" s="31" t="s">
        <v>81</v>
      </c>
      <c r="B46" s="32"/>
      <c r="C46" s="33"/>
      <c r="D46" s="34"/>
      <c r="E46" s="34"/>
      <c r="F46" s="35" t="str">
        <f t="shared" si="0"/>
        <v/>
      </c>
      <c r="G46" s="34"/>
      <c r="H46" s="36"/>
      <c r="I46" s="34"/>
      <c r="J46" s="37"/>
      <c r="K46" s="38"/>
      <c r="L46" s="39"/>
      <c r="M46" s="40"/>
      <c r="N46" s="41"/>
      <c r="O46" s="41"/>
      <c r="P46" s="41"/>
      <c r="Q46" s="41"/>
      <c r="R46" s="41"/>
      <c r="S46" s="41"/>
      <c r="T46" s="41"/>
      <c r="U46" s="41"/>
      <c r="V46" s="75"/>
      <c r="W46" s="78">
        <f>--ISNUMBER(IFERROR(SEARCH(Feuil2!$D$5,Feuil1!C46,1),""))</f>
        <v>0</v>
      </c>
      <c r="X46" s="79" t="str">
        <f>IF(W46=1,COUNTIF($W$7:W46,1),"")</f>
        <v/>
      </c>
      <c r="Y46" s="79" t="str">
        <f>IFERROR(INDEX(C46:C1039,MATCH(ROWS($X$7:X46),X46:X1039,0)),"")</f>
        <v/>
      </c>
    </row>
    <row r="47" spans="1:25" ht="23.25" customHeight="1">
      <c r="A47" s="31" t="s">
        <v>82</v>
      </c>
      <c r="B47" s="32"/>
      <c r="C47" s="33"/>
      <c r="D47" s="34"/>
      <c r="E47" s="34"/>
      <c r="F47" s="35" t="str">
        <f t="shared" si="0"/>
        <v/>
      </c>
      <c r="G47" s="34"/>
      <c r="H47" s="36"/>
      <c r="I47" s="34"/>
      <c r="J47" s="37"/>
      <c r="K47" s="38"/>
      <c r="L47" s="39"/>
      <c r="M47" s="40"/>
      <c r="N47" s="41"/>
      <c r="O47" s="41"/>
      <c r="P47" s="41"/>
      <c r="Q47" s="41"/>
      <c r="R47" s="41"/>
      <c r="S47" s="41"/>
      <c r="T47" s="41"/>
      <c r="U47" s="41"/>
      <c r="V47" s="75"/>
      <c r="W47" s="78">
        <f>--ISNUMBER(IFERROR(SEARCH(Feuil2!$D$5,Feuil1!C47,1),""))</f>
        <v>0</v>
      </c>
      <c r="X47" s="79" t="str">
        <f>IF(W47=1,COUNTIF($W$7:W47,1),"")</f>
        <v/>
      </c>
      <c r="Y47" s="79" t="str">
        <f>IFERROR(INDEX(C47:C1040,MATCH(ROWS($X$7:X47),X47:X1040,0)),"")</f>
        <v/>
      </c>
    </row>
    <row r="48" spans="1:25" ht="23.25" customHeight="1">
      <c r="A48" s="31" t="s">
        <v>83</v>
      </c>
      <c r="B48" s="32"/>
      <c r="C48" s="33"/>
      <c r="D48" s="34"/>
      <c r="E48" s="34"/>
      <c r="F48" s="35" t="str">
        <f t="shared" si="0"/>
        <v/>
      </c>
      <c r="G48" s="34"/>
      <c r="H48" s="36"/>
      <c r="I48" s="34"/>
      <c r="J48" s="37"/>
      <c r="K48" s="38"/>
      <c r="L48" s="39"/>
      <c r="M48" s="40"/>
      <c r="N48" s="41"/>
      <c r="O48" s="41"/>
      <c r="P48" s="41"/>
      <c r="Q48" s="41"/>
      <c r="R48" s="41"/>
      <c r="S48" s="41"/>
      <c r="T48" s="41"/>
      <c r="U48" s="41"/>
      <c r="V48" s="75"/>
      <c r="W48" s="78">
        <f>--ISNUMBER(IFERROR(SEARCH(Feuil2!$D$5,Feuil1!C48,1),""))</f>
        <v>0</v>
      </c>
      <c r="X48" s="79" t="str">
        <f>IF(W48=1,COUNTIF($W$7:W48,1),"")</f>
        <v/>
      </c>
      <c r="Y48" s="79" t="str">
        <f>IFERROR(INDEX(C48:C1041,MATCH(ROWS($X$7:X48),X48:X1041,0)),"")</f>
        <v/>
      </c>
    </row>
    <row r="49" spans="1:25" ht="23.25" customHeight="1">
      <c r="A49" s="31" t="s">
        <v>84</v>
      </c>
      <c r="B49" s="32"/>
      <c r="C49" s="33"/>
      <c r="D49" s="34"/>
      <c r="E49" s="34"/>
      <c r="F49" s="35" t="str">
        <f t="shared" si="0"/>
        <v/>
      </c>
      <c r="G49" s="34"/>
      <c r="H49" s="36"/>
      <c r="I49" s="34"/>
      <c r="J49" s="37"/>
      <c r="K49" s="38"/>
      <c r="L49" s="39"/>
      <c r="M49" s="40"/>
      <c r="N49" s="41"/>
      <c r="O49" s="41"/>
      <c r="P49" s="41"/>
      <c r="Q49" s="41"/>
      <c r="R49" s="41"/>
      <c r="S49" s="41"/>
      <c r="T49" s="41"/>
      <c r="U49" s="41"/>
      <c r="V49" s="75"/>
      <c r="W49" s="78">
        <f>--ISNUMBER(IFERROR(SEARCH(Feuil2!$D$5,Feuil1!C49,1),""))</f>
        <v>0</v>
      </c>
      <c r="X49" s="79" t="str">
        <f>IF(W49=1,COUNTIF($W$7:W49,1),"")</f>
        <v/>
      </c>
      <c r="Y49" s="79" t="str">
        <f>IFERROR(INDEX(C49:C1042,MATCH(ROWS($X$7:X49),X49:X1042,0)),"")</f>
        <v/>
      </c>
    </row>
    <row r="50" spans="1:25" ht="23.25" customHeight="1">
      <c r="A50" s="31" t="s">
        <v>85</v>
      </c>
      <c r="B50" s="32"/>
      <c r="C50" s="33"/>
      <c r="D50" s="34"/>
      <c r="E50" s="34"/>
      <c r="F50" s="35" t="str">
        <f t="shared" si="0"/>
        <v/>
      </c>
      <c r="G50" s="34"/>
      <c r="H50" s="36"/>
      <c r="I50" s="34"/>
      <c r="J50" s="37"/>
      <c r="K50" s="38"/>
      <c r="L50" s="39"/>
      <c r="M50" s="40"/>
      <c r="N50" s="41"/>
      <c r="O50" s="41"/>
      <c r="P50" s="41"/>
      <c r="Q50" s="41"/>
      <c r="R50" s="41"/>
      <c r="S50" s="41"/>
      <c r="T50" s="41"/>
      <c r="U50" s="41"/>
      <c r="V50" s="75"/>
      <c r="W50" s="78">
        <f>--ISNUMBER(IFERROR(SEARCH(Feuil2!$D$5,Feuil1!C50,1),""))</f>
        <v>0</v>
      </c>
      <c r="X50" s="79" t="str">
        <f>IF(W50=1,COUNTIF($W$7:W50,1),"")</f>
        <v/>
      </c>
      <c r="Y50" s="79" t="str">
        <f>IFERROR(INDEX(C50:C1043,MATCH(ROWS($X$7:X50),X50:X1043,0)),"")</f>
        <v/>
      </c>
    </row>
    <row r="51" spans="1:25" ht="23.25" customHeight="1">
      <c r="A51" s="31" t="s">
        <v>86</v>
      </c>
      <c r="B51" s="32"/>
      <c r="C51" s="33"/>
      <c r="D51" s="34"/>
      <c r="E51" s="34"/>
      <c r="F51" s="35" t="str">
        <f t="shared" si="0"/>
        <v/>
      </c>
      <c r="G51" s="34"/>
      <c r="H51" s="36"/>
      <c r="I51" s="34"/>
      <c r="J51" s="37"/>
      <c r="K51" s="38"/>
      <c r="L51" s="39"/>
      <c r="M51" s="40"/>
      <c r="N51" s="41"/>
      <c r="O51" s="41"/>
      <c r="P51" s="41"/>
      <c r="Q51" s="41"/>
      <c r="R51" s="41"/>
      <c r="S51" s="41"/>
      <c r="T51" s="41"/>
      <c r="U51" s="41"/>
      <c r="V51" s="75"/>
      <c r="W51" s="78">
        <f>--ISNUMBER(IFERROR(SEARCH(Feuil2!$D$5,Feuil1!C51,1),""))</f>
        <v>0</v>
      </c>
      <c r="X51" s="79" t="str">
        <f>IF(W51=1,COUNTIF($W$7:W51,1),"")</f>
        <v/>
      </c>
      <c r="Y51" s="79" t="str">
        <f>IFERROR(INDEX(C51:C1044,MATCH(ROWS($X$7:X51),X51:X1044,0)),"")</f>
        <v/>
      </c>
    </row>
    <row r="52" spans="1:25" ht="23.25" customHeight="1">
      <c r="A52" s="31" t="s">
        <v>87</v>
      </c>
      <c r="B52" s="32"/>
      <c r="C52" s="33"/>
      <c r="D52" s="34"/>
      <c r="E52" s="34"/>
      <c r="F52" s="35" t="str">
        <f t="shared" si="0"/>
        <v/>
      </c>
      <c r="G52" s="34"/>
      <c r="H52" s="36"/>
      <c r="I52" s="34"/>
      <c r="J52" s="37"/>
      <c r="K52" s="38"/>
      <c r="L52" s="39"/>
      <c r="M52" s="40"/>
      <c r="N52" s="41"/>
      <c r="O52" s="41"/>
      <c r="P52" s="41"/>
      <c r="Q52" s="41"/>
      <c r="R52" s="41"/>
      <c r="S52" s="41"/>
      <c r="T52" s="41"/>
      <c r="U52" s="41"/>
      <c r="V52" s="75"/>
      <c r="W52" s="78">
        <f>--ISNUMBER(IFERROR(SEARCH(Feuil2!$D$5,Feuil1!C52,1),""))</f>
        <v>0</v>
      </c>
      <c r="X52" s="79" t="str">
        <f>IF(W52=1,COUNTIF($W$7:W52,1),"")</f>
        <v/>
      </c>
      <c r="Y52" s="79" t="str">
        <f>IFERROR(INDEX(C52:C1045,MATCH(ROWS($X$7:X52),X52:X1045,0)),"")</f>
        <v/>
      </c>
    </row>
    <row r="53" spans="1:25" ht="23.25" customHeight="1">
      <c r="A53" s="31" t="s">
        <v>88</v>
      </c>
      <c r="B53" s="32"/>
      <c r="C53" s="33"/>
      <c r="D53" s="34"/>
      <c r="E53" s="34"/>
      <c r="F53" s="35" t="str">
        <f t="shared" si="0"/>
        <v/>
      </c>
      <c r="G53" s="34"/>
      <c r="H53" s="36"/>
      <c r="I53" s="34"/>
      <c r="J53" s="37"/>
      <c r="K53" s="38"/>
      <c r="L53" s="39"/>
      <c r="M53" s="40"/>
      <c r="N53" s="41"/>
      <c r="O53" s="41"/>
      <c r="P53" s="41"/>
      <c r="Q53" s="41"/>
      <c r="R53" s="41"/>
      <c r="S53" s="41"/>
      <c r="T53" s="41"/>
      <c r="U53" s="41"/>
      <c r="V53" s="75"/>
      <c r="W53" s="78">
        <f>--ISNUMBER(IFERROR(SEARCH(Feuil2!$D$5,Feuil1!C53,1),""))</f>
        <v>0</v>
      </c>
      <c r="X53" s="79" t="str">
        <f>IF(W53=1,COUNTIF($W$7:W53,1),"")</f>
        <v/>
      </c>
      <c r="Y53" s="79" t="str">
        <f>IFERROR(INDEX(C53:C1046,MATCH(ROWS($X$7:X53),X53:X1046,0)),"")</f>
        <v/>
      </c>
    </row>
    <row r="54" spans="1:25" ht="23.25" customHeight="1">
      <c r="A54" s="31" t="s">
        <v>89</v>
      </c>
      <c r="B54" s="32"/>
      <c r="C54" s="33"/>
      <c r="D54" s="34"/>
      <c r="E54" s="34"/>
      <c r="F54" s="35" t="str">
        <f t="shared" si="0"/>
        <v/>
      </c>
      <c r="G54" s="34"/>
      <c r="H54" s="36"/>
      <c r="I54" s="34"/>
      <c r="J54" s="37"/>
      <c r="K54" s="38"/>
      <c r="L54" s="39"/>
      <c r="M54" s="40"/>
      <c r="N54" s="41"/>
      <c r="O54" s="41"/>
      <c r="P54" s="41"/>
      <c r="Q54" s="41"/>
      <c r="R54" s="41"/>
      <c r="S54" s="41"/>
      <c r="T54" s="41"/>
      <c r="U54" s="41"/>
      <c r="V54" s="75"/>
      <c r="W54" s="78">
        <f>--ISNUMBER(IFERROR(SEARCH(Feuil2!$D$5,Feuil1!C54,1),""))</f>
        <v>0</v>
      </c>
      <c r="X54" s="79" t="str">
        <f>IF(W54=1,COUNTIF($W$7:W54,1),"")</f>
        <v/>
      </c>
      <c r="Y54" s="79" t="str">
        <f>IFERROR(INDEX(C54:C1047,MATCH(ROWS($X$7:X54),X54:X1047,0)),"")</f>
        <v/>
      </c>
    </row>
    <row r="55" spans="1:25" ht="23.25" customHeight="1">
      <c r="A55" s="31" t="s">
        <v>90</v>
      </c>
      <c r="B55" s="32"/>
      <c r="C55" s="33"/>
      <c r="D55" s="34"/>
      <c r="E55" s="34"/>
      <c r="F55" s="35" t="str">
        <f t="shared" si="0"/>
        <v/>
      </c>
      <c r="G55" s="34"/>
      <c r="H55" s="36"/>
      <c r="I55" s="34"/>
      <c r="J55" s="37"/>
      <c r="K55" s="38"/>
      <c r="L55" s="39"/>
      <c r="M55" s="40"/>
      <c r="N55" s="41"/>
      <c r="O55" s="41"/>
      <c r="P55" s="41"/>
      <c r="Q55" s="41"/>
      <c r="R55" s="41"/>
      <c r="S55" s="41"/>
      <c r="T55" s="41"/>
      <c r="U55" s="41"/>
      <c r="V55" s="75"/>
      <c r="W55" s="78">
        <f>--ISNUMBER(IFERROR(SEARCH(Feuil2!$D$5,Feuil1!C55,1),""))</f>
        <v>0</v>
      </c>
      <c r="X55" s="79" t="str">
        <f>IF(W55=1,COUNTIF($W$7:W55,1),"")</f>
        <v/>
      </c>
      <c r="Y55" s="79" t="str">
        <f>IFERROR(INDEX(C55:C1048,MATCH(ROWS($X$7:X55),X55:X1048,0)),"")</f>
        <v/>
      </c>
    </row>
    <row r="56" spans="1:25" ht="23.25" customHeight="1">
      <c r="A56" s="31" t="s">
        <v>91</v>
      </c>
      <c r="B56" s="32"/>
      <c r="C56" s="33"/>
      <c r="D56" s="34"/>
      <c r="E56" s="34"/>
      <c r="F56" s="35" t="str">
        <f t="shared" si="0"/>
        <v/>
      </c>
      <c r="G56" s="34"/>
      <c r="H56" s="36"/>
      <c r="I56" s="34"/>
      <c r="J56" s="37"/>
      <c r="K56" s="38"/>
      <c r="L56" s="39"/>
      <c r="M56" s="40"/>
      <c r="N56" s="41"/>
      <c r="O56" s="41"/>
      <c r="P56" s="41"/>
      <c r="Q56" s="41"/>
      <c r="R56" s="41"/>
      <c r="S56" s="41"/>
      <c r="T56" s="41"/>
      <c r="U56" s="41"/>
      <c r="V56" s="75"/>
      <c r="W56" s="78">
        <f>--ISNUMBER(IFERROR(SEARCH(Feuil2!$D$5,Feuil1!C56,1),""))</f>
        <v>0</v>
      </c>
      <c r="X56" s="79" t="str">
        <f>IF(W56=1,COUNTIF($W$7:W56,1),"")</f>
        <v/>
      </c>
      <c r="Y56" s="79" t="str">
        <f>IFERROR(INDEX(C56:C1049,MATCH(ROWS($X$7:X56),X56:X1049,0)),"")</f>
        <v/>
      </c>
    </row>
    <row r="57" spans="1:25" ht="23.25" customHeight="1">
      <c r="A57" s="31" t="s">
        <v>92</v>
      </c>
      <c r="B57" s="32"/>
      <c r="C57" s="33"/>
      <c r="D57" s="34"/>
      <c r="E57" s="34"/>
      <c r="F57" s="35" t="str">
        <f t="shared" si="0"/>
        <v/>
      </c>
      <c r="G57" s="34"/>
      <c r="H57" s="36"/>
      <c r="I57" s="34"/>
      <c r="J57" s="37"/>
      <c r="K57" s="38"/>
      <c r="L57" s="39"/>
      <c r="M57" s="40"/>
      <c r="N57" s="41"/>
      <c r="O57" s="41"/>
      <c r="P57" s="41"/>
      <c r="Q57" s="41"/>
      <c r="R57" s="41"/>
      <c r="S57" s="41"/>
      <c r="T57" s="41"/>
      <c r="U57" s="41"/>
      <c r="V57" s="75"/>
      <c r="W57" s="78">
        <f>--ISNUMBER(IFERROR(SEARCH(Feuil2!$D$5,Feuil1!C57,1),""))</f>
        <v>0</v>
      </c>
      <c r="X57" s="79" t="str">
        <f>IF(W57=1,COUNTIF($W$7:W57,1),"")</f>
        <v/>
      </c>
      <c r="Y57" s="79" t="str">
        <f>IFERROR(INDEX(C57:C1050,MATCH(ROWS($X$7:X57),X57:X1050,0)),"")</f>
        <v/>
      </c>
    </row>
    <row r="58" spans="1:25" ht="23.25" customHeight="1">
      <c r="A58" s="31" t="s">
        <v>93</v>
      </c>
      <c r="B58" s="32"/>
      <c r="C58" s="33"/>
      <c r="D58" s="34"/>
      <c r="E58" s="34"/>
      <c r="F58" s="35" t="str">
        <f t="shared" si="0"/>
        <v/>
      </c>
      <c r="G58" s="34"/>
      <c r="H58" s="36"/>
      <c r="I58" s="34"/>
      <c r="J58" s="37"/>
      <c r="K58" s="38"/>
      <c r="L58" s="39"/>
      <c r="M58" s="40"/>
      <c r="N58" s="41"/>
      <c r="O58" s="41"/>
      <c r="P58" s="41"/>
      <c r="Q58" s="41"/>
      <c r="R58" s="41"/>
      <c r="S58" s="41"/>
      <c r="T58" s="41"/>
      <c r="U58" s="41"/>
      <c r="V58" s="75"/>
      <c r="W58" s="78">
        <f>--ISNUMBER(IFERROR(SEARCH(Feuil2!$D$5,Feuil1!C58,1),""))</f>
        <v>0</v>
      </c>
      <c r="X58" s="79" t="str">
        <f>IF(W58=1,COUNTIF($W$7:W58,1),"")</f>
        <v/>
      </c>
      <c r="Y58" s="79" t="str">
        <f>IFERROR(INDEX(C58:C1051,MATCH(ROWS($X$7:X58),X58:X1051,0)),"")</f>
        <v/>
      </c>
    </row>
    <row r="59" spans="1:25" ht="23.25" customHeight="1">
      <c r="A59" s="31" t="s">
        <v>94</v>
      </c>
      <c r="B59" s="32"/>
      <c r="C59" s="33"/>
      <c r="D59" s="34"/>
      <c r="E59" s="34"/>
      <c r="F59" s="35" t="str">
        <f t="shared" si="0"/>
        <v/>
      </c>
      <c r="G59" s="34"/>
      <c r="H59" s="36"/>
      <c r="I59" s="34"/>
      <c r="J59" s="37"/>
      <c r="K59" s="38"/>
      <c r="L59" s="39"/>
      <c r="M59" s="40"/>
      <c r="N59" s="41"/>
      <c r="O59" s="41"/>
      <c r="P59" s="41"/>
      <c r="Q59" s="41"/>
      <c r="R59" s="41"/>
      <c r="S59" s="41"/>
      <c r="T59" s="41"/>
      <c r="U59" s="41"/>
      <c r="V59" s="75"/>
      <c r="W59" s="78">
        <f>--ISNUMBER(IFERROR(SEARCH(Feuil2!$D$5,Feuil1!C59,1),""))</f>
        <v>0</v>
      </c>
      <c r="X59" s="79" t="str">
        <f>IF(W59=1,COUNTIF($W$7:W59,1),"")</f>
        <v/>
      </c>
      <c r="Y59" s="79" t="str">
        <f>IFERROR(INDEX(C59:C1052,MATCH(ROWS($X$7:X59),X59:X1052,0)),"")</f>
        <v/>
      </c>
    </row>
    <row r="60" spans="1:25" ht="23.25" customHeight="1">
      <c r="A60" s="31" t="s">
        <v>95</v>
      </c>
      <c r="B60" s="32"/>
      <c r="C60" s="33"/>
      <c r="D60" s="34"/>
      <c r="E60" s="34"/>
      <c r="F60" s="35" t="str">
        <f t="shared" si="0"/>
        <v/>
      </c>
      <c r="G60" s="34"/>
      <c r="H60" s="36"/>
      <c r="I60" s="34"/>
      <c r="J60" s="37"/>
      <c r="K60" s="38"/>
      <c r="L60" s="39"/>
      <c r="M60" s="40"/>
      <c r="N60" s="41"/>
      <c r="O60" s="41"/>
      <c r="P60" s="41"/>
      <c r="Q60" s="41"/>
      <c r="R60" s="41"/>
      <c r="S60" s="41"/>
      <c r="T60" s="41"/>
      <c r="U60" s="41"/>
      <c r="V60" s="75"/>
      <c r="W60" s="78">
        <f>--ISNUMBER(IFERROR(SEARCH(Feuil2!$D$5,Feuil1!C60,1),""))</f>
        <v>0</v>
      </c>
      <c r="X60" s="79" t="str">
        <f>IF(W60=1,COUNTIF($W$7:W60,1),"")</f>
        <v/>
      </c>
      <c r="Y60" s="79" t="str">
        <f>IFERROR(INDEX(C60:C1053,MATCH(ROWS($X$7:X60),X60:X1053,0)),"")</f>
        <v/>
      </c>
    </row>
    <row r="61" spans="1:25" ht="23.25" customHeight="1">
      <c r="A61" s="31" t="s">
        <v>96</v>
      </c>
      <c r="B61" s="32"/>
      <c r="C61" s="33"/>
      <c r="D61" s="34"/>
      <c r="E61" s="34"/>
      <c r="F61" s="35" t="str">
        <f t="shared" si="0"/>
        <v/>
      </c>
      <c r="G61" s="34"/>
      <c r="H61" s="36"/>
      <c r="I61" s="34"/>
      <c r="J61" s="37"/>
      <c r="K61" s="38"/>
      <c r="L61" s="39"/>
      <c r="M61" s="40"/>
      <c r="N61" s="41"/>
      <c r="O61" s="41"/>
      <c r="P61" s="41"/>
      <c r="Q61" s="41"/>
      <c r="R61" s="41"/>
      <c r="S61" s="41"/>
      <c r="T61" s="41"/>
      <c r="U61" s="41"/>
      <c r="V61" s="75"/>
      <c r="W61" s="78">
        <f>--ISNUMBER(IFERROR(SEARCH(Feuil2!$D$5,Feuil1!C61,1),""))</f>
        <v>0</v>
      </c>
      <c r="X61" s="79" t="str">
        <f>IF(W61=1,COUNTIF($W$7:W61,1),"")</f>
        <v/>
      </c>
      <c r="Y61" s="79" t="str">
        <f>IFERROR(INDEX(C61:C1054,MATCH(ROWS($X$7:X61),X61:X1054,0)),"")</f>
        <v/>
      </c>
    </row>
    <row r="62" spans="1:25" ht="23.25" customHeight="1">
      <c r="A62" s="31" t="s">
        <v>97</v>
      </c>
      <c r="B62" s="32"/>
      <c r="C62" s="33"/>
      <c r="D62" s="34"/>
      <c r="E62" s="34"/>
      <c r="F62" s="35" t="str">
        <f t="shared" si="0"/>
        <v/>
      </c>
      <c r="G62" s="34"/>
      <c r="H62" s="36"/>
      <c r="I62" s="34"/>
      <c r="J62" s="37"/>
      <c r="K62" s="38"/>
      <c r="L62" s="39"/>
      <c r="M62" s="40"/>
      <c r="N62" s="41"/>
      <c r="O62" s="41"/>
      <c r="P62" s="41"/>
      <c r="Q62" s="41"/>
      <c r="R62" s="41"/>
      <c r="S62" s="41"/>
      <c r="T62" s="41"/>
      <c r="U62" s="41"/>
      <c r="V62" s="75"/>
      <c r="W62" s="78">
        <f>--ISNUMBER(IFERROR(SEARCH(Feuil2!$D$5,Feuil1!C62,1),""))</f>
        <v>0</v>
      </c>
      <c r="X62" s="79" t="str">
        <f>IF(W62=1,COUNTIF($W$7:W62,1),"")</f>
        <v/>
      </c>
      <c r="Y62" s="79" t="str">
        <f>IFERROR(INDEX(C62:C1055,MATCH(ROWS($X$7:X62),X62:X1055,0)),"")</f>
        <v/>
      </c>
    </row>
    <row r="63" spans="1:25" ht="23.25" customHeight="1">
      <c r="A63" s="31" t="s">
        <v>98</v>
      </c>
      <c r="B63" s="32"/>
      <c r="C63" s="33"/>
      <c r="D63" s="34"/>
      <c r="E63" s="34"/>
      <c r="F63" s="35" t="str">
        <f t="shared" si="0"/>
        <v/>
      </c>
      <c r="G63" s="34"/>
      <c r="H63" s="36"/>
      <c r="I63" s="34"/>
      <c r="J63" s="37"/>
      <c r="K63" s="38"/>
      <c r="L63" s="39"/>
      <c r="M63" s="40"/>
      <c r="N63" s="41"/>
      <c r="O63" s="41"/>
      <c r="P63" s="41"/>
      <c r="Q63" s="41"/>
      <c r="R63" s="41"/>
      <c r="S63" s="41"/>
      <c r="T63" s="41"/>
      <c r="U63" s="41"/>
      <c r="V63" s="75"/>
      <c r="W63" s="78">
        <f>--ISNUMBER(IFERROR(SEARCH(Feuil2!$D$5,Feuil1!C63,1),""))</f>
        <v>0</v>
      </c>
      <c r="X63" s="79" t="str">
        <f>IF(W63=1,COUNTIF($W$7:W63,1),"")</f>
        <v/>
      </c>
      <c r="Y63" s="79" t="str">
        <f>IFERROR(INDEX(C63:C1056,MATCH(ROWS($X$7:X63),X63:X1056,0)),"")</f>
        <v/>
      </c>
    </row>
    <row r="64" spans="1:25" ht="23.25" customHeight="1">
      <c r="A64" s="31" t="s">
        <v>99</v>
      </c>
      <c r="B64" s="32"/>
      <c r="C64" s="33"/>
      <c r="D64" s="34"/>
      <c r="E64" s="34"/>
      <c r="F64" s="35" t="str">
        <f t="shared" si="0"/>
        <v/>
      </c>
      <c r="G64" s="34"/>
      <c r="H64" s="36"/>
      <c r="I64" s="34"/>
      <c r="J64" s="37"/>
      <c r="K64" s="38"/>
      <c r="L64" s="39"/>
      <c r="M64" s="40"/>
      <c r="N64" s="41"/>
      <c r="O64" s="41"/>
      <c r="P64" s="41"/>
      <c r="Q64" s="41"/>
      <c r="R64" s="41"/>
      <c r="S64" s="41"/>
      <c r="T64" s="41"/>
      <c r="U64" s="41"/>
      <c r="V64" s="75"/>
      <c r="W64" s="78">
        <f>--ISNUMBER(IFERROR(SEARCH(Feuil2!$D$5,Feuil1!C64,1),""))</f>
        <v>0</v>
      </c>
      <c r="X64" s="79" t="str">
        <f>IF(W64=1,COUNTIF($W$7:W64,1),"")</f>
        <v/>
      </c>
      <c r="Y64" s="79" t="str">
        <f>IFERROR(INDEX(C64:C1057,MATCH(ROWS($X$7:X64),X64:X1057,0)),"")</f>
        <v/>
      </c>
    </row>
    <row r="65" spans="1:25" ht="23.25" customHeight="1">
      <c r="A65" s="31" t="s">
        <v>100</v>
      </c>
      <c r="B65" s="32"/>
      <c r="C65" s="33"/>
      <c r="D65" s="34"/>
      <c r="E65" s="34"/>
      <c r="F65" s="35" t="str">
        <f t="shared" si="0"/>
        <v/>
      </c>
      <c r="G65" s="34"/>
      <c r="H65" s="36"/>
      <c r="I65" s="34"/>
      <c r="J65" s="37"/>
      <c r="K65" s="38"/>
      <c r="L65" s="39"/>
      <c r="M65" s="40"/>
      <c r="N65" s="41"/>
      <c r="O65" s="41"/>
      <c r="P65" s="41"/>
      <c r="Q65" s="41"/>
      <c r="R65" s="41"/>
      <c r="S65" s="41"/>
      <c r="T65" s="41"/>
      <c r="U65" s="41"/>
      <c r="V65" s="75"/>
      <c r="W65" s="78">
        <f>--ISNUMBER(IFERROR(SEARCH(Feuil2!$D$5,Feuil1!C65,1),""))</f>
        <v>0</v>
      </c>
      <c r="X65" s="79" t="str">
        <f>IF(W65=1,COUNTIF($W$7:W65,1),"")</f>
        <v/>
      </c>
      <c r="Y65" s="79" t="str">
        <f>IFERROR(INDEX(C65:C1058,MATCH(ROWS($X$7:X65),X65:X1058,0)),"")</f>
        <v/>
      </c>
    </row>
    <row r="66" spans="1:25" ht="23.25" customHeight="1">
      <c r="A66" s="31" t="s">
        <v>101</v>
      </c>
      <c r="B66" s="32"/>
      <c r="C66" s="33"/>
      <c r="D66" s="34"/>
      <c r="E66" s="34"/>
      <c r="F66" s="35" t="str">
        <f t="shared" si="0"/>
        <v/>
      </c>
      <c r="G66" s="34"/>
      <c r="H66" s="36"/>
      <c r="I66" s="34"/>
      <c r="J66" s="37"/>
      <c r="K66" s="38"/>
      <c r="L66" s="39"/>
      <c r="M66" s="40"/>
      <c r="N66" s="41"/>
      <c r="O66" s="41"/>
      <c r="P66" s="41"/>
      <c r="Q66" s="41"/>
      <c r="R66" s="41"/>
      <c r="S66" s="41"/>
      <c r="T66" s="41"/>
      <c r="U66" s="41"/>
      <c r="V66" s="75"/>
      <c r="W66" s="78">
        <f>--ISNUMBER(IFERROR(SEARCH(Feuil2!$D$5,Feuil1!C66,1),""))</f>
        <v>0</v>
      </c>
      <c r="X66" s="79" t="str">
        <f>IF(W66=1,COUNTIF($W$7:W66,1),"")</f>
        <v/>
      </c>
      <c r="Y66" s="79" t="str">
        <f>IFERROR(INDEX(C66:C1059,MATCH(ROWS($X$7:X66),X66:X1059,0)),"")</f>
        <v/>
      </c>
    </row>
    <row r="67" spans="1:25" ht="23.25" customHeight="1">
      <c r="A67" s="31" t="s">
        <v>102</v>
      </c>
      <c r="B67" s="32"/>
      <c r="C67" s="33"/>
      <c r="D67" s="34"/>
      <c r="E67" s="34"/>
      <c r="F67" s="35" t="str">
        <f t="shared" si="0"/>
        <v/>
      </c>
      <c r="G67" s="34"/>
      <c r="H67" s="36"/>
      <c r="I67" s="34"/>
      <c r="J67" s="37"/>
      <c r="K67" s="38"/>
      <c r="L67" s="39"/>
      <c r="M67" s="40"/>
      <c r="N67" s="41"/>
      <c r="O67" s="41"/>
      <c r="P67" s="41"/>
      <c r="Q67" s="41"/>
      <c r="R67" s="41"/>
      <c r="S67" s="41"/>
      <c r="T67" s="41"/>
      <c r="U67" s="41"/>
      <c r="V67" s="75"/>
      <c r="W67" s="78">
        <f>--ISNUMBER(IFERROR(SEARCH(Feuil2!$D$5,Feuil1!C67,1),""))</f>
        <v>0</v>
      </c>
      <c r="X67" s="79" t="str">
        <f>IF(W67=1,COUNTIF($W$7:W67,1),"")</f>
        <v/>
      </c>
      <c r="Y67" s="79" t="str">
        <f>IFERROR(INDEX(C67:C1060,MATCH(ROWS($X$7:X67),X67:X1060,0)),"")</f>
        <v/>
      </c>
    </row>
    <row r="68" spans="1:25" ht="23.25" customHeight="1">
      <c r="A68" s="31" t="s">
        <v>103</v>
      </c>
      <c r="B68" s="32"/>
      <c r="C68" s="33"/>
      <c r="D68" s="34"/>
      <c r="E68" s="34"/>
      <c r="F68" s="35" t="str">
        <f t="shared" si="0"/>
        <v/>
      </c>
      <c r="G68" s="34"/>
      <c r="H68" s="36"/>
      <c r="I68" s="34"/>
      <c r="J68" s="37"/>
      <c r="K68" s="38"/>
      <c r="L68" s="39"/>
      <c r="M68" s="40"/>
      <c r="N68" s="41"/>
      <c r="O68" s="41"/>
      <c r="P68" s="41"/>
      <c r="Q68" s="41"/>
      <c r="R68" s="41"/>
      <c r="S68" s="41"/>
      <c r="T68" s="41"/>
      <c r="U68" s="41"/>
      <c r="V68" s="75"/>
      <c r="W68" s="78">
        <f>--ISNUMBER(IFERROR(SEARCH(Feuil2!$D$5,Feuil1!C68,1),""))</f>
        <v>0</v>
      </c>
      <c r="X68" s="79" t="str">
        <f>IF(W68=1,COUNTIF($W$7:W68,1),"")</f>
        <v/>
      </c>
      <c r="Y68" s="79" t="str">
        <f>IFERROR(INDEX(C68:C1061,MATCH(ROWS($X$7:X68),X68:X1061,0)),"")</f>
        <v/>
      </c>
    </row>
    <row r="69" spans="1:25" ht="23.25" customHeight="1">
      <c r="A69" s="31" t="s">
        <v>104</v>
      </c>
      <c r="B69" s="32"/>
      <c r="C69" s="33"/>
      <c r="D69" s="34"/>
      <c r="E69" s="34"/>
      <c r="F69" s="35" t="str">
        <f t="shared" si="0"/>
        <v/>
      </c>
      <c r="G69" s="34"/>
      <c r="H69" s="36"/>
      <c r="I69" s="34"/>
      <c r="J69" s="37"/>
      <c r="K69" s="38"/>
      <c r="L69" s="39"/>
      <c r="M69" s="40"/>
      <c r="N69" s="41"/>
      <c r="O69" s="41"/>
      <c r="P69" s="41"/>
      <c r="Q69" s="41"/>
      <c r="R69" s="41"/>
      <c r="S69" s="41"/>
      <c r="T69" s="41"/>
      <c r="U69" s="41"/>
      <c r="V69" s="75"/>
      <c r="W69" s="78">
        <f>--ISNUMBER(IFERROR(SEARCH(Feuil2!$D$5,Feuil1!C69,1),""))</f>
        <v>0</v>
      </c>
      <c r="X69" s="79" t="str">
        <f>IF(W69=1,COUNTIF($W$7:W69,1),"")</f>
        <v/>
      </c>
      <c r="Y69" s="79" t="str">
        <f>IFERROR(INDEX(C69:C1062,MATCH(ROWS($X$7:X69),X69:X1062,0)),"")</f>
        <v/>
      </c>
    </row>
    <row r="70" spans="1:25" ht="23.25" customHeight="1">
      <c r="A70" s="31" t="s">
        <v>105</v>
      </c>
      <c r="B70" s="32"/>
      <c r="C70" s="33"/>
      <c r="D70" s="34"/>
      <c r="E70" s="34"/>
      <c r="F70" s="35" t="str">
        <f t="shared" si="0"/>
        <v/>
      </c>
      <c r="G70" s="34"/>
      <c r="H70" s="36"/>
      <c r="I70" s="34"/>
      <c r="J70" s="37"/>
      <c r="K70" s="38"/>
      <c r="L70" s="39"/>
      <c r="M70" s="40"/>
      <c r="N70" s="41"/>
      <c r="O70" s="41"/>
      <c r="P70" s="41"/>
      <c r="Q70" s="41"/>
      <c r="R70" s="41"/>
      <c r="S70" s="41"/>
      <c r="T70" s="41"/>
      <c r="U70" s="41"/>
      <c r="V70" s="75"/>
      <c r="W70" s="78">
        <f>--ISNUMBER(IFERROR(SEARCH(Feuil2!$D$5,Feuil1!C70,1),""))</f>
        <v>0</v>
      </c>
      <c r="X70" s="79" t="str">
        <f>IF(W70=1,COUNTIF($W$7:W70,1),"")</f>
        <v/>
      </c>
      <c r="Y70" s="79" t="str">
        <f>IFERROR(INDEX(C70:C1063,MATCH(ROWS($X$7:X70),X70:X1063,0)),"")</f>
        <v/>
      </c>
    </row>
    <row r="71" spans="1:25" ht="23.25" customHeight="1">
      <c r="A71" s="31" t="s">
        <v>106</v>
      </c>
      <c r="B71" s="32"/>
      <c r="C71" s="33"/>
      <c r="D71" s="34"/>
      <c r="E71" s="34"/>
      <c r="F71" s="35" t="str">
        <f t="shared" si="0"/>
        <v/>
      </c>
      <c r="G71" s="34"/>
      <c r="H71" s="36"/>
      <c r="I71" s="34"/>
      <c r="J71" s="37"/>
      <c r="K71" s="38"/>
      <c r="L71" s="39"/>
      <c r="M71" s="40"/>
      <c r="N71" s="41"/>
      <c r="O71" s="41"/>
      <c r="P71" s="41"/>
      <c r="Q71" s="41"/>
      <c r="R71" s="41"/>
      <c r="S71" s="41"/>
      <c r="T71" s="41"/>
      <c r="U71" s="41"/>
      <c r="V71" s="75"/>
      <c r="W71" s="78">
        <f>--ISNUMBER(IFERROR(SEARCH(Feuil2!$D$5,Feuil1!C71,1),""))</f>
        <v>0</v>
      </c>
      <c r="X71" s="79" t="str">
        <f>IF(W71=1,COUNTIF($W$7:W71,1),"")</f>
        <v/>
      </c>
      <c r="Y71" s="79" t="str">
        <f>IFERROR(INDEX(C71:C1064,MATCH(ROWS($X$7:X71),X71:X1064,0)),"")</f>
        <v/>
      </c>
    </row>
    <row r="72" spans="1:25" ht="23.25" customHeight="1">
      <c r="A72" s="31" t="s">
        <v>107</v>
      </c>
      <c r="B72" s="32"/>
      <c r="C72" s="33"/>
      <c r="D72" s="34"/>
      <c r="E72" s="34"/>
      <c r="F72" s="35" t="str">
        <f t="shared" ref="F72:F135" si="1">E72&amp;" "&amp;D72</f>
        <v/>
      </c>
      <c r="G72" s="34"/>
      <c r="H72" s="36"/>
      <c r="I72" s="34"/>
      <c r="J72" s="37"/>
      <c r="K72" s="38"/>
      <c r="L72" s="39"/>
      <c r="M72" s="40"/>
      <c r="N72" s="41"/>
      <c r="O72" s="41"/>
      <c r="P72" s="41"/>
      <c r="Q72" s="41"/>
      <c r="R72" s="41"/>
      <c r="S72" s="41"/>
      <c r="T72" s="41"/>
      <c r="U72" s="41"/>
      <c r="V72" s="75"/>
      <c r="W72" s="78">
        <f>--ISNUMBER(IFERROR(SEARCH(Feuil2!$D$5,Feuil1!C72,1),""))</f>
        <v>0</v>
      </c>
      <c r="X72" s="79" t="str">
        <f>IF(W72=1,COUNTIF($W$7:W72,1),"")</f>
        <v/>
      </c>
      <c r="Y72" s="79" t="str">
        <f>IFERROR(INDEX(C72:C1065,MATCH(ROWS($X$7:X72),X72:X1065,0)),"")</f>
        <v/>
      </c>
    </row>
    <row r="73" spans="1:25" ht="23.25" customHeight="1">
      <c r="A73" s="31" t="s">
        <v>108</v>
      </c>
      <c r="B73" s="32"/>
      <c r="C73" s="33"/>
      <c r="D73" s="34"/>
      <c r="E73" s="34"/>
      <c r="F73" s="35" t="str">
        <f t="shared" si="1"/>
        <v/>
      </c>
      <c r="G73" s="34"/>
      <c r="H73" s="36"/>
      <c r="I73" s="34"/>
      <c r="J73" s="37"/>
      <c r="K73" s="38"/>
      <c r="L73" s="39"/>
      <c r="M73" s="40"/>
      <c r="N73" s="41"/>
      <c r="O73" s="41"/>
      <c r="P73" s="41"/>
      <c r="Q73" s="41"/>
      <c r="R73" s="41"/>
      <c r="S73" s="41"/>
      <c r="T73" s="41"/>
      <c r="U73" s="41"/>
      <c r="V73" s="75"/>
      <c r="W73" s="78">
        <f>--ISNUMBER(IFERROR(SEARCH(Feuil2!$D$5,Feuil1!C73,1),""))</f>
        <v>0</v>
      </c>
      <c r="X73" s="79" t="str">
        <f>IF(W73=1,COUNTIF($W$7:W73,1),"")</f>
        <v/>
      </c>
      <c r="Y73" s="79" t="str">
        <f>IFERROR(INDEX(C73:C1066,MATCH(ROWS($X$7:X73),X73:X1066,0)),"")</f>
        <v/>
      </c>
    </row>
    <row r="74" spans="1:25" ht="23.25" customHeight="1">
      <c r="A74" s="31" t="s">
        <v>109</v>
      </c>
      <c r="B74" s="32"/>
      <c r="C74" s="33"/>
      <c r="D74" s="34"/>
      <c r="E74" s="34"/>
      <c r="F74" s="35" t="str">
        <f t="shared" si="1"/>
        <v/>
      </c>
      <c r="G74" s="34"/>
      <c r="H74" s="36"/>
      <c r="I74" s="34"/>
      <c r="J74" s="37"/>
      <c r="K74" s="38"/>
      <c r="L74" s="39"/>
      <c r="M74" s="40"/>
      <c r="N74" s="41"/>
      <c r="O74" s="41"/>
      <c r="P74" s="41"/>
      <c r="Q74" s="41"/>
      <c r="R74" s="41"/>
      <c r="S74" s="41"/>
      <c r="T74" s="41"/>
      <c r="U74" s="41"/>
      <c r="V74" s="75"/>
      <c r="W74" s="78">
        <f>--ISNUMBER(IFERROR(SEARCH(Feuil2!$D$5,Feuil1!C74,1),""))</f>
        <v>0</v>
      </c>
      <c r="X74" s="79" t="str">
        <f>IF(W74=1,COUNTIF($W$7:W74,1),"")</f>
        <v/>
      </c>
      <c r="Y74" s="79" t="str">
        <f>IFERROR(INDEX(C74:C1067,MATCH(ROWS($X$7:X74),X74:X1067,0)),"")</f>
        <v/>
      </c>
    </row>
    <row r="75" spans="1:25" ht="23.25" customHeight="1">
      <c r="A75" s="31" t="s">
        <v>110</v>
      </c>
      <c r="B75" s="32"/>
      <c r="C75" s="33"/>
      <c r="D75" s="34"/>
      <c r="E75" s="34"/>
      <c r="F75" s="35" t="str">
        <f t="shared" si="1"/>
        <v/>
      </c>
      <c r="G75" s="34"/>
      <c r="H75" s="36"/>
      <c r="I75" s="34"/>
      <c r="J75" s="37"/>
      <c r="K75" s="38"/>
      <c r="L75" s="39"/>
      <c r="M75" s="40"/>
      <c r="N75" s="41"/>
      <c r="O75" s="41"/>
      <c r="P75" s="41"/>
      <c r="Q75" s="41"/>
      <c r="R75" s="41"/>
      <c r="S75" s="41"/>
      <c r="T75" s="41"/>
      <c r="U75" s="41"/>
      <c r="V75" s="75"/>
      <c r="W75" s="78">
        <f>--ISNUMBER(IFERROR(SEARCH(Feuil2!$D$5,Feuil1!C75,1),""))</f>
        <v>0</v>
      </c>
      <c r="X75" s="79" t="str">
        <f>IF(W75=1,COUNTIF($W$7:W75,1),"")</f>
        <v/>
      </c>
      <c r="Y75" s="79" t="str">
        <f>IFERROR(INDEX(C75:C1068,MATCH(ROWS($X$7:X75),X75:X1068,0)),"")</f>
        <v/>
      </c>
    </row>
    <row r="76" spans="1:25" ht="23.25" customHeight="1">
      <c r="A76" s="31" t="s">
        <v>111</v>
      </c>
      <c r="B76" s="32"/>
      <c r="C76" s="33"/>
      <c r="D76" s="34"/>
      <c r="E76" s="34"/>
      <c r="F76" s="35" t="str">
        <f t="shared" si="1"/>
        <v/>
      </c>
      <c r="G76" s="34"/>
      <c r="H76" s="36"/>
      <c r="I76" s="34"/>
      <c r="J76" s="37"/>
      <c r="K76" s="38"/>
      <c r="L76" s="39"/>
      <c r="M76" s="40"/>
      <c r="N76" s="41"/>
      <c r="O76" s="41"/>
      <c r="P76" s="41"/>
      <c r="Q76" s="41"/>
      <c r="R76" s="41"/>
      <c r="S76" s="41"/>
      <c r="T76" s="41"/>
      <c r="U76" s="41"/>
      <c r="V76" s="75"/>
      <c r="W76" s="78">
        <f>--ISNUMBER(IFERROR(SEARCH(Feuil2!$D$5,Feuil1!C76,1),""))</f>
        <v>0</v>
      </c>
      <c r="X76" s="79" t="str">
        <f>IF(W76=1,COUNTIF($W$7:W76,1),"")</f>
        <v/>
      </c>
      <c r="Y76" s="79" t="str">
        <f>IFERROR(INDEX(C76:C1069,MATCH(ROWS($X$7:X76),X76:X1069,0)),"")</f>
        <v/>
      </c>
    </row>
    <row r="77" spans="1:25" ht="23.25" customHeight="1">
      <c r="A77" s="31" t="s">
        <v>112</v>
      </c>
      <c r="B77" s="32"/>
      <c r="C77" s="33"/>
      <c r="D77" s="34"/>
      <c r="E77" s="34"/>
      <c r="F77" s="35" t="str">
        <f t="shared" si="1"/>
        <v/>
      </c>
      <c r="G77" s="34"/>
      <c r="H77" s="36"/>
      <c r="I77" s="34"/>
      <c r="J77" s="37"/>
      <c r="K77" s="38"/>
      <c r="L77" s="39"/>
      <c r="M77" s="40"/>
      <c r="N77" s="41"/>
      <c r="O77" s="41"/>
      <c r="P77" s="41"/>
      <c r="Q77" s="41"/>
      <c r="R77" s="41"/>
      <c r="S77" s="41"/>
      <c r="T77" s="41"/>
      <c r="U77" s="41"/>
      <c r="V77" s="75"/>
      <c r="W77" s="78">
        <f>--ISNUMBER(IFERROR(SEARCH(Feuil2!$D$5,Feuil1!C77,1),""))</f>
        <v>0</v>
      </c>
      <c r="X77" s="79" t="str">
        <f>IF(W77=1,COUNTIF($W$7:W77,1),"")</f>
        <v/>
      </c>
      <c r="Y77" s="79" t="str">
        <f>IFERROR(INDEX(C77:C1070,MATCH(ROWS($X$7:X77),X77:X1070,0)),"")</f>
        <v/>
      </c>
    </row>
    <row r="78" spans="1:25" ht="23.25" customHeight="1">
      <c r="A78" s="31" t="s">
        <v>113</v>
      </c>
      <c r="B78" s="32"/>
      <c r="C78" s="33"/>
      <c r="D78" s="34"/>
      <c r="E78" s="34"/>
      <c r="F78" s="35" t="str">
        <f t="shared" si="1"/>
        <v/>
      </c>
      <c r="G78" s="34"/>
      <c r="H78" s="36"/>
      <c r="I78" s="34"/>
      <c r="J78" s="37"/>
      <c r="K78" s="38"/>
      <c r="L78" s="39"/>
      <c r="M78" s="40"/>
      <c r="N78" s="41"/>
      <c r="O78" s="41"/>
      <c r="P78" s="41"/>
      <c r="Q78" s="41"/>
      <c r="R78" s="41"/>
      <c r="S78" s="41"/>
      <c r="T78" s="41"/>
      <c r="U78" s="41"/>
      <c r="V78" s="75"/>
      <c r="W78" s="78">
        <f>--ISNUMBER(IFERROR(SEARCH(Feuil2!$D$5,Feuil1!C78,1),""))</f>
        <v>0</v>
      </c>
      <c r="X78" s="79" t="str">
        <f>IF(W78=1,COUNTIF($W$7:W78,1),"")</f>
        <v/>
      </c>
      <c r="Y78" s="79" t="str">
        <f>IFERROR(INDEX(C78:C1071,MATCH(ROWS($X$7:X78),X78:X1071,0)),"")</f>
        <v/>
      </c>
    </row>
    <row r="79" spans="1:25" ht="23.25" customHeight="1">
      <c r="A79" s="31" t="s">
        <v>114</v>
      </c>
      <c r="B79" s="32"/>
      <c r="C79" s="33"/>
      <c r="D79" s="34"/>
      <c r="E79" s="34"/>
      <c r="F79" s="35" t="str">
        <f t="shared" si="1"/>
        <v/>
      </c>
      <c r="G79" s="34"/>
      <c r="H79" s="36"/>
      <c r="I79" s="34"/>
      <c r="J79" s="37"/>
      <c r="K79" s="38"/>
      <c r="L79" s="39"/>
      <c r="M79" s="40"/>
      <c r="N79" s="41"/>
      <c r="O79" s="41"/>
      <c r="P79" s="41"/>
      <c r="Q79" s="41"/>
      <c r="R79" s="41"/>
      <c r="S79" s="41"/>
      <c r="T79" s="41"/>
      <c r="U79" s="41"/>
      <c r="V79" s="75"/>
      <c r="W79" s="78">
        <f>--ISNUMBER(IFERROR(SEARCH(Feuil2!$D$5,Feuil1!C79,1),""))</f>
        <v>0</v>
      </c>
      <c r="X79" s="79" t="str">
        <f>IF(W79=1,COUNTIF($W$7:W79,1),"")</f>
        <v/>
      </c>
      <c r="Y79" s="79" t="str">
        <f>IFERROR(INDEX(C79:C1072,MATCH(ROWS($X$7:X79),X79:X1072,0)),"")</f>
        <v/>
      </c>
    </row>
    <row r="80" spans="1:25" ht="23.25" customHeight="1">
      <c r="A80" s="31" t="s">
        <v>115</v>
      </c>
      <c r="B80" s="32"/>
      <c r="C80" s="33"/>
      <c r="D80" s="34"/>
      <c r="E80" s="34"/>
      <c r="F80" s="35" t="str">
        <f t="shared" si="1"/>
        <v/>
      </c>
      <c r="G80" s="34"/>
      <c r="H80" s="36"/>
      <c r="I80" s="34"/>
      <c r="J80" s="37"/>
      <c r="K80" s="38"/>
      <c r="L80" s="39"/>
      <c r="M80" s="40"/>
      <c r="N80" s="41"/>
      <c r="O80" s="41"/>
      <c r="P80" s="41"/>
      <c r="Q80" s="41"/>
      <c r="R80" s="41"/>
      <c r="S80" s="41"/>
      <c r="T80" s="41"/>
      <c r="U80" s="41"/>
      <c r="V80" s="75"/>
      <c r="W80" s="78">
        <f>--ISNUMBER(IFERROR(SEARCH(Feuil2!$D$5,Feuil1!C80,1),""))</f>
        <v>0</v>
      </c>
      <c r="X80" s="79" t="str">
        <f>IF(W80=1,COUNTIF($W$7:W80,1),"")</f>
        <v/>
      </c>
      <c r="Y80" s="79" t="str">
        <f>IFERROR(INDEX(C80:C1073,MATCH(ROWS($X$7:X80),X80:X1073,0)),"")</f>
        <v/>
      </c>
    </row>
    <row r="81" spans="1:25" ht="23.25" customHeight="1">
      <c r="A81" s="31" t="s">
        <v>116</v>
      </c>
      <c r="B81" s="32"/>
      <c r="C81" s="33"/>
      <c r="D81" s="34"/>
      <c r="E81" s="34"/>
      <c r="F81" s="35" t="str">
        <f t="shared" si="1"/>
        <v/>
      </c>
      <c r="G81" s="34"/>
      <c r="H81" s="36"/>
      <c r="I81" s="34"/>
      <c r="J81" s="37"/>
      <c r="K81" s="38"/>
      <c r="L81" s="39"/>
      <c r="M81" s="40"/>
      <c r="N81" s="41"/>
      <c r="O81" s="41"/>
      <c r="P81" s="41"/>
      <c r="Q81" s="41"/>
      <c r="R81" s="41"/>
      <c r="S81" s="41"/>
      <c r="T81" s="41"/>
      <c r="U81" s="41"/>
      <c r="V81" s="75"/>
      <c r="W81" s="78">
        <f>--ISNUMBER(IFERROR(SEARCH(Feuil2!$D$5,Feuil1!C81,1),""))</f>
        <v>0</v>
      </c>
      <c r="X81" s="79" t="str">
        <f>IF(W81=1,COUNTIF($W$7:W81,1),"")</f>
        <v/>
      </c>
      <c r="Y81" s="79" t="str">
        <f>IFERROR(INDEX(C81:C1074,MATCH(ROWS($X$7:X81),X81:X1074,0)),"")</f>
        <v/>
      </c>
    </row>
    <row r="82" spans="1:25" ht="23.25" customHeight="1">
      <c r="A82" s="31" t="s">
        <v>117</v>
      </c>
      <c r="B82" s="32"/>
      <c r="C82" s="33"/>
      <c r="D82" s="34"/>
      <c r="E82" s="34"/>
      <c r="F82" s="35" t="str">
        <f t="shared" si="1"/>
        <v/>
      </c>
      <c r="G82" s="34"/>
      <c r="H82" s="36"/>
      <c r="I82" s="34"/>
      <c r="J82" s="37"/>
      <c r="K82" s="38"/>
      <c r="L82" s="39"/>
      <c r="M82" s="40"/>
      <c r="N82" s="41"/>
      <c r="O82" s="41"/>
      <c r="P82" s="41"/>
      <c r="Q82" s="41"/>
      <c r="R82" s="41"/>
      <c r="S82" s="41"/>
      <c r="T82" s="41"/>
      <c r="U82" s="41"/>
      <c r="V82" s="75"/>
      <c r="W82" s="78">
        <f>--ISNUMBER(IFERROR(SEARCH(Feuil2!$D$5,Feuil1!C82,1),""))</f>
        <v>0</v>
      </c>
      <c r="X82" s="79" t="str">
        <f>IF(W82=1,COUNTIF($W$7:W82,1),"")</f>
        <v/>
      </c>
      <c r="Y82" s="79" t="str">
        <f>IFERROR(INDEX(C82:C1075,MATCH(ROWS($X$7:X82),X82:X1075,0)),"")</f>
        <v/>
      </c>
    </row>
    <row r="83" spans="1:25" ht="23.25" customHeight="1">
      <c r="A83" s="31" t="s">
        <v>118</v>
      </c>
      <c r="B83" s="32"/>
      <c r="C83" s="33"/>
      <c r="D83" s="34"/>
      <c r="E83" s="34"/>
      <c r="F83" s="35" t="str">
        <f t="shared" si="1"/>
        <v/>
      </c>
      <c r="G83" s="34"/>
      <c r="H83" s="36"/>
      <c r="I83" s="34"/>
      <c r="J83" s="37"/>
      <c r="K83" s="38"/>
      <c r="L83" s="39"/>
      <c r="M83" s="40"/>
      <c r="N83" s="41"/>
      <c r="O83" s="41"/>
      <c r="P83" s="41"/>
      <c r="Q83" s="41"/>
      <c r="R83" s="41"/>
      <c r="S83" s="41"/>
      <c r="T83" s="41"/>
      <c r="U83" s="41"/>
      <c r="V83" s="75"/>
      <c r="W83" s="78">
        <f>--ISNUMBER(IFERROR(SEARCH(Feuil2!$D$5,Feuil1!C83,1),""))</f>
        <v>0</v>
      </c>
      <c r="X83" s="79" t="str">
        <f>IF(W83=1,COUNTIF($W$7:W83,1),"")</f>
        <v/>
      </c>
      <c r="Y83" s="79" t="str">
        <f>IFERROR(INDEX(C83:C1076,MATCH(ROWS($X$7:X83),X83:X1076,0)),"")</f>
        <v/>
      </c>
    </row>
    <row r="84" spans="1:25" ht="23.25" customHeight="1">
      <c r="A84" s="31" t="s">
        <v>119</v>
      </c>
      <c r="B84" s="32"/>
      <c r="C84" s="33"/>
      <c r="D84" s="34"/>
      <c r="E84" s="34"/>
      <c r="F84" s="35" t="str">
        <f t="shared" si="1"/>
        <v/>
      </c>
      <c r="G84" s="34"/>
      <c r="H84" s="36"/>
      <c r="I84" s="34"/>
      <c r="J84" s="37"/>
      <c r="K84" s="38"/>
      <c r="L84" s="39"/>
      <c r="M84" s="40"/>
      <c r="N84" s="41"/>
      <c r="O84" s="41"/>
      <c r="P84" s="41"/>
      <c r="Q84" s="41"/>
      <c r="R84" s="41"/>
      <c r="S84" s="41"/>
      <c r="T84" s="41"/>
      <c r="U84" s="41"/>
      <c r="V84" s="75"/>
      <c r="W84" s="78">
        <f>--ISNUMBER(IFERROR(SEARCH(Feuil2!$D$5,Feuil1!C84,1),""))</f>
        <v>0</v>
      </c>
      <c r="X84" s="79" t="str">
        <f>IF(W84=1,COUNTIF($W$7:W84,1),"")</f>
        <v/>
      </c>
      <c r="Y84" s="79" t="str">
        <f>IFERROR(INDEX(C84:C1077,MATCH(ROWS($X$7:X84),X84:X1077,0)),"")</f>
        <v/>
      </c>
    </row>
    <row r="85" spans="1:25" ht="23.25" customHeight="1">
      <c r="A85" s="31" t="s">
        <v>120</v>
      </c>
      <c r="B85" s="32"/>
      <c r="C85" s="33"/>
      <c r="D85" s="34"/>
      <c r="E85" s="34"/>
      <c r="F85" s="35" t="str">
        <f t="shared" si="1"/>
        <v/>
      </c>
      <c r="G85" s="34"/>
      <c r="H85" s="36"/>
      <c r="I85" s="34"/>
      <c r="J85" s="37"/>
      <c r="K85" s="38"/>
      <c r="L85" s="39"/>
      <c r="M85" s="40"/>
      <c r="N85" s="41"/>
      <c r="O85" s="41"/>
      <c r="P85" s="41"/>
      <c r="Q85" s="41"/>
      <c r="R85" s="41"/>
      <c r="S85" s="41"/>
      <c r="T85" s="41"/>
      <c r="U85" s="41"/>
      <c r="V85" s="75"/>
      <c r="W85" s="78">
        <f>--ISNUMBER(IFERROR(SEARCH(Feuil2!$D$5,Feuil1!C85,1),""))</f>
        <v>0</v>
      </c>
      <c r="X85" s="79" t="str">
        <f>IF(W85=1,COUNTIF($W$7:W85,1),"")</f>
        <v/>
      </c>
      <c r="Y85" s="79" t="str">
        <f>IFERROR(INDEX(C85:C1078,MATCH(ROWS($X$7:X85),X85:X1078,0)),"")</f>
        <v/>
      </c>
    </row>
    <row r="86" spans="1:25" ht="23.25" customHeight="1">
      <c r="A86" s="31" t="s">
        <v>121</v>
      </c>
      <c r="B86" s="32"/>
      <c r="C86" s="33"/>
      <c r="D86" s="34"/>
      <c r="E86" s="34"/>
      <c r="F86" s="35" t="str">
        <f t="shared" si="1"/>
        <v/>
      </c>
      <c r="G86" s="34"/>
      <c r="H86" s="36"/>
      <c r="I86" s="34"/>
      <c r="J86" s="37"/>
      <c r="K86" s="38"/>
      <c r="L86" s="39"/>
      <c r="M86" s="40"/>
      <c r="N86" s="41"/>
      <c r="O86" s="41"/>
      <c r="P86" s="41"/>
      <c r="Q86" s="41"/>
      <c r="R86" s="41"/>
      <c r="S86" s="41"/>
      <c r="T86" s="41"/>
      <c r="U86" s="41"/>
      <c r="V86" s="75"/>
      <c r="W86" s="78">
        <f>--ISNUMBER(IFERROR(SEARCH(Feuil2!$D$5,Feuil1!C86,1),""))</f>
        <v>0</v>
      </c>
      <c r="X86" s="79" t="str">
        <f>IF(W86=1,COUNTIF($W$7:W86,1),"")</f>
        <v/>
      </c>
      <c r="Y86" s="79" t="str">
        <f>IFERROR(INDEX(C86:C1079,MATCH(ROWS($X$7:X86),X86:X1079,0)),"")</f>
        <v/>
      </c>
    </row>
    <row r="87" spans="1:25" ht="23.25" customHeight="1">
      <c r="A87" s="31" t="s">
        <v>122</v>
      </c>
      <c r="B87" s="32"/>
      <c r="C87" s="33"/>
      <c r="D87" s="34"/>
      <c r="E87" s="34"/>
      <c r="F87" s="35" t="str">
        <f t="shared" si="1"/>
        <v/>
      </c>
      <c r="G87" s="34"/>
      <c r="H87" s="36"/>
      <c r="I87" s="34"/>
      <c r="J87" s="37"/>
      <c r="K87" s="38"/>
      <c r="L87" s="39"/>
      <c r="M87" s="40"/>
      <c r="N87" s="41"/>
      <c r="O87" s="41"/>
      <c r="P87" s="41"/>
      <c r="Q87" s="41"/>
      <c r="R87" s="41"/>
      <c r="S87" s="41"/>
      <c r="T87" s="41"/>
      <c r="U87" s="41"/>
      <c r="V87" s="75"/>
      <c r="W87" s="78">
        <f>--ISNUMBER(IFERROR(SEARCH(Feuil2!$D$5,Feuil1!C87,1),""))</f>
        <v>0</v>
      </c>
      <c r="X87" s="79" t="str">
        <f>IF(W87=1,COUNTIF($W$7:W87,1),"")</f>
        <v/>
      </c>
      <c r="Y87" s="79" t="str">
        <f>IFERROR(INDEX(C87:C1080,MATCH(ROWS($X$7:X87),X87:X1080,0)),"")</f>
        <v/>
      </c>
    </row>
    <row r="88" spans="1:25" ht="23.25" customHeight="1">
      <c r="A88" s="31" t="s">
        <v>123</v>
      </c>
      <c r="B88" s="32"/>
      <c r="C88" s="33"/>
      <c r="D88" s="34"/>
      <c r="E88" s="34"/>
      <c r="F88" s="35" t="str">
        <f t="shared" si="1"/>
        <v/>
      </c>
      <c r="G88" s="34"/>
      <c r="H88" s="36"/>
      <c r="I88" s="34"/>
      <c r="J88" s="37"/>
      <c r="K88" s="38"/>
      <c r="L88" s="39"/>
      <c r="M88" s="40"/>
      <c r="N88" s="41"/>
      <c r="O88" s="41"/>
      <c r="P88" s="41"/>
      <c r="Q88" s="41"/>
      <c r="R88" s="41"/>
      <c r="S88" s="41"/>
      <c r="T88" s="41"/>
      <c r="U88" s="41"/>
      <c r="V88" s="75"/>
      <c r="W88" s="78">
        <f>--ISNUMBER(IFERROR(SEARCH(Feuil2!$D$5,Feuil1!C88,1),""))</f>
        <v>0</v>
      </c>
      <c r="X88" s="79" t="str">
        <f>IF(W88=1,COUNTIF($W$7:W88,1),"")</f>
        <v/>
      </c>
      <c r="Y88" s="79" t="str">
        <f>IFERROR(INDEX(C88:C1081,MATCH(ROWS($X$7:X88),X88:X1081,0)),"")</f>
        <v/>
      </c>
    </row>
    <row r="89" spans="1:25" ht="23.25" customHeight="1">
      <c r="A89" s="31" t="s">
        <v>124</v>
      </c>
      <c r="B89" s="32"/>
      <c r="C89" s="33"/>
      <c r="D89" s="34"/>
      <c r="E89" s="34"/>
      <c r="F89" s="35" t="str">
        <f t="shared" si="1"/>
        <v/>
      </c>
      <c r="G89" s="34"/>
      <c r="H89" s="36"/>
      <c r="I89" s="34"/>
      <c r="J89" s="37"/>
      <c r="K89" s="38"/>
      <c r="L89" s="39"/>
      <c r="M89" s="40"/>
      <c r="N89" s="41"/>
      <c r="O89" s="41"/>
      <c r="P89" s="41"/>
      <c r="Q89" s="41"/>
      <c r="R89" s="41"/>
      <c r="S89" s="41"/>
      <c r="T89" s="41"/>
      <c r="U89" s="41"/>
      <c r="V89" s="75"/>
      <c r="W89" s="78">
        <f>--ISNUMBER(IFERROR(SEARCH(Feuil2!$D$5,Feuil1!C89,1),""))</f>
        <v>0</v>
      </c>
      <c r="X89" s="79" t="str">
        <f>IF(W89=1,COUNTIF($W$7:W89,1),"")</f>
        <v/>
      </c>
      <c r="Y89" s="79" t="str">
        <f>IFERROR(INDEX(C89:C1082,MATCH(ROWS($X$7:X89),X89:X1082,0)),"")</f>
        <v/>
      </c>
    </row>
    <row r="90" spans="1:25" ht="23.25" customHeight="1">
      <c r="A90" s="31" t="s">
        <v>125</v>
      </c>
      <c r="B90" s="32"/>
      <c r="C90" s="33"/>
      <c r="D90" s="34"/>
      <c r="E90" s="34"/>
      <c r="F90" s="35" t="str">
        <f t="shared" si="1"/>
        <v/>
      </c>
      <c r="G90" s="34"/>
      <c r="H90" s="36"/>
      <c r="I90" s="34"/>
      <c r="J90" s="37"/>
      <c r="K90" s="38"/>
      <c r="L90" s="39"/>
      <c r="M90" s="40"/>
      <c r="N90" s="41"/>
      <c r="O90" s="41"/>
      <c r="P90" s="41"/>
      <c r="Q90" s="41"/>
      <c r="R90" s="41"/>
      <c r="S90" s="41"/>
      <c r="T90" s="41"/>
      <c r="U90" s="41"/>
      <c r="V90" s="75"/>
      <c r="W90" s="78">
        <f>--ISNUMBER(IFERROR(SEARCH(Feuil2!$D$5,Feuil1!C90,1),""))</f>
        <v>0</v>
      </c>
      <c r="X90" s="79" t="str">
        <f>IF(W90=1,COUNTIF($W$7:W90,1),"")</f>
        <v/>
      </c>
      <c r="Y90" s="79" t="str">
        <f>IFERROR(INDEX(C90:C1083,MATCH(ROWS($X$7:X90),X90:X1083,0)),"")</f>
        <v/>
      </c>
    </row>
    <row r="91" spans="1:25" ht="23.25" customHeight="1">
      <c r="A91" s="31" t="s">
        <v>126</v>
      </c>
      <c r="B91" s="32"/>
      <c r="C91" s="33"/>
      <c r="D91" s="34"/>
      <c r="E91" s="34"/>
      <c r="F91" s="35" t="str">
        <f t="shared" si="1"/>
        <v/>
      </c>
      <c r="G91" s="34"/>
      <c r="H91" s="36"/>
      <c r="I91" s="34"/>
      <c r="J91" s="37"/>
      <c r="K91" s="38"/>
      <c r="L91" s="39"/>
      <c r="M91" s="40"/>
      <c r="N91" s="41"/>
      <c r="O91" s="41"/>
      <c r="P91" s="41"/>
      <c r="Q91" s="41"/>
      <c r="R91" s="41"/>
      <c r="S91" s="41"/>
      <c r="T91" s="41"/>
      <c r="U91" s="41"/>
      <c r="V91" s="75"/>
      <c r="W91" s="78">
        <f>--ISNUMBER(IFERROR(SEARCH(Feuil2!$D$5,Feuil1!C91,1),""))</f>
        <v>0</v>
      </c>
      <c r="X91" s="79" t="str">
        <f>IF(W91=1,COUNTIF($W$7:W91,1),"")</f>
        <v/>
      </c>
      <c r="Y91" s="79" t="str">
        <f>IFERROR(INDEX(C91:C1084,MATCH(ROWS($X$7:X91),X91:X1084,0)),"")</f>
        <v/>
      </c>
    </row>
    <row r="92" spans="1:25" ht="23.25" customHeight="1">
      <c r="A92" s="31" t="s">
        <v>127</v>
      </c>
      <c r="B92" s="32"/>
      <c r="C92" s="33"/>
      <c r="D92" s="34"/>
      <c r="E92" s="34"/>
      <c r="F92" s="35" t="str">
        <f t="shared" si="1"/>
        <v/>
      </c>
      <c r="G92" s="34"/>
      <c r="H92" s="36"/>
      <c r="I92" s="34"/>
      <c r="J92" s="37"/>
      <c r="K92" s="38"/>
      <c r="L92" s="39"/>
      <c r="M92" s="40"/>
      <c r="N92" s="41"/>
      <c r="O92" s="41"/>
      <c r="P92" s="41"/>
      <c r="Q92" s="41"/>
      <c r="R92" s="41"/>
      <c r="S92" s="41"/>
      <c r="T92" s="41"/>
      <c r="U92" s="41"/>
      <c r="V92" s="75"/>
      <c r="W92" s="78">
        <f>--ISNUMBER(IFERROR(SEARCH(Feuil2!$D$5,Feuil1!C92,1),""))</f>
        <v>0</v>
      </c>
      <c r="X92" s="79" t="str">
        <f>IF(W92=1,COUNTIF($W$7:W92,1),"")</f>
        <v/>
      </c>
      <c r="Y92" s="79" t="str">
        <f>IFERROR(INDEX(C92:C1085,MATCH(ROWS($X$7:X92),X92:X1085,0)),"")</f>
        <v/>
      </c>
    </row>
    <row r="93" spans="1:25" ht="23.25" customHeight="1">
      <c r="A93" s="31" t="s">
        <v>128</v>
      </c>
      <c r="B93" s="32"/>
      <c r="C93" s="33"/>
      <c r="D93" s="34"/>
      <c r="E93" s="34"/>
      <c r="F93" s="35" t="str">
        <f t="shared" si="1"/>
        <v/>
      </c>
      <c r="G93" s="34"/>
      <c r="H93" s="36"/>
      <c r="I93" s="34"/>
      <c r="J93" s="37"/>
      <c r="K93" s="38"/>
      <c r="L93" s="39"/>
      <c r="M93" s="40"/>
      <c r="N93" s="41"/>
      <c r="O93" s="41"/>
      <c r="P93" s="41"/>
      <c r="Q93" s="41"/>
      <c r="R93" s="41"/>
      <c r="S93" s="41"/>
      <c r="T93" s="41"/>
      <c r="U93" s="41"/>
      <c r="V93" s="75"/>
      <c r="W93" s="78">
        <f>--ISNUMBER(IFERROR(SEARCH(Feuil2!$D$5,Feuil1!C93,1),""))</f>
        <v>0</v>
      </c>
      <c r="X93" s="79" t="str">
        <f>IF(W93=1,COUNTIF($W$7:W93,1),"")</f>
        <v/>
      </c>
      <c r="Y93" s="79" t="str">
        <f>IFERROR(INDEX(C93:C1086,MATCH(ROWS($X$7:X93),X93:X1086,0)),"")</f>
        <v/>
      </c>
    </row>
    <row r="94" spans="1:25" ht="23.25" customHeight="1">
      <c r="A94" s="31" t="s">
        <v>129</v>
      </c>
      <c r="B94" s="32"/>
      <c r="C94" s="33"/>
      <c r="D94" s="34"/>
      <c r="E94" s="34"/>
      <c r="F94" s="35" t="str">
        <f t="shared" si="1"/>
        <v/>
      </c>
      <c r="G94" s="34"/>
      <c r="H94" s="36"/>
      <c r="I94" s="34"/>
      <c r="J94" s="37"/>
      <c r="K94" s="38"/>
      <c r="L94" s="39"/>
      <c r="M94" s="40"/>
      <c r="N94" s="41"/>
      <c r="O94" s="41"/>
      <c r="P94" s="41"/>
      <c r="Q94" s="41"/>
      <c r="R94" s="41"/>
      <c r="S94" s="41"/>
      <c r="T94" s="41"/>
      <c r="U94" s="41"/>
      <c r="V94" s="75"/>
      <c r="W94" s="78">
        <f>--ISNUMBER(IFERROR(SEARCH(Feuil2!$D$5,Feuil1!C94,1),""))</f>
        <v>0</v>
      </c>
      <c r="X94" s="79" t="str">
        <f>IF(W94=1,COUNTIF($W$7:W94,1),"")</f>
        <v/>
      </c>
      <c r="Y94" s="79" t="str">
        <f>IFERROR(INDEX(C94:C1087,MATCH(ROWS($X$7:X94),X94:X1087,0)),"")</f>
        <v/>
      </c>
    </row>
    <row r="95" spans="1:25" ht="23.25" customHeight="1">
      <c r="A95" s="31" t="s">
        <v>130</v>
      </c>
      <c r="B95" s="32"/>
      <c r="C95" s="33"/>
      <c r="D95" s="34"/>
      <c r="E95" s="34"/>
      <c r="F95" s="35" t="str">
        <f t="shared" si="1"/>
        <v/>
      </c>
      <c r="G95" s="34"/>
      <c r="H95" s="36"/>
      <c r="I95" s="34"/>
      <c r="J95" s="37"/>
      <c r="K95" s="38"/>
      <c r="L95" s="39"/>
      <c r="M95" s="40"/>
      <c r="N95" s="41"/>
      <c r="O95" s="41"/>
      <c r="P95" s="41"/>
      <c r="Q95" s="41"/>
      <c r="R95" s="41"/>
      <c r="S95" s="41"/>
      <c r="T95" s="41"/>
      <c r="U95" s="41"/>
      <c r="V95" s="75"/>
      <c r="W95" s="78">
        <f>--ISNUMBER(IFERROR(SEARCH(Feuil2!$D$5,Feuil1!C95,1),""))</f>
        <v>0</v>
      </c>
      <c r="X95" s="79" t="str">
        <f>IF(W95=1,COUNTIF($W$7:W95,1),"")</f>
        <v/>
      </c>
      <c r="Y95" s="79" t="str">
        <f>IFERROR(INDEX(C95:C1088,MATCH(ROWS($X$7:X95),X95:X1088,0)),"")</f>
        <v/>
      </c>
    </row>
    <row r="96" spans="1:25" ht="23.25" customHeight="1">
      <c r="A96" s="31" t="s">
        <v>131</v>
      </c>
      <c r="B96" s="32"/>
      <c r="C96" s="33"/>
      <c r="D96" s="34"/>
      <c r="E96" s="34"/>
      <c r="F96" s="35" t="str">
        <f t="shared" si="1"/>
        <v/>
      </c>
      <c r="G96" s="34"/>
      <c r="H96" s="36"/>
      <c r="I96" s="34"/>
      <c r="J96" s="37"/>
      <c r="K96" s="38"/>
      <c r="L96" s="39"/>
      <c r="M96" s="40"/>
      <c r="N96" s="41"/>
      <c r="O96" s="41"/>
      <c r="P96" s="41"/>
      <c r="Q96" s="41"/>
      <c r="R96" s="41"/>
      <c r="S96" s="41"/>
      <c r="T96" s="41"/>
      <c r="U96" s="41"/>
      <c r="V96" s="75"/>
      <c r="W96" s="78">
        <f>--ISNUMBER(IFERROR(SEARCH(Feuil2!$D$5,Feuil1!C96,1),""))</f>
        <v>0</v>
      </c>
      <c r="X96" s="79" t="str">
        <f>IF(W96=1,COUNTIF($W$7:W96,1),"")</f>
        <v/>
      </c>
      <c r="Y96" s="79" t="str">
        <f>IFERROR(INDEX(C96:C1089,MATCH(ROWS($X$7:X96),X96:X1089,0)),"")</f>
        <v/>
      </c>
    </row>
    <row r="97" spans="1:25" ht="23.25" customHeight="1">
      <c r="A97" s="31" t="s">
        <v>132</v>
      </c>
      <c r="B97" s="32"/>
      <c r="C97" s="33"/>
      <c r="D97" s="34"/>
      <c r="E97" s="34"/>
      <c r="F97" s="35" t="str">
        <f t="shared" si="1"/>
        <v/>
      </c>
      <c r="G97" s="34"/>
      <c r="H97" s="36"/>
      <c r="I97" s="34"/>
      <c r="J97" s="37"/>
      <c r="K97" s="38"/>
      <c r="L97" s="39"/>
      <c r="M97" s="40"/>
      <c r="N97" s="41"/>
      <c r="O97" s="41"/>
      <c r="P97" s="41"/>
      <c r="Q97" s="41"/>
      <c r="R97" s="41"/>
      <c r="S97" s="41"/>
      <c r="T97" s="41"/>
      <c r="U97" s="41"/>
      <c r="V97" s="75"/>
      <c r="W97" s="78">
        <f>--ISNUMBER(IFERROR(SEARCH(Feuil2!$D$5,Feuil1!C97,1),""))</f>
        <v>0</v>
      </c>
      <c r="X97" s="79" t="str">
        <f>IF(W97=1,COUNTIF($W$7:W97,1),"")</f>
        <v/>
      </c>
      <c r="Y97" s="79" t="str">
        <f>IFERROR(INDEX(C97:C1090,MATCH(ROWS($X$7:X97),X97:X1090,0)),"")</f>
        <v/>
      </c>
    </row>
    <row r="98" spans="1:25" ht="23.25" customHeight="1">
      <c r="A98" s="31" t="s">
        <v>133</v>
      </c>
      <c r="B98" s="32"/>
      <c r="C98" s="33"/>
      <c r="D98" s="34"/>
      <c r="E98" s="34"/>
      <c r="F98" s="35" t="str">
        <f t="shared" si="1"/>
        <v/>
      </c>
      <c r="G98" s="34"/>
      <c r="H98" s="36"/>
      <c r="I98" s="34"/>
      <c r="J98" s="37"/>
      <c r="K98" s="38"/>
      <c r="L98" s="39"/>
      <c r="M98" s="40"/>
      <c r="N98" s="41"/>
      <c r="O98" s="41"/>
      <c r="P98" s="41"/>
      <c r="Q98" s="41"/>
      <c r="R98" s="41"/>
      <c r="S98" s="41"/>
      <c r="T98" s="41"/>
      <c r="U98" s="41"/>
      <c r="V98" s="75"/>
      <c r="W98" s="78">
        <f>--ISNUMBER(IFERROR(SEARCH(Feuil2!$D$5,Feuil1!C98,1),""))</f>
        <v>0</v>
      </c>
      <c r="X98" s="79" t="str">
        <f>IF(W98=1,COUNTIF($W$7:W98,1),"")</f>
        <v/>
      </c>
      <c r="Y98" s="79" t="str">
        <f>IFERROR(INDEX(C98:C1091,MATCH(ROWS($X$7:X98),X98:X1091,0)),"")</f>
        <v/>
      </c>
    </row>
    <row r="99" spans="1:25" ht="23.25" customHeight="1">
      <c r="A99" s="31" t="s">
        <v>134</v>
      </c>
      <c r="B99" s="32"/>
      <c r="C99" s="33"/>
      <c r="D99" s="34"/>
      <c r="E99" s="34"/>
      <c r="F99" s="35" t="str">
        <f t="shared" si="1"/>
        <v/>
      </c>
      <c r="G99" s="34"/>
      <c r="H99" s="36"/>
      <c r="I99" s="34"/>
      <c r="J99" s="37"/>
      <c r="K99" s="38"/>
      <c r="L99" s="39"/>
      <c r="M99" s="40"/>
      <c r="N99" s="41"/>
      <c r="O99" s="41"/>
      <c r="P99" s="41"/>
      <c r="Q99" s="41"/>
      <c r="R99" s="41"/>
      <c r="S99" s="41"/>
      <c r="T99" s="41"/>
      <c r="U99" s="41"/>
      <c r="V99" s="75"/>
      <c r="W99" s="78">
        <f>--ISNUMBER(IFERROR(SEARCH(Feuil2!$D$5,Feuil1!C99,1),""))</f>
        <v>0</v>
      </c>
      <c r="X99" s="79" t="str">
        <f>IF(W99=1,COUNTIF($W$7:W99,1),"")</f>
        <v/>
      </c>
      <c r="Y99" s="79" t="str">
        <f>IFERROR(INDEX(C99:C1092,MATCH(ROWS($X$7:X99),X99:X1092,0)),"")</f>
        <v/>
      </c>
    </row>
    <row r="100" spans="1:25" ht="23.25" customHeight="1">
      <c r="A100" s="31" t="s">
        <v>135</v>
      </c>
      <c r="B100" s="32"/>
      <c r="C100" s="33"/>
      <c r="D100" s="34"/>
      <c r="E100" s="34"/>
      <c r="F100" s="35" t="str">
        <f t="shared" si="1"/>
        <v/>
      </c>
      <c r="G100" s="34"/>
      <c r="H100" s="36"/>
      <c r="I100" s="34"/>
      <c r="J100" s="37"/>
      <c r="K100" s="38"/>
      <c r="L100" s="39"/>
      <c r="M100" s="40"/>
      <c r="N100" s="41"/>
      <c r="O100" s="41"/>
      <c r="P100" s="41"/>
      <c r="Q100" s="41"/>
      <c r="R100" s="41"/>
      <c r="S100" s="41"/>
      <c r="T100" s="41"/>
      <c r="U100" s="41"/>
      <c r="V100" s="75"/>
      <c r="W100" s="78">
        <f>--ISNUMBER(IFERROR(SEARCH(Feuil2!$D$5,Feuil1!C100,1),""))</f>
        <v>0</v>
      </c>
      <c r="X100" s="79" t="str">
        <f>IF(W100=1,COUNTIF($W$7:W100,1),"")</f>
        <v/>
      </c>
      <c r="Y100" s="79" t="str">
        <f>IFERROR(INDEX(C100:C1093,MATCH(ROWS($X$7:X100),X100:X1093,0)),"")</f>
        <v/>
      </c>
    </row>
    <row r="101" spans="1:25" ht="23.25" customHeight="1">
      <c r="A101" s="31" t="s">
        <v>136</v>
      </c>
      <c r="B101" s="32"/>
      <c r="C101" s="33"/>
      <c r="D101" s="34"/>
      <c r="E101" s="34"/>
      <c r="F101" s="35" t="str">
        <f t="shared" si="1"/>
        <v/>
      </c>
      <c r="G101" s="34"/>
      <c r="H101" s="36"/>
      <c r="I101" s="34"/>
      <c r="J101" s="37"/>
      <c r="K101" s="38"/>
      <c r="L101" s="39"/>
      <c r="M101" s="40"/>
      <c r="N101" s="41"/>
      <c r="O101" s="41"/>
      <c r="P101" s="41"/>
      <c r="Q101" s="41"/>
      <c r="R101" s="41"/>
      <c r="S101" s="41"/>
      <c r="T101" s="41"/>
      <c r="U101" s="41"/>
      <c r="V101" s="75"/>
      <c r="W101" s="78">
        <f>--ISNUMBER(IFERROR(SEARCH(Feuil2!$D$5,Feuil1!C101,1),""))</f>
        <v>0</v>
      </c>
      <c r="X101" s="79" t="str">
        <f>IF(W101=1,COUNTIF($W$7:W101,1),"")</f>
        <v/>
      </c>
      <c r="Y101" s="79" t="str">
        <f>IFERROR(INDEX(C101:C1094,MATCH(ROWS($X$7:X101),X101:X1094,0)),"")</f>
        <v/>
      </c>
    </row>
    <row r="102" spans="1:25" ht="23.25" customHeight="1">
      <c r="A102" s="31" t="s">
        <v>137</v>
      </c>
      <c r="B102" s="32"/>
      <c r="C102" s="33"/>
      <c r="D102" s="34"/>
      <c r="E102" s="34"/>
      <c r="F102" s="35" t="str">
        <f t="shared" si="1"/>
        <v/>
      </c>
      <c r="G102" s="34"/>
      <c r="H102" s="36"/>
      <c r="I102" s="34"/>
      <c r="J102" s="37"/>
      <c r="K102" s="38"/>
      <c r="L102" s="39"/>
      <c r="M102" s="40"/>
      <c r="N102" s="41"/>
      <c r="O102" s="41"/>
      <c r="P102" s="41"/>
      <c r="Q102" s="41"/>
      <c r="R102" s="41"/>
      <c r="S102" s="41"/>
      <c r="T102" s="41"/>
      <c r="U102" s="41"/>
      <c r="V102" s="75"/>
      <c r="W102" s="78">
        <f>--ISNUMBER(IFERROR(SEARCH(Feuil2!$D$5,Feuil1!C102,1),""))</f>
        <v>0</v>
      </c>
      <c r="X102" s="79" t="str">
        <f>IF(W102=1,COUNTIF($W$7:W102,1),"")</f>
        <v/>
      </c>
      <c r="Y102" s="79" t="str">
        <f>IFERROR(INDEX(C102:C1095,MATCH(ROWS($X$7:X102),X102:X1095,0)),"")</f>
        <v/>
      </c>
    </row>
    <row r="103" spans="1:25" ht="23.25" customHeight="1">
      <c r="A103" s="31" t="s">
        <v>138</v>
      </c>
      <c r="B103" s="32"/>
      <c r="C103" s="33"/>
      <c r="D103" s="34"/>
      <c r="E103" s="34"/>
      <c r="F103" s="35" t="str">
        <f t="shared" si="1"/>
        <v/>
      </c>
      <c r="G103" s="34"/>
      <c r="H103" s="36"/>
      <c r="I103" s="34"/>
      <c r="J103" s="37"/>
      <c r="K103" s="38"/>
      <c r="L103" s="39"/>
      <c r="M103" s="40"/>
      <c r="N103" s="41"/>
      <c r="O103" s="41"/>
      <c r="P103" s="41"/>
      <c r="Q103" s="41"/>
      <c r="R103" s="41"/>
      <c r="S103" s="41"/>
      <c r="T103" s="41"/>
      <c r="U103" s="41"/>
      <c r="V103" s="75"/>
      <c r="W103" s="78">
        <f>--ISNUMBER(IFERROR(SEARCH(Feuil2!$D$5,Feuil1!C103,1),""))</f>
        <v>0</v>
      </c>
      <c r="X103" s="79" t="str">
        <f>IF(W103=1,COUNTIF($W$7:W103,1),"")</f>
        <v/>
      </c>
      <c r="Y103" s="79" t="str">
        <f>IFERROR(INDEX(C103:C1096,MATCH(ROWS($X$7:X103),X103:X1096,0)),"")</f>
        <v/>
      </c>
    </row>
    <row r="104" spans="1:25" ht="23.25" customHeight="1">
      <c r="A104" s="31" t="s">
        <v>139</v>
      </c>
      <c r="B104" s="32"/>
      <c r="C104" s="33"/>
      <c r="D104" s="34"/>
      <c r="E104" s="34"/>
      <c r="F104" s="35" t="str">
        <f t="shared" si="1"/>
        <v/>
      </c>
      <c r="G104" s="34"/>
      <c r="H104" s="36"/>
      <c r="I104" s="34"/>
      <c r="J104" s="37"/>
      <c r="K104" s="38"/>
      <c r="L104" s="39"/>
      <c r="M104" s="40"/>
      <c r="N104" s="41"/>
      <c r="O104" s="41"/>
      <c r="P104" s="41"/>
      <c r="Q104" s="41"/>
      <c r="R104" s="41"/>
      <c r="S104" s="41"/>
      <c r="T104" s="41"/>
      <c r="U104" s="41"/>
      <c r="V104" s="75"/>
      <c r="W104" s="78">
        <f>--ISNUMBER(IFERROR(SEARCH(Feuil2!$D$5,Feuil1!C104,1),""))</f>
        <v>0</v>
      </c>
      <c r="X104" s="79" t="str">
        <f>IF(W104=1,COUNTIF($W$7:W104,1),"")</f>
        <v/>
      </c>
      <c r="Y104" s="79" t="str">
        <f>IFERROR(INDEX(C104:C1097,MATCH(ROWS($X$7:X104),X104:X1097,0)),"")</f>
        <v/>
      </c>
    </row>
    <row r="105" spans="1:25" ht="23.25" customHeight="1">
      <c r="A105" s="31" t="s">
        <v>140</v>
      </c>
      <c r="B105" s="32"/>
      <c r="C105" s="33"/>
      <c r="D105" s="34"/>
      <c r="E105" s="34"/>
      <c r="F105" s="35" t="str">
        <f t="shared" si="1"/>
        <v/>
      </c>
      <c r="G105" s="34"/>
      <c r="H105" s="36"/>
      <c r="I105" s="34"/>
      <c r="J105" s="37"/>
      <c r="K105" s="38"/>
      <c r="L105" s="39"/>
      <c r="M105" s="40"/>
      <c r="N105" s="41"/>
      <c r="O105" s="41"/>
      <c r="P105" s="41"/>
      <c r="Q105" s="41"/>
      <c r="R105" s="41"/>
      <c r="S105" s="41"/>
      <c r="T105" s="41"/>
      <c r="U105" s="41"/>
      <c r="V105" s="75"/>
      <c r="W105" s="78">
        <f>--ISNUMBER(IFERROR(SEARCH(Feuil2!$D$5,Feuil1!C105,1),""))</f>
        <v>0</v>
      </c>
      <c r="X105" s="79" t="str">
        <f>IF(W105=1,COUNTIF($W$7:W105,1),"")</f>
        <v/>
      </c>
      <c r="Y105" s="79" t="str">
        <f>IFERROR(INDEX(C105:C1098,MATCH(ROWS($X$7:X105),X105:X1098,0)),"")</f>
        <v/>
      </c>
    </row>
    <row r="106" spans="1:25" ht="23.25" customHeight="1">
      <c r="A106" s="31" t="s">
        <v>141</v>
      </c>
      <c r="B106" s="32"/>
      <c r="C106" s="33"/>
      <c r="D106" s="34"/>
      <c r="E106" s="34"/>
      <c r="F106" s="35" t="str">
        <f t="shared" si="1"/>
        <v/>
      </c>
      <c r="G106" s="34"/>
      <c r="H106" s="36"/>
      <c r="I106" s="34"/>
      <c r="J106" s="37"/>
      <c r="K106" s="38"/>
      <c r="L106" s="39"/>
      <c r="M106" s="40"/>
      <c r="N106" s="41"/>
      <c r="O106" s="41"/>
      <c r="P106" s="41"/>
      <c r="Q106" s="41"/>
      <c r="R106" s="41"/>
      <c r="S106" s="41"/>
      <c r="T106" s="41"/>
      <c r="U106" s="41"/>
      <c r="V106" s="75"/>
      <c r="W106" s="78">
        <f>--ISNUMBER(IFERROR(SEARCH(Feuil2!$D$5,Feuil1!C106,1),""))</f>
        <v>0</v>
      </c>
      <c r="X106" s="79" t="str">
        <f>IF(W106=1,COUNTIF($W$7:W106,1),"")</f>
        <v/>
      </c>
      <c r="Y106" s="79" t="str">
        <f>IFERROR(INDEX(C106:C1099,MATCH(ROWS($X$7:X106),X106:X1099,0)),"")</f>
        <v/>
      </c>
    </row>
    <row r="107" spans="1:25" ht="23.25" customHeight="1">
      <c r="A107" s="31" t="s">
        <v>142</v>
      </c>
      <c r="B107" s="32"/>
      <c r="C107" s="33"/>
      <c r="D107" s="34"/>
      <c r="E107" s="34"/>
      <c r="F107" s="35" t="str">
        <f t="shared" si="1"/>
        <v/>
      </c>
      <c r="G107" s="34"/>
      <c r="H107" s="36"/>
      <c r="I107" s="34"/>
      <c r="J107" s="37"/>
      <c r="K107" s="38"/>
      <c r="L107" s="39"/>
      <c r="M107" s="40"/>
      <c r="N107" s="41"/>
      <c r="O107" s="41"/>
      <c r="P107" s="41"/>
      <c r="Q107" s="41"/>
      <c r="R107" s="41"/>
      <c r="S107" s="41"/>
      <c r="T107" s="41"/>
      <c r="U107" s="41"/>
      <c r="V107" s="75"/>
      <c r="W107" s="78">
        <f>--ISNUMBER(IFERROR(SEARCH(Feuil2!$D$5,Feuil1!C107,1),""))</f>
        <v>0</v>
      </c>
      <c r="X107" s="79" t="str">
        <f>IF(W107=1,COUNTIF($W$7:W107,1),"")</f>
        <v/>
      </c>
      <c r="Y107" s="79" t="str">
        <f>IFERROR(INDEX(C107:C1100,MATCH(ROWS($X$7:X107),X107:X1100,0)),"")</f>
        <v/>
      </c>
    </row>
    <row r="108" spans="1:25" ht="23.25" customHeight="1">
      <c r="A108" s="31" t="s">
        <v>143</v>
      </c>
      <c r="B108" s="32"/>
      <c r="C108" s="33"/>
      <c r="D108" s="34"/>
      <c r="E108" s="34"/>
      <c r="F108" s="35" t="str">
        <f t="shared" si="1"/>
        <v/>
      </c>
      <c r="G108" s="34"/>
      <c r="H108" s="36"/>
      <c r="I108" s="34"/>
      <c r="J108" s="37"/>
      <c r="K108" s="38"/>
      <c r="L108" s="39"/>
      <c r="M108" s="40"/>
      <c r="N108" s="41"/>
      <c r="O108" s="41"/>
      <c r="P108" s="41"/>
      <c r="Q108" s="41"/>
      <c r="R108" s="41"/>
      <c r="S108" s="41"/>
      <c r="T108" s="41"/>
      <c r="U108" s="41"/>
      <c r="V108" s="75"/>
      <c r="W108" s="78">
        <f>--ISNUMBER(IFERROR(SEARCH(Feuil2!$D$5,Feuil1!C108,1),""))</f>
        <v>0</v>
      </c>
      <c r="X108" s="79" t="str">
        <f>IF(W108=1,COUNTIF($W$7:W108,1),"")</f>
        <v/>
      </c>
      <c r="Y108" s="79" t="str">
        <f>IFERROR(INDEX(C108:C1101,MATCH(ROWS($X$7:X108),X108:X1101,0)),"")</f>
        <v/>
      </c>
    </row>
    <row r="109" spans="1:25" ht="23.25" customHeight="1">
      <c r="A109" s="31" t="s">
        <v>144</v>
      </c>
      <c r="B109" s="32"/>
      <c r="C109" s="33"/>
      <c r="D109" s="34"/>
      <c r="E109" s="34"/>
      <c r="F109" s="35" t="str">
        <f t="shared" si="1"/>
        <v/>
      </c>
      <c r="G109" s="34"/>
      <c r="H109" s="36"/>
      <c r="I109" s="34"/>
      <c r="J109" s="37"/>
      <c r="K109" s="38"/>
      <c r="L109" s="39"/>
      <c r="M109" s="40"/>
      <c r="N109" s="41"/>
      <c r="O109" s="41"/>
      <c r="P109" s="41"/>
      <c r="Q109" s="41"/>
      <c r="R109" s="41"/>
      <c r="S109" s="41"/>
      <c r="T109" s="41"/>
      <c r="U109" s="41"/>
      <c r="V109" s="75"/>
      <c r="W109" s="78">
        <f>--ISNUMBER(IFERROR(SEARCH(Feuil2!$D$5,Feuil1!C109,1),""))</f>
        <v>0</v>
      </c>
      <c r="X109" s="79" t="str">
        <f>IF(W109=1,COUNTIF($W$7:W109,1),"")</f>
        <v/>
      </c>
      <c r="Y109" s="79" t="str">
        <f>IFERROR(INDEX(C109:C1102,MATCH(ROWS($X$7:X109),X109:X1102,0)),"")</f>
        <v/>
      </c>
    </row>
    <row r="110" spans="1:25" ht="23.25" customHeight="1">
      <c r="A110" s="31" t="s">
        <v>145</v>
      </c>
      <c r="B110" s="32"/>
      <c r="C110" s="33"/>
      <c r="D110" s="34"/>
      <c r="E110" s="34"/>
      <c r="F110" s="35" t="str">
        <f t="shared" si="1"/>
        <v/>
      </c>
      <c r="G110" s="34"/>
      <c r="H110" s="36"/>
      <c r="I110" s="34"/>
      <c r="J110" s="37"/>
      <c r="K110" s="38"/>
      <c r="L110" s="39"/>
      <c r="M110" s="40"/>
      <c r="N110" s="41"/>
      <c r="O110" s="41"/>
      <c r="P110" s="41"/>
      <c r="Q110" s="41"/>
      <c r="R110" s="41"/>
      <c r="S110" s="41"/>
      <c r="T110" s="41"/>
      <c r="U110" s="41"/>
      <c r="V110" s="75"/>
      <c r="W110" s="78">
        <f>--ISNUMBER(IFERROR(SEARCH(Feuil2!$D$5,Feuil1!C110,1),""))</f>
        <v>0</v>
      </c>
      <c r="X110" s="79" t="str">
        <f>IF(W110=1,COUNTIF($W$7:W110,1),"")</f>
        <v/>
      </c>
      <c r="Y110" s="79" t="str">
        <f>IFERROR(INDEX(C110:C1103,MATCH(ROWS($X$7:X110),X110:X1103,0)),"")</f>
        <v/>
      </c>
    </row>
    <row r="111" spans="1:25" ht="23.25" customHeight="1">
      <c r="A111" s="31" t="s">
        <v>146</v>
      </c>
      <c r="B111" s="32"/>
      <c r="C111" s="33"/>
      <c r="D111" s="34"/>
      <c r="E111" s="34"/>
      <c r="F111" s="35" t="str">
        <f t="shared" si="1"/>
        <v/>
      </c>
      <c r="G111" s="34"/>
      <c r="H111" s="36"/>
      <c r="I111" s="34"/>
      <c r="J111" s="37"/>
      <c r="K111" s="38"/>
      <c r="L111" s="39"/>
      <c r="M111" s="40"/>
      <c r="N111" s="41"/>
      <c r="O111" s="41"/>
      <c r="P111" s="41"/>
      <c r="Q111" s="41"/>
      <c r="R111" s="41"/>
      <c r="S111" s="41"/>
      <c r="T111" s="41"/>
      <c r="U111" s="41"/>
      <c r="V111" s="75"/>
      <c r="W111" s="78">
        <f>--ISNUMBER(IFERROR(SEARCH(Feuil2!$D$5,Feuil1!C111,1),""))</f>
        <v>0</v>
      </c>
      <c r="X111" s="79" t="str">
        <f>IF(W111=1,COUNTIF($W$7:W111,1),"")</f>
        <v/>
      </c>
      <c r="Y111" s="79" t="str">
        <f>IFERROR(INDEX(C111:C1104,MATCH(ROWS($X$7:X111),X111:X1104,0)),"")</f>
        <v/>
      </c>
    </row>
    <row r="112" spans="1:25" ht="23.25" customHeight="1">
      <c r="A112" s="31" t="s">
        <v>147</v>
      </c>
      <c r="B112" s="32"/>
      <c r="C112" s="33"/>
      <c r="D112" s="34"/>
      <c r="E112" s="34"/>
      <c r="F112" s="35" t="str">
        <f t="shared" si="1"/>
        <v/>
      </c>
      <c r="G112" s="34"/>
      <c r="H112" s="36"/>
      <c r="I112" s="34"/>
      <c r="J112" s="37"/>
      <c r="K112" s="38"/>
      <c r="L112" s="39"/>
      <c r="M112" s="40"/>
      <c r="N112" s="41"/>
      <c r="O112" s="41"/>
      <c r="P112" s="41"/>
      <c r="Q112" s="41"/>
      <c r="R112" s="41"/>
      <c r="S112" s="41"/>
      <c r="T112" s="41"/>
      <c r="U112" s="41"/>
      <c r="V112" s="75"/>
      <c r="W112" s="78">
        <f>--ISNUMBER(IFERROR(SEARCH(Feuil2!$D$5,Feuil1!C112,1),""))</f>
        <v>0</v>
      </c>
      <c r="X112" s="79" t="str">
        <f>IF(W112=1,COUNTIF($W$7:W112,1),"")</f>
        <v/>
      </c>
      <c r="Y112" s="79" t="str">
        <f>IFERROR(INDEX(C112:C1105,MATCH(ROWS($X$7:X112),X112:X1105,0)),"")</f>
        <v/>
      </c>
    </row>
    <row r="113" spans="1:25" ht="23.25" customHeight="1">
      <c r="A113" s="31" t="s">
        <v>148</v>
      </c>
      <c r="B113" s="32"/>
      <c r="C113" s="33"/>
      <c r="D113" s="34"/>
      <c r="E113" s="34"/>
      <c r="F113" s="35" t="str">
        <f t="shared" si="1"/>
        <v/>
      </c>
      <c r="G113" s="34"/>
      <c r="H113" s="36"/>
      <c r="I113" s="34"/>
      <c r="J113" s="37"/>
      <c r="K113" s="38"/>
      <c r="L113" s="39"/>
      <c r="M113" s="40"/>
      <c r="N113" s="41"/>
      <c r="O113" s="41"/>
      <c r="P113" s="41"/>
      <c r="Q113" s="41"/>
      <c r="R113" s="41"/>
      <c r="S113" s="41"/>
      <c r="T113" s="41"/>
      <c r="U113" s="41"/>
      <c r="V113" s="75"/>
      <c r="W113" s="78">
        <f>--ISNUMBER(IFERROR(SEARCH(Feuil2!$D$5,Feuil1!C113,1),""))</f>
        <v>0</v>
      </c>
      <c r="X113" s="79" t="str">
        <f>IF(W113=1,COUNTIF($W$7:W113,1),"")</f>
        <v/>
      </c>
      <c r="Y113" s="79" t="str">
        <f>IFERROR(INDEX(C113:C1106,MATCH(ROWS($X$7:X113),X113:X1106,0)),"")</f>
        <v/>
      </c>
    </row>
    <row r="114" spans="1:25" ht="23.25" customHeight="1">
      <c r="A114" s="31" t="s">
        <v>149</v>
      </c>
      <c r="B114" s="32"/>
      <c r="C114" s="33"/>
      <c r="D114" s="34"/>
      <c r="E114" s="34"/>
      <c r="F114" s="35" t="str">
        <f t="shared" si="1"/>
        <v/>
      </c>
      <c r="G114" s="34"/>
      <c r="H114" s="36"/>
      <c r="I114" s="34"/>
      <c r="J114" s="37"/>
      <c r="K114" s="38"/>
      <c r="L114" s="39"/>
      <c r="M114" s="40"/>
      <c r="N114" s="41"/>
      <c r="O114" s="41"/>
      <c r="P114" s="41"/>
      <c r="Q114" s="41"/>
      <c r="R114" s="41"/>
      <c r="S114" s="41"/>
      <c r="T114" s="41"/>
      <c r="U114" s="41"/>
      <c r="V114" s="75"/>
      <c r="W114" s="78">
        <f>--ISNUMBER(IFERROR(SEARCH(Feuil2!$D$5,Feuil1!C114,1),""))</f>
        <v>0</v>
      </c>
      <c r="X114" s="79" t="str">
        <f>IF(W114=1,COUNTIF($W$7:W114,1),"")</f>
        <v/>
      </c>
      <c r="Y114" s="79" t="str">
        <f>IFERROR(INDEX(C114:C1107,MATCH(ROWS($X$7:X114),X114:X1107,0)),"")</f>
        <v/>
      </c>
    </row>
    <row r="115" spans="1:25" ht="23.25" customHeight="1">
      <c r="A115" s="31" t="s">
        <v>150</v>
      </c>
      <c r="B115" s="32"/>
      <c r="C115" s="33"/>
      <c r="D115" s="34"/>
      <c r="E115" s="34"/>
      <c r="F115" s="35" t="str">
        <f t="shared" si="1"/>
        <v/>
      </c>
      <c r="G115" s="34"/>
      <c r="H115" s="36"/>
      <c r="I115" s="34"/>
      <c r="J115" s="37"/>
      <c r="K115" s="38"/>
      <c r="L115" s="39"/>
      <c r="M115" s="40"/>
      <c r="N115" s="41"/>
      <c r="O115" s="41"/>
      <c r="P115" s="41"/>
      <c r="Q115" s="41"/>
      <c r="R115" s="41"/>
      <c r="S115" s="41"/>
      <c r="T115" s="41"/>
      <c r="U115" s="41"/>
      <c r="V115" s="75"/>
      <c r="W115" s="78">
        <f>--ISNUMBER(IFERROR(SEARCH(Feuil2!$D$5,Feuil1!C115,1),""))</f>
        <v>0</v>
      </c>
      <c r="X115" s="79" t="str">
        <f>IF(W115=1,COUNTIF($W$7:W115,1),"")</f>
        <v/>
      </c>
      <c r="Y115" s="79" t="str">
        <f>IFERROR(INDEX(C115:C1108,MATCH(ROWS($X$7:X115),X115:X1108,0)),"")</f>
        <v/>
      </c>
    </row>
    <row r="116" spans="1:25" ht="23.25" customHeight="1">
      <c r="A116" s="31" t="s">
        <v>151</v>
      </c>
      <c r="B116" s="32"/>
      <c r="C116" s="33"/>
      <c r="D116" s="34"/>
      <c r="E116" s="34"/>
      <c r="F116" s="35" t="str">
        <f t="shared" si="1"/>
        <v/>
      </c>
      <c r="G116" s="34"/>
      <c r="H116" s="36"/>
      <c r="I116" s="34"/>
      <c r="J116" s="37"/>
      <c r="K116" s="38"/>
      <c r="L116" s="39"/>
      <c r="M116" s="40"/>
      <c r="N116" s="41"/>
      <c r="O116" s="41"/>
      <c r="P116" s="41"/>
      <c r="Q116" s="41"/>
      <c r="R116" s="41"/>
      <c r="S116" s="41"/>
      <c r="T116" s="41"/>
      <c r="U116" s="41"/>
      <c r="V116" s="75"/>
      <c r="W116" s="78">
        <f>--ISNUMBER(IFERROR(SEARCH(Feuil2!$D$5,Feuil1!C116,1),""))</f>
        <v>0</v>
      </c>
      <c r="X116" s="79" t="str">
        <f>IF(W116=1,COUNTIF($W$7:W116,1),"")</f>
        <v/>
      </c>
      <c r="Y116" s="79" t="str">
        <f>IFERROR(INDEX(C116:C1109,MATCH(ROWS($X$7:X116),X116:X1109,0)),"")</f>
        <v/>
      </c>
    </row>
    <row r="117" spans="1:25" ht="23.25" customHeight="1">
      <c r="A117" s="31" t="s">
        <v>152</v>
      </c>
      <c r="B117" s="32"/>
      <c r="C117" s="33"/>
      <c r="D117" s="34"/>
      <c r="E117" s="34"/>
      <c r="F117" s="35" t="str">
        <f t="shared" si="1"/>
        <v/>
      </c>
      <c r="G117" s="34"/>
      <c r="H117" s="36"/>
      <c r="I117" s="34"/>
      <c r="J117" s="37"/>
      <c r="K117" s="38"/>
      <c r="L117" s="39"/>
      <c r="M117" s="40"/>
      <c r="N117" s="41"/>
      <c r="O117" s="41"/>
      <c r="P117" s="41"/>
      <c r="Q117" s="41"/>
      <c r="R117" s="41"/>
      <c r="S117" s="41"/>
      <c r="T117" s="41"/>
      <c r="U117" s="41"/>
      <c r="V117" s="75"/>
      <c r="W117" s="78">
        <f>--ISNUMBER(IFERROR(SEARCH(Feuil2!$D$5,Feuil1!C117,1),""))</f>
        <v>0</v>
      </c>
      <c r="X117" s="79" t="str">
        <f>IF(W117=1,COUNTIF($W$7:W117,1),"")</f>
        <v/>
      </c>
      <c r="Y117" s="79" t="str">
        <f>IFERROR(INDEX(C117:C1110,MATCH(ROWS($X$7:X117),X117:X1110,0)),"")</f>
        <v/>
      </c>
    </row>
    <row r="118" spans="1:25" ht="23.25" customHeight="1">
      <c r="A118" s="31" t="s">
        <v>153</v>
      </c>
      <c r="B118" s="32"/>
      <c r="C118" s="33"/>
      <c r="D118" s="34"/>
      <c r="E118" s="34"/>
      <c r="F118" s="35" t="str">
        <f t="shared" si="1"/>
        <v/>
      </c>
      <c r="G118" s="34"/>
      <c r="H118" s="36"/>
      <c r="I118" s="34"/>
      <c r="J118" s="37"/>
      <c r="K118" s="38"/>
      <c r="L118" s="39"/>
      <c r="M118" s="40"/>
      <c r="N118" s="41"/>
      <c r="O118" s="41"/>
      <c r="P118" s="41"/>
      <c r="Q118" s="41"/>
      <c r="R118" s="41"/>
      <c r="S118" s="41"/>
      <c r="T118" s="41"/>
      <c r="U118" s="41"/>
      <c r="V118" s="75"/>
      <c r="W118" s="78">
        <f>--ISNUMBER(IFERROR(SEARCH(Feuil2!$D$5,Feuil1!C118,1),""))</f>
        <v>0</v>
      </c>
      <c r="X118" s="79" t="str">
        <f>IF(W118=1,COUNTIF($W$7:W118,1),"")</f>
        <v/>
      </c>
      <c r="Y118" s="79" t="str">
        <f>IFERROR(INDEX(C118:C1111,MATCH(ROWS($X$7:X118),X118:X1111,0)),"")</f>
        <v/>
      </c>
    </row>
    <row r="119" spans="1:25" ht="23.25" customHeight="1">
      <c r="A119" s="31" t="s">
        <v>154</v>
      </c>
      <c r="B119" s="32"/>
      <c r="C119" s="33"/>
      <c r="D119" s="34"/>
      <c r="E119" s="34"/>
      <c r="F119" s="35" t="str">
        <f t="shared" si="1"/>
        <v/>
      </c>
      <c r="G119" s="34"/>
      <c r="H119" s="36"/>
      <c r="I119" s="34"/>
      <c r="J119" s="37"/>
      <c r="K119" s="38"/>
      <c r="L119" s="39"/>
      <c r="M119" s="40"/>
      <c r="N119" s="41"/>
      <c r="O119" s="41"/>
      <c r="P119" s="41"/>
      <c r="Q119" s="41"/>
      <c r="R119" s="41"/>
      <c r="S119" s="41"/>
      <c r="T119" s="41"/>
      <c r="U119" s="41"/>
      <c r="V119" s="75"/>
      <c r="W119" s="78">
        <f>--ISNUMBER(IFERROR(SEARCH(Feuil2!$D$5,Feuil1!C119,1),""))</f>
        <v>0</v>
      </c>
      <c r="X119" s="79" t="str">
        <f>IF(W119=1,COUNTIF($W$7:W119,1),"")</f>
        <v/>
      </c>
      <c r="Y119" s="79" t="str">
        <f>IFERROR(INDEX(C119:C1112,MATCH(ROWS($X$7:X119),X119:X1112,0)),"")</f>
        <v/>
      </c>
    </row>
    <row r="120" spans="1:25" ht="23.25" customHeight="1">
      <c r="A120" s="31" t="s">
        <v>155</v>
      </c>
      <c r="B120" s="32"/>
      <c r="C120" s="33"/>
      <c r="D120" s="34"/>
      <c r="E120" s="34"/>
      <c r="F120" s="35" t="str">
        <f t="shared" si="1"/>
        <v/>
      </c>
      <c r="G120" s="34"/>
      <c r="H120" s="36"/>
      <c r="I120" s="34"/>
      <c r="J120" s="37"/>
      <c r="K120" s="38"/>
      <c r="L120" s="39"/>
      <c r="M120" s="40"/>
      <c r="N120" s="41"/>
      <c r="O120" s="41"/>
      <c r="P120" s="41"/>
      <c r="Q120" s="41"/>
      <c r="R120" s="41"/>
      <c r="S120" s="41"/>
      <c r="T120" s="41"/>
      <c r="U120" s="41"/>
      <c r="V120" s="75"/>
      <c r="W120" s="78">
        <f>--ISNUMBER(IFERROR(SEARCH(Feuil2!$D$5,Feuil1!C120,1),""))</f>
        <v>0</v>
      </c>
      <c r="X120" s="79" t="str">
        <f>IF(W120=1,COUNTIF($W$7:W120,1),"")</f>
        <v/>
      </c>
      <c r="Y120" s="79" t="str">
        <f>IFERROR(INDEX(C120:C1113,MATCH(ROWS($X$7:X120),X120:X1113,0)),"")</f>
        <v/>
      </c>
    </row>
    <row r="121" spans="1:25" ht="23.25" customHeight="1">
      <c r="A121" s="31" t="s">
        <v>156</v>
      </c>
      <c r="B121" s="32"/>
      <c r="C121" s="33"/>
      <c r="D121" s="34"/>
      <c r="E121" s="34"/>
      <c r="F121" s="35" t="str">
        <f t="shared" si="1"/>
        <v/>
      </c>
      <c r="G121" s="34"/>
      <c r="H121" s="36"/>
      <c r="I121" s="34"/>
      <c r="J121" s="37"/>
      <c r="K121" s="38"/>
      <c r="L121" s="39"/>
      <c r="M121" s="40"/>
      <c r="N121" s="41"/>
      <c r="O121" s="41"/>
      <c r="P121" s="41"/>
      <c r="Q121" s="41"/>
      <c r="R121" s="41"/>
      <c r="S121" s="41"/>
      <c r="T121" s="41"/>
      <c r="U121" s="41"/>
      <c r="V121" s="75"/>
      <c r="W121" s="78">
        <f>--ISNUMBER(IFERROR(SEARCH(Feuil2!$D$5,Feuil1!C121,1),""))</f>
        <v>0</v>
      </c>
      <c r="X121" s="79" t="str">
        <f>IF(W121=1,COUNTIF($W$7:W121,1),"")</f>
        <v/>
      </c>
      <c r="Y121" s="79" t="str">
        <f>IFERROR(INDEX(C121:C1114,MATCH(ROWS($X$7:X121),X121:X1114,0)),"")</f>
        <v/>
      </c>
    </row>
    <row r="122" spans="1:25" ht="23.25" customHeight="1">
      <c r="A122" s="31" t="s">
        <v>157</v>
      </c>
      <c r="B122" s="32"/>
      <c r="C122" s="33"/>
      <c r="D122" s="34"/>
      <c r="E122" s="34"/>
      <c r="F122" s="35" t="str">
        <f t="shared" si="1"/>
        <v/>
      </c>
      <c r="G122" s="34"/>
      <c r="H122" s="36"/>
      <c r="I122" s="34"/>
      <c r="J122" s="37"/>
      <c r="K122" s="38"/>
      <c r="L122" s="39"/>
      <c r="M122" s="40"/>
      <c r="N122" s="41"/>
      <c r="O122" s="41"/>
      <c r="P122" s="41"/>
      <c r="Q122" s="41"/>
      <c r="R122" s="41"/>
      <c r="S122" s="41"/>
      <c r="T122" s="41"/>
      <c r="U122" s="41"/>
      <c r="V122" s="75"/>
      <c r="W122" s="78">
        <f>--ISNUMBER(IFERROR(SEARCH(Feuil2!$D$5,Feuil1!C122,1),""))</f>
        <v>0</v>
      </c>
      <c r="X122" s="79" t="str">
        <f>IF(W122=1,COUNTIF($W$7:W122,1),"")</f>
        <v/>
      </c>
      <c r="Y122" s="79" t="str">
        <f>IFERROR(INDEX(C122:C1115,MATCH(ROWS($X$7:X122),X122:X1115,0)),"")</f>
        <v/>
      </c>
    </row>
    <row r="123" spans="1:25" ht="23.25" customHeight="1">
      <c r="A123" s="31" t="s">
        <v>158</v>
      </c>
      <c r="B123" s="32"/>
      <c r="C123" s="33"/>
      <c r="D123" s="34"/>
      <c r="E123" s="34"/>
      <c r="F123" s="35" t="str">
        <f t="shared" si="1"/>
        <v/>
      </c>
      <c r="G123" s="34"/>
      <c r="H123" s="36"/>
      <c r="I123" s="34"/>
      <c r="J123" s="37"/>
      <c r="K123" s="38"/>
      <c r="L123" s="39"/>
      <c r="M123" s="40"/>
      <c r="N123" s="41"/>
      <c r="O123" s="41"/>
      <c r="P123" s="41"/>
      <c r="Q123" s="41"/>
      <c r="R123" s="41"/>
      <c r="S123" s="41"/>
      <c r="T123" s="41"/>
      <c r="U123" s="41"/>
      <c r="V123" s="75"/>
      <c r="W123" s="78">
        <f>--ISNUMBER(IFERROR(SEARCH(Feuil2!$D$5,Feuil1!C123,1),""))</f>
        <v>0</v>
      </c>
      <c r="X123" s="79" t="str">
        <f>IF(W123=1,COUNTIF($W$7:W123,1),"")</f>
        <v/>
      </c>
      <c r="Y123" s="79" t="str">
        <f>IFERROR(INDEX(C123:C1116,MATCH(ROWS($X$7:X123),X123:X1116,0)),"")</f>
        <v/>
      </c>
    </row>
    <row r="124" spans="1:25" ht="23.25" customHeight="1">
      <c r="A124" s="31" t="s">
        <v>159</v>
      </c>
      <c r="B124" s="32"/>
      <c r="C124" s="33"/>
      <c r="D124" s="34"/>
      <c r="E124" s="34"/>
      <c r="F124" s="35" t="str">
        <f t="shared" si="1"/>
        <v/>
      </c>
      <c r="G124" s="34"/>
      <c r="H124" s="36"/>
      <c r="I124" s="34"/>
      <c r="J124" s="37"/>
      <c r="K124" s="38"/>
      <c r="L124" s="39"/>
      <c r="M124" s="40"/>
      <c r="N124" s="41"/>
      <c r="O124" s="41"/>
      <c r="P124" s="41"/>
      <c r="Q124" s="41"/>
      <c r="R124" s="41"/>
      <c r="S124" s="41"/>
      <c r="T124" s="41"/>
      <c r="U124" s="41"/>
      <c r="V124" s="75"/>
      <c r="W124" s="78">
        <f>--ISNUMBER(IFERROR(SEARCH(Feuil2!$D$5,Feuil1!C124,1),""))</f>
        <v>0</v>
      </c>
      <c r="X124" s="79" t="str">
        <f>IF(W124=1,COUNTIF($W$7:W124,1),"")</f>
        <v/>
      </c>
      <c r="Y124" s="79" t="str">
        <f>IFERROR(INDEX(C124:C1117,MATCH(ROWS($X$7:X124),X124:X1117,0)),"")</f>
        <v/>
      </c>
    </row>
    <row r="125" spans="1:25" ht="23.25" customHeight="1">
      <c r="A125" s="31" t="s">
        <v>160</v>
      </c>
      <c r="B125" s="32"/>
      <c r="C125" s="33"/>
      <c r="D125" s="34"/>
      <c r="E125" s="34"/>
      <c r="F125" s="35" t="str">
        <f t="shared" si="1"/>
        <v/>
      </c>
      <c r="G125" s="34"/>
      <c r="H125" s="36"/>
      <c r="I125" s="34"/>
      <c r="J125" s="37"/>
      <c r="K125" s="38"/>
      <c r="L125" s="39"/>
      <c r="M125" s="40"/>
      <c r="N125" s="41"/>
      <c r="O125" s="41"/>
      <c r="P125" s="41"/>
      <c r="Q125" s="41"/>
      <c r="R125" s="41"/>
      <c r="S125" s="41"/>
      <c r="T125" s="41"/>
      <c r="U125" s="41"/>
      <c r="V125" s="75"/>
      <c r="W125" s="78">
        <f>--ISNUMBER(IFERROR(SEARCH(Feuil2!$D$5,Feuil1!C125,1),""))</f>
        <v>0</v>
      </c>
      <c r="X125" s="79" t="str">
        <f>IF(W125=1,COUNTIF($W$7:W125,1),"")</f>
        <v/>
      </c>
      <c r="Y125" s="79" t="str">
        <f>IFERROR(INDEX(C125:C1118,MATCH(ROWS($X$7:X125),X125:X1118,0)),"")</f>
        <v/>
      </c>
    </row>
    <row r="126" spans="1:25" ht="23.25" customHeight="1">
      <c r="A126" s="31" t="s">
        <v>161</v>
      </c>
      <c r="B126" s="32"/>
      <c r="C126" s="33"/>
      <c r="D126" s="34"/>
      <c r="E126" s="34"/>
      <c r="F126" s="35" t="str">
        <f t="shared" si="1"/>
        <v/>
      </c>
      <c r="G126" s="34"/>
      <c r="H126" s="36"/>
      <c r="I126" s="34"/>
      <c r="J126" s="37"/>
      <c r="K126" s="38"/>
      <c r="L126" s="39"/>
      <c r="M126" s="40"/>
      <c r="N126" s="41"/>
      <c r="O126" s="41"/>
      <c r="P126" s="41"/>
      <c r="Q126" s="41"/>
      <c r="R126" s="41"/>
      <c r="S126" s="41"/>
      <c r="T126" s="41"/>
      <c r="U126" s="41"/>
      <c r="V126" s="75"/>
      <c r="W126" s="78">
        <f>--ISNUMBER(IFERROR(SEARCH(Feuil2!$D$5,Feuil1!C126,1),""))</f>
        <v>0</v>
      </c>
      <c r="X126" s="79" t="str">
        <f>IF(W126=1,COUNTIF($W$7:W126,1),"")</f>
        <v/>
      </c>
      <c r="Y126" s="79" t="str">
        <f>IFERROR(INDEX(C126:C1119,MATCH(ROWS($X$7:X126),X126:X1119,0)),"")</f>
        <v/>
      </c>
    </row>
    <row r="127" spans="1:25" ht="23.25" customHeight="1">
      <c r="A127" s="31" t="s">
        <v>162</v>
      </c>
      <c r="B127" s="32"/>
      <c r="C127" s="33"/>
      <c r="D127" s="34"/>
      <c r="E127" s="34"/>
      <c r="F127" s="35" t="str">
        <f t="shared" si="1"/>
        <v/>
      </c>
      <c r="G127" s="34"/>
      <c r="H127" s="36"/>
      <c r="I127" s="34"/>
      <c r="J127" s="37"/>
      <c r="K127" s="38"/>
      <c r="L127" s="39"/>
      <c r="M127" s="40"/>
      <c r="N127" s="41"/>
      <c r="O127" s="41"/>
      <c r="P127" s="41"/>
      <c r="Q127" s="41"/>
      <c r="R127" s="41"/>
      <c r="S127" s="41"/>
      <c r="T127" s="41"/>
      <c r="U127" s="41"/>
      <c r="V127" s="75"/>
      <c r="W127" s="78">
        <f>--ISNUMBER(IFERROR(SEARCH(Feuil2!$D$5,Feuil1!C127,1),""))</f>
        <v>0</v>
      </c>
      <c r="X127" s="79" t="str">
        <f>IF(W127=1,COUNTIF($W$7:W127,1),"")</f>
        <v/>
      </c>
      <c r="Y127" s="79" t="str">
        <f>IFERROR(INDEX(C127:C1120,MATCH(ROWS($X$7:X127),X127:X1120,0)),"")</f>
        <v/>
      </c>
    </row>
    <row r="128" spans="1:25" ht="23.25" customHeight="1">
      <c r="A128" s="31" t="s">
        <v>163</v>
      </c>
      <c r="B128" s="32"/>
      <c r="C128" s="33"/>
      <c r="D128" s="34"/>
      <c r="E128" s="34"/>
      <c r="F128" s="35" t="str">
        <f t="shared" si="1"/>
        <v/>
      </c>
      <c r="G128" s="34"/>
      <c r="H128" s="36"/>
      <c r="I128" s="34"/>
      <c r="J128" s="37"/>
      <c r="K128" s="38"/>
      <c r="L128" s="39"/>
      <c r="M128" s="40"/>
      <c r="N128" s="41"/>
      <c r="O128" s="41"/>
      <c r="P128" s="41"/>
      <c r="Q128" s="41"/>
      <c r="R128" s="41"/>
      <c r="S128" s="41"/>
      <c r="T128" s="41"/>
      <c r="U128" s="41"/>
      <c r="V128" s="75"/>
      <c r="W128" s="78">
        <f>--ISNUMBER(IFERROR(SEARCH(Feuil2!$D$5,Feuil1!C128,1),""))</f>
        <v>0</v>
      </c>
      <c r="X128" s="79" t="str">
        <f>IF(W128=1,COUNTIF($W$7:W128,1),"")</f>
        <v/>
      </c>
      <c r="Y128" s="79" t="str">
        <f>IFERROR(INDEX(C128:C1121,MATCH(ROWS($X$7:X128),X128:X1121,0)),"")</f>
        <v/>
      </c>
    </row>
    <row r="129" spans="1:25" ht="23.25" customHeight="1">
      <c r="A129" s="31" t="s">
        <v>164</v>
      </c>
      <c r="B129" s="32"/>
      <c r="C129" s="33"/>
      <c r="D129" s="34"/>
      <c r="E129" s="34"/>
      <c r="F129" s="35" t="str">
        <f t="shared" si="1"/>
        <v/>
      </c>
      <c r="G129" s="34"/>
      <c r="H129" s="36"/>
      <c r="I129" s="34"/>
      <c r="J129" s="37"/>
      <c r="K129" s="38"/>
      <c r="L129" s="39"/>
      <c r="M129" s="40"/>
      <c r="N129" s="41"/>
      <c r="O129" s="41"/>
      <c r="P129" s="41"/>
      <c r="Q129" s="41"/>
      <c r="R129" s="41"/>
      <c r="S129" s="41"/>
      <c r="T129" s="41"/>
      <c r="U129" s="41"/>
      <c r="V129" s="75"/>
      <c r="W129" s="78">
        <f>--ISNUMBER(IFERROR(SEARCH(Feuil2!$D$5,Feuil1!C129,1),""))</f>
        <v>0</v>
      </c>
      <c r="X129" s="79" t="str">
        <f>IF(W129=1,COUNTIF($W$7:W129,1),"")</f>
        <v/>
      </c>
      <c r="Y129" s="79" t="str">
        <f>IFERROR(INDEX(C129:C1122,MATCH(ROWS($X$7:X129),X129:X1122,0)),"")</f>
        <v/>
      </c>
    </row>
    <row r="130" spans="1:25" ht="23.25" customHeight="1">
      <c r="A130" s="31" t="s">
        <v>165</v>
      </c>
      <c r="B130" s="32"/>
      <c r="C130" s="33"/>
      <c r="D130" s="34"/>
      <c r="E130" s="34"/>
      <c r="F130" s="35" t="str">
        <f t="shared" si="1"/>
        <v/>
      </c>
      <c r="G130" s="34"/>
      <c r="H130" s="36"/>
      <c r="I130" s="34"/>
      <c r="J130" s="37"/>
      <c r="K130" s="38"/>
      <c r="L130" s="39"/>
      <c r="M130" s="40"/>
      <c r="N130" s="41"/>
      <c r="O130" s="41"/>
      <c r="P130" s="41"/>
      <c r="Q130" s="41"/>
      <c r="R130" s="41"/>
      <c r="S130" s="41"/>
      <c r="T130" s="41"/>
      <c r="U130" s="41"/>
      <c r="V130" s="75"/>
      <c r="W130" s="78">
        <f>--ISNUMBER(IFERROR(SEARCH(Feuil2!$D$5,Feuil1!C130,1),""))</f>
        <v>0</v>
      </c>
      <c r="X130" s="79" t="str">
        <f>IF(W130=1,COUNTIF($W$7:W130,1),"")</f>
        <v/>
      </c>
      <c r="Y130" s="79" t="str">
        <f>IFERROR(INDEX(C130:C1123,MATCH(ROWS($X$7:X130),X130:X1123,0)),"")</f>
        <v/>
      </c>
    </row>
    <row r="131" spans="1:25" ht="23.25" customHeight="1">
      <c r="A131" s="31" t="s">
        <v>166</v>
      </c>
      <c r="B131" s="32"/>
      <c r="C131" s="33"/>
      <c r="D131" s="34"/>
      <c r="E131" s="34"/>
      <c r="F131" s="35" t="str">
        <f t="shared" si="1"/>
        <v/>
      </c>
      <c r="G131" s="34"/>
      <c r="H131" s="36"/>
      <c r="I131" s="34"/>
      <c r="J131" s="37"/>
      <c r="K131" s="38"/>
      <c r="L131" s="39"/>
      <c r="M131" s="40"/>
      <c r="N131" s="41"/>
      <c r="O131" s="41"/>
      <c r="P131" s="41"/>
      <c r="Q131" s="41"/>
      <c r="R131" s="41"/>
      <c r="S131" s="41"/>
      <c r="T131" s="41"/>
      <c r="U131" s="41"/>
      <c r="V131" s="75"/>
      <c r="W131" s="78">
        <f>--ISNUMBER(IFERROR(SEARCH(Feuil2!$D$5,Feuil1!C131,1),""))</f>
        <v>0</v>
      </c>
      <c r="X131" s="79" t="str">
        <f>IF(W131=1,COUNTIF($W$7:W131,1),"")</f>
        <v/>
      </c>
      <c r="Y131" s="79" t="str">
        <f>IFERROR(INDEX(C131:C1124,MATCH(ROWS($X$7:X131),X131:X1124,0)),"")</f>
        <v/>
      </c>
    </row>
    <row r="132" spans="1:25" ht="23.25" customHeight="1">
      <c r="A132" s="31" t="s">
        <v>167</v>
      </c>
      <c r="B132" s="32"/>
      <c r="C132" s="33"/>
      <c r="D132" s="34"/>
      <c r="E132" s="34"/>
      <c r="F132" s="35" t="str">
        <f t="shared" si="1"/>
        <v/>
      </c>
      <c r="G132" s="34"/>
      <c r="H132" s="36"/>
      <c r="I132" s="34"/>
      <c r="J132" s="37"/>
      <c r="K132" s="38"/>
      <c r="L132" s="39"/>
      <c r="M132" s="40"/>
      <c r="N132" s="41"/>
      <c r="O132" s="41"/>
      <c r="P132" s="41"/>
      <c r="Q132" s="41"/>
      <c r="R132" s="41"/>
      <c r="S132" s="41"/>
      <c r="T132" s="41"/>
      <c r="U132" s="41"/>
      <c r="V132" s="75"/>
      <c r="W132" s="78">
        <f>--ISNUMBER(IFERROR(SEARCH(Feuil2!$D$5,Feuil1!C132,1),""))</f>
        <v>0</v>
      </c>
      <c r="X132" s="79" t="str">
        <f>IF(W132=1,COUNTIF($W$7:W132,1),"")</f>
        <v/>
      </c>
      <c r="Y132" s="79" t="str">
        <f>IFERROR(INDEX(C132:C1125,MATCH(ROWS($X$7:X132),X132:X1125,0)),"")</f>
        <v/>
      </c>
    </row>
    <row r="133" spans="1:25" ht="23.25" customHeight="1">
      <c r="A133" s="31" t="s">
        <v>168</v>
      </c>
      <c r="B133" s="32"/>
      <c r="C133" s="33"/>
      <c r="D133" s="34"/>
      <c r="E133" s="34"/>
      <c r="F133" s="35" t="str">
        <f t="shared" si="1"/>
        <v/>
      </c>
      <c r="G133" s="34"/>
      <c r="H133" s="36"/>
      <c r="I133" s="34"/>
      <c r="J133" s="37"/>
      <c r="K133" s="38"/>
      <c r="L133" s="39"/>
      <c r="M133" s="40"/>
      <c r="N133" s="41"/>
      <c r="O133" s="41"/>
      <c r="P133" s="41"/>
      <c r="Q133" s="41"/>
      <c r="R133" s="41"/>
      <c r="S133" s="41"/>
      <c r="T133" s="41"/>
      <c r="U133" s="41"/>
      <c r="V133" s="75"/>
      <c r="W133" s="78">
        <f>--ISNUMBER(IFERROR(SEARCH(Feuil2!$D$5,Feuil1!C133,1),""))</f>
        <v>0</v>
      </c>
      <c r="X133" s="79" t="str">
        <f>IF(W133=1,COUNTIF($W$7:W133,1),"")</f>
        <v/>
      </c>
      <c r="Y133" s="79" t="str">
        <f>IFERROR(INDEX(C133:C1126,MATCH(ROWS($X$7:X133),X133:X1126,0)),"")</f>
        <v/>
      </c>
    </row>
    <row r="134" spans="1:25" ht="23.25" customHeight="1">
      <c r="A134" s="31" t="s">
        <v>169</v>
      </c>
      <c r="B134" s="32"/>
      <c r="C134" s="33"/>
      <c r="D134" s="34"/>
      <c r="E134" s="34"/>
      <c r="F134" s="35" t="str">
        <f t="shared" si="1"/>
        <v/>
      </c>
      <c r="G134" s="34"/>
      <c r="H134" s="36"/>
      <c r="I134" s="34"/>
      <c r="J134" s="37"/>
      <c r="K134" s="38"/>
      <c r="L134" s="39"/>
      <c r="M134" s="40"/>
      <c r="N134" s="41"/>
      <c r="O134" s="41"/>
      <c r="P134" s="41"/>
      <c r="Q134" s="41"/>
      <c r="R134" s="41"/>
      <c r="S134" s="41"/>
      <c r="T134" s="41"/>
      <c r="U134" s="41"/>
      <c r="V134" s="75"/>
      <c r="W134" s="78">
        <f>--ISNUMBER(IFERROR(SEARCH(Feuil2!$D$5,Feuil1!C134,1),""))</f>
        <v>0</v>
      </c>
      <c r="X134" s="79" t="str">
        <f>IF(W134=1,COUNTIF($W$7:W134,1),"")</f>
        <v/>
      </c>
      <c r="Y134" s="79" t="str">
        <f>IFERROR(INDEX(C134:C1127,MATCH(ROWS($X$7:X134),X134:X1127,0)),"")</f>
        <v/>
      </c>
    </row>
    <row r="135" spans="1:25" ht="23.25" customHeight="1">
      <c r="A135" s="31" t="s">
        <v>170</v>
      </c>
      <c r="B135" s="32"/>
      <c r="C135" s="33"/>
      <c r="D135" s="34"/>
      <c r="E135" s="34"/>
      <c r="F135" s="35" t="str">
        <f t="shared" si="1"/>
        <v/>
      </c>
      <c r="G135" s="34"/>
      <c r="H135" s="36"/>
      <c r="I135" s="34"/>
      <c r="J135" s="37"/>
      <c r="K135" s="38"/>
      <c r="L135" s="39"/>
      <c r="M135" s="40"/>
      <c r="N135" s="41"/>
      <c r="O135" s="41"/>
      <c r="P135" s="41"/>
      <c r="Q135" s="41"/>
      <c r="R135" s="41"/>
      <c r="S135" s="41"/>
      <c r="T135" s="41"/>
      <c r="U135" s="41"/>
      <c r="V135" s="75"/>
      <c r="W135" s="78">
        <f>--ISNUMBER(IFERROR(SEARCH(Feuil2!$D$5,Feuil1!C135,1),""))</f>
        <v>0</v>
      </c>
      <c r="X135" s="79" t="str">
        <f>IF(W135=1,COUNTIF($W$7:W135,1),"")</f>
        <v/>
      </c>
      <c r="Y135" s="79" t="str">
        <f>IFERROR(INDEX(C135:C1128,MATCH(ROWS($X$7:X135),X135:X1128,0)),"")</f>
        <v/>
      </c>
    </row>
    <row r="136" spans="1:25" ht="23.25" customHeight="1">
      <c r="A136" s="31" t="s">
        <v>171</v>
      </c>
      <c r="B136" s="32"/>
      <c r="C136" s="33"/>
      <c r="D136" s="34"/>
      <c r="E136" s="34"/>
      <c r="F136" s="35" t="str">
        <f t="shared" ref="F136:F199" si="2">E136&amp;" "&amp;D136</f>
        <v/>
      </c>
      <c r="G136" s="34"/>
      <c r="H136" s="36"/>
      <c r="I136" s="34"/>
      <c r="J136" s="37"/>
      <c r="K136" s="38"/>
      <c r="L136" s="39"/>
      <c r="M136" s="40"/>
      <c r="N136" s="41"/>
      <c r="O136" s="41"/>
      <c r="P136" s="41"/>
      <c r="Q136" s="41"/>
      <c r="R136" s="41"/>
      <c r="S136" s="41"/>
      <c r="T136" s="41"/>
      <c r="U136" s="41"/>
      <c r="V136" s="75"/>
      <c r="W136" s="78">
        <f>--ISNUMBER(IFERROR(SEARCH(Feuil2!$D$5,Feuil1!C136,1),""))</f>
        <v>0</v>
      </c>
      <c r="X136" s="79" t="str">
        <f>IF(W136=1,COUNTIF($W$7:W136,1),"")</f>
        <v/>
      </c>
      <c r="Y136" s="79" t="str">
        <f>IFERROR(INDEX(C136:C1129,MATCH(ROWS($X$7:X136),X136:X1129,0)),"")</f>
        <v/>
      </c>
    </row>
    <row r="137" spans="1:25" ht="23.25" customHeight="1">
      <c r="A137" s="31" t="s">
        <v>172</v>
      </c>
      <c r="B137" s="32"/>
      <c r="C137" s="33"/>
      <c r="D137" s="34"/>
      <c r="E137" s="34"/>
      <c r="F137" s="35" t="str">
        <f t="shared" si="2"/>
        <v/>
      </c>
      <c r="G137" s="34"/>
      <c r="H137" s="36"/>
      <c r="I137" s="34"/>
      <c r="J137" s="37"/>
      <c r="K137" s="38"/>
      <c r="L137" s="39"/>
      <c r="M137" s="40"/>
      <c r="N137" s="41"/>
      <c r="O137" s="41"/>
      <c r="P137" s="41"/>
      <c r="Q137" s="41"/>
      <c r="R137" s="41"/>
      <c r="S137" s="41"/>
      <c r="T137" s="41"/>
      <c r="U137" s="41"/>
      <c r="V137" s="75"/>
      <c r="W137" s="78">
        <f>--ISNUMBER(IFERROR(SEARCH(Feuil2!$D$5,Feuil1!C137,1),""))</f>
        <v>0</v>
      </c>
      <c r="X137" s="79" t="str">
        <f>IF(W137=1,COUNTIF($W$7:W137,1),"")</f>
        <v/>
      </c>
      <c r="Y137" s="79" t="str">
        <f>IFERROR(INDEX(C137:C1130,MATCH(ROWS($X$7:X137),X137:X1130,0)),"")</f>
        <v/>
      </c>
    </row>
    <row r="138" spans="1:25" ht="23.25" customHeight="1">
      <c r="A138" s="31" t="s">
        <v>173</v>
      </c>
      <c r="B138" s="32"/>
      <c r="C138" s="33"/>
      <c r="D138" s="34"/>
      <c r="E138" s="34"/>
      <c r="F138" s="35" t="str">
        <f t="shared" si="2"/>
        <v/>
      </c>
      <c r="G138" s="34"/>
      <c r="H138" s="36"/>
      <c r="I138" s="34"/>
      <c r="J138" s="37"/>
      <c r="K138" s="38"/>
      <c r="L138" s="39"/>
      <c r="M138" s="40"/>
      <c r="N138" s="41"/>
      <c r="O138" s="41"/>
      <c r="P138" s="41"/>
      <c r="Q138" s="41"/>
      <c r="R138" s="41"/>
      <c r="S138" s="41"/>
      <c r="T138" s="41"/>
      <c r="U138" s="41"/>
      <c r="V138" s="75"/>
      <c r="W138" s="78">
        <f>--ISNUMBER(IFERROR(SEARCH(Feuil2!$D$5,Feuil1!C138,1),""))</f>
        <v>0</v>
      </c>
      <c r="X138" s="79" t="str">
        <f>IF(W138=1,COUNTIF($W$7:W138,1),"")</f>
        <v/>
      </c>
      <c r="Y138" s="79" t="str">
        <f>IFERROR(INDEX(C138:C1131,MATCH(ROWS($X$7:X138),X138:X1131,0)),"")</f>
        <v/>
      </c>
    </row>
    <row r="139" spans="1:25" ht="23.25" customHeight="1">
      <c r="A139" s="31" t="s">
        <v>174</v>
      </c>
      <c r="B139" s="32"/>
      <c r="C139" s="33"/>
      <c r="D139" s="34"/>
      <c r="E139" s="34"/>
      <c r="F139" s="35" t="str">
        <f t="shared" si="2"/>
        <v/>
      </c>
      <c r="G139" s="34"/>
      <c r="H139" s="36"/>
      <c r="I139" s="34"/>
      <c r="J139" s="37"/>
      <c r="K139" s="38"/>
      <c r="L139" s="39"/>
      <c r="M139" s="40"/>
      <c r="N139" s="41"/>
      <c r="O139" s="41"/>
      <c r="P139" s="41"/>
      <c r="Q139" s="41"/>
      <c r="R139" s="41"/>
      <c r="S139" s="41"/>
      <c r="T139" s="41"/>
      <c r="U139" s="41"/>
      <c r="V139" s="75"/>
      <c r="W139" s="78">
        <f>--ISNUMBER(IFERROR(SEARCH(Feuil2!$D$5,Feuil1!C139,1),""))</f>
        <v>0</v>
      </c>
      <c r="X139" s="79" t="str">
        <f>IF(W139=1,COUNTIF($W$7:W139,1),"")</f>
        <v/>
      </c>
      <c r="Y139" s="79" t="str">
        <f>IFERROR(INDEX(C139:C1132,MATCH(ROWS($X$7:X139),X139:X1132,0)),"")</f>
        <v/>
      </c>
    </row>
    <row r="140" spans="1:25" ht="23.25" customHeight="1">
      <c r="A140" s="31" t="s">
        <v>175</v>
      </c>
      <c r="B140" s="32"/>
      <c r="C140" s="33"/>
      <c r="D140" s="34"/>
      <c r="E140" s="34"/>
      <c r="F140" s="35" t="str">
        <f t="shared" si="2"/>
        <v/>
      </c>
      <c r="G140" s="34"/>
      <c r="H140" s="36"/>
      <c r="I140" s="34"/>
      <c r="J140" s="37"/>
      <c r="K140" s="38"/>
      <c r="L140" s="39"/>
      <c r="M140" s="40"/>
      <c r="N140" s="41"/>
      <c r="O140" s="41"/>
      <c r="P140" s="41"/>
      <c r="Q140" s="41"/>
      <c r="R140" s="41"/>
      <c r="S140" s="41"/>
      <c r="T140" s="41"/>
      <c r="U140" s="41"/>
      <c r="V140" s="75"/>
      <c r="W140" s="78">
        <f>--ISNUMBER(IFERROR(SEARCH(Feuil2!$D$5,Feuil1!C140,1),""))</f>
        <v>0</v>
      </c>
      <c r="X140" s="79" t="str">
        <f>IF(W140=1,COUNTIF($W$7:W140,1),"")</f>
        <v/>
      </c>
      <c r="Y140" s="79" t="str">
        <f>IFERROR(INDEX(C140:C1133,MATCH(ROWS($X$7:X140),X140:X1133,0)),"")</f>
        <v/>
      </c>
    </row>
    <row r="141" spans="1:25" ht="23.25" customHeight="1">
      <c r="A141" s="31" t="s">
        <v>176</v>
      </c>
      <c r="B141" s="32"/>
      <c r="C141" s="33"/>
      <c r="D141" s="34"/>
      <c r="E141" s="34"/>
      <c r="F141" s="35" t="str">
        <f t="shared" si="2"/>
        <v/>
      </c>
      <c r="G141" s="34"/>
      <c r="H141" s="36"/>
      <c r="I141" s="34"/>
      <c r="J141" s="37"/>
      <c r="K141" s="38"/>
      <c r="L141" s="39"/>
      <c r="M141" s="40"/>
      <c r="N141" s="41"/>
      <c r="O141" s="41"/>
      <c r="P141" s="41"/>
      <c r="Q141" s="41"/>
      <c r="R141" s="41"/>
      <c r="S141" s="41"/>
      <c r="T141" s="41"/>
      <c r="U141" s="41"/>
      <c r="V141" s="75"/>
      <c r="W141" s="78">
        <f>--ISNUMBER(IFERROR(SEARCH(Feuil2!$D$5,Feuil1!C141,1),""))</f>
        <v>0</v>
      </c>
      <c r="X141" s="79" t="str">
        <f>IF(W141=1,COUNTIF($W$7:W141,1),"")</f>
        <v/>
      </c>
      <c r="Y141" s="79" t="str">
        <f>IFERROR(INDEX(C141:C1134,MATCH(ROWS($X$7:X141),X141:X1134,0)),"")</f>
        <v/>
      </c>
    </row>
    <row r="142" spans="1:25" ht="23.25" customHeight="1">
      <c r="A142" s="31" t="s">
        <v>177</v>
      </c>
      <c r="B142" s="32"/>
      <c r="C142" s="33"/>
      <c r="D142" s="34"/>
      <c r="E142" s="34"/>
      <c r="F142" s="35" t="str">
        <f t="shared" si="2"/>
        <v/>
      </c>
      <c r="G142" s="34"/>
      <c r="H142" s="36"/>
      <c r="I142" s="34"/>
      <c r="J142" s="37"/>
      <c r="K142" s="38"/>
      <c r="L142" s="39"/>
      <c r="M142" s="40"/>
      <c r="N142" s="41"/>
      <c r="O142" s="41"/>
      <c r="P142" s="41"/>
      <c r="Q142" s="41"/>
      <c r="R142" s="41"/>
      <c r="S142" s="41"/>
      <c r="T142" s="41"/>
      <c r="U142" s="41"/>
      <c r="V142" s="75"/>
      <c r="W142" s="78">
        <f>--ISNUMBER(IFERROR(SEARCH(Feuil2!$D$5,Feuil1!C142,1),""))</f>
        <v>0</v>
      </c>
      <c r="X142" s="79" t="str">
        <f>IF(W142=1,COUNTIF($W$7:W142,1),"")</f>
        <v/>
      </c>
      <c r="Y142" s="79" t="str">
        <f>IFERROR(INDEX(C142:C1135,MATCH(ROWS($X$7:X142),X142:X1135,0)),"")</f>
        <v/>
      </c>
    </row>
    <row r="143" spans="1:25" ht="23.25" customHeight="1">
      <c r="A143" s="31" t="s">
        <v>178</v>
      </c>
      <c r="B143" s="32"/>
      <c r="C143" s="33"/>
      <c r="D143" s="34"/>
      <c r="E143" s="34"/>
      <c r="F143" s="35" t="str">
        <f t="shared" si="2"/>
        <v/>
      </c>
      <c r="G143" s="34"/>
      <c r="H143" s="36"/>
      <c r="I143" s="34"/>
      <c r="J143" s="37"/>
      <c r="K143" s="38"/>
      <c r="L143" s="39"/>
      <c r="M143" s="40"/>
      <c r="N143" s="41"/>
      <c r="O143" s="41"/>
      <c r="P143" s="41"/>
      <c r="Q143" s="41"/>
      <c r="R143" s="41"/>
      <c r="S143" s="41"/>
      <c r="T143" s="41"/>
      <c r="U143" s="41"/>
      <c r="V143" s="75"/>
      <c r="W143" s="78">
        <f>--ISNUMBER(IFERROR(SEARCH(Feuil2!$D$5,Feuil1!C143,1),""))</f>
        <v>0</v>
      </c>
      <c r="X143" s="79" t="str">
        <f>IF(W143=1,COUNTIF($W$7:W143,1),"")</f>
        <v/>
      </c>
      <c r="Y143" s="79" t="str">
        <f>IFERROR(INDEX(C143:C1136,MATCH(ROWS($X$7:X143),X143:X1136,0)),"")</f>
        <v/>
      </c>
    </row>
    <row r="144" spans="1:25" ht="23.25" customHeight="1">
      <c r="A144" s="31" t="s">
        <v>179</v>
      </c>
      <c r="B144" s="32"/>
      <c r="C144" s="33"/>
      <c r="D144" s="34"/>
      <c r="E144" s="34"/>
      <c r="F144" s="35" t="str">
        <f t="shared" si="2"/>
        <v/>
      </c>
      <c r="G144" s="34"/>
      <c r="H144" s="36"/>
      <c r="I144" s="34"/>
      <c r="J144" s="37"/>
      <c r="K144" s="38"/>
      <c r="L144" s="39"/>
      <c r="M144" s="40"/>
      <c r="N144" s="41"/>
      <c r="O144" s="41"/>
      <c r="P144" s="41"/>
      <c r="Q144" s="41"/>
      <c r="R144" s="41"/>
      <c r="S144" s="41"/>
      <c r="T144" s="41"/>
      <c r="U144" s="41"/>
      <c r="V144" s="75"/>
      <c r="W144" s="78">
        <f>--ISNUMBER(IFERROR(SEARCH(Feuil2!$D$5,Feuil1!C144,1),""))</f>
        <v>0</v>
      </c>
      <c r="X144" s="79" t="str">
        <f>IF(W144=1,COUNTIF($W$7:W144,1),"")</f>
        <v/>
      </c>
      <c r="Y144" s="79" t="str">
        <f>IFERROR(INDEX(C144:C1137,MATCH(ROWS($X$7:X144),X144:X1137,0)),"")</f>
        <v/>
      </c>
    </row>
    <row r="145" spans="1:25" ht="23.25" customHeight="1">
      <c r="A145" s="31" t="s">
        <v>180</v>
      </c>
      <c r="B145" s="32"/>
      <c r="C145" s="33"/>
      <c r="D145" s="34"/>
      <c r="E145" s="34"/>
      <c r="F145" s="35" t="str">
        <f t="shared" si="2"/>
        <v/>
      </c>
      <c r="G145" s="34"/>
      <c r="H145" s="36"/>
      <c r="I145" s="34"/>
      <c r="J145" s="37"/>
      <c r="K145" s="38"/>
      <c r="L145" s="39"/>
      <c r="M145" s="40"/>
      <c r="N145" s="41"/>
      <c r="O145" s="41"/>
      <c r="P145" s="41"/>
      <c r="Q145" s="41"/>
      <c r="R145" s="41"/>
      <c r="S145" s="41"/>
      <c r="T145" s="41"/>
      <c r="U145" s="41"/>
      <c r="V145" s="75"/>
      <c r="W145" s="78">
        <f>--ISNUMBER(IFERROR(SEARCH(Feuil2!$D$5,Feuil1!C145,1),""))</f>
        <v>0</v>
      </c>
      <c r="X145" s="79" t="str">
        <f>IF(W145=1,COUNTIF($W$7:W145,1),"")</f>
        <v/>
      </c>
      <c r="Y145" s="79" t="str">
        <f>IFERROR(INDEX(C145:C1138,MATCH(ROWS($X$7:X145),X145:X1138,0)),"")</f>
        <v/>
      </c>
    </row>
    <row r="146" spans="1:25" ht="23.25" customHeight="1">
      <c r="A146" s="31" t="s">
        <v>181</v>
      </c>
      <c r="B146" s="32"/>
      <c r="C146" s="33"/>
      <c r="D146" s="34"/>
      <c r="E146" s="34"/>
      <c r="F146" s="35" t="str">
        <f t="shared" si="2"/>
        <v/>
      </c>
      <c r="G146" s="34"/>
      <c r="H146" s="36"/>
      <c r="I146" s="34"/>
      <c r="J146" s="37"/>
      <c r="K146" s="38"/>
      <c r="L146" s="39"/>
      <c r="M146" s="40"/>
      <c r="N146" s="41"/>
      <c r="O146" s="41"/>
      <c r="P146" s="41"/>
      <c r="Q146" s="41"/>
      <c r="R146" s="41"/>
      <c r="S146" s="41"/>
      <c r="T146" s="41"/>
      <c r="U146" s="41"/>
      <c r="V146" s="75"/>
      <c r="W146" s="78">
        <f>--ISNUMBER(IFERROR(SEARCH(Feuil2!$D$5,Feuil1!C146,1),""))</f>
        <v>0</v>
      </c>
      <c r="X146" s="79" t="str">
        <f>IF(W146=1,COUNTIF($W$7:W146,1),"")</f>
        <v/>
      </c>
      <c r="Y146" s="79" t="str">
        <f>IFERROR(INDEX(C146:C1139,MATCH(ROWS($X$7:X146),X146:X1139,0)),"")</f>
        <v/>
      </c>
    </row>
    <row r="147" spans="1:25" ht="23.25" customHeight="1">
      <c r="A147" s="31" t="s">
        <v>182</v>
      </c>
      <c r="B147" s="32"/>
      <c r="C147" s="33"/>
      <c r="D147" s="34"/>
      <c r="E147" s="34"/>
      <c r="F147" s="35" t="str">
        <f t="shared" si="2"/>
        <v/>
      </c>
      <c r="G147" s="34"/>
      <c r="H147" s="36"/>
      <c r="I147" s="34"/>
      <c r="J147" s="37"/>
      <c r="K147" s="38"/>
      <c r="L147" s="39"/>
      <c r="M147" s="40"/>
      <c r="N147" s="41"/>
      <c r="O147" s="41"/>
      <c r="P147" s="41"/>
      <c r="Q147" s="41"/>
      <c r="R147" s="41"/>
      <c r="S147" s="41"/>
      <c r="T147" s="41"/>
      <c r="U147" s="41"/>
      <c r="V147" s="75"/>
      <c r="W147" s="78">
        <f>--ISNUMBER(IFERROR(SEARCH(Feuil2!$D$5,Feuil1!C147,1),""))</f>
        <v>0</v>
      </c>
      <c r="X147" s="79" t="str">
        <f>IF(W147=1,COUNTIF($W$7:W147,1),"")</f>
        <v/>
      </c>
      <c r="Y147" s="79" t="str">
        <f>IFERROR(INDEX(C147:C1140,MATCH(ROWS($X$7:X147),X147:X1140,0)),"")</f>
        <v/>
      </c>
    </row>
    <row r="148" spans="1:25" ht="23.25" customHeight="1">
      <c r="A148" s="31" t="s">
        <v>183</v>
      </c>
      <c r="B148" s="32"/>
      <c r="C148" s="33"/>
      <c r="D148" s="34"/>
      <c r="E148" s="34"/>
      <c r="F148" s="35" t="str">
        <f t="shared" si="2"/>
        <v/>
      </c>
      <c r="G148" s="34"/>
      <c r="H148" s="36"/>
      <c r="I148" s="34"/>
      <c r="J148" s="37"/>
      <c r="K148" s="38"/>
      <c r="L148" s="39"/>
      <c r="M148" s="40"/>
      <c r="N148" s="41"/>
      <c r="O148" s="41"/>
      <c r="P148" s="41"/>
      <c r="Q148" s="41"/>
      <c r="R148" s="41"/>
      <c r="S148" s="41"/>
      <c r="T148" s="41"/>
      <c r="U148" s="41"/>
      <c r="V148" s="75"/>
      <c r="W148" s="78">
        <f>--ISNUMBER(IFERROR(SEARCH(Feuil2!$D$5,Feuil1!C148,1),""))</f>
        <v>0</v>
      </c>
      <c r="X148" s="79" t="str">
        <f>IF(W148=1,COUNTIF($W$7:W148,1),"")</f>
        <v/>
      </c>
      <c r="Y148" s="79" t="str">
        <f>IFERROR(INDEX(C148:C1141,MATCH(ROWS($X$7:X148),X148:X1141,0)),"")</f>
        <v/>
      </c>
    </row>
    <row r="149" spans="1:25" ht="23.25" customHeight="1">
      <c r="A149" s="31" t="s">
        <v>184</v>
      </c>
      <c r="B149" s="32"/>
      <c r="C149" s="33"/>
      <c r="D149" s="34"/>
      <c r="E149" s="34"/>
      <c r="F149" s="35" t="str">
        <f t="shared" si="2"/>
        <v/>
      </c>
      <c r="G149" s="34"/>
      <c r="H149" s="36"/>
      <c r="I149" s="34"/>
      <c r="J149" s="37"/>
      <c r="K149" s="38"/>
      <c r="L149" s="39"/>
      <c r="M149" s="40"/>
      <c r="N149" s="41"/>
      <c r="O149" s="41"/>
      <c r="P149" s="41"/>
      <c r="Q149" s="41"/>
      <c r="R149" s="41"/>
      <c r="S149" s="41"/>
      <c r="T149" s="41"/>
      <c r="U149" s="41"/>
      <c r="V149" s="75"/>
      <c r="W149" s="78">
        <f>--ISNUMBER(IFERROR(SEARCH(Feuil2!$D$5,Feuil1!C149,1),""))</f>
        <v>0</v>
      </c>
      <c r="X149" s="79" t="str">
        <f>IF(W149=1,COUNTIF($W$7:W149,1),"")</f>
        <v/>
      </c>
      <c r="Y149" s="79" t="str">
        <f>IFERROR(INDEX(C149:C1142,MATCH(ROWS($X$7:X149),X149:X1142,0)),"")</f>
        <v/>
      </c>
    </row>
    <row r="150" spans="1:25" ht="23.25" customHeight="1">
      <c r="A150" s="31" t="s">
        <v>185</v>
      </c>
      <c r="B150" s="32"/>
      <c r="C150" s="33"/>
      <c r="D150" s="34"/>
      <c r="E150" s="34"/>
      <c r="F150" s="35" t="str">
        <f t="shared" si="2"/>
        <v/>
      </c>
      <c r="G150" s="34"/>
      <c r="H150" s="36"/>
      <c r="I150" s="34"/>
      <c r="J150" s="37"/>
      <c r="K150" s="38"/>
      <c r="L150" s="39"/>
      <c r="M150" s="40"/>
      <c r="N150" s="41"/>
      <c r="O150" s="41"/>
      <c r="P150" s="41"/>
      <c r="Q150" s="41"/>
      <c r="R150" s="41"/>
      <c r="S150" s="41"/>
      <c r="T150" s="41"/>
      <c r="U150" s="41"/>
      <c r="V150" s="75"/>
      <c r="W150" s="78">
        <f>--ISNUMBER(IFERROR(SEARCH(Feuil2!$D$5,Feuil1!C150,1),""))</f>
        <v>0</v>
      </c>
      <c r="X150" s="79" t="str">
        <f>IF(W150=1,COUNTIF($W$7:W150,1),"")</f>
        <v/>
      </c>
      <c r="Y150" s="79" t="str">
        <f>IFERROR(INDEX(C150:C1143,MATCH(ROWS($X$7:X150),X150:X1143,0)),"")</f>
        <v/>
      </c>
    </row>
    <row r="151" spans="1:25" ht="23.25" customHeight="1">
      <c r="A151" s="31" t="s">
        <v>186</v>
      </c>
      <c r="B151" s="32"/>
      <c r="C151" s="33"/>
      <c r="D151" s="34"/>
      <c r="E151" s="34"/>
      <c r="F151" s="35" t="str">
        <f t="shared" si="2"/>
        <v/>
      </c>
      <c r="G151" s="34"/>
      <c r="H151" s="36"/>
      <c r="I151" s="34"/>
      <c r="J151" s="37"/>
      <c r="K151" s="38"/>
      <c r="L151" s="39"/>
      <c r="M151" s="40"/>
      <c r="N151" s="41"/>
      <c r="O151" s="41"/>
      <c r="P151" s="41"/>
      <c r="Q151" s="41"/>
      <c r="R151" s="41"/>
      <c r="S151" s="41"/>
      <c r="T151" s="41"/>
      <c r="U151" s="41"/>
      <c r="V151" s="75"/>
      <c r="W151" s="78">
        <f>--ISNUMBER(IFERROR(SEARCH(Feuil2!$D$5,Feuil1!C151,1),""))</f>
        <v>0</v>
      </c>
      <c r="X151" s="79" t="str">
        <f>IF(W151=1,COUNTIF($W$7:W151,1),"")</f>
        <v/>
      </c>
      <c r="Y151" s="79" t="str">
        <f>IFERROR(INDEX(C151:C1144,MATCH(ROWS($X$7:X151),X151:X1144,0)),"")</f>
        <v/>
      </c>
    </row>
    <row r="152" spans="1:25" ht="23.25" customHeight="1">
      <c r="A152" s="31" t="s">
        <v>187</v>
      </c>
      <c r="B152" s="32"/>
      <c r="C152" s="33"/>
      <c r="D152" s="34"/>
      <c r="E152" s="34"/>
      <c r="F152" s="35" t="str">
        <f t="shared" si="2"/>
        <v/>
      </c>
      <c r="G152" s="34"/>
      <c r="H152" s="36"/>
      <c r="I152" s="34"/>
      <c r="J152" s="37"/>
      <c r="K152" s="38"/>
      <c r="L152" s="39"/>
      <c r="M152" s="40"/>
      <c r="N152" s="41"/>
      <c r="O152" s="41"/>
      <c r="P152" s="41"/>
      <c r="Q152" s="41"/>
      <c r="R152" s="41"/>
      <c r="S152" s="41"/>
      <c r="T152" s="41"/>
      <c r="U152" s="41"/>
      <c r="V152" s="75"/>
      <c r="W152" s="78">
        <f>--ISNUMBER(IFERROR(SEARCH(Feuil2!$D$5,Feuil1!C152,1),""))</f>
        <v>0</v>
      </c>
      <c r="X152" s="79" t="str">
        <f>IF(W152=1,COUNTIF($W$7:W152,1),"")</f>
        <v/>
      </c>
      <c r="Y152" s="79" t="str">
        <f>IFERROR(INDEX(C152:C1145,MATCH(ROWS($X$7:X152),X152:X1145,0)),"")</f>
        <v/>
      </c>
    </row>
    <row r="153" spans="1:25" ht="23.25" customHeight="1">
      <c r="A153" s="31" t="s">
        <v>188</v>
      </c>
      <c r="B153" s="32"/>
      <c r="C153" s="33"/>
      <c r="D153" s="34"/>
      <c r="E153" s="34"/>
      <c r="F153" s="35" t="str">
        <f t="shared" si="2"/>
        <v/>
      </c>
      <c r="G153" s="34"/>
      <c r="H153" s="36"/>
      <c r="I153" s="34"/>
      <c r="J153" s="37"/>
      <c r="K153" s="38"/>
      <c r="L153" s="39"/>
      <c r="M153" s="40"/>
      <c r="N153" s="41"/>
      <c r="O153" s="41"/>
      <c r="P153" s="41"/>
      <c r="Q153" s="41"/>
      <c r="R153" s="41"/>
      <c r="S153" s="41"/>
      <c r="T153" s="41"/>
      <c r="U153" s="41"/>
      <c r="V153" s="75"/>
      <c r="W153" s="78">
        <f>--ISNUMBER(IFERROR(SEARCH(Feuil2!$D$5,Feuil1!C153,1),""))</f>
        <v>0</v>
      </c>
      <c r="X153" s="79" t="str">
        <f>IF(W153=1,COUNTIF($W$7:W153,1),"")</f>
        <v/>
      </c>
      <c r="Y153" s="79" t="str">
        <f>IFERROR(INDEX(C153:C1146,MATCH(ROWS($X$7:X153),X153:X1146,0)),"")</f>
        <v/>
      </c>
    </row>
    <row r="154" spans="1:25" ht="23.25" customHeight="1">
      <c r="A154" s="31" t="s">
        <v>189</v>
      </c>
      <c r="B154" s="32"/>
      <c r="C154" s="33"/>
      <c r="D154" s="34"/>
      <c r="E154" s="34"/>
      <c r="F154" s="35" t="str">
        <f t="shared" si="2"/>
        <v/>
      </c>
      <c r="G154" s="34"/>
      <c r="H154" s="36"/>
      <c r="I154" s="34"/>
      <c r="J154" s="37"/>
      <c r="K154" s="38"/>
      <c r="L154" s="39"/>
      <c r="M154" s="40"/>
      <c r="N154" s="41"/>
      <c r="O154" s="41"/>
      <c r="P154" s="41"/>
      <c r="Q154" s="41"/>
      <c r="R154" s="41"/>
      <c r="S154" s="41"/>
      <c r="T154" s="41"/>
      <c r="U154" s="41"/>
      <c r="V154" s="75"/>
      <c r="W154" s="78">
        <f>--ISNUMBER(IFERROR(SEARCH(Feuil2!$D$5,Feuil1!C154,1),""))</f>
        <v>0</v>
      </c>
      <c r="X154" s="79" t="str">
        <f>IF(W154=1,COUNTIF($W$7:W154,1),"")</f>
        <v/>
      </c>
      <c r="Y154" s="79" t="str">
        <f>IFERROR(INDEX(C154:C1147,MATCH(ROWS($X$7:X154),X154:X1147,0)),"")</f>
        <v/>
      </c>
    </row>
    <row r="155" spans="1:25" ht="23.25" customHeight="1">
      <c r="A155" s="31" t="s">
        <v>190</v>
      </c>
      <c r="B155" s="32"/>
      <c r="C155" s="33"/>
      <c r="D155" s="34"/>
      <c r="E155" s="34"/>
      <c r="F155" s="35" t="str">
        <f t="shared" si="2"/>
        <v/>
      </c>
      <c r="G155" s="34"/>
      <c r="H155" s="36"/>
      <c r="I155" s="34"/>
      <c r="J155" s="37"/>
      <c r="K155" s="38"/>
      <c r="L155" s="39"/>
      <c r="M155" s="40"/>
      <c r="N155" s="41"/>
      <c r="O155" s="41"/>
      <c r="P155" s="41"/>
      <c r="Q155" s="41"/>
      <c r="R155" s="41"/>
      <c r="S155" s="41"/>
      <c r="T155" s="41"/>
      <c r="U155" s="41"/>
      <c r="V155" s="75"/>
      <c r="W155" s="78">
        <f>--ISNUMBER(IFERROR(SEARCH(Feuil2!$D$5,Feuil1!C155,1),""))</f>
        <v>0</v>
      </c>
      <c r="X155" s="79" t="str">
        <f>IF(W155=1,COUNTIF($W$7:W155,1),"")</f>
        <v/>
      </c>
      <c r="Y155" s="79" t="str">
        <f>IFERROR(INDEX(C155:C1148,MATCH(ROWS($X$7:X155),X155:X1148,0)),"")</f>
        <v/>
      </c>
    </row>
    <row r="156" spans="1:25" ht="23.25" customHeight="1">
      <c r="A156" s="31" t="s">
        <v>191</v>
      </c>
      <c r="B156" s="32"/>
      <c r="C156" s="33"/>
      <c r="D156" s="34"/>
      <c r="E156" s="34"/>
      <c r="F156" s="35" t="str">
        <f t="shared" si="2"/>
        <v/>
      </c>
      <c r="G156" s="34"/>
      <c r="H156" s="36"/>
      <c r="I156" s="34"/>
      <c r="J156" s="37"/>
      <c r="K156" s="38"/>
      <c r="L156" s="39"/>
      <c r="M156" s="40"/>
      <c r="N156" s="41"/>
      <c r="O156" s="41"/>
      <c r="P156" s="41"/>
      <c r="Q156" s="41"/>
      <c r="R156" s="41"/>
      <c r="S156" s="41"/>
      <c r="T156" s="41"/>
      <c r="U156" s="41"/>
      <c r="V156" s="75"/>
      <c r="W156" s="78">
        <f>--ISNUMBER(IFERROR(SEARCH(Feuil2!$D$5,Feuil1!C156,1),""))</f>
        <v>0</v>
      </c>
      <c r="X156" s="79" t="str">
        <f>IF(W156=1,COUNTIF($W$7:W156,1),"")</f>
        <v/>
      </c>
      <c r="Y156" s="79" t="str">
        <f>IFERROR(INDEX(C156:C1149,MATCH(ROWS($X$7:X156),X156:X1149,0)),"")</f>
        <v/>
      </c>
    </row>
    <row r="157" spans="1:25" ht="23.25" customHeight="1">
      <c r="A157" s="31" t="s">
        <v>192</v>
      </c>
      <c r="B157" s="32"/>
      <c r="C157" s="33"/>
      <c r="D157" s="34"/>
      <c r="E157" s="34"/>
      <c r="F157" s="35" t="str">
        <f t="shared" si="2"/>
        <v/>
      </c>
      <c r="G157" s="34"/>
      <c r="H157" s="36"/>
      <c r="I157" s="34"/>
      <c r="J157" s="37"/>
      <c r="K157" s="38"/>
      <c r="L157" s="39"/>
      <c r="M157" s="40"/>
      <c r="N157" s="41"/>
      <c r="O157" s="41"/>
      <c r="P157" s="41"/>
      <c r="Q157" s="41"/>
      <c r="R157" s="41"/>
      <c r="S157" s="41"/>
      <c r="T157" s="41"/>
      <c r="U157" s="41"/>
      <c r="V157" s="75"/>
      <c r="W157" s="78">
        <f>--ISNUMBER(IFERROR(SEARCH(Feuil2!$D$5,Feuil1!C157,1),""))</f>
        <v>0</v>
      </c>
      <c r="X157" s="79" t="str">
        <f>IF(W157=1,COUNTIF($W$7:W157,1),"")</f>
        <v/>
      </c>
      <c r="Y157" s="79" t="str">
        <f>IFERROR(INDEX(C157:C1150,MATCH(ROWS($X$7:X157),X157:X1150,0)),"")</f>
        <v/>
      </c>
    </row>
    <row r="158" spans="1:25" ht="23.25" customHeight="1">
      <c r="A158" s="31" t="s">
        <v>193</v>
      </c>
      <c r="B158" s="32"/>
      <c r="C158" s="33"/>
      <c r="D158" s="34"/>
      <c r="E158" s="34"/>
      <c r="F158" s="35" t="str">
        <f t="shared" si="2"/>
        <v/>
      </c>
      <c r="G158" s="34"/>
      <c r="H158" s="36"/>
      <c r="I158" s="34"/>
      <c r="J158" s="37"/>
      <c r="K158" s="38"/>
      <c r="L158" s="39"/>
      <c r="M158" s="40"/>
      <c r="N158" s="41"/>
      <c r="O158" s="41"/>
      <c r="P158" s="41"/>
      <c r="Q158" s="41"/>
      <c r="R158" s="41"/>
      <c r="S158" s="41"/>
      <c r="T158" s="41"/>
      <c r="U158" s="41"/>
      <c r="V158" s="75"/>
      <c r="W158" s="78">
        <f>--ISNUMBER(IFERROR(SEARCH(Feuil2!$D$5,Feuil1!C158,1),""))</f>
        <v>0</v>
      </c>
      <c r="X158" s="79" t="str">
        <f>IF(W158=1,COUNTIF($W$7:W158,1),"")</f>
        <v/>
      </c>
      <c r="Y158" s="79" t="str">
        <f>IFERROR(INDEX(C158:C1151,MATCH(ROWS($X$7:X158),X158:X1151,0)),"")</f>
        <v/>
      </c>
    </row>
    <row r="159" spans="1:25" ht="23.25" customHeight="1">
      <c r="A159" s="31" t="s">
        <v>194</v>
      </c>
      <c r="B159" s="32"/>
      <c r="C159" s="33"/>
      <c r="D159" s="34"/>
      <c r="E159" s="34"/>
      <c r="F159" s="35" t="str">
        <f t="shared" si="2"/>
        <v/>
      </c>
      <c r="G159" s="34"/>
      <c r="H159" s="36"/>
      <c r="I159" s="34"/>
      <c r="J159" s="37"/>
      <c r="K159" s="38"/>
      <c r="L159" s="39"/>
      <c r="M159" s="40"/>
      <c r="N159" s="41"/>
      <c r="O159" s="41"/>
      <c r="P159" s="41"/>
      <c r="Q159" s="41"/>
      <c r="R159" s="41"/>
      <c r="S159" s="41"/>
      <c r="T159" s="41"/>
      <c r="U159" s="41"/>
      <c r="V159" s="75"/>
      <c r="W159" s="78">
        <f>--ISNUMBER(IFERROR(SEARCH(Feuil2!$D$5,Feuil1!C159,1),""))</f>
        <v>0</v>
      </c>
      <c r="X159" s="79" t="str">
        <f>IF(W159=1,COUNTIF($W$7:W159,1),"")</f>
        <v/>
      </c>
      <c r="Y159" s="79" t="str">
        <f>IFERROR(INDEX(C159:C1152,MATCH(ROWS($X$7:X159),X159:X1152,0)),"")</f>
        <v/>
      </c>
    </row>
    <row r="160" spans="1:25" ht="23.25" customHeight="1">
      <c r="A160" s="31" t="s">
        <v>195</v>
      </c>
      <c r="B160" s="32"/>
      <c r="C160" s="33"/>
      <c r="D160" s="34"/>
      <c r="E160" s="34"/>
      <c r="F160" s="35" t="str">
        <f t="shared" si="2"/>
        <v/>
      </c>
      <c r="G160" s="34"/>
      <c r="H160" s="36"/>
      <c r="I160" s="34"/>
      <c r="J160" s="37"/>
      <c r="K160" s="38"/>
      <c r="L160" s="39"/>
      <c r="M160" s="40"/>
      <c r="N160" s="41"/>
      <c r="O160" s="41"/>
      <c r="P160" s="41"/>
      <c r="Q160" s="41"/>
      <c r="R160" s="41"/>
      <c r="S160" s="41"/>
      <c r="T160" s="41"/>
      <c r="U160" s="41"/>
      <c r="V160" s="75"/>
      <c r="W160" s="78">
        <f>--ISNUMBER(IFERROR(SEARCH(Feuil2!$D$5,Feuil1!C160,1),""))</f>
        <v>0</v>
      </c>
      <c r="X160" s="79" t="str">
        <f>IF(W160=1,COUNTIF($W$7:W160,1),"")</f>
        <v/>
      </c>
      <c r="Y160" s="79" t="str">
        <f>IFERROR(INDEX(C160:C1153,MATCH(ROWS($X$7:X160),X160:X1153,0)),"")</f>
        <v/>
      </c>
    </row>
    <row r="161" spans="1:25" ht="23.25" customHeight="1">
      <c r="A161" s="31" t="s">
        <v>196</v>
      </c>
      <c r="B161" s="32"/>
      <c r="C161" s="33"/>
      <c r="D161" s="34"/>
      <c r="E161" s="34"/>
      <c r="F161" s="35" t="str">
        <f t="shared" si="2"/>
        <v/>
      </c>
      <c r="G161" s="34"/>
      <c r="H161" s="36"/>
      <c r="I161" s="34"/>
      <c r="J161" s="37"/>
      <c r="K161" s="38"/>
      <c r="L161" s="39"/>
      <c r="M161" s="40"/>
      <c r="N161" s="41"/>
      <c r="O161" s="41"/>
      <c r="P161" s="41"/>
      <c r="Q161" s="41"/>
      <c r="R161" s="41"/>
      <c r="S161" s="41"/>
      <c r="T161" s="41"/>
      <c r="U161" s="41"/>
      <c r="V161" s="75"/>
      <c r="W161" s="78">
        <f>--ISNUMBER(IFERROR(SEARCH(Feuil2!$D$5,Feuil1!C161,1),""))</f>
        <v>0</v>
      </c>
      <c r="X161" s="79" t="str">
        <f>IF(W161=1,COUNTIF($W$7:W161,1),"")</f>
        <v/>
      </c>
      <c r="Y161" s="79" t="str">
        <f>IFERROR(INDEX(C161:C1154,MATCH(ROWS($X$7:X161),X161:X1154,0)),"")</f>
        <v/>
      </c>
    </row>
    <row r="162" spans="1:25" ht="23.25" customHeight="1">
      <c r="A162" s="31" t="s">
        <v>197</v>
      </c>
      <c r="B162" s="32"/>
      <c r="C162" s="33"/>
      <c r="D162" s="34"/>
      <c r="E162" s="34"/>
      <c r="F162" s="35" t="str">
        <f t="shared" si="2"/>
        <v/>
      </c>
      <c r="G162" s="34"/>
      <c r="H162" s="36"/>
      <c r="I162" s="34"/>
      <c r="J162" s="37"/>
      <c r="K162" s="38"/>
      <c r="L162" s="39"/>
      <c r="M162" s="40"/>
      <c r="N162" s="41"/>
      <c r="O162" s="41"/>
      <c r="P162" s="41"/>
      <c r="Q162" s="41"/>
      <c r="R162" s="41"/>
      <c r="S162" s="41"/>
      <c r="T162" s="41"/>
      <c r="U162" s="41"/>
      <c r="V162" s="75"/>
      <c r="W162" s="78">
        <f>--ISNUMBER(IFERROR(SEARCH(Feuil2!$D$5,Feuil1!C162,1),""))</f>
        <v>0</v>
      </c>
      <c r="X162" s="79" t="str">
        <f>IF(W162=1,COUNTIF($W$7:W162,1),"")</f>
        <v/>
      </c>
      <c r="Y162" s="79" t="str">
        <f>IFERROR(INDEX(C162:C1155,MATCH(ROWS($X$7:X162),X162:X1155,0)),"")</f>
        <v/>
      </c>
    </row>
    <row r="163" spans="1:25" ht="23.25" customHeight="1">
      <c r="A163" s="31" t="s">
        <v>198</v>
      </c>
      <c r="B163" s="32"/>
      <c r="C163" s="33"/>
      <c r="D163" s="34"/>
      <c r="E163" s="34"/>
      <c r="F163" s="35" t="str">
        <f t="shared" si="2"/>
        <v/>
      </c>
      <c r="G163" s="34"/>
      <c r="H163" s="36"/>
      <c r="I163" s="34"/>
      <c r="J163" s="37"/>
      <c r="K163" s="38"/>
      <c r="L163" s="39"/>
      <c r="M163" s="40"/>
      <c r="N163" s="41"/>
      <c r="O163" s="41"/>
      <c r="P163" s="41"/>
      <c r="Q163" s="41"/>
      <c r="R163" s="41"/>
      <c r="S163" s="41"/>
      <c r="T163" s="41"/>
      <c r="U163" s="41"/>
      <c r="V163" s="75"/>
      <c r="W163" s="78">
        <f>--ISNUMBER(IFERROR(SEARCH(Feuil2!$D$5,Feuil1!C163,1),""))</f>
        <v>0</v>
      </c>
      <c r="X163" s="79" t="str">
        <f>IF(W163=1,COUNTIF($W$7:W163,1),"")</f>
        <v/>
      </c>
      <c r="Y163" s="79" t="str">
        <f>IFERROR(INDEX(C163:C1156,MATCH(ROWS($X$7:X163),X163:X1156,0)),"")</f>
        <v/>
      </c>
    </row>
    <row r="164" spans="1:25" ht="23.25" customHeight="1">
      <c r="A164" s="31" t="s">
        <v>199</v>
      </c>
      <c r="B164" s="32"/>
      <c r="C164" s="33"/>
      <c r="D164" s="34"/>
      <c r="E164" s="34"/>
      <c r="F164" s="35" t="str">
        <f t="shared" si="2"/>
        <v/>
      </c>
      <c r="G164" s="34"/>
      <c r="H164" s="36"/>
      <c r="I164" s="34"/>
      <c r="J164" s="37"/>
      <c r="K164" s="38"/>
      <c r="L164" s="39"/>
      <c r="M164" s="40"/>
      <c r="N164" s="41"/>
      <c r="O164" s="41"/>
      <c r="P164" s="41"/>
      <c r="Q164" s="41"/>
      <c r="R164" s="41"/>
      <c r="S164" s="41"/>
      <c r="T164" s="41"/>
      <c r="U164" s="41"/>
      <c r="V164" s="75"/>
      <c r="W164" s="78">
        <f>--ISNUMBER(IFERROR(SEARCH(Feuil2!$D$5,Feuil1!C164,1),""))</f>
        <v>0</v>
      </c>
      <c r="X164" s="79" t="str">
        <f>IF(W164=1,COUNTIF($W$7:W164,1),"")</f>
        <v/>
      </c>
      <c r="Y164" s="79" t="str">
        <f>IFERROR(INDEX(C164:C1157,MATCH(ROWS($X$7:X164),X164:X1157,0)),"")</f>
        <v/>
      </c>
    </row>
    <row r="165" spans="1:25" ht="23.25" customHeight="1">
      <c r="A165" s="31" t="s">
        <v>200</v>
      </c>
      <c r="B165" s="32"/>
      <c r="C165" s="33"/>
      <c r="D165" s="34"/>
      <c r="E165" s="34"/>
      <c r="F165" s="35" t="str">
        <f t="shared" si="2"/>
        <v/>
      </c>
      <c r="G165" s="34"/>
      <c r="H165" s="36"/>
      <c r="I165" s="34"/>
      <c r="J165" s="37"/>
      <c r="K165" s="38"/>
      <c r="L165" s="39"/>
      <c r="M165" s="40"/>
      <c r="N165" s="41"/>
      <c r="O165" s="41"/>
      <c r="P165" s="41"/>
      <c r="Q165" s="41"/>
      <c r="R165" s="41"/>
      <c r="S165" s="41"/>
      <c r="T165" s="41"/>
      <c r="U165" s="41"/>
      <c r="V165" s="75"/>
      <c r="W165" s="78">
        <f>--ISNUMBER(IFERROR(SEARCH(Feuil2!$D$5,Feuil1!C165,1),""))</f>
        <v>0</v>
      </c>
      <c r="X165" s="79" t="str">
        <f>IF(W165=1,COUNTIF($W$7:W165,1),"")</f>
        <v/>
      </c>
      <c r="Y165" s="79" t="str">
        <f>IFERROR(INDEX(C165:C1158,MATCH(ROWS($X$7:X165),X165:X1158,0)),"")</f>
        <v/>
      </c>
    </row>
    <row r="166" spans="1:25" ht="23.25" customHeight="1">
      <c r="A166" s="31" t="s">
        <v>201</v>
      </c>
      <c r="B166" s="32"/>
      <c r="C166" s="33"/>
      <c r="D166" s="34"/>
      <c r="E166" s="34"/>
      <c r="F166" s="35" t="str">
        <f t="shared" si="2"/>
        <v/>
      </c>
      <c r="G166" s="34"/>
      <c r="H166" s="36"/>
      <c r="I166" s="34"/>
      <c r="J166" s="37"/>
      <c r="K166" s="38"/>
      <c r="L166" s="39"/>
      <c r="M166" s="40"/>
      <c r="N166" s="41"/>
      <c r="O166" s="41"/>
      <c r="P166" s="41"/>
      <c r="Q166" s="41"/>
      <c r="R166" s="41"/>
      <c r="S166" s="41"/>
      <c r="T166" s="41"/>
      <c r="U166" s="41"/>
      <c r="V166" s="75"/>
      <c r="W166" s="78">
        <f>--ISNUMBER(IFERROR(SEARCH(Feuil2!$D$5,Feuil1!C166,1),""))</f>
        <v>0</v>
      </c>
      <c r="X166" s="79" t="str">
        <f>IF(W166=1,COUNTIF($W$7:W166,1),"")</f>
        <v/>
      </c>
      <c r="Y166" s="79" t="str">
        <f>IFERROR(INDEX(C166:C1159,MATCH(ROWS($X$7:X166),X166:X1159,0)),"")</f>
        <v/>
      </c>
    </row>
    <row r="167" spans="1:25" ht="23.25" customHeight="1">
      <c r="A167" s="31" t="s">
        <v>202</v>
      </c>
      <c r="B167" s="32"/>
      <c r="C167" s="33"/>
      <c r="D167" s="34"/>
      <c r="E167" s="34"/>
      <c r="F167" s="35" t="str">
        <f t="shared" si="2"/>
        <v/>
      </c>
      <c r="G167" s="34"/>
      <c r="H167" s="36"/>
      <c r="I167" s="34"/>
      <c r="J167" s="37"/>
      <c r="K167" s="38"/>
      <c r="L167" s="39"/>
      <c r="M167" s="40"/>
      <c r="N167" s="41"/>
      <c r="O167" s="41"/>
      <c r="P167" s="41"/>
      <c r="Q167" s="41"/>
      <c r="R167" s="41"/>
      <c r="S167" s="41"/>
      <c r="T167" s="41"/>
      <c r="U167" s="41"/>
      <c r="V167" s="75"/>
      <c r="W167" s="78">
        <f>--ISNUMBER(IFERROR(SEARCH(Feuil2!$D$5,Feuil1!C167,1),""))</f>
        <v>0</v>
      </c>
      <c r="X167" s="79" t="str">
        <f>IF(W167=1,COUNTIF($W$7:W167,1),"")</f>
        <v/>
      </c>
      <c r="Y167" s="79" t="str">
        <f>IFERROR(INDEX(C167:C1160,MATCH(ROWS($X$7:X167),X167:X1160,0)),"")</f>
        <v/>
      </c>
    </row>
    <row r="168" spans="1:25" ht="23.25" customHeight="1">
      <c r="A168" s="31" t="s">
        <v>203</v>
      </c>
      <c r="B168" s="32"/>
      <c r="C168" s="33"/>
      <c r="D168" s="34"/>
      <c r="E168" s="34"/>
      <c r="F168" s="35" t="str">
        <f t="shared" si="2"/>
        <v/>
      </c>
      <c r="G168" s="34"/>
      <c r="H168" s="36"/>
      <c r="I168" s="34"/>
      <c r="J168" s="37"/>
      <c r="K168" s="38"/>
      <c r="L168" s="39"/>
      <c r="M168" s="40"/>
      <c r="N168" s="41"/>
      <c r="O168" s="41"/>
      <c r="P168" s="41"/>
      <c r="Q168" s="41"/>
      <c r="R168" s="41"/>
      <c r="S168" s="41"/>
      <c r="T168" s="41"/>
      <c r="U168" s="41"/>
      <c r="V168" s="75"/>
      <c r="W168" s="78">
        <f>--ISNUMBER(IFERROR(SEARCH(Feuil2!$D$5,Feuil1!C168,1),""))</f>
        <v>0</v>
      </c>
      <c r="X168" s="79" t="str">
        <f>IF(W168=1,COUNTIF($W$7:W168,1),"")</f>
        <v/>
      </c>
      <c r="Y168" s="79" t="str">
        <f>IFERROR(INDEX(C168:C1161,MATCH(ROWS($X$7:X168),X168:X1161,0)),"")</f>
        <v/>
      </c>
    </row>
    <row r="169" spans="1:25" ht="23.25" customHeight="1">
      <c r="A169" s="31" t="s">
        <v>204</v>
      </c>
      <c r="B169" s="32"/>
      <c r="C169" s="33"/>
      <c r="D169" s="34"/>
      <c r="E169" s="34"/>
      <c r="F169" s="35" t="str">
        <f t="shared" si="2"/>
        <v/>
      </c>
      <c r="G169" s="34"/>
      <c r="H169" s="36"/>
      <c r="I169" s="34"/>
      <c r="J169" s="37"/>
      <c r="K169" s="38"/>
      <c r="L169" s="39"/>
      <c r="M169" s="40"/>
      <c r="N169" s="41"/>
      <c r="O169" s="41"/>
      <c r="P169" s="41"/>
      <c r="Q169" s="41"/>
      <c r="R169" s="41"/>
      <c r="S169" s="41"/>
      <c r="T169" s="41"/>
      <c r="U169" s="41"/>
      <c r="V169" s="75"/>
      <c r="W169" s="78">
        <f>--ISNUMBER(IFERROR(SEARCH(Feuil2!$D$5,Feuil1!C169,1),""))</f>
        <v>0</v>
      </c>
      <c r="X169" s="79" t="str">
        <f>IF(W169=1,COUNTIF($W$7:W169,1),"")</f>
        <v/>
      </c>
      <c r="Y169" s="79" t="str">
        <f>IFERROR(INDEX(C169:C1162,MATCH(ROWS($X$7:X169),X169:X1162,0)),"")</f>
        <v/>
      </c>
    </row>
    <row r="170" spans="1:25" ht="23.25" customHeight="1">
      <c r="A170" s="31" t="s">
        <v>205</v>
      </c>
      <c r="B170" s="32"/>
      <c r="C170" s="33"/>
      <c r="D170" s="34"/>
      <c r="E170" s="34"/>
      <c r="F170" s="35" t="str">
        <f t="shared" si="2"/>
        <v/>
      </c>
      <c r="G170" s="34"/>
      <c r="H170" s="36"/>
      <c r="I170" s="34"/>
      <c r="J170" s="37"/>
      <c r="K170" s="38"/>
      <c r="L170" s="39"/>
      <c r="M170" s="40"/>
      <c r="N170" s="41"/>
      <c r="O170" s="41"/>
      <c r="P170" s="41"/>
      <c r="Q170" s="41"/>
      <c r="R170" s="41"/>
      <c r="S170" s="41"/>
      <c r="T170" s="41"/>
      <c r="U170" s="41"/>
      <c r="V170" s="75"/>
      <c r="W170" s="78">
        <f>--ISNUMBER(IFERROR(SEARCH(Feuil2!$D$5,Feuil1!C170,1),""))</f>
        <v>0</v>
      </c>
      <c r="X170" s="79" t="str">
        <f>IF(W170=1,COUNTIF($W$7:W170,1),"")</f>
        <v/>
      </c>
      <c r="Y170" s="79" t="str">
        <f>IFERROR(INDEX(C170:C1163,MATCH(ROWS($X$7:X170),X170:X1163,0)),"")</f>
        <v/>
      </c>
    </row>
    <row r="171" spans="1:25" ht="23.25" customHeight="1">
      <c r="A171" s="31" t="s">
        <v>206</v>
      </c>
      <c r="B171" s="32"/>
      <c r="C171" s="33"/>
      <c r="D171" s="34"/>
      <c r="E171" s="34"/>
      <c r="F171" s="35" t="str">
        <f t="shared" si="2"/>
        <v/>
      </c>
      <c r="G171" s="34"/>
      <c r="H171" s="36"/>
      <c r="I171" s="34"/>
      <c r="J171" s="37"/>
      <c r="K171" s="38"/>
      <c r="L171" s="39"/>
      <c r="M171" s="40"/>
      <c r="N171" s="41"/>
      <c r="O171" s="41"/>
      <c r="P171" s="41"/>
      <c r="Q171" s="41"/>
      <c r="R171" s="41"/>
      <c r="S171" s="41"/>
      <c r="T171" s="41"/>
      <c r="U171" s="41"/>
      <c r="V171" s="75"/>
      <c r="W171" s="78">
        <f>--ISNUMBER(IFERROR(SEARCH(Feuil2!$D$5,Feuil1!C171,1),""))</f>
        <v>0</v>
      </c>
      <c r="X171" s="79" t="str">
        <f>IF(W171=1,COUNTIF($W$7:W171,1),"")</f>
        <v/>
      </c>
      <c r="Y171" s="79" t="str">
        <f>IFERROR(INDEX(C171:C1164,MATCH(ROWS($X$7:X171),X171:X1164,0)),"")</f>
        <v/>
      </c>
    </row>
    <row r="172" spans="1:25" ht="23.25" customHeight="1">
      <c r="A172" s="31" t="s">
        <v>207</v>
      </c>
      <c r="B172" s="32"/>
      <c r="C172" s="33"/>
      <c r="D172" s="34"/>
      <c r="E172" s="34"/>
      <c r="F172" s="35" t="str">
        <f t="shared" si="2"/>
        <v/>
      </c>
      <c r="G172" s="34"/>
      <c r="H172" s="36"/>
      <c r="I172" s="34"/>
      <c r="J172" s="37"/>
      <c r="K172" s="38"/>
      <c r="L172" s="39"/>
      <c r="M172" s="40"/>
      <c r="N172" s="41"/>
      <c r="O172" s="41"/>
      <c r="P172" s="41"/>
      <c r="Q172" s="41"/>
      <c r="R172" s="41"/>
      <c r="S172" s="41"/>
      <c r="T172" s="41"/>
      <c r="U172" s="41"/>
      <c r="V172" s="75"/>
      <c r="W172" s="78">
        <f>--ISNUMBER(IFERROR(SEARCH(Feuil2!$D$5,Feuil1!C172,1),""))</f>
        <v>0</v>
      </c>
      <c r="X172" s="79" t="str">
        <f>IF(W172=1,COUNTIF($W$7:W172,1),"")</f>
        <v/>
      </c>
      <c r="Y172" s="79" t="str">
        <f>IFERROR(INDEX(C172:C1165,MATCH(ROWS($X$7:X172),X172:X1165,0)),"")</f>
        <v/>
      </c>
    </row>
    <row r="173" spans="1:25" ht="23.25" customHeight="1">
      <c r="A173" s="31" t="s">
        <v>208</v>
      </c>
      <c r="B173" s="32"/>
      <c r="C173" s="33"/>
      <c r="D173" s="34"/>
      <c r="E173" s="34"/>
      <c r="F173" s="35" t="str">
        <f t="shared" si="2"/>
        <v/>
      </c>
      <c r="G173" s="34"/>
      <c r="H173" s="36"/>
      <c r="I173" s="34"/>
      <c r="J173" s="37"/>
      <c r="K173" s="38"/>
      <c r="L173" s="39"/>
      <c r="M173" s="40"/>
      <c r="N173" s="41"/>
      <c r="O173" s="41"/>
      <c r="P173" s="41"/>
      <c r="Q173" s="41"/>
      <c r="R173" s="41"/>
      <c r="S173" s="41"/>
      <c r="T173" s="41"/>
      <c r="U173" s="41"/>
      <c r="V173" s="75"/>
      <c r="W173" s="78">
        <f>--ISNUMBER(IFERROR(SEARCH(Feuil2!$D$5,Feuil1!C173,1),""))</f>
        <v>0</v>
      </c>
      <c r="X173" s="79" t="str">
        <f>IF(W173=1,COUNTIF($W$7:W173,1),"")</f>
        <v/>
      </c>
      <c r="Y173" s="79" t="str">
        <f>IFERROR(INDEX(C173:C1166,MATCH(ROWS($X$7:X173),X173:X1166,0)),"")</f>
        <v/>
      </c>
    </row>
    <row r="174" spans="1:25" ht="23.25" customHeight="1">
      <c r="A174" s="31" t="s">
        <v>209</v>
      </c>
      <c r="B174" s="32"/>
      <c r="C174" s="33"/>
      <c r="D174" s="34"/>
      <c r="E174" s="34"/>
      <c r="F174" s="35" t="str">
        <f t="shared" si="2"/>
        <v/>
      </c>
      <c r="G174" s="34"/>
      <c r="H174" s="36"/>
      <c r="I174" s="34"/>
      <c r="J174" s="37"/>
      <c r="K174" s="38"/>
      <c r="L174" s="39"/>
      <c r="M174" s="40"/>
      <c r="N174" s="41"/>
      <c r="O174" s="41"/>
      <c r="P174" s="41"/>
      <c r="Q174" s="41"/>
      <c r="R174" s="41"/>
      <c r="S174" s="41"/>
      <c r="T174" s="41"/>
      <c r="U174" s="41"/>
      <c r="V174" s="75"/>
      <c r="W174" s="78">
        <f>--ISNUMBER(IFERROR(SEARCH(Feuil2!$D$5,Feuil1!C174,1),""))</f>
        <v>0</v>
      </c>
      <c r="X174" s="79" t="str">
        <f>IF(W174=1,COUNTIF($W$7:W174,1),"")</f>
        <v/>
      </c>
      <c r="Y174" s="79" t="str">
        <f>IFERROR(INDEX(C174:C1167,MATCH(ROWS($X$7:X174),X174:X1167,0)),"")</f>
        <v/>
      </c>
    </row>
    <row r="175" spans="1:25" ht="23.25" customHeight="1">
      <c r="A175" s="31" t="s">
        <v>210</v>
      </c>
      <c r="B175" s="32"/>
      <c r="C175" s="33"/>
      <c r="D175" s="34"/>
      <c r="E175" s="34"/>
      <c r="F175" s="35" t="str">
        <f t="shared" si="2"/>
        <v/>
      </c>
      <c r="G175" s="34"/>
      <c r="H175" s="36"/>
      <c r="I175" s="34"/>
      <c r="J175" s="37"/>
      <c r="K175" s="38"/>
      <c r="L175" s="39"/>
      <c r="M175" s="40"/>
      <c r="N175" s="41"/>
      <c r="O175" s="41"/>
      <c r="P175" s="41"/>
      <c r="Q175" s="41"/>
      <c r="R175" s="41"/>
      <c r="S175" s="41"/>
      <c r="T175" s="41"/>
      <c r="U175" s="41"/>
      <c r="V175" s="75"/>
      <c r="W175" s="78">
        <f>--ISNUMBER(IFERROR(SEARCH(Feuil2!$D$5,Feuil1!C175,1),""))</f>
        <v>0</v>
      </c>
      <c r="X175" s="79" t="str">
        <f>IF(W175=1,COUNTIF($W$7:W175,1),"")</f>
        <v/>
      </c>
      <c r="Y175" s="79" t="str">
        <f>IFERROR(INDEX(C175:C1168,MATCH(ROWS($X$7:X175),X175:X1168,0)),"")</f>
        <v/>
      </c>
    </row>
    <row r="176" spans="1:25" ht="23.25" customHeight="1">
      <c r="A176" s="31" t="s">
        <v>211</v>
      </c>
      <c r="B176" s="32"/>
      <c r="C176" s="33"/>
      <c r="D176" s="34"/>
      <c r="E176" s="34"/>
      <c r="F176" s="35" t="str">
        <f t="shared" si="2"/>
        <v/>
      </c>
      <c r="G176" s="34"/>
      <c r="H176" s="36"/>
      <c r="I176" s="34"/>
      <c r="J176" s="37"/>
      <c r="K176" s="38"/>
      <c r="L176" s="39"/>
      <c r="M176" s="40"/>
      <c r="N176" s="41"/>
      <c r="O176" s="41"/>
      <c r="P176" s="41"/>
      <c r="Q176" s="41"/>
      <c r="R176" s="41"/>
      <c r="S176" s="41"/>
      <c r="T176" s="41"/>
      <c r="U176" s="41"/>
      <c r="V176" s="75"/>
      <c r="W176" s="78">
        <f>--ISNUMBER(IFERROR(SEARCH(Feuil2!$D$5,Feuil1!C176,1),""))</f>
        <v>0</v>
      </c>
      <c r="X176" s="79" t="str">
        <f>IF(W176=1,COUNTIF($W$7:W176,1),"")</f>
        <v/>
      </c>
      <c r="Y176" s="79" t="str">
        <f>IFERROR(INDEX(C176:C1169,MATCH(ROWS($X$7:X176),X176:X1169,0)),"")</f>
        <v/>
      </c>
    </row>
    <row r="177" spans="1:25" ht="23.25" customHeight="1">
      <c r="A177" s="31" t="s">
        <v>212</v>
      </c>
      <c r="B177" s="32"/>
      <c r="C177" s="33"/>
      <c r="D177" s="34"/>
      <c r="E177" s="34"/>
      <c r="F177" s="35" t="str">
        <f t="shared" si="2"/>
        <v/>
      </c>
      <c r="G177" s="34"/>
      <c r="H177" s="36"/>
      <c r="I177" s="34"/>
      <c r="J177" s="37"/>
      <c r="K177" s="38"/>
      <c r="L177" s="39"/>
      <c r="M177" s="40"/>
      <c r="N177" s="41"/>
      <c r="O177" s="41"/>
      <c r="P177" s="41"/>
      <c r="Q177" s="41"/>
      <c r="R177" s="41"/>
      <c r="S177" s="41"/>
      <c r="T177" s="41"/>
      <c r="U177" s="41"/>
      <c r="V177" s="75"/>
      <c r="W177" s="78">
        <f>--ISNUMBER(IFERROR(SEARCH(Feuil2!$D$5,Feuil1!C177,1),""))</f>
        <v>0</v>
      </c>
      <c r="X177" s="79" t="str">
        <f>IF(W177=1,COUNTIF($W$7:W177,1),"")</f>
        <v/>
      </c>
      <c r="Y177" s="79" t="str">
        <f>IFERROR(INDEX(C177:C1170,MATCH(ROWS($X$7:X177),X177:X1170,0)),"")</f>
        <v/>
      </c>
    </row>
    <row r="178" spans="1:25" ht="23.25" customHeight="1">
      <c r="A178" s="31" t="s">
        <v>213</v>
      </c>
      <c r="B178" s="32"/>
      <c r="C178" s="33"/>
      <c r="D178" s="34"/>
      <c r="E178" s="34"/>
      <c r="F178" s="35" t="str">
        <f t="shared" si="2"/>
        <v/>
      </c>
      <c r="G178" s="34"/>
      <c r="H178" s="36"/>
      <c r="I178" s="34"/>
      <c r="J178" s="37"/>
      <c r="K178" s="38"/>
      <c r="L178" s="39"/>
      <c r="M178" s="40"/>
      <c r="N178" s="41"/>
      <c r="O178" s="41"/>
      <c r="P178" s="41"/>
      <c r="Q178" s="41"/>
      <c r="R178" s="41"/>
      <c r="S178" s="41"/>
      <c r="T178" s="41"/>
      <c r="U178" s="41"/>
      <c r="V178" s="75"/>
      <c r="W178" s="78">
        <f>--ISNUMBER(IFERROR(SEARCH(Feuil2!$D$5,Feuil1!C178,1),""))</f>
        <v>0</v>
      </c>
      <c r="X178" s="79" t="str">
        <f>IF(W178=1,COUNTIF($W$7:W178,1),"")</f>
        <v/>
      </c>
      <c r="Y178" s="79" t="str">
        <f>IFERROR(INDEX(C178:C1171,MATCH(ROWS($X$7:X178),X178:X1171,0)),"")</f>
        <v/>
      </c>
    </row>
    <row r="179" spans="1:25" ht="23.25" customHeight="1">
      <c r="A179" s="31" t="s">
        <v>214</v>
      </c>
      <c r="B179" s="32"/>
      <c r="C179" s="33"/>
      <c r="D179" s="34"/>
      <c r="E179" s="34"/>
      <c r="F179" s="35" t="str">
        <f t="shared" si="2"/>
        <v/>
      </c>
      <c r="G179" s="34"/>
      <c r="H179" s="36"/>
      <c r="I179" s="34"/>
      <c r="J179" s="37"/>
      <c r="K179" s="38"/>
      <c r="L179" s="39"/>
      <c r="M179" s="40"/>
      <c r="N179" s="41"/>
      <c r="O179" s="41"/>
      <c r="P179" s="41"/>
      <c r="Q179" s="41"/>
      <c r="R179" s="41"/>
      <c r="S179" s="41"/>
      <c r="T179" s="41"/>
      <c r="U179" s="41"/>
      <c r="V179" s="75"/>
      <c r="W179" s="78">
        <f>--ISNUMBER(IFERROR(SEARCH(Feuil2!$D$5,Feuil1!C179,1),""))</f>
        <v>0</v>
      </c>
      <c r="X179" s="79" t="str">
        <f>IF(W179=1,COUNTIF($W$7:W179,1),"")</f>
        <v/>
      </c>
      <c r="Y179" s="79" t="str">
        <f>IFERROR(INDEX(C179:C1172,MATCH(ROWS($X$7:X179),X179:X1172,0)),"")</f>
        <v/>
      </c>
    </row>
    <row r="180" spans="1:25" ht="23.25" customHeight="1">
      <c r="A180" s="31" t="s">
        <v>215</v>
      </c>
      <c r="B180" s="32"/>
      <c r="C180" s="33"/>
      <c r="D180" s="34"/>
      <c r="E180" s="34"/>
      <c r="F180" s="35" t="str">
        <f t="shared" si="2"/>
        <v/>
      </c>
      <c r="G180" s="34"/>
      <c r="H180" s="36"/>
      <c r="I180" s="34"/>
      <c r="J180" s="37"/>
      <c r="K180" s="38"/>
      <c r="L180" s="39"/>
      <c r="M180" s="40"/>
      <c r="N180" s="41"/>
      <c r="O180" s="41"/>
      <c r="P180" s="41"/>
      <c r="Q180" s="41"/>
      <c r="R180" s="41"/>
      <c r="S180" s="41"/>
      <c r="T180" s="41"/>
      <c r="U180" s="41"/>
      <c r="V180" s="75"/>
      <c r="W180" s="78">
        <f>--ISNUMBER(IFERROR(SEARCH(Feuil2!$D$5,Feuil1!C180,1),""))</f>
        <v>0</v>
      </c>
      <c r="X180" s="79" t="str">
        <f>IF(W180=1,COUNTIF($W$7:W180,1),"")</f>
        <v/>
      </c>
      <c r="Y180" s="79" t="str">
        <f>IFERROR(INDEX(C180:C1173,MATCH(ROWS($X$7:X180),X180:X1173,0)),"")</f>
        <v/>
      </c>
    </row>
    <row r="181" spans="1:25" ht="23.25" customHeight="1">
      <c r="A181" s="31" t="s">
        <v>216</v>
      </c>
      <c r="B181" s="32"/>
      <c r="C181" s="33"/>
      <c r="D181" s="34"/>
      <c r="E181" s="34"/>
      <c r="F181" s="35" t="str">
        <f t="shared" si="2"/>
        <v/>
      </c>
      <c r="G181" s="34"/>
      <c r="H181" s="36"/>
      <c r="I181" s="34"/>
      <c r="J181" s="37"/>
      <c r="K181" s="38"/>
      <c r="L181" s="39"/>
      <c r="M181" s="40"/>
      <c r="N181" s="41"/>
      <c r="O181" s="41"/>
      <c r="P181" s="41"/>
      <c r="Q181" s="41"/>
      <c r="R181" s="41"/>
      <c r="S181" s="41"/>
      <c r="T181" s="41"/>
      <c r="U181" s="41"/>
      <c r="V181" s="75"/>
      <c r="W181" s="78">
        <f>--ISNUMBER(IFERROR(SEARCH(Feuil2!$D$5,Feuil1!C181,1),""))</f>
        <v>0</v>
      </c>
      <c r="X181" s="79" t="str">
        <f>IF(W181=1,COUNTIF($W$7:W181,1),"")</f>
        <v/>
      </c>
      <c r="Y181" s="79" t="str">
        <f>IFERROR(INDEX(C181:C1174,MATCH(ROWS($X$7:X181),X181:X1174,0)),"")</f>
        <v/>
      </c>
    </row>
    <row r="182" spans="1:25" ht="23.25" customHeight="1">
      <c r="A182" s="31" t="s">
        <v>217</v>
      </c>
      <c r="B182" s="32"/>
      <c r="C182" s="33"/>
      <c r="D182" s="34"/>
      <c r="E182" s="34"/>
      <c r="F182" s="35" t="str">
        <f t="shared" si="2"/>
        <v/>
      </c>
      <c r="G182" s="34"/>
      <c r="H182" s="36"/>
      <c r="I182" s="34"/>
      <c r="J182" s="37"/>
      <c r="K182" s="38"/>
      <c r="L182" s="39"/>
      <c r="M182" s="40"/>
      <c r="N182" s="41"/>
      <c r="O182" s="41"/>
      <c r="P182" s="41"/>
      <c r="Q182" s="41"/>
      <c r="R182" s="41"/>
      <c r="S182" s="41"/>
      <c r="T182" s="41"/>
      <c r="U182" s="41"/>
      <c r="V182" s="75"/>
      <c r="W182" s="78">
        <f>--ISNUMBER(IFERROR(SEARCH(Feuil2!$D$5,Feuil1!C182,1),""))</f>
        <v>0</v>
      </c>
      <c r="X182" s="79" t="str">
        <f>IF(W182=1,COUNTIF($W$7:W182,1),"")</f>
        <v/>
      </c>
      <c r="Y182" s="79" t="str">
        <f>IFERROR(INDEX(C182:C1175,MATCH(ROWS($X$7:X182),X182:X1175,0)),"")</f>
        <v/>
      </c>
    </row>
    <row r="183" spans="1:25" ht="23.25" customHeight="1">
      <c r="A183" s="31" t="s">
        <v>218</v>
      </c>
      <c r="B183" s="32"/>
      <c r="C183" s="33"/>
      <c r="D183" s="34"/>
      <c r="E183" s="34"/>
      <c r="F183" s="35" t="str">
        <f t="shared" si="2"/>
        <v/>
      </c>
      <c r="G183" s="34"/>
      <c r="H183" s="36"/>
      <c r="I183" s="34"/>
      <c r="J183" s="37"/>
      <c r="K183" s="38"/>
      <c r="L183" s="39"/>
      <c r="M183" s="40"/>
      <c r="N183" s="41"/>
      <c r="O183" s="41"/>
      <c r="P183" s="41"/>
      <c r="Q183" s="41"/>
      <c r="R183" s="41"/>
      <c r="S183" s="41"/>
      <c r="T183" s="41"/>
      <c r="U183" s="41"/>
      <c r="V183" s="75"/>
      <c r="W183" s="78">
        <f>--ISNUMBER(IFERROR(SEARCH(Feuil2!$D$5,Feuil1!C183,1),""))</f>
        <v>0</v>
      </c>
      <c r="X183" s="79" t="str">
        <f>IF(W183=1,COUNTIF($W$7:W183,1),"")</f>
        <v/>
      </c>
      <c r="Y183" s="79" t="str">
        <f>IFERROR(INDEX(C183:C1176,MATCH(ROWS($X$7:X183),X183:X1176,0)),"")</f>
        <v/>
      </c>
    </row>
    <row r="184" spans="1:25" ht="23.25" customHeight="1">
      <c r="A184" s="31" t="s">
        <v>219</v>
      </c>
      <c r="B184" s="32"/>
      <c r="C184" s="33"/>
      <c r="D184" s="34"/>
      <c r="E184" s="34"/>
      <c r="F184" s="35" t="str">
        <f t="shared" si="2"/>
        <v/>
      </c>
      <c r="G184" s="34"/>
      <c r="H184" s="36"/>
      <c r="I184" s="34"/>
      <c r="J184" s="37"/>
      <c r="K184" s="38"/>
      <c r="L184" s="39"/>
      <c r="M184" s="40"/>
      <c r="N184" s="41"/>
      <c r="O184" s="41"/>
      <c r="P184" s="41"/>
      <c r="Q184" s="41"/>
      <c r="R184" s="41"/>
      <c r="S184" s="41"/>
      <c r="T184" s="41"/>
      <c r="U184" s="41"/>
      <c r="V184" s="75"/>
      <c r="W184" s="78">
        <f>--ISNUMBER(IFERROR(SEARCH(Feuil2!$D$5,Feuil1!C184,1),""))</f>
        <v>0</v>
      </c>
      <c r="X184" s="79" t="str">
        <f>IF(W184=1,COUNTIF($W$7:W184,1),"")</f>
        <v/>
      </c>
      <c r="Y184" s="79" t="str">
        <f>IFERROR(INDEX(C184:C1177,MATCH(ROWS($X$7:X184),X184:X1177,0)),"")</f>
        <v/>
      </c>
    </row>
    <row r="185" spans="1:25" ht="23.25" customHeight="1">
      <c r="A185" s="31" t="s">
        <v>220</v>
      </c>
      <c r="B185" s="32"/>
      <c r="C185" s="33"/>
      <c r="D185" s="34"/>
      <c r="E185" s="34"/>
      <c r="F185" s="35" t="str">
        <f t="shared" si="2"/>
        <v/>
      </c>
      <c r="G185" s="34"/>
      <c r="H185" s="36"/>
      <c r="I185" s="34"/>
      <c r="J185" s="37"/>
      <c r="K185" s="38"/>
      <c r="L185" s="39"/>
      <c r="M185" s="40"/>
      <c r="N185" s="41"/>
      <c r="O185" s="41"/>
      <c r="P185" s="41"/>
      <c r="Q185" s="41"/>
      <c r="R185" s="41"/>
      <c r="S185" s="41"/>
      <c r="T185" s="41"/>
      <c r="U185" s="41"/>
      <c r="V185" s="75"/>
      <c r="W185" s="78">
        <f>--ISNUMBER(IFERROR(SEARCH(Feuil2!$D$5,Feuil1!C185,1),""))</f>
        <v>0</v>
      </c>
      <c r="X185" s="79" t="str">
        <f>IF(W185=1,COUNTIF($W$7:W185,1),"")</f>
        <v/>
      </c>
      <c r="Y185" s="79" t="str">
        <f>IFERROR(INDEX(C185:C1178,MATCH(ROWS($X$7:X185),X185:X1178,0)),"")</f>
        <v/>
      </c>
    </row>
    <row r="186" spans="1:25" ht="23.25" customHeight="1">
      <c r="A186" s="31" t="s">
        <v>221</v>
      </c>
      <c r="B186" s="32"/>
      <c r="C186" s="33"/>
      <c r="D186" s="34"/>
      <c r="E186" s="34"/>
      <c r="F186" s="35" t="str">
        <f t="shared" si="2"/>
        <v/>
      </c>
      <c r="G186" s="34"/>
      <c r="H186" s="36"/>
      <c r="I186" s="34"/>
      <c r="J186" s="37"/>
      <c r="K186" s="38"/>
      <c r="L186" s="39"/>
      <c r="M186" s="40"/>
      <c r="N186" s="41"/>
      <c r="O186" s="41"/>
      <c r="P186" s="41"/>
      <c r="Q186" s="41"/>
      <c r="R186" s="41"/>
      <c r="S186" s="41"/>
      <c r="T186" s="41"/>
      <c r="U186" s="41"/>
      <c r="V186" s="75"/>
      <c r="W186" s="78">
        <f>--ISNUMBER(IFERROR(SEARCH(Feuil2!$D$5,Feuil1!C186,1),""))</f>
        <v>0</v>
      </c>
      <c r="X186" s="79" t="str">
        <f>IF(W186=1,COUNTIF($W$7:W186,1),"")</f>
        <v/>
      </c>
      <c r="Y186" s="79" t="str">
        <f>IFERROR(INDEX(C186:C1179,MATCH(ROWS($X$7:X186),X186:X1179,0)),"")</f>
        <v/>
      </c>
    </row>
    <row r="187" spans="1:25" ht="23.25" customHeight="1">
      <c r="A187" s="31" t="s">
        <v>222</v>
      </c>
      <c r="B187" s="32"/>
      <c r="C187" s="33"/>
      <c r="D187" s="34"/>
      <c r="E187" s="34"/>
      <c r="F187" s="35" t="str">
        <f t="shared" si="2"/>
        <v/>
      </c>
      <c r="G187" s="34"/>
      <c r="H187" s="36"/>
      <c r="I187" s="34"/>
      <c r="J187" s="37"/>
      <c r="K187" s="38"/>
      <c r="L187" s="39"/>
      <c r="M187" s="40"/>
      <c r="N187" s="41"/>
      <c r="O187" s="41"/>
      <c r="P187" s="41"/>
      <c r="Q187" s="41"/>
      <c r="R187" s="41"/>
      <c r="S187" s="41"/>
      <c r="T187" s="41"/>
      <c r="U187" s="41"/>
      <c r="V187" s="75"/>
      <c r="W187" s="78">
        <f>--ISNUMBER(IFERROR(SEARCH(Feuil2!$D$5,Feuil1!C187,1),""))</f>
        <v>0</v>
      </c>
      <c r="X187" s="79" t="str">
        <f>IF(W187=1,COUNTIF($W$7:W187,1),"")</f>
        <v/>
      </c>
      <c r="Y187" s="79" t="str">
        <f>IFERROR(INDEX(C187:C1180,MATCH(ROWS($X$7:X187),X187:X1180,0)),"")</f>
        <v/>
      </c>
    </row>
    <row r="188" spans="1:25" ht="23.25" customHeight="1">
      <c r="A188" s="31" t="s">
        <v>223</v>
      </c>
      <c r="B188" s="32"/>
      <c r="C188" s="33"/>
      <c r="D188" s="34"/>
      <c r="E188" s="34"/>
      <c r="F188" s="35" t="str">
        <f t="shared" si="2"/>
        <v/>
      </c>
      <c r="G188" s="34"/>
      <c r="H188" s="36"/>
      <c r="I188" s="34"/>
      <c r="J188" s="37"/>
      <c r="K188" s="38"/>
      <c r="L188" s="39"/>
      <c r="M188" s="40"/>
      <c r="N188" s="41"/>
      <c r="O188" s="41"/>
      <c r="P188" s="41"/>
      <c r="Q188" s="41"/>
      <c r="R188" s="41"/>
      <c r="S188" s="41"/>
      <c r="T188" s="41"/>
      <c r="U188" s="41"/>
      <c r="V188" s="75"/>
      <c r="W188" s="78">
        <f>--ISNUMBER(IFERROR(SEARCH(Feuil2!$D$5,Feuil1!C188,1),""))</f>
        <v>0</v>
      </c>
      <c r="X188" s="79" t="str">
        <f>IF(W188=1,COUNTIF($W$7:W188,1),"")</f>
        <v/>
      </c>
      <c r="Y188" s="79" t="str">
        <f>IFERROR(INDEX(C188:C1181,MATCH(ROWS($X$7:X188),X188:X1181,0)),"")</f>
        <v/>
      </c>
    </row>
    <row r="189" spans="1:25" ht="23.25" customHeight="1">
      <c r="A189" s="31" t="s">
        <v>224</v>
      </c>
      <c r="B189" s="32"/>
      <c r="C189" s="33"/>
      <c r="D189" s="34"/>
      <c r="E189" s="34"/>
      <c r="F189" s="35" t="str">
        <f t="shared" si="2"/>
        <v/>
      </c>
      <c r="G189" s="34"/>
      <c r="H189" s="36"/>
      <c r="I189" s="34"/>
      <c r="J189" s="37"/>
      <c r="K189" s="38"/>
      <c r="L189" s="39"/>
      <c r="M189" s="40"/>
      <c r="N189" s="41"/>
      <c r="O189" s="41"/>
      <c r="P189" s="41"/>
      <c r="Q189" s="41"/>
      <c r="R189" s="41"/>
      <c r="S189" s="41"/>
      <c r="T189" s="41"/>
      <c r="U189" s="41"/>
      <c r="V189" s="75"/>
      <c r="W189" s="78">
        <f>--ISNUMBER(IFERROR(SEARCH(Feuil2!$D$5,Feuil1!C189,1),""))</f>
        <v>0</v>
      </c>
      <c r="X189" s="79" t="str">
        <f>IF(W189=1,COUNTIF($W$7:W189,1),"")</f>
        <v/>
      </c>
      <c r="Y189" s="79" t="str">
        <f>IFERROR(INDEX(C189:C1182,MATCH(ROWS($X$7:X189),X189:X1182,0)),"")</f>
        <v/>
      </c>
    </row>
    <row r="190" spans="1:25" ht="23.25" customHeight="1">
      <c r="A190" s="31" t="s">
        <v>225</v>
      </c>
      <c r="B190" s="32"/>
      <c r="C190" s="33"/>
      <c r="D190" s="34"/>
      <c r="E190" s="34"/>
      <c r="F190" s="35" t="str">
        <f t="shared" si="2"/>
        <v/>
      </c>
      <c r="G190" s="34"/>
      <c r="H190" s="36"/>
      <c r="I190" s="34"/>
      <c r="J190" s="37"/>
      <c r="K190" s="38"/>
      <c r="L190" s="39"/>
      <c r="M190" s="40"/>
      <c r="N190" s="41"/>
      <c r="O190" s="41"/>
      <c r="P190" s="41"/>
      <c r="Q190" s="41"/>
      <c r="R190" s="41"/>
      <c r="S190" s="41"/>
      <c r="T190" s="41"/>
      <c r="U190" s="41"/>
      <c r="V190" s="75"/>
      <c r="W190" s="78">
        <f>--ISNUMBER(IFERROR(SEARCH(Feuil2!$D$5,Feuil1!C190,1),""))</f>
        <v>0</v>
      </c>
      <c r="X190" s="79" t="str">
        <f>IF(W190=1,COUNTIF($W$7:W190,1),"")</f>
        <v/>
      </c>
      <c r="Y190" s="79" t="str">
        <f>IFERROR(INDEX(C190:C1183,MATCH(ROWS($X$7:X190),X190:X1183,0)),"")</f>
        <v/>
      </c>
    </row>
    <row r="191" spans="1:25" ht="23.25" customHeight="1">
      <c r="A191" s="31" t="s">
        <v>226</v>
      </c>
      <c r="B191" s="32"/>
      <c r="C191" s="33"/>
      <c r="D191" s="34"/>
      <c r="E191" s="34"/>
      <c r="F191" s="35" t="str">
        <f t="shared" si="2"/>
        <v/>
      </c>
      <c r="G191" s="34"/>
      <c r="H191" s="36"/>
      <c r="I191" s="34"/>
      <c r="J191" s="37"/>
      <c r="K191" s="38"/>
      <c r="L191" s="39"/>
      <c r="M191" s="40"/>
      <c r="N191" s="41"/>
      <c r="O191" s="41"/>
      <c r="P191" s="41"/>
      <c r="Q191" s="41"/>
      <c r="R191" s="41"/>
      <c r="S191" s="41"/>
      <c r="T191" s="41"/>
      <c r="U191" s="41"/>
      <c r="V191" s="75"/>
      <c r="W191" s="78">
        <f>--ISNUMBER(IFERROR(SEARCH(Feuil2!$D$5,Feuil1!C191,1),""))</f>
        <v>0</v>
      </c>
      <c r="X191" s="79" t="str">
        <f>IF(W191=1,COUNTIF($W$7:W191,1),"")</f>
        <v/>
      </c>
      <c r="Y191" s="79" t="str">
        <f>IFERROR(INDEX(C191:C1184,MATCH(ROWS($X$7:X191),X191:X1184,0)),"")</f>
        <v/>
      </c>
    </row>
    <row r="192" spans="1:25" ht="23.25" customHeight="1">
      <c r="A192" s="31" t="s">
        <v>227</v>
      </c>
      <c r="B192" s="32"/>
      <c r="C192" s="33"/>
      <c r="D192" s="34"/>
      <c r="E192" s="34"/>
      <c r="F192" s="35" t="str">
        <f t="shared" si="2"/>
        <v/>
      </c>
      <c r="G192" s="34"/>
      <c r="H192" s="36"/>
      <c r="I192" s="34"/>
      <c r="J192" s="37"/>
      <c r="K192" s="38"/>
      <c r="L192" s="39"/>
      <c r="M192" s="40"/>
      <c r="N192" s="41"/>
      <c r="O192" s="41"/>
      <c r="P192" s="41"/>
      <c r="Q192" s="41"/>
      <c r="R192" s="41"/>
      <c r="S192" s="41"/>
      <c r="T192" s="41"/>
      <c r="U192" s="41"/>
      <c r="V192" s="75"/>
      <c r="W192" s="78">
        <f>--ISNUMBER(IFERROR(SEARCH(Feuil2!$D$5,Feuil1!C192,1),""))</f>
        <v>0</v>
      </c>
      <c r="X192" s="79" t="str">
        <f>IF(W192=1,COUNTIF($W$7:W192,1),"")</f>
        <v/>
      </c>
      <c r="Y192" s="79" t="str">
        <f>IFERROR(INDEX(C192:C1185,MATCH(ROWS($X$7:X192),X192:X1185,0)),"")</f>
        <v/>
      </c>
    </row>
    <row r="193" spans="1:25" ht="23.25" customHeight="1">
      <c r="A193" s="31" t="s">
        <v>228</v>
      </c>
      <c r="B193" s="32"/>
      <c r="C193" s="33"/>
      <c r="D193" s="34"/>
      <c r="E193" s="34"/>
      <c r="F193" s="35" t="str">
        <f t="shared" si="2"/>
        <v/>
      </c>
      <c r="G193" s="34"/>
      <c r="H193" s="36"/>
      <c r="I193" s="34"/>
      <c r="J193" s="37"/>
      <c r="K193" s="38"/>
      <c r="L193" s="39"/>
      <c r="M193" s="40"/>
      <c r="N193" s="41"/>
      <c r="O193" s="41"/>
      <c r="P193" s="41"/>
      <c r="Q193" s="41"/>
      <c r="R193" s="41"/>
      <c r="S193" s="41"/>
      <c r="T193" s="41"/>
      <c r="U193" s="41"/>
      <c r="V193" s="75"/>
      <c r="W193" s="78">
        <f>--ISNUMBER(IFERROR(SEARCH(Feuil2!$D$5,Feuil1!C193,1),""))</f>
        <v>0</v>
      </c>
      <c r="X193" s="79" t="str">
        <f>IF(W193=1,COUNTIF($W$7:W193,1),"")</f>
        <v/>
      </c>
      <c r="Y193" s="79" t="str">
        <f>IFERROR(INDEX(C193:C1186,MATCH(ROWS($X$7:X193),X193:X1186,0)),"")</f>
        <v/>
      </c>
    </row>
    <row r="194" spans="1:25" ht="23.25" customHeight="1">
      <c r="A194" s="31" t="s">
        <v>229</v>
      </c>
      <c r="B194" s="32"/>
      <c r="C194" s="33"/>
      <c r="D194" s="34"/>
      <c r="E194" s="34"/>
      <c r="F194" s="35" t="str">
        <f t="shared" si="2"/>
        <v/>
      </c>
      <c r="G194" s="34"/>
      <c r="H194" s="36"/>
      <c r="I194" s="34"/>
      <c r="J194" s="37"/>
      <c r="K194" s="38"/>
      <c r="L194" s="39"/>
      <c r="M194" s="40"/>
      <c r="N194" s="41"/>
      <c r="O194" s="41"/>
      <c r="P194" s="41"/>
      <c r="Q194" s="41"/>
      <c r="R194" s="41"/>
      <c r="S194" s="41"/>
      <c r="T194" s="41"/>
      <c r="U194" s="41"/>
      <c r="V194" s="75"/>
      <c r="W194" s="78">
        <f>--ISNUMBER(IFERROR(SEARCH(Feuil2!$D$5,Feuil1!C194,1),""))</f>
        <v>0</v>
      </c>
      <c r="X194" s="79" t="str">
        <f>IF(W194=1,COUNTIF($W$7:W194,1),"")</f>
        <v/>
      </c>
      <c r="Y194" s="79" t="str">
        <f>IFERROR(INDEX(C194:C1187,MATCH(ROWS($X$7:X194),X194:X1187,0)),"")</f>
        <v/>
      </c>
    </row>
    <row r="195" spans="1:25" ht="23.25" customHeight="1">
      <c r="A195" s="31" t="s">
        <v>230</v>
      </c>
      <c r="B195" s="32"/>
      <c r="C195" s="33"/>
      <c r="D195" s="34"/>
      <c r="E195" s="34"/>
      <c r="F195" s="35" t="str">
        <f t="shared" si="2"/>
        <v/>
      </c>
      <c r="G195" s="34"/>
      <c r="H195" s="36"/>
      <c r="I195" s="34"/>
      <c r="J195" s="37"/>
      <c r="K195" s="38"/>
      <c r="L195" s="39"/>
      <c r="M195" s="40"/>
      <c r="N195" s="41"/>
      <c r="O195" s="41"/>
      <c r="P195" s="41"/>
      <c r="Q195" s="41"/>
      <c r="R195" s="41"/>
      <c r="S195" s="41"/>
      <c r="T195" s="41"/>
      <c r="U195" s="41"/>
      <c r="V195" s="75"/>
      <c r="W195" s="78">
        <f>--ISNUMBER(IFERROR(SEARCH(Feuil2!$D$5,Feuil1!C195,1),""))</f>
        <v>0</v>
      </c>
      <c r="X195" s="79" t="str">
        <f>IF(W195=1,COUNTIF($W$7:W195,1),"")</f>
        <v/>
      </c>
      <c r="Y195" s="79" t="str">
        <f>IFERROR(INDEX(C195:C1188,MATCH(ROWS($X$7:X195),X195:X1188,0)),"")</f>
        <v/>
      </c>
    </row>
    <row r="196" spans="1:25" ht="23.25" customHeight="1">
      <c r="A196" s="31" t="s">
        <v>231</v>
      </c>
      <c r="B196" s="32"/>
      <c r="C196" s="33"/>
      <c r="D196" s="34"/>
      <c r="E196" s="34"/>
      <c r="F196" s="35" t="str">
        <f t="shared" si="2"/>
        <v/>
      </c>
      <c r="G196" s="34"/>
      <c r="H196" s="36"/>
      <c r="I196" s="34"/>
      <c r="J196" s="37"/>
      <c r="K196" s="38"/>
      <c r="L196" s="39"/>
      <c r="M196" s="40"/>
      <c r="N196" s="41"/>
      <c r="O196" s="41"/>
      <c r="P196" s="41"/>
      <c r="Q196" s="41"/>
      <c r="R196" s="41"/>
      <c r="S196" s="41"/>
      <c r="T196" s="41"/>
      <c r="U196" s="41"/>
      <c r="V196" s="75"/>
      <c r="W196" s="78">
        <f>--ISNUMBER(IFERROR(SEARCH(Feuil2!$D$5,Feuil1!C196,1),""))</f>
        <v>0</v>
      </c>
      <c r="X196" s="79" t="str">
        <f>IF(W196=1,COUNTIF($W$7:W196,1),"")</f>
        <v/>
      </c>
      <c r="Y196" s="79" t="str">
        <f>IFERROR(INDEX(C196:C1189,MATCH(ROWS($X$7:X196),X196:X1189,0)),"")</f>
        <v/>
      </c>
    </row>
    <row r="197" spans="1:25" ht="23.25" customHeight="1">
      <c r="A197" s="31" t="s">
        <v>232</v>
      </c>
      <c r="B197" s="32"/>
      <c r="C197" s="33"/>
      <c r="D197" s="34"/>
      <c r="E197" s="34"/>
      <c r="F197" s="35" t="str">
        <f t="shared" si="2"/>
        <v/>
      </c>
      <c r="G197" s="34"/>
      <c r="H197" s="36"/>
      <c r="I197" s="34"/>
      <c r="J197" s="37"/>
      <c r="K197" s="38"/>
      <c r="L197" s="39"/>
      <c r="M197" s="40"/>
      <c r="N197" s="41"/>
      <c r="O197" s="41"/>
      <c r="P197" s="41"/>
      <c r="Q197" s="41"/>
      <c r="R197" s="41"/>
      <c r="S197" s="41"/>
      <c r="T197" s="41"/>
      <c r="U197" s="41"/>
      <c r="V197" s="75"/>
      <c r="W197" s="78">
        <f>--ISNUMBER(IFERROR(SEARCH(Feuil2!$D$5,Feuil1!C197,1),""))</f>
        <v>0</v>
      </c>
      <c r="X197" s="79" t="str">
        <f>IF(W197=1,COUNTIF($W$7:W197,1),"")</f>
        <v/>
      </c>
      <c r="Y197" s="79" t="str">
        <f>IFERROR(INDEX(C197:C1190,MATCH(ROWS($X$7:X197),X197:X1190,0)),"")</f>
        <v/>
      </c>
    </row>
    <row r="198" spans="1:25" ht="23.25" customHeight="1">
      <c r="A198" s="31" t="s">
        <v>233</v>
      </c>
      <c r="B198" s="32"/>
      <c r="C198" s="33"/>
      <c r="D198" s="34"/>
      <c r="E198" s="34"/>
      <c r="F198" s="35" t="str">
        <f t="shared" si="2"/>
        <v/>
      </c>
      <c r="G198" s="34"/>
      <c r="H198" s="36"/>
      <c r="I198" s="34"/>
      <c r="J198" s="37"/>
      <c r="K198" s="38"/>
      <c r="L198" s="39"/>
      <c r="M198" s="40"/>
      <c r="N198" s="41"/>
      <c r="O198" s="41"/>
      <c r="P198" s="41"/>
      <c r="Q198" s="41"/>
      <c r="R198" s="41"/>
      <c r="S198" s="41"/>
      <c r="T198" s="41"/>
      <c r="U198" s="41"/>
      <c r="V198" s="75"/>
      <c r="W198" s="78">
        <f>--ISNUMBER(IFERROR(SEARCH(Feuil2!$D$5,Feuil1!C198,1),""))</f>
        <v>0</v>
      </c>
      <c r="X198" s="79" t="str">
        <f>IF(W198=1,COUNTIF($W$7:W198,1),"")</f>
        <v/>
      </c>
      <c r="Y198" s="79" t="str">
        <f>IFERROR(INDEX(C198:C1191,MATCH(ROWS($X$7:X198),X198:X1191,0)),"")</f>
        <v/>
      </c>
    </row>
    <row r="199" spans="1:25" ht="23.25" customHeight="1">
      <c r="A199" s="31" t="s">
        <v>234</v>
      </c>
      <c r="B199" s="32"/>
      <c r="C199" s="33"/>
      <c r="D199" s="34"/>
      <c r="E199" s="34"/>
      <c r="F199" s="35" t="str">
        <f t="shared" si="2"/>
        <v/>
      </c>
      <c r="G199" s="34"/>
      <c r="H199" s="36"/>
      <c r="I199" s="34"/>
      <c r="J199" s="37"/>
      <c r="K199" s="38"/>
      <c r="L199" s="39"/>
      <c r="M199" s="40"/>
      <c r="N199" s="41"/>
      <c r="O199" s="41"/>
      <c r="P199" s="41"/>
      <c r="Q199" s="41"/>
      <c r="R199" s="41"/>
      <c r="S199" s="41"/>
      <c r="T199" s="41"/>
      <c r="U199" s="41"/>
      <c r="V199" s="75"/>
      <c r="W199" s="78">
        <f>--ISNUMBER(IFERROR(SEARCH(Feuil2!$D$5,Feuil1!C199,1),""))</f>
        <v>0</v>
      </c>
      <c r="X199" s="79" t="str">
        <f>IF(W199=1,COUNTIF($W$7:W199,1),"")</f>
        <v/>
      </c>
      <c r="Y199" s="79" t="str">
        <f>IFERROR(INDEX(C199:C1192,MATCH(ROWS($X$7:X199),X199:X1192,0)),"")</f>
        <v/>
      </c>
    </row>
    <row r="200" spans="1:25" ht="23.25" customHeight="1">
      <c r="A200" s="31" t="s">
        <v>235</v>
      </c>
      <c r="B200" s="32"/>
      <c r="C200" s="33"/>
      <c r="D200" s="34"/>
      <c r="E200" s="34"/>
      <c r="F200" s="35" t="str">
        <f t="shared" ref="F200:F263" si="3">E200&amp;" "&amp;D200</f>
        <v/>
      </c>
      <c r="G200" s="34"/>
      <c r="H200" s="36"/>
      <c r="I200" s="34"/>
      <c r="J200" s="37"/>
      <c r="K200" s="38"/>
      <c r="L200" s="39"/>
      <c r="M200" s="40"/>
      <c r="N200" s="41"/>
      <c r="O200" s="41"/>
      <c r="P200" s="41"/>
      <c r="Q200" s="41"/>
      <c r="R200" s="41"/>
      <c r="S200" s="41"/>
      <c r="T200" s="41"/>
      <c r="U200" s="41"/>
      <c r="V200" s="75"/>
      <c r="W200" s="78">
        <f>--ISNUMBER(IFERROR(SEARCH(Feuil2!$D$5,Feuil1!C200,1),""))</f>
        <v>0</v>
      </c>
      <c r="X200" s="79" t="str">
        <f>IF(W200=1,COUNTIF($W$7:W200,1),"")</f>
        <v/>
      </c>
      <c r="Y200" s="79" t="str">
        <f>IFERROR(INDEX(C200:C1193,MATCH(ROWS($X$7:X200),X200:X1193,0)),"")</f>
        <v/>
      </c>
    </row>
    <row r="201" spans="1:25" ht="23.25" customHeight="1">
      <c r="A201" s="31" t="s">
        <v>236</v>
      </c>
      <c r="B201" s="32"/>
      <c r="C201" s="33"/>
      <c r="D201" s="34"/>
      <c r="E201" s="34"/>
      <c r="F201" s="35" t="str">
        <f t="shared" si="3"/>
        <v/>
      </c>
      <c r="G201" s="34"/>
      <c r="H201" s="36"/>
      <c r="I201" s="34"/>
      <c r="J201" s="37"/>
      <c r="K201" s="38"/>
      <c r="L201" s="39"/>
      <c r="M201" s="40"/>
      <c r="N201" s="41"/>
      <c r="O201" s="41"/>
      <c r="P201" s="41"/>
      <c r="Q201" s="41"/>
      <c r="R201" s="41"/>
      <c r="S201" s="41"/>
      <c r="T201" s="41"/>
      <c r="U201" s="41"/>
      <c r="V201" s="75"/>
      <c r="W201" s="78">
        <f>--ISNUMBER(IFERROR(SEARCH(Feuil2!$D$5,Feuil1!C201,1),""))</f>
        <v>0</v>
      </c>
      <c r="X201" s="79" t="str">
        <f>IF(W201=1,COUNTIF($W$7:W201,1),"")</f>
        <v/>
      </c>
      <c r="Y201" s="79" t="str">
        <f>IFERROR(INDEX(C201:C1194,MATCH(ROWS($X$7:X201),X201:X1194,0)),"")</f>
        <v/>
      </c>
    </row>
    <row r="202" spans="1:25" ht="23.25" customHeight="1">
      <c r="A202" s="31" t="s">
        <v>237</v>
      </c>
      <c r="B202" s="32"/>
      <c r="C202" s="33"/>
      <c r="D202" s="34"/>
      <c r="E202" s="34"/>
      <c r="F202" s="35" t="str">
        <f t="shared" si="3"/>
        <v/>
      </c>
      <c r="G202" s="34"/>
      <c r="H202" s="36"/>
      <c r="I202" s="34"/>
      <c r="J202" s="37"/>
      <c r="K202" s="38"/>
      <c r="L202" s="39"/>
      <c r="M202" s="40"/>
      <c r="N202" s="41"/>
      <c r="O202" s="41"/>
      <c r="P202" s="41"/>
      <c r="Q202" s="41"/>
      <c r="R202" s="41"/>
      <c r="S202" s="41"/>
      <c r="T202" s="41"/>
      <c r="U202" s="41"/>
      <c r="V202" s="75"/>
      <c r="W202" s="78">
        <f>--ISNUMBER(IFERROR(SEARCH(Feuil2!$D$5,Feuil1!C202,1),""))</f>
        <v>0</v>
      </c>
      <c r="X202" s="79" t="str">
        <f>IF(W202=1,COUNTIF($W$7:W202,1),"")</f>
        <v/>
      </c>
      <c r="Y202" s="79" t="str">
        <f>IFERROR(INDEX(C202:C1195,MATCH(ROWS($X$7:X202),X202:X1195,0)),"")</f>
        <v/>
      </c>
    </row>
    <row r="203" spans="1:25" ht="23.25" customHeight="1">
      <c r="A203" s="31" t="s">
        <v>238</v>
      </c>
      <c r="B203" s="32"/>
      <c r="C203" s="33"/>
      <c r="D203" s="34"/>
      <c r="E203" s="34"/>
      <c r="F203" s="35" t="str">
        <f t="shared" si="3"/>
        <v/>
      </c>
      <c r="G203" s="34"/>
      <c r="H203" s="36"/>
      <c r="I203" s="34"/>
      <c r="J203" s="37"/>
      <c r="K203" s="38"/>
      <c r="L203" s="39"/>
      <c r="M203" s="40"/>
      <c r="N203" s="41"/>
      <c r="O203" s="41"/>
      <c r="P203" s="41"/>
      <c r="Q203" s="41"/>
      <c r="R203" s="41"/>
      <c r="S203" s="41"/>
      <c r="T203" s="41"/>
      <c r="U203" s="41"/>
      <c r="V203" s="75"/>
      <c r="W203" s="78">
        <f>--ISNUMBER(IFERROR(SEARCH(Feuil2!$D$5,Feuil1!C203,1),""))</f>
        <v>0</v>
      </c>
      <c r="X203" s="79" t="str">
        <f>IF(W203=1,COUNTIF($W$7:W203,1),"")</f>
        <v/>
      </c>
      <c r="Y203" s="79" t="str">
        <f>IFERROR(INDEX(C203:C1196,MATCH(ROWS($X$7:X203),X203:X1196,0)),"")</f>
        <v/>
      </c>
    </row>
    <row r="204" spans="1:25" ht="23.25" customHeight="1">
      <c r="A204" s="31" t="s">
        <v>239</v>
      </c>
      <c r="B204" s="32"/>
      <c r="C204" s="33"/>
      <c r="D204" s="34"/>
      <c r="E204" s="34"/>
      <c r="F204" s="35" t="str">
        <f t="shared" si="3"/>
        <v/>
      </c>
      <c r="G204" s="34"/>
      <c r="H204" s="36"/>
      <c r="I204" s="34"/>
      <c r="J204" s="37"/>
      <c r="K204" s="38"/>
      <c r="L204" s="39"/>
      <c r="M204" s="40"/>
      <c r="N204" s="41"/>
      <c r="O204" s="41"/>
      <c r="P204" s="41"/>
      <c r="Q204" s="41"/>
      <c r="R204" s="41"/>
      <c r="S204" s="41"/>
      <c r="T204" s="41"/>
      <c r="U204" s="41"/>
      <c r="V204" s="75"/>
      <c r="W204" s="78">
        <f>--ISNUMBER(IFERROR(SEARCH(Feuil2!$D$5,Feuil1!C204,1),""))</f>
        <v>0</v>
      </c>
      <c r="X204" s="79" t="str">
        <f>IF(W204=1,COUNTIF($W$7:W204,1),"")</f>
        <v/>
      </c>
      <c r="Y204" s="79" t="str">
        <f>IFERROR(INDEX(C204:C1197,MATCH(ROWS($X$7:X204),X204:X1197,0)),"")</f>
        <v/>
      </c>
    </row>
    <row r="205" spans="1:25" ht="23.25" customHeight="1">
      <c r="A205" s="31" t="s">
        <v>240</v>
      </c>
      <c r="B205" s="32"/>
      <c r="C205" s="33"/>
      <c r="D205" s="34"/>
      <c r="E205" s="34"/>
      <c r="F205" s="35" t="str">
        <f t="shared" si="3"/>
        <v/>
      </c>
      <c r="G205" s="34"/>
      <c r="H205" s="36"/>
      <c r="I205" s="34"/>
      <c r="J205" s="37"/>
      <c r="K205" s="38"/>
      <c r="L205" s="39"/>
      <c r="M205" s="40"/>
      <c r="N205" s="41"/>
      <c r="O205" s="41"/>
      <c r="P205" s="41"/>
      <c r="Q205" s="41"/>
      <c r="R205" s="41"/>
      <c r="S205" s="41"/>
      <c r="T205" s="41"/>
      <c r="U205" s="41"/>
      <c r="V205" s="75"/>
      <c r="W205" s="78">
        <f>--ISNUMBER(IFERROR(SEARCH(Feuil2!$D$5,Feuil1!C205,1),""))</f>
        <v>0</v>
      </c>
      <c r="X205" s="79" t="str">
        <f>IF(W205=1,COUNTIF($W$7:W205,1),"")</f>
        <v/>
      </c>
      <c r="Y205" s="79" t="str">
        <f>IFERROR(INDEX(C205:C1198,MATCH(ROWS($X$7:X205),X205:X1198,0)),"")</f>
        <v/>
      </c>
    </row>
    <row r="206" spans="1:25" ht="23.25" customHeight="1">
      <c r="A206" s="31" t="s">
        <v>241</v>
      </c>
      <c r="B206" s="32"/>
      <c r="C206" s="33"/>
      <c r="D206" s="34"/>
      <c r="E206" s="34"/>
      <c r="F206" s="35" t="str">
        <f t="shared" si="3"/>
        <v/>
      </c>
      <c r="G206" s="34"/>
      <c r="H206" s="36"/>
      <c r="I206" s="34"/>
      <c r="J206" s="37"/>
      <c r="K206" s="38"/>
      <c r="L206" s="39"/>
      <c r="M206" s="40"/>
      <c r="N206" s="41"/>
      <c r="O206" s="41"/>
      <c r="P206" s="41"/>
      <c r="Q206" s="41"/>
      <c r="R206" s="41"/>
      <c r="S206" s="41"/>
      <c r="T206" s="41"/>
      <c r="U206" s="41"/>
      <c r="V206" s="75"/>
      <c r="W206" s="78">
        <f>--ISNUMBER(IFERROR(SEARCH(Feuil2!$D$5,Feuil1!C206,1),""))</f>
        <v>0</v>
      </c>
      <c r="X206" s="79" t="str">
        <f>IF(W206=1,COUNTIF($W$7:W206,1),"")</f>
        <v/>
      </c>
      <c r="Y206" s="79" t="str">
        <f>IFERROR(INDEX(C206:C1199,MATCH(ROWS($X$7:X206),X206:X1199,0)),"")</f>
        <v/>
      </c>
    </row>
    <row r="207" spans="1:25" ht="23.25" customHeight="1">
      <c r="A207" s="31" t="s">
        <v>242</v>
      </c>
      <c r="B207" s="32"/>
      <c r="C207" s="33"/>
      <c r="D207" s="34"/>
      <c r="E207" s="34"/>
      <c r="F207" s="35" t="str">
        <f t="shared" si="3"/>
        <v/>
      </c>
      <c r="G207" s="34"/>
      <c r="H207" s="36"/>
      <c r="I207" s="34"/>
      <c r="J207" s="37"/>
      <c r="K207" s="38"/>
      <c r="L207" s="39"/>
      <c r="M207" s="40"/>
      <c r="N207" s="41"/>
      <c r="O207" s="41"/>
      <c r="P207" s="41"/>
      <c r="Q207" s="41"/>
      <c r="R207" s="41"/>
      <c r="S207" s="41"/>
      <c r="T207" s="41"/>
      <c r="U207" s="41"/>
      <c r="V207" s="75"/>
      <c r="W207" s="78">
        <f>--ISNUMBER(IFERROR(SEARCH(Feuil2!$D$5,Feuil1!C207,1),""))</f>
        <v>0</v>
      </c>
      <c r="X207" s="79" t="str">
        <f>IF(W207=1,COUNTIF($W$7:W207,1),"")</f>
        <v/>
      </c>
      <c r="Y207" s="79" t="str">
        <f>IFERROR(INDEX(C207:C1200,MATCH(ROWS($X$7:X207),X207:X1200,0)),"")</f>
        <v/>
      </c>
    </row>
    <row r="208" spans="1:25" ht="23.25" customHeight="1">
      <c r="A208" s="31" t="s">
        <v>243</v>
      </c>
      <c r="B208" s="32"/>
      <c r="C208" s="33"/>
      <c r="D208" s="34"/>
      <c r="E208" s="34"/>
      <c r="F208" s="35" t="str">
        <f t="shared" si="3"/>
        <v/>
      </c>
      <c r="G208" s="34"/>
      <c r="H208" s="36"/>
      <c r="I208" s="34"/>
      <c r="J208" s="37"/>
      <c r="K208" s="38"/>
      <c r="L208" s="39"/>
      <c r="M208" s="40"/>
      <c r="N208" s="41"/>
      <c r="O208" s="41"/>
      <c r="P208" s="41"/>
      <c r="Q208" s="41"/>
      <c r="R208" s="41"/>
      <c r="S208" s="41"/>
      <c r="T208" s="41"/>
      <c r="U208" s="41"/>
      <c r="V208" s="75"/>
      <c r="W208" s="78">
        <f>--ISNUMBER(IFERROR(SEARCH(Feuil2!$D$5,Feuil1!C208,1),""))</f>
        <v>0</v>
      </c>
      <c r="X208" s="79" t="str">
        <f>IF(W208=1,COUNTIF($W$7:W208,1),"")</f>
        <v/>
      </c>
      <c r="Y208" s="79" t="str">
        <f>IFERROR(INDEX(C208:C1201,MATCH(ROWS($X$7:X208),X208:X1201,0)),"")</f>
        <v/>
      </c>
    </row>
    <row r="209" spans="1:25" ht="23.25" customHeight="1">
      <c r="A209" s="31" t="s">
        <v>244</v>
      </c>
      <c r="B209" s="32"/>
      <c r="C209" s="33"/>
      <c r="D209" s="34"/>
      <c r="E209" s="34"/>
      <c r="F209" s="35" t="str">
        <f t="shared" si="3"/>
        <v/>
      </c>
      <c r="G209" s="34"/>
      <c r="H209" s="36"/>
      <c r="I209" s="34"/>
      <c r="J209" s="37"/>
      <c r="K209" s="38"/>
      <c r="L209" s="39"/>
      <c r="M209" s="40"/>
      <c r="N209" s="41"/>
      <c r="O209" s="41"/>
      <c r="P209" s="41"/>
      <c r="Q209" s="41"/>
      <c r="R209" s="41"/>
      <c r="S209" s="41"/>
      <c r="T209" s="41"/>
      <c r="U209" s="41"/>
      <c r="V209" s="75"/>
      <c r="W209" s="78">
        <f>--ISNUMBER(IFERROR(SEARCH(Feuil2!$D$5,Feuil1!C209,1),""))</f>
        <v>0</v>
      </c>
      <c r="X209" s="79" t="str">
        <f>IF(W209=1,COUNTIF($W$7:W209,1),"")</f>
        <v/>
      </c>
      <c r="Y209" s="79" t="str">
        <f>IFERROR(INDEX(C209:C1202,MATCH(ROWS($X$7:X209),X209:X1202,0)),"")</f>
        <v/>
      </c>
    </row>
    <row r="210" spans="1:25" ht="23.25" customHeight="1">
      <c r="A210" s="31" t="s">
        <v>245</v>
      </c>
      <c r="B210" s="32"/>
      <c r="C210" s="33"/>
      <c r="D210" s="34"/>
      <c r="E210" s="34"/>
      <c r="F210" s="35" t="str">
        <f t="shared" si="3"/>
        <v/>
      </c>
      <c r="G210" s="34"/>
      <c r="H210" s="36"/>
      <c r="I210" s="34"/>
      <c r="J210" s="37"/>
      <c r="K210" s="38"/>
      <c r="L210" s="39"/>
      <c r="M210" s="40"/>
      <c r="N210" s="41"/>
      <c r="O210" s="41"/>
      <c r="P210" s="41"/>
      <c r="Q210" s="41"/>
      <c r="R210" s="41"/>
      <c r="S210" s="41"/>
      <c r="T210" s="41"/>
      <c r="U210" s="41"/>
      <c r="V210" s="75"/>
      <c r="W210" s="78">
        <f>--ISNUMBER(IFERROR(SEARCH(Feuil2!$D$5,Feuil1!C210,1),""))</f>
        <v>0</v>
      </c>
      <c r="X210" s="79" t="str">
        <f>IF(W210=1,COUNTIF($W$7:W210,1),"")</f>
        <v/>
      </c>
      <c r="Y210" s="79" t="str">
        <f>IFERROR(INDEX(C210:C1203,MATCH(ROWS($X$7:X210),X210:X1203,0)),"")</f>
        <v/>
      </c>
    </row>
    <row r="211" spans="1:25" ht="23.25" customHeight="1">
      <c r="A211" s="31" t="s">
        <v>246</v>
      </c>
      <c r="B211" s="32"/>
      <c r="C211" s="33"/>
      <c r="D211" s="34"/>
      <c r="E211" s="34"/>
      <c r="F211" s="35" t="str">
        <f t="shared" si="3"/>
        <v/>
      </c>
      <c r="G211" s="34"/>
      <c r="H211" s="36"/>
      <c r="I211" s="34"/>
      <c r="J211" s="37"/>
      <c r="K211" s="38"/>
      <c r="L211" s="39"/>
      <c r="M211" s="40"/>
      <c r="N211" s="41"/>
      <c r="O211" s="41"/>
      <c r="P211" s="41"/>
      <c r="Q211" s="41"/>
      <c r="R211" s="41"/>
      <c r="S211" s="41"/>
      <c r="T211" s="41"/>
      <c r="U211" s="41"/>
      <c r="V211" s="75"/>
      <c r="W211" s="78">
        <f>--ISNUMBER(IFERROR(SEARCH(Feuil2!$D$5,Feuil1!C211,1),""))</f>
        <v>0</v>
      </c>
      <c r="X211" s="79" t="str">
        <f>IF(W211=1,COUNTIF($W$7:W211,1),"")</f>
        <v/>
      </c>
      <c r="Y211" s="79" t="str">
        <f>IFERROR(INDEX(C211:C1204,MATCH(ROWS($X$7:X211),X211:X1204,0)),"")</f>
        <v/>
      </c>
    </row>
    <row r="212" spans="1:25" ht="23.25" customHeight="1">
      <c r="A212" s="31" t="s">
        <v>247</v>
      </c>
      <c r="B212" s="32"/>
      <c r="C212" s="33"/>
      <c r="D212" s="34"/>
      <c r="E212" s="34"/>
      <c r="F212" s="35" t="str">
        <f t="shared" si="3"/>
        <v/>
      </c>
      <c r="G212" s="34"/>
      <c r="H212" s="36"/>
      <c r="I212" s="34"/>
      <c r="J212" s="37"/>
      <c r="K212" s="38"/>
      <c r="L212" s="39"/>
      <c r="M212" s="40"/>
      <c r="N212" s="41"/>
      <c r="O212" s="41"/>
      <c r="P212" s="41"/>
      <c r="Q212" s="41"/>
      <c r="R212" s="41"/>
      <c r="S212" s="41"/>
      <c r="T212" s="41"/>
      <c r="U212" s="41"/>
      <c r="V212" s="75"/>
      <c r="W212" s="78">
        <f>--ISNUMBER(IFERROR(SEARCH(Feuil2!$D$5,Feuil1!C212,1),""))</f>
        <v>0</v>
      </c>
      <c r="X212" s="79" t="str">
        <f>IF(W212=1,COUNTIF($W$7:W212,1),"")</f>
        <v/>
      </c>
      <c r="Y212" s="79" t="str">
        <f>IFERROR(INDEX(C212:C1205,MATCH(ROWS($X$7:X212),X212:X1205,0)),"")</f>
        <v/>
      </c>
    </row>
    <row r="213" spans="1:25" ht="23.25" customHeight="1">
      <c r="A213" s="31" t="s">
        <v>248</v>
      </c>
      <c r="B213" s="32"/>
      <c r="C213" s="33"/>
      <c r="D213" s="34"/>
      <c r="E213" s="34"/>
      <c r="F213" s="35" t="str">
        <f t="shared" si="3"/>
        <v/>
      </c>
      <c r="G213" s="34"/>
      <c r="H213" s="36"/>
      <c r="I213" s="34"/>
      <c r="J213" s="37"/>
      <c r="K213" s="38"/>
      <c r="L213" s="39"/>
      <c r="M213" s="40"/>
      <c r="N213" s="41"/>
      <c r="O213" s="41"/>
      <c r="P213" s="41"/>
      <c r="Q213" s="41"/>
      <c r="R213" s="41"/>
      <c r="S213" s="41"/>
      <c r="T213" s="41"/>
      <c r="U213" s="41"/>
      <c r="V213" s="75"/>
      <c r="W213" s="78">
        <f>--ISNUMBER(IFERROR(SEARCH(Feuil2!$D$5,Feuil1!C213,1),""))</f>
        <v>0</v>
      </c>
      <c r="X213" s="79" t="str">
        <f>IF(W213=1,COUNTIF($W$7:W213,1),"")</f>
        <v/>
      </c>
      <c r="Y213" s="79" t="str">
        <f>IFERROR(INDEX(C213:C1206,MATCH(ROWS($X$7:X213),X213:X1206,0)),"")</f>
        <v/>
      </c>
    </row>
    <row r="214" spans="1:25" ht="23.25" customHeight="1">
      <c r="A214" s="31" t="s">
        <v>249</v>
      </c>
      <c r="B214" s="32"/>
      <c r="C214" s="33"/>
      <c r="D214" s="34"/>
      <c r="E214" s="34"/>
      <c r="F214" s="35" t="str">
        <f t="shared" si="3"/>
        <v/>
      </c>
      <c r="G214" s="34"/>
      <c r="H214" s="36"/>
      <c r="I214" s="34"/>
      <c r="J214" s="37"/>
      <c r="K214" s="38"/>
      <c r="L214" s="39"/>
      <c r="M214" s="40"/>
      <c r="N214" s="41"/>
      <c r="O214" s="41"/>
      <c r="P214" s="41"/>
      <c r="Q214" s="41"/>
      <c r="R214" s="41"/>
      <c r="S214" s="41"/>
      <c r="T214" s="41"/>
      <c r="U214" s="41"/>
      <c r="V214" s="75"/>
      <c r="W214" s="78">
        <f>--ISNUMBER(IFERROR(SEARCH(Feuil2!$D$5,Feuil1!C214,1),""))</f>
        <v>0</v>
      </c>
      <c r="X214" s="79" t="str">
        <f>IF(W214=1,COUNTIF($W$7:W214,1),"")</f>
        <v/>
      </c>
      <c r="Y214" s="79" t="str">
        <f>IFERROR(INDEX(C214:C1207,MATCH(ROWS($X$7:X214),X214:X1207,0)),"")</f>
        <v/>
      </c>
    </row>
    <row r="215" spans="1:25" ht="23.25" customHeight="1">
      <c r="A215" s="31" t="s">
        <v>250</v>
      </c>
      <c r="B215" s="32"/>
      <c r="C215" s="33"/>
      <c r="D215" s="34"/>
      <c r="E215" s="34"/>
      <c r="F215" s="35" t="str">
        <f t="shared" si="3"/>
        <v/>
      </c>
      <c r="G215" s="34"/>
      <c r="H215" s="36"/>
      <c r="I215" s="34"/>
      <c r="J215" s="37"/>
      <c r="K215" s="38"/>
      <c r="L215" s="39"/>
      <c r="M215" s="40"/>
      <c r="N215" s="41"/>
      <c r="O215" s="41"/>
      <c r="P215" s="41"/>
      <c r="Q215" s="41"/>
      <c r="R215" s="41"/>
      <c r="S215" s="41"/>
      <c r="T215" s="41"/>
      <c r="U215" s="41"/>
      <c r="V215" s="75"/>
      <c r="W215" s="78">
        <f>--ISNUMBER(IFERROR(SEARCH(Feuil2!$D$5,Feuil1!C215,1),""))</f>
        <v>0</v>
      </c>
      <c r="X215" s="79" t="str">
        <f>IF(W215=1,COUNTIF($W$7:W215,1),"")</f>
        <v/>
      </c>
      <c r="Y215" s="79" t="str">
        <f>IFERROR(INDEX(C215:C1208,MATCH(ROWS($X$7:X215),X215:X1208,0)),"")</f>
        <v/>
      </c>
    </row>
    <row r="216" spans="1:25" ht="23.25" customHeight="1">
      <c r="A216" s="31" t="s">
        <v>251</v>
      </c>
      <c r="B216" s="32"/>
      <c r="C216" s="33"/>
      <c r="D216" s="34"/>
      <c r="E216" s="34"/>
      <c r="F216" s="35" t="str">
        <f t="shared" si="3"/>
        <v/>
      </c>
      <c r="G216" s="34"/>
      <c r="H216" s="36"/>
      <c r="I216" s="34"/>
      <c r="J216" s="37"/>
      <c r="K216" s="38"/>
      <c r="L216" s="39"/>
      <c r="M216" s="40"/>
      <c r="N216" s="41"/>
      <c r="O216" s="41"/>
      <c r="P216" s="41"/>
      <c r="Q216" s="41"/>
      <c r="R216" s="41"/>
      <c r="S216" s="41"/>
      <c r="T216" s="41"/>
      <c r="U216" s="41"/>
      <c r="V216" s="75"/>
      <c r="W216" s="78">
        <f>--ISNUMBER(IFERROR(SEARCH(Feuil2!$D$5,Feuil1!C216,1),""))</f>
        <v>0</v>
      </c>
      <c r="X216" s="79" t="str">
        <f>IF(W216=1,COUNTIF($W$7:W216,1),"")</f>
        <v/>
      </c>
      <c r="Y216" s="79" t="str">
        <f>IFERROR(INDEX(C216:C1209,MATCH(ROWS($X$7:X216),X216:X1209,0)),"")</f>
        <v/>
      </c>
    </row>
    <row r="217" spans="1:25" ht="23.25" customHeight="1">
      <c r="A217" s="31" t="s">
        <v>252</v>
      </c>
      <c r="B217" s="32"/>
      <c r="C217" s="33"/>
      <c r="D217" s="34"/>
      <c r="E217" s="34"/>
      <c r="F217" s="35" t="str">
        <f t="shared" si="3"/>
        <v/>
      </c>
      <c r="G217" s="34"/>
      <c r="H217" s="36"/>
      <c r="I217" s="34"/>
      <c r="J217" s="37"/>
      <c r="K217" s="38"/>
      <c r="L217" s="39"/>
      <c r="M217" s="40"/>
      <c r="N217" s="41"/>
      <c r="O217" s="41"/>
      <c r="P217" s="41"/>
      <c r="Q217" s="41"/>
      <c r="R217" s="41"/>
      <c r="S217" s="41"/>
      <c r="T217" s="41"/>
      <c r="U217" s="41"/>
      <c r="V217" s="75"/>
      <c r="W217" s="78">
        <f>--ISNUMBER(IFERROR(SEARCH(Feuil2!$D$5,Feuil1!C217,1),""))</f>
        <v>0</v>
      </c>
      <c r="X217" s="79" t="str">
        <f>IF(W217=1,COUNTIF($W$7:W217,1),"")</f>
        <v/>
      </c>
      <c r="Y217" s="79" t="str">
        <f>IFERROR(INDEX(C217:C1210,MATCH(ROWS($X$7:X217),X217:X1210,0)),"")</f>
        <v/>
      </c>
    </row>
    <row r="218" spans="1:25" ht="23.25" customHeight="1">
      <c r="A218" s="31" t="s">
        <v>253</v>
      </c>
      <c r="B218" s="32"/>
      <c r="C218" s="33"/>
      <c r="D218" s="34"/>
      <c r="E218" s="34"/>
      <c r="F218" s="35" t="str">
        <f t="shared" si="3"/>
        <v/>
      </c>
      <c r="G218" s="34"/>
      <c r="H218" s="36"/>
      <c r="I218" s="34"/>
      <c r="J218" s="37"/>
      <c r="K218" s="38"/>
      <c r="L218" s="39"/>
      <c r="M218" s="40"/>
      <c r="N218" s="41"/>
      <c r="O218" s="41"/>
      <c r="P218" s="41"/>
      <c r="Q218" s="41"/>
      <c r="R218" s="41"/>
      <c r="S218" s="41"/>
      <c r="T218" s="41"/>
      <c r="U218" s="41"/>
      <c r="V218" s="75"/>
      <c r="W218" s="78">
        <f>--ISNUMBER(IFERROR(SEARCH(Feuil2!$D$5,Feuil1!C218,1),""))</f>
        <v>0</v>
      </c>
      <c r="X218" s="79" t="str">
        <f>IF(W218=1,COUNTIF($W$7:W218,1),"")</f>
        <v/>
      </c>
      <c r="Y218" s="79" t="str">
        <f>IFERROR(INDEX(C218:C1211,MATCH(ROWS($X$7:X218),X218:X1211,0)),"")</f>
        <v/>
      </c>
    </row>
    <row r="219" spans="1:25" ht="23.25" customHeight="1">
      <c r="A219" s="31" t="s">
        <v>254</v>
      </c>
      <c r="B219" s="32"/>
      <c r="C219" s="33"/>
      <c r="D219" s="34"/>
      <c r="E219" s="34"/>
      <c r="F219" s="35" t="str">
        <f t="shared" si="3"/>
        <v/>
      </c>
      <c r="G219" s="34"/>
      <c r="H219" s="36"/>
      <c r="I219" s="34"/>
      <c r="J219" s="37"/>
      <c r="K219" s="38"/>
      <c r="L219" s="39"/>
      <c r="M219" s="40"/>
      <c r="N219" s="41"/>
      <c r="O219" s="41"/>
      <c r="P219" s="41"/>
      <c r="Q219" s="41"/>
      <c r="R219" s="41"/>
      <c r="S219" s="41"/>
      <c r="T219" s="41"/>
      <c r="U219" s="41"/>
      <c r="V219" s="75"/>
      <c r="W219" s="78">
        <f>--ISNUMBER(IFERROR(SEARCH(Feuil2!$D$5,Feuil1!C219,1),""))</f>
        <v>0</v>
      </c>
      <c r="X219" s="79" t="str">
        <f>IF(W219=1,COUNTIF($W$7:W219,1),"")</f>
        <v/>
      </c>
      <c r="Y219" s="79" t="str">
        <f>IFERROR(INDEX(C219:C1212,MATCH(ROWS($X$7:X219),X219:X1212,0)),"")</f>
        <v/>
      </c>
    </row>
    <row r="220" spans="1:25" ht="23.25" customHeight="1">
      <c r="A220" s="31" t="s">
        <v>255</v>
      </c>
      <c r="B220" s="32"/>
      <c r="C220" s="33"/>
      <c r="D220" s="34"/>
      <c r="E220" s="34"/>
      <c r="F220" s="35" t="str">
        <f t="shared" si="3"/>
        <v/>
      </c>
      <c r="G220" s="34"/>
      <c r="H220" s="36"/>
      <c r="I220" s="34"/>
      <c r="J220" s="37"/>
      <c r="K220" s="38"/>
      <c r="L220" s="39"/>
      <c r="M220" s="40"/>
      <c r="N220" s="41"/>
      <c r="O220" s="41"/>
      <c r="P220" s="41"/>
      <c r="Q220" s="41"/>
      <c r="R220" s="41"/>
      <c r="S220" s="41"/>
      <c r="T220" s="41"/>
      <c r="U220" s="41"/>
      <c r="V220" s="75"/>
      <c r="W220" s="78">
        <f>--ISNUMBER(IFERROR(SEARCH(Feuil2!$D$5,Feuil1!C220,1),""))</f>
        <v>0</v>
      </c>
      <c r="X220" s="79" t="str">
        <f>IF(W220=1,COUNTIF($W$7:W220,1),"")</f>
        <v/>
      </c>
      <c r="Y220" s="79" t="str">
        <f>IFERROR(INDEX(C220:C1213,MATCH(ROWS($X$7:X220),X220:X1213,0)),"")</f>
        <v/>
      </c>
    </row>
    <row r="221" spans="1:25" ht="23.25" customHeight="1">
      <c r="A221" s="31" t="s">
        <v>256</v>
      </c>
      <c r="B221" s="32"/>
      <c r="C221" s="33"/>
      <c r="D221" s="34"/>
      <c r="E221" s="34"/>
      <c r="F221" s="35" t="str">
        <f t="shared" si="3"/>
        <v/>
      </c>
      <c r="G221" s="34"/>
      <c r="H221" s="36"/>
      <c r="I221" s="34"/>
      <c r="J221" s="37"/>
      <c r="K221" s="38"/>
      <c r="L221" s="39"/>
      <c r="M221" s="40"/>
      <c r="N221" s="41"/>
      <c r="O221" s="41"/>
      <c r="P221" s="41"/>
      <c r="Q221" s="41"/>
      <c r="R221" s="41"/>
      <c r="S221" s="41"/>
      <c r="T221" s="41"/>
      <c r="U221" s="41"/>
      <c r="V221" s="75"/>
      <c r="W221" s="78">
        <f>--ISNUMBER(IFERROR(SEARCH(Feuil2!$D$5,Feuil1!C221,1),""))</f>
        <v>0</v>
      </c>
      <c r="X221" s="79" t="str">
        <f>IF(W221=1,COUNTIF($W$7:W221,1),"")</f>
        <v/>
      </c>
      <c r="Y221" s="79" t="str">
        <f>IFERROR(INDEX(C221:C1214,MATCH(ROWS($X$7:X221),X221:X1214,0)),"")</f>
        <v/>
      </c>
    </row>
    <row r="222" spans="1:25" ht="23.25" customHeight="1">
      <c r="A222" s="31" t="s">
        <v>257</v>
      </c>
      <c r="B222" s="32"/>
      <c r="C222" s="33"/>
      <c r="D222" s="34"/>
      <c r="E222" s="34"/>
      <c r="F222" s="35" t="str">
        <f t="shared" si="3"/>
        <v/>
      </c>
      <c r="G222" s="34"/>
      <c r="H222" s="36"/>
      <c r="I222" s="34"/>
      <c r="J222" s="37"/>
      <c r="K222" s="38"/>
      <c r="L222" s="39"/>
      <c r="M222" s="40"/>
      <c r="N222" s="41"/>
      <c r="O222" s="41"/>
      <c r="P222" s="41"/>
      <c r="Q222" s="41"/>
      <c r="R222" s="41"/>
      <c r="S222" s="41"/>
      <c r="T222" s="41"/>
      <c r="U222" s="41"/>
      <c r="V222" s="75"/>
      <c r="W222" s="78">
        <f>--ISNUMBER(IFERROR(SEARCH(Feuil2!$D$5,Feuil1!C222,1),""))</f>
        <v>0</v>
      </c>
      <c r="X222" s="79" t="str">
        <f>IF(W222=1,COUNTIF($W$7:W222,1),"")</f>
        <v/>
      </c>
      <c r="Y222" s="79" t="str">
        <f>IFERROR(INDEX(C222:C1215,MATCH(ROWS($X$7:X222),X222:X1215,0)),"")</f>
        <v/>
      </c>
    </row>
    <row r="223" spans="1:25" ht="23.25" customHeight="1">
      <c r="A223" s="31" t="s">
        <v>258</v>
      </c>
      <c r="B223" s="32"/>
      <c r="C223" s="33"/>
      <c r="D223" s="34"/>
      <c r="E223" s="34"/>
      <c r="F223" s="35" t="str">
        <f t="shared" si="3"/>
        <v/>
      </c>
      <c r="G223" s="34"/>
      <c r="H223" s="36"/>
      <c r="I223" s="34"/>
      <c r="J223" s="37"/>
      <c r="K223" s="38"/>
      <c r="L223" s="39"/>
      <c r="M223" s="40"/>
      <c r="N223" s="41"/>
      <c r="O223" s="41"/>
      <c r="P223" s="41"/>
      <c r="Q223" s="41"/>
      <c r="R223" s="41"/>
      <c r="S223" s="41"/>
      <c r="T223" s="41"/>
      <c r="U223" s="41"/>
      <c r="V223" s="75"/>
      <c r="W223" s="78">
        <f>--ISNUMBER(IFERROR(SEARCH(Feuil2!$D$5,Feuil1!C223,1),""))</f>
        <v>0</v>
      </c>
      <c r="X223" s="79" t="str">
        <f>IF(W223=1,COUNTIF($W$7:W223,1),"")</f>
        <v/>
      </c>
      <c r="Y223" s="79" t="str">
        <f>IFERROR(INDEX(C223:C1216,MATCH(ROWS($X$7:X223),X223:X1216,0)),"")</f>
        <v/>
      </c>
    </row>
    <row r="224" spans="1:25" ht="23.25" customHeight="1">
      <c r="A224" s="31" t="s">
        <v>259</v>
      </c>
      <c r="B224" s="32"/>
      <c r="C224" s="33"/>
      <c r="D224" s="34"/>
      <c r="E224" s="34"/>
      <c r="F224" s="35" t="str">
        <f t="shared" si="3"/>
        <v/>
      </c>
      <c r="G224" s="34"/>
      <c r="H224" s="36"/>
      <c r="I224" s="34"/>
      <c r="J224" s="37"/>
      <c r="K224" s="38"/>
      <c r="L224" s="39"/>
      <c r="M224" s="40"/>
      <c r="N224" s="41"/>
      <c r="O224" s="41"/>
      <c r="P224" s="41"/>
      <c r="Q224" s="41"/>
      <c r="R224" s="41"/>
      <c r="S224" s="41"/>
      <c r="T224" s="41"/>
      <c r="U224" s="41"/>
      <c r="V224" s="75"/>
      <c r="W224" s="78">
        <f>--ISNUMBER(IFERROR(SEARCH(Feuil2!$D$5,Feuil1!C224,1),""))</f>
        <v>0</v>
      </c>
      <c r="X224" s="79" t="str">
        <f>IF(W224=1,COUNTIF($W$7:W224,1),"")</f>
        <v/>
      </c>
      <c r="Y224" s="79" t="str">
        <f>IFERROR(INDEX(C224:C1217,MATCH(ROWS($X$7:X224),X224:X1217,0)),"")</f>
        <v/>
      </c>
    </row>
    <row r="225" spans="1:25" ht="23.25" customHeight="1">
      <c r="A225" s="31" t="s">
        <v>260</v>
      </c>
      <c r="B225" s="32"/>
      <c r="C225" s="33"/>
      <c r="D225" s="34"/>
      <c r="E225" s="34"/>
      <c r="F225" s="35" t="str">
        <f t="shared" si="3"/>
        <v/>
      </c>
      <c r="G225" s="34"/>
      <c r="H225" s="36"/>
      <c r="I225" s="34"/>
      <c r="J225" s="37"/>
      <c r="K225" s="38"/>
      <c r="L225" s="39"/>
      <c r="M225" s="40"/>
      <c r="N225" s="41"/>
      <c r="O225" s="41"/>
      <c r="P225" s="41"/>
      <c r="Q225" s="41"/>
      <c r="R225" s="41"/>
      <c r="S225" s="41"/>
      <c r="T225" s="41"/>
      <c r="U225" s="41"/>
      <c r="V225" s="75"/>
      <c r="W225" s="78">
        <f>--ISNUMBER(IFERROR(SEARCH(Feuil2!$D$5,Feuil1!C225,1),""))</f>
        <v>0</v>
      </c>
      <c r="X225" s="79" t="str">
        <f>IF(W225=1,COUNTIF($W$7:W225,1),"")</f>
        <v/>
      </c>
      <c r="Y225" s="79" t="str">
        <f>IFERROR(INDEX(C225:C1218,MATCH(ROWS($X$7:X225),X225:X1218,0)),"")</f>
        <v/>
      </c>
    </row>
    <row r="226" spans="1:25" ht="23.25" customHeight="1">
      <c r="A226" s="31" t="s">
        <v>261</v>
      </c>
      <c r="B226" s="32"/>
      <c r="C226" s="33"/>
      <c r="D226" s="34"/>
      <c r="E226" s="34"/>
      <c r="F226" s="35" t="str">
        <f t="shared" si="3"/>
        <v/>
      </c>
      <c r="G226" s="34"/>
      <c r="H226" s="36"/>
      <c r="I226" s="34"/>
      <c r="J226" s="37"/>
      <c r="K226" s="38"/>
      <c r="L226" s="39"/>
      <c r="M226" s="40"/>
      <c r="N226" s="41"/>
      <c r="O226" s="41"/>
      <c r="P226" s="41"/>
      <c r="Q226" s="41"/>
      <c r="R226" s="41"/>
      <c r="S226" s="41"/>
      <c r="T226" s="41"/>
      <c r="U226" s="41"/>
      <c r="V226" s="75"/>
      <c r="W226" s="78">
        <f>--ISNUMBER(IFERROR(SEARCH(Feuil2!$D$5,Feuil1!C226,1),""))</f>
        <v>0</v>
      </c>
      <c r="X226" s="79" t="str">
        <f>IF(W226=1,COUNTIF($W$7:W226,1),"")</f>
        <v/>
      </c>
      <c r="Y226" s="79" t="str">
        <f>IFERROR(INDEX(C226:C1219,MATCH(ROWS($X$7:X226),X226:X1219,0)),"")</f>
        <v/>
      </c>
    </row>
    <row r="227" spans="1:25" ht="23.25" customHeight="1">
      <c r="A227" s="31" t="s">
        <v>262</v>
      </c>
      <c r="B227" s="32"/>
      <c r="C227" s="33"/>
      <c r="D227" s="34"/>
      <c r="E227" s="34"/>
      <c r="F227" s="35" t="str">
        <f t="shared" si="3"/>
        <v/>
      </c>
      <c r="G227" s="34"/>
      <c r="H227" s="36"/>
      <c r="I227" s="34"/>
      <c r="J227" s="37"/>
      <c r="K227" s="38"/>
      <c r="L227" s="39"/>
      <c r="M227" s="40"/>
      <c r="N227" s="41"/>
      <c r="O227" s="41"/>
      <c r="P227" s="41"/>
      <c r="Q227" s="41"/>
      <c r="R227" s="41"/>
      <c r="S227" s="41"/>
      <c r="T227" s="41"/>
      <c r="U227" s="41"/>
      <c r="V227" s="75"/>
      <c r="W227" s="78">
        <f>--ISNUMBER(IFERROR(SEARCH(Feuil2!$D$5,Feuil1!C227,1),""))</f>
        <v>0</v>
      </c>
      <c r="X227" s="79" t="str">
        <f>IF(W227=1,COUNTIF($W$7:W227,1),"")</f>
        <v/>
      </c>
      <c r="Y227" s="79" t="str">
        <f>IFERROR(INDEX(C227:C1220,MATCH(ROWS($X$7:X227),X227:X1220,0)),"")</f>
        <v/>
      </c>
    </row>
    <row r="228" spans="1:25" ht="23.25" customHeight="1">
      <c r="A228" s="31" t="s">
        <v>263</v>
      </c>
      <c r="B228" s="32"/>
      <c r="C228" s="33"/>
      <c r="D228" s="34"/>
      <c r="E228" s="34"/>
      <c r="F228" s="35" t="str">
        <f t="shared" si="3"/>
        <v/>
      </c>
      <c r="G228" s="34"/>
      <c r="H228" s="36"/>
      <c r="I228" s="34"/>
      <c r="J228" s="37"/>
      <c r="K228" s="38"/>
      <c r="L228" s="39"/>
      <c r="M228" s="40"/>
      <c r="N228" s="41"/>
      <c r="O228" s="41"/>
      <c r="P228" s="41"/>
      <c r="Q228" s="41"/>
      <c r="R228" s="41"/>
      <c r="S228" s="41"/>
      <c r="T228" s="41"/>
      <c r="U228" s="41"/>
      <c r="V228" s="75"/>
      <c r="W228" s="78">
        <f>--ISNUMBER(IFERROR(SEARCH(Feuil2!$D$5,Feuil1!C228,1),""))</f>
        <v>0</v>
      </c>
      <c r="X228" s="79" t="str">
        <f>IF(W228=1,COUNTIF($W$7:W228,1),"")</f>
        <v/>
      </c>
      <c r="Y228" s="79" t="str">
        <f>IFERROR(INDEX(C228:C1221,MATCH(ROWS($X$7:X228),X228:X1221,0)),"")</f>
        <v/>
      </c>
    </row>
    <row r="229" spans="1:25" ht="23.25" customHeight="1">
      <c r="A229" s="31" t="s">
        <v>264</v>
      </c>
      <c r="B229" s="32"/>
      <c r="C229" s="33"/>
      <c r="D229" s="34"/>
      <c r="E229" s="34"/>
      <c r="F229" s="35" t="str">
        <f t="shared" si="3"/>
        <v/>
      </c>
      <c r="G229" s="34"/>
      <c r="H229" s="36"/>
      <c r="I229" s="34"/>
      <c r="J229" s="37"/>
      <c r="K229" s="38"/>
      <c r="L229" s="39"/>
      <c r="M229" s="40"/>
      <c r="N229" s="41"/>
      <c r="O229" s="41"/>
      <c r="P229" s="41"/>
      <c r="Q229" s="41"/>
      <c r="R229" s="41"/>
      <c r="S229" s="41"/>
      <c r="T229" s="41"/>
      <c r="U229" s="41"/>
      <c r="V229" s="75"/>
      <c r="W229" s="78">
        <f>--ISNUMBER(IFERROR(SEARCH(Feuil2!$D$5,Feuil1!C229,1),""))</f>
        <v>0</v>
      </c>
      <c r="X229" s="79" t="str">
        <f>IF(W229=1,COUNTIF($W$7:W229,1),"")</f>
        <v/>
      </c>
      <c r="Y229" s="79" t="str">
        <f>IFERROR(INDEX(C229:C1222,MATCH(ROWS($X$7:X229),X229:X1222,0)),"")</f>
        <v/>
      </c>
    </row>
    <row r="230" spans="1:25" ht="23.25" customHeight="1">
      <c r="A230" s="31" t="s">
        <v>265</v>
      </c>
      <c r="B230" s="32"/>
      <c r="C230" s="33"/>
      <c r="D230" s="34"/>
      <c r="E230" s="34"/>
      <c r="F230" s="35" t="str">
        <f t="shared" si="3"/>
        <v/>
      </c>
      <c r="G230" s="34"/>
      <c r="H230" s="36"/>
      <c r="I230" s="34"/>
      <c r="J230" s="37"/>
      <c r="K230" s="38"/>
      <c r="L230" s="39"/>
      <c r="M230" s="40"/>
      <c r="N230" s="41"/>
      <c r="O230" s="41"/>
      <c r="P230" s="41"/>
      <c r="Q230" s="41"/>
      <c r="R230" s="41"/>
      <c r="S230" s="41"/>
      <c r="T230" s="41"/>
      <c r="U230" s="41"/>
      <c r="V230" s="75"/>
      <c r="W230" s="78">
        <f>--ISNUMBER(IFERROR(SEARCH(Feuil2!$D$5,Feuil1!C230,1),""))</f>
        <v>0</v>
      </c>
      <c r="X230" s="79" t="str">
        <f>IF(W230=1,COUNTIF($W$7:W230,1),"")</f>
        <v/>
      </c>
      <c r="Y230" s="79" t="str">
        <f>IFERROR(INDEX(C230:C1223,MATCH(ROWS($X$7:X230),X230:X1223,0)),"")</f>
        <v/>
      </c>
    </row>
    <row r="231" spans="1:25" ht="23.25" customHeight="1">
      <c r="A231" s="31" t="s">
        <v>266</v>
      </c>
      <c r="B231" s="32"/>
      <c r="C231" s="33"/>
      <c r="D231" s="34"/>
      <c r="E231" s="34"/>
      <c r="F231" s="35" t="str">
        <f t="shared" si="3"/>
        <v/>
      </c>
      <c r="G231" s="34"/>
      <c r="H231" s="36"/>
      <c r="I231" s="34"/>
      <c r="J231" s="37"/>
      <c r="K231" s="38"/>
      <c r="L231" s="39"/>
      <c r="M231" s="40"/>
      <c r="N231" s="41"/>
      <c r="O231" s="41"/>
      <c r="P231" s="41"/>
      <c r="Q231" s="41"/>
      <c r="R231" s="41"/>
      <c r="S231" s="41"/>
      <c r="T231" s="41"/>
      <c r="U231" s="41"/>
      <c r="V231" s="75"/>
      <c r="W231" s="78">
        <f>--ISNUMBER(IFERROR(SEARCH(Feuil2!$D$5,Feuil1!C231,1),""))</f>
        <v>0</v>
      </c>
      <c r="X231" s="79" t="str">
        <f>IF(W231=1,COUNTIF($W$7:W231,1),"")</f>
        <v/>
      </c>
      <c r="Y231" s="79" t="str">
        <f>IFERROR(INDEX(C231:C1224,MATCH(ROWS($X$7:X231),X231:X1224,0)),"")</f>
        <v/>
      </c>
    </row>
    <row r="232" spans="1:25" ht="23.25" customHeight="1">
      <c r="A232" s="31" t="s">
        <v>267</v>
      </c>
      <c r="B232" s="32"/>
      <c r="C232" s="33"/>
      <c r="D232" s="34"/>
      <c r="E232" s="34"/>
      <c r="F232" s="35" t="str">
        <f t="shared" si="3"/>
        <v/>
      </c>
      <c r="G232" s="34"/>
      <c r="H232" s="36"/>
      <c r="I232" s="34"/>
      <c r="J232" s="37"/>
      <c r="K232" s="38"/>
      <c r="L232" s="39"/>
      <c r="M232" s="40"/>
      <c r="N232" s="41"/>
      <c r="O232" s="41"/>
      <c r="P232" s="41"/>
      <c r="Q232" s="41"/>
      <c r="R232" s="41"/>
      <c r="S232" s="41"/>
      <c r="T232" s="41"/>
      <c r="U232" s="41"/>
      <c r="V232" s="75"/>
      <c r="W232" s="78">
        <f>--ISNUMBER(IFERROR(SEARCH(Feuil2!$D$5,Feuil1!C232,1),""))</f>
        <v>0</v>
      </c>
      <c r="X232" s="79" t="str">
        <f>IF(W232=1,COUNTIF($W$7:W232,1),"")</f>
        <v/>
      </c>
      <c r="Y232" s="79" t="str">
        <f>IFERROR(INDEX(C232:C1225,MATCH(ROWS($X$7:X232),X232:X1225,0)),"")</f>
        <v/>
      </c>
    </row>
    <row r="233" spans="1:25" ht="23.25" customHeight="1">
      <c r="A233" s="31" t="s">
        <v>268</v>
      </c>
      <c r="B233" s="32"/>
      <c r="C233" s="33"/>
      <c r="D233" s="34"/>
      <c r="E233" s="34"/>
      <c r="F233" s="35" t="str">
        <f t="shared" si="3"/>
        <v/>
      </c>
      <c r="G233" s="34"/>
      <c r="H233" s="36"/>
      <c r="I233" s="34"/>
      <c r="J233" s="37"/>
      <c r="K233" s="38"/>
      <c r="L233" s="39"/>
      <c r="M233" s="40"/>
      <c r="N233" s="41"/>
      <c r="O233" s="41"/>
      <c r="P233" s="41"/>
      <c r="Q233" s="41"/>
      <c r="R233" s="41"/>
      <c r="S233" s="41"/>
      <c r="T233" s="41"/>
      <c r="U233" s="41"/>
      <c r="V233" s="75"/>
      <c r="W233" s="78">
        <f>--ISNUMBER(IFERROR(SEARCH(Feuil2!$D$5,Feuil1!C233,1),""))</f>
        <v>0</v>
      </c>
      <c r="X233" s="79" t="str">
        <f>IF(W233=1,COUNTIF($W$7:W233,1),"")</f>
        <v/>
      </c>
      <c r="Y233" s="79" t="str">
        <f>IFERROR(INDEX(C233:C1226,MATCH(ROWS($X$7:X233),X233:X1226,0)),"")</f>
        <v/>
      </c>
    </row>
    <row r="234" spans="1:25" ht="23.25" customHeight="1">
      <c r="A234" s="31" t="s">
        <v>269</v>
      </c>
      <c r="B234" s="32"/>
      <c r="C234" s="33"/>
      <c r="D234" s="34"/>
      <c r="E234" s="34"/>
      <c r="F234" s="35" t="str">
        <f t="shared" si="3"/>
        <v/>
      </c>
      <c r="G234" s="34"/>
      <c r="H234" s="36"/>
      <c r="I234" s="34"/>
      <c r="J234" s="37"/>
      <c r="K234" s="38"/>
      <c r="L234" s="39"/>
      <c r="M234" s="40"/>
      <c r="N234" s="41"/>
      <c r="O234" s="41"/>
      <c r="P234" s="41"/>
      <c r="Q234" s="41"/>
      <c r="R234" s="41"/>
      <c r="S234" s="41"/>
      <c r="T234" s="41"/>
      <c r="U234" s="41"/>
      <c r="V234" s="75"/>
      <c r="W234" s="78">
        <f>--ISNUMBER(IFERROR(SEARCH(Feuil2!$D$5,Feuil1!C234,1),""))</f>
        <v>0</v>
      </c>
      <c r="X234" s="79" t="str">
        <f>IF(W234=1,COUNTIF($W$7:W234,1),"")</f>
        <v/>
      </c>
      <c r="Y234" s="79" t="str">
        <f>IFERROR(INDEX(C234:C1227,MATCH(ROWS($X$7:X234),X234:X1227,0)),"")</f>
        <v/>
      </c>
    </row>
    <row r="235" spans="1:25" ht="23.25" customHeight="1">
      <c r="A235" s="31" t="s">
        <v>270</v>
      </c>
      <c r="B235" s="32"/>
      <c r="C235" s="33"/>
      <c r="D235" s="34"/>
      <c r="E235" s="34"/>
      <c r="F235" s="35" t="str">
        <f t="shared" si="3"/>
        <v/>
      </c>
      <c r="G235" s="34"/>
      <c r="H235" s="36"/>
      <c r="I235" s="34"/>
      <c r="J235" s="37"/>
      <c r="K235" s="38"/>
      <c r="L235" s="39"/>
      <c r="M235" s="40"/>
      <c r="N235" s="41"/>
      <c r="O235" s="41"/>
      <c r="P235" s="41"/>
      <c r="Q235" s="41"/>
      <c r="R235" s="41"/>
      <c r="S235" s="41"/>
      <c r="T235" s="41"/>
      <c r="U235" s="41"/>
      <c r="V235" s="75"/>
      <c r="W235" s="78">
        <f>--ISNUMBER(IFERROR(SEARCH(Feuil2!$D$5,Feuil1!C235,1),""))</f>
        <v>0</v>
      </c>
      <c r="X235" s="79" t="str">
        <f>IF(W235=1,COUNTIF($W$7:W235,1),"")</f>
        <v/>
      </c>
      <c r="Y235" s="79" t="str">
        <f>IFERROR(INDEX(C235:C1228,MATCH(ROWS($X$7:X235),X235:X1228,0)),"")</f>
        <v/>
      </c>
    </row>
    <row r="236" spans="1:25" ht="23.25" customHeight="1">
      <c r="A236" s="31" t="s">
        <v>271</v>
      </c>
      <c r="B236" s="32"/>
      <c r="C236" s="33"/>
      <c r="D236" s="34"/>
      <c r="E236" s="34"/>
      <c r="F236" s="35" t="str">
        <f t="shared" si="3"/>
        <v/>
      </c>
      <c r="G236" s="34"/>
      <c r="H236" s="36"/>
      <c r="I236" s="34"/>
      <c r="J236" s="37"/>
      <c r="K236" s="38"/>
      <c r="L236" s="39"/>
      <c r="M236" s="40"/>
      <c r="N236" s="41"/>
      <c r="O236" s="41"/>
      <c r="P236" s="41"/>
      <c r="Q236" s="41"/>
      <c r="R236" s="41"/>
      <c r="S236" s="41"/>
      <c r="T236" s="41"/>
      <c r="U236" s="41"/>
      <c r="V236" s="75"/>
      <c r="W236" s="78">
        <f>--ISNUMBER(IFERROR(SEARCH(Feuil2!$D$5,Feuil1!C236,1),""))</f>
        <v>0</v>
      </c>
      <c r="X236" s="79" t="str">
        <f>IF(W236=1,COUNTIF($W$7:W236,1),"")</f>
        <v/>
      </c>
      <c r="Y236" s="79" t="str">
        <f>IFERROR(INDEX(C236:C1229,MATCH(ROWS($X$7:X236),X236:X1229,0)),"")</f>
        <v/>
      </c>
    </row>
    <row r="237" spans="1:25" ht="23.25" customHeight="1">
      <c r="A237" s="31" t="s">
        <v>272</v>
      </c>
      <c r="B237" s="32"/>
      <c r="C237" s="33"/>
      <c r="D237" s="34"/>
      <c r="E237" s="34"/>
      <c r="F237" s="35" t="str">
        <f t="shared" si="3"/>
        <v/>
      </c>
      <c r="G237" s="34"/>
      <c r="H237" s="36"/>
      <c r="I237" s="34"/>
      <c r="J237" s="37"/>
      <c r="K237" s="38"/>
      <c r="L237" s="39"/>
      <c r="M237" s="40"/>
      <c r="N237" s="41"/>
      <c r="O237" s="41"/>
      <c r="P237" s="41"/>
      <c r="Q237" s="41"/>
      <c r="R237" s="41"/>
      <c r="S237" s="41"/>
      <c r="T237" s="41"/>
      <c r="U237" s="41"/>
      <c r="V237" s="75"/>
      <c r="W237" s="78">
        <f>--ISNUMBER(IFERROR(SEARCH(Feuil2!$D$5,Feuil1!C237,1),""))</f>
        <v>0</v>
      </c>
      <c r="X237" s="79" t="str">
        <f>IF(W237=1,COUNTIF($W$7:W237,1),"")</f>
        <v/>
      </c>
      <c r="Y237" s="79" t="str">
        <f>IFERROR(INDEX(C237:C1230,MATCH(ROWS($X$7:X237),X237:X1230,0)),"")</f>
        <v/>
      </c>
    </row>
    <row r="238" spans="1:25" ht="23.25" customHeight="1">
      <c r="A238" s="31" t="s">
        <v>273</v>
      </c>
      <c r="B238" s="32"/>
      <c r="C238" s="33"/>
      <c r="D238" s="34"/>
      <c r="E238" s="34"/>
      <c r="F238" s="35" t="str">
        <f t="shared" si="3"/>
        <v/>
      </c>
      <c r="G238" s="34"/>
      <c r="H238" s="36"/>
      <c r="I238" s="34"/>
      <c r="J238" s="37"/>
      <c r="K238" s="38"/>
      <c r="L238" s="39"/>
      <c r="M238" s="40"/>
      <c r="N238" s="41"/>
      <c r="O238" s="41"/>
      <c r="P238" s="41"/>
      <c r="Q238" s="41"/>
      <c r="R238" s="41"/>
      <c r="S238" s="41"/>
      <c r="T238" s="41"/>
      <c r="U238" s="41"/>
      <c r="V238" s="75"/>
      <c r="W238" s="78">
        <f>--ISNUMBER(IFERROR(SEARCH(Feuil2!$D$5,Feuil1!C238,1),""))</f>
        <v>0</v>
      </c>
      <c r="X238" s="79" t="str">
        <f>IF(W238=1,COUNTIF($W$7:W238,1),"")</f>
        <v/>
      </c>
      <c r="Y238" s="79" t="str">
        <f>IFERROR(INDEX(C238:C1231,MATCH(ROWS($X$7:X238),X238:X1231,0)),"")</f>
        <v/>
      </c>
    </row>
    <row r="239" spans="1:25" ht="23.25" customHeight="1">
      <c r="A239" s="31" t="s">
        <v>274</v>
      </c>
      <c r="B239" s="32"/>
      <c r="C239" s="33"/>
      <c r="D239" s="34"/>
      <c r="E239" s="34"/>
      <c r="F239" s="35" t="str">
        <f t="shared" si="3"/>
        <v/>
      </c>
      <c r="G239" s="34"/>
      <c r="H239" s="36"/>
      <c r="I239" s="34"/>
      <c r="J239" s="37"/>
      <c r="K239" s="38"/>
      <c r="L239" s="39"/>
      <c r="M239" s="40"/>
      <c r="N239" s="41"/>
      <c r="O239" s="41"/>
      <c r="P239" s="41"/>
      <c r="Q239" s="41"/>
      <c r="R239" s="41"/>
      <c r="S239" s="41"/>
      <c r="T239" s="41"/>
      <c r="U239" s="41"/>
      <c r="V239" s="75"/>
      <c r="W239" s="78">
        <f>--ISNUMBER(IFERROR(SEARCH(Feuil2!$D$5,Feuil1!C239,1),""))</f>
        <v>0</v>
      </c>
      <c r="X239" s="79" t="str">
        <f>IF(W239=1,COUNTIF($W$7:W239,1),"")</f>
        <v/>
      </c>
      <c r="Y239" s="79" t="str">
        <f>IFERROR(INDEX(C239:C1232,MATCH(ROWS($X$7:X239),X239:X1232,0)),"")</f>
        <v/>
      </c>
    </row>
    <row r="240" spans="1:25" ht="23.25" customHeight="1">
      <c r="A240" s="31" t="s">
        <v>275</v>
      </c>
      <c r="B240" s="32"/>
      <c r="C240" s="33"/>
      <c r="D240" s="34"/>
      <c r="E240" s="34"/>
      <c r="F240" s="35" t="str">
        <f t="shared" si="3"/>
        <v/>
      </c>
      <c r="G240" s="34"/>
      <c r="H240" s="36"/>
      <c r="I240" s="34"/>
      <c r="J240" s="37"/>
      <c r="K240" s="38"/>
      <c r="L240" s="39"/>
      <c r="M240" s="40"/>
      <c r="N240" s="41"/>
      <c r="O240" s="41"/>
      <c r="P240" s="41"/>
      <c r="Q240" s="41"/>
      <c r="R240" s="41"/>
      <c r="S240" s="41"/>
      <c r="T240" s="41"/>
      <c r="U240" s="41"/>
      <c r="V240" s="75"/>
      <c r="W240" s="78">
        <f>--ISNUMBER(IFERROR(SEARCH(Feuil2!$D$5,Feuil1!C240,1),""))</f>
        <v>0</v>
      </c>
      <c r="X240" s="79" t="str">
        <f>IF(W240=1,COUNTIF($W$7:W240,1),"")</f>
        <v/>
      </c>
      <c r="Y240" s="79" t="str">
        <f>IFERROR(INDEX(C240:C1233,MATCH(ROWS($X$7:X240),X240:X1233,0)),"")</f>
        <v/>
      </c>
    </row>
    <row r="241" spans="1:25" ht="23.25" customHeight="1">
      <c r="A241" s="31" t="s">
        <v>276</v>
      </c>
      <c r="B241" s="32"/>
      <c r="C241" s="33"/>
      <c r="D241" s="34"/>
      <c r="E241" s="34"/>
      <c r="F241" s="35" t="str">
        <f t="shared" si="3"/>
        <v/>
      </c>
      <c r="G241" s="34"/>
      <c r="H241" s="36"/>
      <c r="I241" s="34"/>
      <c r="J241" s="37"/>
      <c r="K241" s="38"/>
      <c r="L241" s="39"/>
      <c r="M241" s="40"/>
      <c r="N241" s="41"/>
      <c r="O241" s="41"/>
      <c r="P241" s="41"/>
      <c r="Q241" s="41"/>
      <c r="R241" s="41"/>
      <c r="S241" s="41"/>
      <c r="T241" s="41"/>
      <c r="U241" s="41"/>
      <c r="V241" s="75"/>
      <c r="W241" s="78">
        <f>--ISNUMBER(IFERROR(SEARCH(Feuil2!$D$5,Feuil1!C241,1),""))</f>
        <v>0</v>
      </c>
      <c r="X241" s="79" t="str">
        <f>IF(W241=1,COUNTIF($W$7:W241,1),"")</f>
        <v/>
      </c>
      <c r="Y241" s="79" t="str">
        <f>IFERROR(INDEX(C241:C1234,MATCH(ROWS($X$7:X241),X241:X1234,0)),"")</f>
        <v/>
      </c>
    </row>
    <row r="242" spans="1:25" ht="23.25" customHeight="1">
      <c r="A242" s="31" t="s">
        <v>277</v>
      </c>
      <c r="B242" s="32"/>
      <c r="C242" s="33"/>
      <c r="D242" s="34"/>
      <c r="E242" s="34"/>
      <c r="F242" s="35" t="str">
        <f t="shared" si="3"/>
        <v/>
      </c>
      <c r="G242" s="34"/>
      <c r="H242" s="36"/>
      <c r="I242" s="34"/>
      <c r="J242" s="37"/>
      <c r="K242" s="38"/>
      <c r="L242" s="39"/>
      <c r="M242" s="40"/>
      <c r="N242" s="41"/>
      <c r="O242" s="41"/>
      <c r="P242" s="41"/>
      <c r="Q242" s="41"/>
      <c r="R242" s="41"/>
      <c r="S242" s="41"/>
      <c r="T242" s="41"/>
      <c r="U242" s="41"/>
      <c r="V242" s="75"/>
      <c r="W242" s="78">
        <f>--ISNUMBER(IFERROR(SEARCH(Feuil2!$D$5,Feuil1!C242,1),""))</f>
        <v>0</v>
      </c>
      <c r="X242" s="79" t="str">
        <f>IF(W242=1,COUNTIF($W$7:W242,1),"")</f>
        <v/>
      </c>
      <c r="Y242" s="79" t="str">
        <f>IFERROR(INDEX(C242:C1235,MATCH(ROWS($X$7:X242),X242:X1235,0)),"")</f>
        <v/>
      </c>
    </row>
    <row r="243" spans="1:25" ht="23.25" customHeight="1">
      <c r="A243" s="31" t="s">
        <v>278</v>
      </c>
      <c r="B243" s="32"/>
      <c r="C243" s="33"/>
      <c r="D243" s="34"/>
      <c r="E243" s="34"/>
      <c r="F243" s="35" t="str">
        <f t="shared" si="3"/>
        <v/>
      </c>
      <c r="G243" s="34"/>
      <c r="H243" s="36"/>
      <c r="I243" s="34"/>
      <c r="J243" s="37"/>
      <c r="K243" s="38"/>
      <c r="L243" s="39"/>
      <c r="M243" s="40"/>
      <c r="N243" s="41"/>
      <c r="O243" s="41"/>
      <c r="P243" s="41"/>
      <c r="Q243" s="41"/>
      <c r="R243" s="41"/>
      <c r="S243" s="41"/>
      <c r="T243" s="41"/>
      <c r="U243" s="41"/>
      <c r="V243" s="75"/>
      <c r="W243" s="78">
        <f>--ISNUMBER(IFERROR(SEARCH(Feuil2!$D$5,Feuil1!C243,1),""))</f>
        <v>0</v>
      </c>
      <c r="X243" s="79" t="str">
        <f>IF(W243=1,COUNTIF($W$7:W243,1),"")</f>
        <v/>
      </c>
      <c r="Y243" s="79" t="str">
        <f>IFERROR(INDEX(C243:C1236,MATCH(ROWS($X$7:X243),X243:X1236,0)),"")</f>
        <v/>
      </c>
    </row>
    <row r="244" spans="1:25" ht="23.25" customHeight="1">
      <c r="A244" s="31" t="s">
        <v>279</v>
      </c>
      <c r="B244" s="32"/>
      <c r="C244" s="33"/>
      <c r="D244" s="34"/>
      <c r="E244" s="34"/>
      <c r="F244" s="35" t="str">
        <f t="shared" si="3"/>
        <v/>
      </c>
      <c r="G244" s="34"/>
      <c r="H244" s="36"/>
      <c r="I244" s="34"/>
      <c r="J244" s="37"/>
      <c r="K244" s="38"/>
      <c r="L244" s="39"/>
      <c r="M244" s="40"/>
      <c r="N244" s="41"/>
      <c r="O244" s="41"/>
      <c r="P244" s="41"/>
      <c r="Q244" s="41"/>
      <c r="R244" s="41"/>
      <c r="S244" s="41"/>
      <c r="T244" s="41"/>
      <c r="U244" s="41"/>
      <c r="V244" s="75"/>
      <c r="W244" s="78">
        <f>--ISNUMBER(IFERROR(SEARCH(Feuil2!$D$5,Feuil1!C244,1),""))</f>
        <v>0</v>
      </c>
      <c r="X244" s="79" t="str">
        <f>IF(W244=1,COUNTIF($W$7:W244,1),"")</f>
        <v/>
      </c>
      <c r="Y244" s="79" t="str">
        <f>IFERROR(INDEX(C244:C1237,MATCH(ROWS($X$7:X244),X244:X1237,0)),"")</f>
        <v/>
      </c>
    </row>
    <row r="245" spans="1:25" ht="23.25" customHeight="1">
      <c r="A245" s="31" t="s">
        <v>280</v>
      </c>
      <c r="B245" s="32"/>
      <c r="C245" s="33"/>
      <c r="D245" s="34"/>
      <c r="E245" s="34"/>
      <c r="F245" s="35" t="str">
        <f t="shared" si="3"/>
        <v/>
      </c>
      <c r="G245" s="34"/>
      <c r="H245" s="36"/>
      <c r="I245" s="34"/>
      <c r="J245" s="37"/>
      <c r="K245" s="38"/>
      <c r="L245" s="39"/>
      <c r="M245" s="40"/>
      <c r="N245" s="41"/>
      <c r="O245" s="41"/>
      <c r="P245" s="41"/>
      <c r="Q245" s="41"/>
      <c r="R245" s="41"/>
      <c r="S245" s="41"/>
      <c r="T245" s="41"/>
      <c r="U245" s="41"/>
      <c r="V245" s="75"/>
      <c r="W245" s="78">
        <f>--ISNUMBER(IFERROR(SEARCH(Feuil2!$D$5,Feuil1!C245,1),""))</f>
        <v>0</v>
      </c>
      <c r="X245" s="79" t="str">
        <f>IF(W245=1,COUNTIF($W$7:W245,1),"")</f>
        <v/>
      </c>
      <c r="Y245" s="79" t="str">
        <f>IFERROR(INDEX(C245:C1238,MATCH(ROWS($X$7:X245),X245:X1238,0)),"")</f>
        <v/>
      </c>
    </row>
    <row r="246" spans="1:25" ht="23.25" customHeight="1">
      <c r="A246" s="31" t="s">
        <v>281</v>
      </c>
      <c r="B246" s="32"/>
      <c r="C246" s="33"/>
      <c r="D246" s="34"/>
      <c r="E246" s="34"/>
      <c r="F246" s="35" t="str">
        <f t="shared" si="3"/>
        <v/>
      </c>
      <c r="G246" s="34"/>
      <c r="H246" s="36"/>
      <c r="I246" s="34"/>
      <c r="J246" s="37"/>
      <c r="K246" s="38"/>
      <c r="L246" s="39"/>
      <c r="M246" s="40"/>
      <c r="N246" s="41"/>
      <c r="O246" s="41"/>
      <c r="P246" s="41"/>
      <c r="Q246" s="41"/>
      <c r="R246" s="41"/>
      <c r="S246" s="41"/>
      <c r="T246" s="41"/>
      <c r="U246" s="41"/>
      <c r="V246" s="75"/>
      <c r="W246" s="78">
        <f>--ISNUMBER(IFERROR(SEARCH(Feuil2!$D$5,Feuil1!C246,1),""))</f>
        <v>0</v>
      </c>
      <c r="X246" s="79" t="str">
        <f>IF(W246=1,COUNTIF($W$7:W246,1),"")</f>
        <v/>
      </c>
      <c r="Y246" s="79" t="str">
        <f>IFERROR(INDEX(C246:C1239,MATCH(ROWS($X$7:X246),X246:X1239,0)),"")</f>
        <v/>
      </c>
    </row>
    <row r="247" spans="1:25" ht="23.25" customHeight="1">
      <c r="A247" s="31" t="s">
        <v>282</v>
      </c>
      <c r="B247" s="32"/>
      <c r="C247" s="33"/>
      <c r="D247" s="34"/>
      <c r="E247" s="34"/>
      <c r="F247" s="35" t="str">
        <f t="shared" si="3"/>
        <v/>
      </c>
      <c r="G247" s="34"/>
      <c r="H247" s="36"/>
      <c r="I247" s="34"/>
      <c r="J247" s="37"/>
      <c r="K247" s="38"/>
      <c r="L247" s="39"/>
      <c r="M247" s="40"/>
      <c r="N247" s="41"/>
      <c r="O247" s="41"/>
      <c r="P247" s="41"/>
      <c r="Q247" s="41"/>
      <c r="R247" s="41"/>
      <c r="S247" s="41"/>
      <c r="T247" s="41"/>
      <c r="U247" s="41"/>
      <c r="V247" s="75"/>
      <c r="W247" s="78">
        <f>--ISNUMBER(IFERROR(SEARCH(Feuil2!$D$5,Feuil1!C247,1),""))</f>
        <v>0</v>
      </c>
      <c r="X247" s="79" t="str">
        <f>IF(W247=1,COUNTIF($W$7:W247,1),"")</f>
        <v/>
      </c>
      <c r="Y247" s="79" t="str">
        <f>IFERROR(INDEX(C247:C1240,MATCH(ROWS($X$7:X247),X247:X1240,0)),"")</f>
        <v/>
      </c>
    </row>
    <row r="248" spans="1:25" ht="23.25" customHeight="1">
      <c r="A248" s="31" t="s">
        <v>283</v>
      </c>
      <c r="B248" s="32"/>
      <c r="C248" s="33"/>
      <c r="D248" s="34"/>
      <c r="E248" s="34"/>
      <c r="F248" s="35" t="str">
        <f t="shared" si="3"/>
        <v/>
      </c>
      <c r="G248" s="34"/>
      <c r="H248" s="36"/>
      <c r="I248" s="34"/>
      <c r="J248" s="37"/>
      <c r="K248" s="38"/>
      <c r="L248" s="39"/>
      <c r="M248" s="40"/>
      <c r="N248" s="41"/>
      <c r="O248" s="41"/>
      <c r="P248" s="41"/>
      <c r="Q248" s="41"/>
      <c r="R248" s="41"/>
      <c r="S248" s="41"/>
      <c r="T248" s="41"/>
      <c r="U248" s="41"/>
      <c r="V248" s="75"/>
      <c r="W248" s="78">
        <f>--ISNUMBER(IFERROR(SEARCH(Feuil2!$D$5,Feuil1!C248,1),""))</f>
        <v>0</v>
      </c>
      <c r="X248" s="79" t="str">
        <f>IF(W248=1,COUNTIF($W$7:W248,1),"")</f>
        <v/>
      </c>
      <c r="Y248" s="79" t="str">
        <f>IFERROR(INDEX(C248:C1241,MATCH(ROWS($X$7:X248),X248:X1241,0)),"")</f>
        <v/>
      </c>
    </row>
    <row r="249" spans="1:25" ht="23.25" customHeight="1">
      <c r="A249" s="31" t="s">
        <v>284</v>
      </c>
      <c r="B249" s="32"/>
      <c r="C249" s="33"/>
      <c r="D249" s="34"/>
      <c r="E249" s="34"/>
      <c r="F249" s="35" t="str">
        <f t="shared" si="3"/>
        <v/>
      </c>
      <c r="G249" s="34"/>
      <c r="H249" s="36"/>
      <c r="I249" s="34"/>
      <c r="J249" s="37"/>
      <c r="K249" s="38"/>
      <c r="L249" s="39"/>
      <c r="M249" s="40"/>
      <c r="N249" s="41"/>
      <c r="O249" s="41"/>
      <c r="P249" s="41"/>
      <c r="Q249" s="41"/>
      <c r="R249" s="41"/>
      <c r="S249" s="41"/>
      <c r="T249" s="41"/>
      <c r="U249" s="41"/>
      <c r="V249" s="75"/>
      <c r="W249" s="78">
        <f>--ISNUMBER(IFERROR(SEARCH(Feuil2!$D$5,Feuil1!C249,1),""))</f>
        <v>0</v>
      </c>
      <c r="X249" s="79" t="str">
        <f>IF(W249=1,COUNTIF($W$7:W249,1),"")</f>
        <v/>
      </c>
      <c r="Y249" s="79" t="str">
        <f>IFERROR(INDEX(C249:C1242,MATCH(ROWS($X$7:X249),X249:X1242,0)),"")</f>
        <v/>
      </c>
    </row>
    <row r="250" spans="1:25" ht="23.25" customHeight="1">
      <c r="A250" s="31" t="s">
        <v>285</v>
      </c>
      <c r="B250" s="32"/>
      <c r="C250" s="33"/>
      <c r="D250" s="34"/>
      <c r="E250" s="34"/>
      <c r="F250" s="35" t="str">
        <f t="shared" si="3"/>
        <v/>
      </c>
      <c r="G250" s="34"/>
      <c r="H250" s="36"/>
      <c r="I250" s="34"/>
      <c r="J250" s="37"/>
      <c r="K250" s="38"/>
      <c r="L250" s="39"/>
      <c r="M250" s="40"/>
      <c r="N250" s="41"/>
      <c r="O250" s="41"/>
      <c r="P250" s="41"/>
      <c r="Q250" s="41"/>
      <c r="R250" s="41"/>
      <c r="S250" s="41"/>
      <c r="T250" s="41"/>
      <c r="U250" s="41"/>
      <c r="V250" s="75"/>
      <c r="W250" s="78">
        <f>--ISNUMBER(IFERROR(SEARCH(Feuil2!$D$5,Feuil1!C250,1),""))</f>
        <v>0</v>
      </c>
      <c r="X250" s="79" t="str">
        <f>IF(W250=1,COUNTIF($W$7:W250,1),"")</f>
        <v/>
      </c>
      <c r="Y250" s="79" t="str">
        <f>IFERROR(INDEX(C250:C1243,MATCH(ROWS($X$7:X250),X250:X1243,0)),"")</f>
        <v/>
      </c>
    </row>
    <row r="251" spans="1:25" ht="23.25" customHeight="1">
      <c r="A251" s="31" t="s">
        <v>286</v>
      </c>
      <c r="B251" s="32"/>
      <c r="C251" s="33"/>
      <c r="D251" s="34"/>
      <c r="E251" s="34"/>
      <c r="F251" s="35" t="str">
        <f t="shared" si="3"/>
        <v/>
      </c>
      <c r="G251" s="34"/>
      <c r="H251" s="36"/>
      <c r="I251" s="34"/>
      <c r="J251" s="37"/>
      <c r="K251" s="38"/>
      <c r="L251" s="39"/>
      <c r="M251" s="40"/>
      <c r="N251" s="41"/>
      <c r="O251" s="41"/>
      <c r="P251" s="41"/>
      <c r="Q251" s="41"/>
      <c r="R251" s="41"/>
      <c r="S251" s="41"/>
      <c r="T251" s="41"/>
      <c r="U251" s="41"/>
      <c r="V251" s="75"/>
      <c r="W251" s="78">
        <f>--ISNUMBER(IFERROR(SEARCH(Feuil2!$D$5,Feuil1!C251,1),""))</f>
        <v>0</v>
      </c>
      <c r="X251" s="79" t="str">
        <f>IF(W251=1,COUNTIF($W$7:W251,1),"")</f>
        <v/>
      </c>
      <c r="Y251" s="79" t="str">
        <f>IFERROR(INDEX(C251:C1244,MATCH(ROWS($X$7:X251),X251:X1244,0)),"")</f>
        <v/>
      </c>
    </row>
    <row r="252" spans="1:25" ht="23.25" customHeight="1">
      <c r="A252" s="31" t="s">
        <v>287</v>
      </c>
      <c r="B252" s="32"/>
      <c r="C252" s="33"/>
      <c r="D252" s="34"/>
      <c r="E252" s="34"/>
      <c r="F252" s="35" t="str">
        <f t="shared" si="3"/>
        <v/>
      </c>
      <c r="G252" s="34"/>
      <c r="H252" s="36"/>
      <c r="I252" s="34"/>
      <c r="J252" s="37"/>
      <c r="K252" s="38"/>
      <c r="L252" s="39"/>
      <c r="M252" s="40"/>
      <c r="N252" s="41"/>
      <c r="O252" s="41"/>
      <c r="P252" s="41"/>
      <c r="Q252" s="41"/>
      <c r="R252" s="41"/>
      <c r="S252" s="41"/>
      <c r="T252" s="41"/>
      <c r="U252" s="41"/>
      <c r="V252" s="75"/>
      <c r="W252" s="78">
        <f>--ISNUMBER(IFERROR(SEARCH(Feuil2!$D$5,Feuil1!C252,1),""))</f>
        <v>0</v>
      </c>
      <c r="X252" s="79" t="str">
        <f>IF(W252=1,COUNTIF($W$7:W252,1),"")</f>
        <v/>
      </c>
      <c r="Y252" s="79" t="str">
        <f>IFERROR(INDEX(C252:C1245,MATCH(ROWS($X$7:X252),X252:X1245,0)),"")</f>
        <v/>
      </c>
    </row>
    <row r="253" spans="1:25" ht="23.25" customHeight="1">
      <c r="A253" s="31" t="s">
        <v>288</v>
      </c>
      <c r="B253" s="32"/>
      <c r="C253" s="33"/>
      <c r="D253" s="34"/>
      <c r="E253" s="34"/>
      <c r="F253" s="35" t="str">
        <f t="shared" si="3"/>
        <v/>
      </c>
      <c r="G253" s="34"/>
      <c r="H253" s="36"/>
      <c r="I253" s="34"/>
      <c r="J253" s="37"/>
      <c r="K253" s="38"/>
      <c r="L253" s="39"/>
      <c r="M253" s="40"/>
      <c r="N253" s="41"/>
      <c r="O253" s="41"/>
      <c r="P253" s="41"/>
      <c r="Q253" s="41"/>
      <c r="R253" s="41"/>
      <c r="S253" s="41"/>
      <c r="T253" s="41"/>
      <c r="U253" s="41"/>
      <c r="V253" s="75"/>
      <c r="W253" s="78">
        <f>--ISNUMBER(IFERROR(SEARCH(Feuil2!$D$5,Feuil1!C253,1),""))</f>
        <v>0</v>
      </c>
      <c r="X253" s="79" t="str">
        <f>IF(W253=1,COUNTIF($W$7:W253,1),"")</f>
        <v/>
      </c>
      <c r="Y253" s="79" t="str">
        <f>IFERROR(INDEX(C253:C1246,MATCH(ROWS($X$7:X253),X253:X1246,0)),"")</f>
        <v/>
      </c>
    </row>
    <row r="254" spans="1:25" ht="23.25" customHeight="1">
      <c r="A254" s="31" t="s">
        <v>289</v>
      </c>
      <c r="B254" s="32"/>
      <c r="C254" s="33"/>
      <c r="D254" s="34"/>
      <c r="E254" s="34"/>
      <c r="F254" s="35" t="str">
        <f t="shared" si="3"/>
        <v/>
      </c>
      <c r="G254" s="34"/>
      <c r="H254" s="36"/>
      <c r="I254" s="34"/>
      <c r="J254" s="37"/>
      <c r="K254" s="38"/>
      <c r="L254" s="39"/>
      <c r="M254" s="40"/>
      <c r="N254" s="41"/>
      <c r="O254" s="41"/>
      <c r="P254" s="41"/>
      <c r="Q254" s="41"/>
      <c r="R254" s="41"/>
      <c r="S254" s="41"/>
      <c r="T254" s="41"/>
      <c r="U254" s="41"/>
      <c r="V254" s="75"/>
      <c r="W254" s="78">
        <f>--ISNUMBER(IFERROR(SEARCH(Feuil2!$D$5,Feuil1!C254,1),""))</f>
        <v>0</v>
      </c>
      <c r="X254" s="79" t="str">
        <f>IF(W254=1,COUNTIF($W$7:W254,1),"")</f>
        <v/>
      </c>
      <c r="Y254" s="79" t="str">
        <f>IFERROR(INDEX(C254:C1247,MATCH(ROWS($X$7:X254),X254:X1247,0)),"")</f>
        <v/>
      </c>
    </row>
    <row r="255" spans="1:25" ht="23.25" customHeight="1">
      <c r="A255" s="31" t="s">
        <v>290</v>
      </c>
      <c r="B255" s="32"/>
      <c r="C255" s="33"/>
      <c r="D255" s="34"/>
      <c r="E255" s="34"/>
      <c r="F255" s="35" t="str">
        <f t="shared" si="3"/>
        <v/>
      </c>
      <c r="G255" s="34"/>
      <c r="H255" s="36"/>
      <c r="I255" s="34"/>
      <c r="J255" s="37"/>
      <c r="K255" s="38"/>
      <c r="L255" s="39"/>
      <c r="M255" s="40"/>
      <c r="N255" s="41"/>
      <c r="O255" s="41"/>
      <c r="P255" s="41"/>
      <c r="Q255" s="41"/>
      <c r="R255" s="41"/>
      <c r="S255" s="41"/>
      <c r="T255" s="41"/>
      <c r="U255" s="41"/>
      <c r="V255" s="75"/>
      <c r="W255" s="78">
        <f>--ISNUMBER(IFERROR(SEARCH(Feuil2!$D$5,Feuil1!C255,1),""))</f>
        <v>0</v>
      </c>
      <c r="X255" s="79" t="str">
        <f>IF(W255=1,COUNTIF($W$7:W255,1),"")</f>
        <v/>
      </c>
      <c r="Y255" s="79" t="str">
        <f>IFERROR(INDEX(C255:C1248,MATCH(ROWS($X$7:X255),X255:X1248,0)),"")</f>
        <v/>
      </c>
    </row>
    <row r="256" spans="1:25" ht="23.25" customHeight="1">
      <c r="A256" s="31" t="s">
        <v>291</v>
      </c>
      <c r="B256" s="32"/>
      <c r="C256" s="33"/>
      <c r="D256" s="34"/>
      <c r="E256" s="34"/>
      <c r="F256" s="35" t="str">
        <f t="shared" si="3"/>
        <v/>
      </c>
      <c r="G256" s="34"/>
      <c r="H256" s="36"/>
      <c r="I256" s="34"/>
      <c r="J256" s="37"/>
      <c r="K256" s="38"/>
      <c r="L256" s="39"/>
      <c r="M256" s="40"/>
      <c r="N256" s="41"/>
      <c r="O256" s="41"/>
      <c r="P256" s="41"/>
      <c r="Q256" s="41"/>
      <c r="R256" s="41"/>
      <c r="S256" s="41"/>
      <c r="T256" s="41"/>
      <c r="U256" s="41"/>
      <c r="V256" s="75"/>
      <c r="W256" s="78">
        <f>--ISNUMBER(IFERROR(SEARCH(Feuil2!$D$5,Feuil1!C256,1),""))</f>
        <v>0</v>
      </c>
      <c r="X256" s="79" t="str">
        <f>IF(W256=1,COUNTIF($W$7:W256,1),"")</f>
        <v/>
      </c>
      <c r="Y256" s="79" t="str">
        <f>IFERROR(INDEX(C256:C1249,MATCH(ROWS($X$7:X256),X256:X1249,0)),"")</f>
        <v/>
      </c>
    </row>
    <row r="257" spans="1:25" ht="23.25" customHeight="1">
      <c r="A257" s="31" t="s">
        <v>292</v>
      </c>
      <c r="B257" s="32"/>
      <c r="C257" s="33"/>
      <c r="D257" s="34"/>
      <c r="E257" s="34"/>
      <c r="F257" s="35" t="str">
        <f t="shared" si="3"/>
        <v/>
      </c>
      <c r="G257" s="34"/>
      <c r="H257" s="36"/>
      <c r="I257" s="34"/>
      <c r="J257" s="37"/>
      <c r="K257" s="38"/>
      <c r="L257" s="39"/>
      <c r="M257" s="40"/>
      <c r="N257" s="41"/>
      <c r="O257" s="41"/>
      <c r="P257" s="41"/>
      <c r="Q257" s="41"/>
      <c r="R257" s="41"/>
      <c r="S257" s="41"/>
      <c r="T257" s="41"/>
      <c r="U257" s="41"/>
      <c r="V257" s="75"/>
      <c r="W257" s="78">
        <f>--ISNUMBER(IFERROR(SEARCH(Feuil2!$D$5,Feuil1!C257,1),""))</f>
        <v>0</v>
      </c>
      <c r="X257" s="79" t="str">
        <f>IF(W257=1,COUNTIF($W$7:W257,1),"")</f>
        <v/>
      </c>
      <c r="Y257" s="79" t="str">
        <f>IFERROR(INDEX(C257:C1250,MATCH(ROWS($X$7:X257),X257:X1250,0)),"")</f>
        <v/>
      </c>
    </row>
    <row r="258" spans="1:25" ht="23.25" customHeight="1">
      <c r="A258" s="31" t="s">
        <v>293</v>
      </c>
      <c r="B258" s="32"/>
      <c r="C258" s="33"/>
      <c r="D258" s="34"/>
      <c r="E258" s="34"/>
      <c r="F258" s="35" t="str">
        <f t="shared" si="3"/>
        <v/>
      </c>
      <c r="G258" s="34"/>
      <c r="H258" s="36"/>
      <c r="I258" s="34"/>
      <c r="J258" s="37"/>
      <c r="K258" s="38"/>
      <c r="L258" s="39"/>
      <c r="M258" s="40"/>
      <c r="N258" s="41"/>
      <c r="O258" s="41"/>
      <c r="P258" s="41"/>
      <c r="Q258" s="41"/>
      <c r="R258" s="41"/>
      <c r="S258" s="41"/>
      <c r="T258" s="41"/>
      <c r="U258" s="41"/>
      <c r="V258" s="75"/>
      <c r="W258" s="78">
        <f>--ISNUMBER(IFERROR(SEARCH(Feuil2!$D$5,Feuil1!C258,1),""))</f>
        <v>0</v>
      </c>
      <c r="X258" s="79" t="str">
        <f>IF(W258=1,COUNTIF($W$7:W258,1),"")</f>
        <v/>
      </c>
      <c r="Y258" s="79" t="str">
        <f>IFERROR(INDEX(C258:C1251,MATCH(ROWS($X$7:X258),X258:X1251,0)),"")</f>
        <v/>
      </c>
    </row>
    <row r="259" spans="1:25" ht="23.25" customHeight="1">
      <c r="A259" s="31" t="s">
        <v>294</v>
      </c>
      <c r="B259" s="32"/>
      <c r="C259" s="33"/>
      <c r="D259" s="34"/>
      <c r="E259" s="34"/>
      <c r="F259" s="35" t="str">
        <f t="shared" si="3"/>
        <v/>
      </c>
      <c r="G259" s="34"/>
      <c r="H259" s="36"/>
      <c r="I259" s="34"/>
      <c r="J259" s="37"/>
      <c r="K259" s="38"/>
      <c r="L259" s="39"/>
      <c r="M259" s="40"/>
      <c r="N259" s="41"/>
      <c r="O259" s="41"/>
      <c r="P259" s="41"/>
      <c r="Q259" s="41"/>
      <c r="R259" s="41"/>
      <c r="S259" s="41"/>
      <c r="T259" s="41"/>
      <c r="U259" s="41"/>
      <c r="V259" s="75"/>
      <c r="W259" s="78">
        <f>--ISNUMBER(IFERROR(SEARCH(Feuil2!$D$5,Feuil1!C259,1),""))</f>
        <v>0</v>
      </c>
      <c r="X259" s="79" t="str">
        <f>IF(W259=1,COUNTIF($W$7:W259,1),"")</f>
        <v/>
      </c>
      <c r="Y259" s="79" t="str">
        <f>IFERROR(INDEX(C259:C1252,MATCH(ROWS($X$7:X259),X259:X1252,0)),"")</f>
        <v/>
      </c>
    </row>
    <row r="260" spans="1:25" ht="23.25" customHeight="1">
      <c r="A260" s="31" t="s">
        <v>295</v>
      </c>
      <c r="B260" s="32"/>
      <c r="C260" s="33"/>
      <c r="D260" s="34"/>
      <c r="E260" s="34"/>
      <c r="F260" s="35" t="str">
        <f t="shared" si="3"/>
        <v/>
      </c>
      <c r="G260" s="34"/>
      <c r="H260" s="36"/>
      <c r="I260" s="34"/>
      <c r="J260" s="37"/>
      <c r="K260" s="38"/>
      <c r="L260" s="39"/>
      <c r="M260" s="40"/>
      <c r="N260" s="41"/>
      <c r="O260" s="41"/>
      <c r="P260" s="41"/>
      <c r="Q260" s="41"/>
      <c r="R260" s="41"/>
      <c r="S260" s="41"/>
      <c r="T260" s="41"/>
      <c r="U260" s="41"/>
      <c r="V260" s="75"/>
      <c r="W260" s="78">
        <f>--ISNUMBER(IFERROR(SEARCH(Feuil2!$D$5,Feuil1!C260,1),""))</f>
        <v>0</v>
      </c>
      <c r="X260" s="79" t="str">
        <f>IF(W260=1,COUNTIF($W$7:W260,1),"")</f>
        <v/>
      </c>
      <c r="Y260" s="79" t="str">
        <f>IFERROR(INDEX(C260:C1253,MATCH(ROWS($X$7:X260),X260:X1253,0)),"")</f>
        <v/>
      </c>
    </row>
    <row r="261" spans="1:25" ht="23.25" customHeight="1">
      <c r="A261" s="31" t="s">
        <v>296</v>
      </c>
      <c r="B261" s="32"/>
      <c r="C261" s="33"/>
      <c r="D261" s="34"/>
      <c r="E261" s="34"/>
      <c r="F261" s="35" t="str">
        <f t="shared" si="3"/>
        <v/>
      </c>
      <c r="G261" s="34"/>
      <c r="H261" s="36"/>
      <c r="I261" s="34"/>
      <c r="J261" s="37"/>
      <c r="K261" s="38"/>
      <c r="L261" s="39"/>
      <c r="M261" s="40"/>
      <c r="N261" s="41"/>
      <c r="O261" s="41"/>
      <c r="P261" s="41"/>
      <c r="Q261" s="41"/>
      <c r="R261" s="41"/>
      <c r="S261" s="41"/>
      <c r="T261" s="41"/>
      <c r="U261" s="41"/>
      <c r="V261" s="75"/>
      <c r="W261" s="78">
        <f>--ISNUMBER(IFERROR(SEARCH(Feuil2!$D$5,Feuil1!C261,1),""))</f>
        <v>0</v>
      </c>
      <c r="X261" s="79" t="str">
        <f>IF(W261=1,COUNTIF($W$7:W261,1),"")</f>
        <v/>
      </c>
      <c r="Y261" s="79" t="str">
        <f>IFERROR(INDEX(C261:C1254,MATCH(ROWS($X$7:X261),X261:X1254,0)),"")</f>
        <v/>
      </c>
    </row>
    <row r="262" spans="1:25" ht="23.25" customHeight="1">
      <c r="A262" s="31" t="s">
        <v>297</v>
      </c>
      <c r="B262" s="32"/>
      <c r="C262" s="33"/>
      <c r="D262" s="34"/>
      <c r="E262" s="34"/>
      <c r="F262" s="35" t="str">
        <f t="shared" si="3"/>
        <v/>
      </c>
      <c r="G262" s="34"/>
      <c r="H262" s="36"/>
      <c r="I262" s="34"/>
      <c r="J262" s="37"/>
      <c r="K262" s="38"/>
      <c r="L262" s="39"/>
      <c r="M262" s="40"/>
      <c r="N262" s="41"/>
      <c r="O262" s="41"/>
      <c r="P262" s="41"/>
      <c r="Q262" s="41"/>
      <c r="R262" s="41"/>
      <c r="S262" s="41"/>
      <c r="T262" s="41"/>
      <c r="U262" s="41"/>
      <c r="V262" s="75"/>
      <c r="W262" s="78">
        <f>--ISNUMBER(IFERROR(SEARCH(Feuil2!$D$5,Feuil1!C262,1),""))</f>
        <v>0</v>
      </c>
      <c r="X262" s="79" t="str">
        <f>IF(W262=1,COUNTIF($W$7:W262,1),"")</f>
        <v/>
      </c>
      <c r="Y262" s="79" t="str">
        <f>IFERROR(INDEX(C262:C1255,MATCH(ROWS($X$7:X262),X262:X1255,0)),"")</f>
        <v/>
      </c>
    </row>
    <row r="263" spans="1:25" ht="23.25" customHeight="1">
      <c r="A263" s="31" t="s">
        <v>298</v>
      </c>
      <c r="B263" s="32"/>
      <c r="C263" s="33"/>
      <c r="D263" s="34"/>
      <c r="E263" s="34"/>
      <c r="F263" s="35" t="str">
        <f t="shared" si="3"/>
        <v/>
      </c>
      <c r="G263" s="34"/>
      <c r="H263" s="36"/>
      <c r="I263" s="34"/>
      <c r="J263" s="37"/>
      <c r="K263" s="38"/>
      <c r="L263" s="39"/>
      <c r="M263" s="40"/>
      <c r="N263" s="41"/>
      <c r="O263" s="41"/>
      <c r="P263" s="41"/>
      <c r="Q263" s="41"/>
      <c r="R263" s="41"/>
      <c r="S263" s="41"/>
      <c r="T263" s="41"/>
      <c r="U263" s="41"/>
      <c r="V263" s="75"/>
      <c r="W263" s="78">
        <f>--ISNUMBER(IFERROR(SEARCH(Feuil2!$D$5,Feuil1!C263,1),""))</f>
        <v>0</v>
      </c>
      <c r="X263" s="79" t="str">
        <f>IF(W263=1,COUNTIF($W$7:W263,1),"")</f>
        <v/>
      </c>
      <c r="Y263" s="79" t="str">
        <f>IFERROR(INDEX(C263:C1256,MATCH(ROWS($X$7:X263),X263:X1256,0)),"")</f>
        <v/>
      </c>
    </row>
    <row r="264" spans="1:25" ht="23.25" customHeight="1">
      <c r="A264" s="31" t="s">
        <v>299</v>
      </c>
      <c r="B264" s="32"/>
      <c r="C264" s="33"/>
      <c r="D264" s="34"/>
      <c r="E264" s="34"/>
      <c r="F264" s="35" t="str">
        <f t="shared" ref="F264:F327" si="4">E264&amp;" "&amp;D264</f>
        <v/>
      </c>
      <c r="G264" s="34"/>
      <c r="H264" s="36"/>
      <c r="I264" s="34"/>
      <c r="J264" s="37"/>
      <c r="K264" s="38"/>
      <c r="L264" s="39"/>
      <c r="M264" s="40"/>
      <c r="N264" s="41"/>
      <c r="O264" s="41"/>
      <c r="P264" s="41"/>
      <c r="Q264" s="41"/>
      <c r="R264" s="41"/>
      <c r="S264" s="41"/>
      <c r="T264" s="41"/>
      <c r="U264" s="41"/>
      <c r="V264" s="75"/>
      <c r="W264" s="78">
        <f>--ISNUMBER(IFERROR(SEARCH(Feuil2!$D$5,Feuil1!C264,1),""))</f>
        <v>0</v>
      </c>
      <c r="X264" s="79" t="str">
        <f>IF(W264=1,COUNTIF($W$7:W264,1),"")</f>
        <v/>
      </c>
      <c r="Y264" s="79" t="str">
        <f>IFERROR(INDEX(C264:C1257,MATCH(ROWS($X$7:X264),X264:X1257,0)),"")</f>
        <v/>
      </c>
    </row>
    <row r="265" spans="1:25" ht="23.25" customHeight="1">
      <c r="A265" s="31" t="s">
        <v>300</v>
      </c>
      <c r="B265" s="32"/>
      <c r="C265" s="33"/>
      <c r="D265" s="34"/>
      <c r="E265" s="34"/>
      <c r="F265" s="35" t="str">
        <f t="shared" si="4"/>
        <v/>
      </c>
      <c r="G265" s="34"/>
      <c r="H265" s="36"/>
      <c r="I265" s="34"/>
      <c r="J265" s="37"/>
      <c r="K265" s="38"/>
      <c r="L265" s="39"/>
      <c r="M265" s="40"/>
      <c r="N265" s="41"/>
      <c r="O265" s="41"/>
      <c r="P265" s="41"/>
      <c r="Q265" s="41"/>
      <c r="R265" s="41"/>
      <c r="S265" s="41"/>
      <c r="T265" s="41"/>
      <c r="U265" s="41"/>
      <c r="V265" s="75"/>
      <c r="W265" s="78">
        <f>--ISNUMBER(IFERROR(SEARCH(Feuil2!$D$5,Feuil1!C265,1),""))</f>
        <v>0</v>
      </c>
      <c r="X265" s="79" t="str">
        <f>IF(W265=1,COUNTIF($W$7:W265,1),"")</f>
        <v/>
      </c>
      <c r="Y265" s="79" t="str">
        <f>IFERROR(INDEX(C265:C1258,MATCH(ROWS($X$7:X265),X265:X1258,0)),"")</f>
        <v/>
      </c>
    </row>
    <row r="266" spans="1:25" ht="23.25" customHeight="1">
      <c r="A266" s="31" t="s">
        <v>301</v>
      </c>
      <c r="B266" s="32"/>
      <c r="C266" s="33"/>
      <c r="D266" s="34"/>
      <c r="E266" s="34"/>
      <c r="F266" s="35" t="str">
        <f t="shared" si="4"/>
        <v/>
      </c>
      <c r="G266" s="34"/>
      <c r="H266" s="36"/>
      <c r="I266" s="34"/>
      <c r="J266" s="37"/>
      <c r="K266" s="38"/>
      <c r="L266" s="39"/>
      <c r="M266" s="40"/>
      <c r="N266" s="41"/>
      <c r="O266" s="41"/>
      <c r="P266" s="41"/>
      <c r="Q266" s="41"/>
      <c r="R266" s="41"/>
      <c r="S266" s="41"/>
      <c r="T266" s="41"/>
      <c r="U266" s="41"/>
      <c r="V266" s="75"/>
      <c r="W266" s="78">
        <f>--ISNUMBER(IFERROR(SEARCH(Feuil2!$D$5,Feuil1!C266,1),""))</f>
        <v>0</v>
      </c>
      <c r="X266" s="79" t="str">
        <f>IF(W266=1,COUNTIF($W$7:W266,1),"")</f>
        <v/>
      </c>
      <c r="Y266" s="79" t="str">
        <f>IFERROR(INDEX(C266:C1259,MATCH(ROWS($X$7:X266),X266:X1259,0)),"")</f>
        <v/>
      </c>
    </row>
    <row r="267" spans="1:25" ht="23.25" customHeight="1">
      <c r="A267" s="31" t="s">
        <v>302</v>
      </c>
      <c r="B267" s="32"/>
      <c r="C267" s="33"/>
      <c r="D267" s="34"/>
      <c r="E267" s="34"/>
      <c r="F267" s="35" t="str">
        <f t="shared" si="4"/>
        <v/>
      </c>
      <c r="G267" s="34"/>
      <c r="H267" s="36"/>
      <c r="I267" s="34"/>
      <c r="J267" s="37"/>
      <c r="K267" s="38"/>
      <c r="L267" s="39"/>
      <c r="M267" s="40"/>
      <c r="N267" s="41"/>
      <c r="O267" s="41"/>
      <c r="P267" s="41"/>
      <c r="Q267" s="41"/>
      <c r="R267" s="41"/>
      <c r="S267" s="41"/>
      <c r="T267" s="41"/>
      <c r="U267" s="41"/>
      <c r="V267" s="75"/>
      <c r="W267" s="78">
        <f>--ISNUMBER(IFERROR(SEARCH(Feuil2!$D$5,Feuil1!C267,1),""))</f>
        <v>0</v>
      </c>
      <c r="X267" s="79" t="str">
        <f>IF(W267=1,COUNTIF($W$7:W267,1),"")</f>
        <v/>
      </c>
      <c r="Y267" s="79" t="str">
        <f>IFERROR(INDEX(C267:C1260,MATCH(ROWS($X$7:X267),X267:X1260,0)),"")</f>
        <v/>
      </c>
    </row>
    <row r="268" spans="1:25" ht="23.25" customHeight="1">
      <c r="A268" s="31" t="s">
        <v>303</v>
      </c>
      <c r="B268" s="32"/>
      <c r="C268" s="33"/>
      <c r="D268" s="34"/>
      <c r="E268" s="34"/>
      <c r="F268" s="35" t="str">
        <f t="shared" si="4"/>
        <v/>
      </c>
      <c r="G268" s="34"/>
      <c r="H268" s="36"/>
      <c r="I268" s="34"/>
      <c r="J268" s="37"/>
      <c r="K268" s="38"/>
      <c r="L268" s="39"/>
      <c r="M268" s="40"/>
      <c r="N268" s="41"/>
      <c r="O268" s="41"/>
      <c r="P268" s="41"/>
      <c r="Q268" s="41"/>
      <c r="R268" s="41"/>
      <c r="S268" s="41"/>
      <c r="T268" s="41"/>
      <c r="U268" s="41"/>
      <c r="V268" s="75"/>
      <c r="W268" s="78">
        <f>--ISNUMBER(IFERROR(SEARCH(Feuil2!$D$5,Feuil1!C268,1),""))</f>
        <v>0</v>
      </c>
      <c r="X268" s="79" t="str">
        <f>IF(W268=1,COUNTIF($W$7:W268,1),"")</f>
        <v/>
      </c>
      <c r="Y268" s="79" t="str">
        <f>IFERROR(INDEX(C268:C1261,MATCH(ROWS($X$7:X268),X268:X1261,0)),"")</f>
        <v/>
      </c>
    </row>
    <row r="269" spans="1:25" ht="23.25" customHeight="1">
      <c r="A269" s="31" t="s">
        <v>304</v>
      </c>
      <c r="B269" s="32"/>
      <c r="C269" s="33"/>
      <c r="D269" s="34"/>
      <c r="E269" s="34"/>
      <c r="F269" s="35" t="str">
        <f t="shared" si="4"/>
        <v/>
      </c>
      <c r="G269" s="34"/>
      <c r="H269" s="36"/>
      <c r="I269" s="34"/>
      <c r="J269" s="37"/>
      <c r="K269" s="38"/>
      <c r="L269" s="39"/>
      <c r="M269" s="40"/>
      <c r="N269" s="41"/>
      <c r="O269" s="41"/>
      <c r="P269" s="41"/>
      <c r="Q269" s="41"/>
      <c r="R269" s="41"/>
      <c r="S269" s="41"/>
      <c r="T269" s="41"/>
      <c r="U269" s="41"/>
      <c r="V269" s="75"/>
      <c r="W269" s="78">
        <f>--ISNUMBER(IFERROR(SEARCH(Feuil2!$D$5,Feuil1!C269,1),""))</f>
        <v>0</v>
      </c>
      <c r="X269" s="79" t="str">
        <f>IF(W269=1,COUNTIF($W$7:W269,1),"")</f>
        <v/>
      </c>
      <c r="Y269" s="79" t="str">
        <f>IFERROR(INDEX(C269:C1262,MATCH(ROWS($X$7:X269),X269:X1262,0)),"")</f>
        <v/>
      </c>
    </row>
    <row r="270" spans="1:25" ht="23.25" customHeight="1">
      <c r="A270" s="31" t="s">
        <v>305</v>
      </c>
      <c r="B270" s="32"/>
      <c r="C270" s="33"/>
      <c r="D270" s="34"/>
      <c r="E270" s="34"/>
      <c r="F270" s="35" t="str">
        <f t="shared" si="4"/>
        <v/>
      </c>
      <c r="G270" s="34"/>
      <c r="H270" s="36"/>
      <c r="I270" s="34"/>
      <c r="J270" s="37"/>
      <c r="K270" s="38"/>
      <c r="L270" s="39"/>
      <c r="M270" s="40"/>
      <c r="N270" s="41"/>
      <c r="O270" s="41"/>
      <c r="P270" s="41"/>
      <c r="Q270" s="41"/>
      <c r="R270" s="41"/>
      <c r="S270" s="41"/>
      <c r="T270" s="41"/>
      <c r="U270" s="41"/>
      <c r="V270" s="75"/>
      <c r="W270" s="78">
        <f>--ISNUMBER(IFERROR(SEARCH(Feuil2!$D$5,Feuil1!C270,1),""))</f>
        <v>0</v>
      </c>
      <c r="X270" s="79" t="str">
        <f>IF(W270=1,COUNTIF($W$7:W270,1),"")</f>
        <v/>
      </c>
      <c r="Y270" s="79" t="str">
        <f>IFERROR(INDEX(C270:C1263,MATCH(ROWS($X$7:X270),X270:X1263,0)),"")</f>
        <v/>
      </c>
    </row>
    <row r="271" spans="1:25" ht="23.25" customHeight="1">
      <c r="A271" s="31" t="s">
        <v>306</v>
      </c>
      <c r="B271" s="32"/>
      <c r="C271" s="33"/>
      <c r="D271" s="34"/>
      <c r="E271" s="34"/>
      <c r="F271" s="35" t="str">
        <f t="shared" si="4"/>
        <v/>
      </c>
      <c r="G271" s="34"/>
      <c r="H271" s="36"/>
      <c r="I271" s="34"/>
      <c r="J271" s="37"/>
      <c r="K271" s="38"/>
      <c r="L271" s="39"/>
      <c r="M271" s="40"/>
      <c r="N271" s="41"/>
      <c r="O271" s="41"/>
      <c r="P271" s="41"/>
      <c r="Q271" s="41"/>
      <c r="R271" s="41"/>
      <c r="S271" s="41"/>
      <c r="T271" s="41"/>
      <c r="U271" s="41"/>
      <c r="V271" s="75"/>
      <c r="W271" s="78">
        <f>--ISNUMBER(IFERROR(SEARCH(Feuil2!$D$5,Feuil1!C271,1),""))</f>
        <v>0</v>
      </c>
      <c r="X271" s="79" t="str">
        <f>IF(W271=1,COUNTIF($W$7:W271,1),"")</f>
        <v/>
      </c>
      <c r="Y271" s="79" t="str">
        <f>IFERROR(INDEX(C271:C1264,MATCH(ROWS($X$7:X271),X271:X1264,0)),"")</f>
        <v/>
      </c>
    </row>
    <row r="272" spans="1:25" ht="23.25" customHeight="1">
      <c r="A272" s="31" t="s">
        <v>307</v>
      </c>
      <c r="B272" s="32"/>
      <c r="C272" s="33"/>
      <c r="D272" s="34"/>
      <c r="E272" s="34"/>
      <c r="F272" s="35" t="str">
        <f t="shared" si="4"/>
        <v/>
      </c>
      <c r="G272" s="34"/>
      <c r="H272" s="36"/>
      <c r="I272" s="34"/>
      <c r="J272" s="37"/>
      <c r="K272" s="38"/>
      <c r="L272" s="39"/>
      <c r="M272" s="40"/>
      <c r="N272" s="41"/>
      <c r="O272" s="41"/>
      <c r="P272" s="41"/>
      <c r="Q272" s="41"/>
      <c r="R272" s="41"/>
      <c r="S272" s="41"/>
      <c r="T272" s="41"/>
      <c r="U272" s="41"/>
      <c r="V272" s="75"/>
      <c r="W272" s="78">
        <f>--ISNUMBER(IFERROR(SEARCH(Feuil2!$D$5,Feuil1!C272,1),""))</f>
        <v>0</v>
      </c>
      <c r="X272" s="79" t="str">
        <f>IF(W272=1,COUNTIF($W$7:W272,1),"")</f>
        <v/>
      </c>
      <c r="Y272" s="79" t="str">
        <f>IFERROR(INDEX(C272:C1265,MATCH(ROWS($X$7:X272),X272:X1265,0)),"")</f>
        <v/>
      </c>
    </row>
    <row r="273" spans="1:25" ht="23.25" customHeight="1">
      <c r="A273" s="31" t="s">
        <v>308</v>
      </c>
      <c r="B273" s="32"/>
      <c r="C273" s="33"/>
      <c r="D273" s="34"/>
      <c r="E273" s="34"/>
      <c r="F273" s="35" t="str">
        <f t="shared" si="4"/>
        <v/>
      </c>
      <c r="G273" s="34"/>
      <c r="H273" s="36"/>
      <c r="I273" s="34"/>
      <c r="J273" s="37"/>
      <c r="K273" s="38"/>
      <c r="L273" s="39"/>
      <c r="M273" s="40"/>
      <c r="N273" s="41"/>
      <c r="O273" s="41"/>
      <c r="P273" s="41"/>
      <c r="Q273" s="41"/>
      <c r="R273" s="41"/>
      <c r="S273" s="41"/>
      <c r="T273" s="41"/>
      <c r="U273" s="41"/>
      <c r="V273" s="75"/>
      <c r="W273" s="78">
        <f>--ISNUMBER(IFERROR(SEARCH(Feuil2!$D$5,Feuil1!C273,1),""))</f>
        <v>0</v>
      </c>
      <c r="X273" s="79" t="str">
        <f>IF(W273=1,COUNTIF($W$7:W273,1),"")</f>
        <v/>
      </c>
      <c r="Y273" s="79" t="str">
        <f>IFERROR(INDEX(C273:C1266,MATCH(ROWS($X$7:X273),X273:X1266,0)),"")</f>
        <v/>
      </c>
    </row>
    <row r="274" spans="1:25" ht="23.25" customHeight="1">
      <c r="A274" s="31" t="s">
        <v>309</v>
      </c>
      <c r="B274" s="32"/>
      <c r="C274" s="33"/>
      <c r="D274" s="34"/>
      <c r="E274" s="34"/>
      <c r="F274" s="35" t="str">
        <f t="shared" si="4"/>
        <v/>
      </c>
      <c r="G274" s="34"/>
      <c r="H274" s="36"/>
      <c r="I274" s="34"/>
      <c r="J274" s="37"/>
      <c r="K274" s="38"/>
      <c r="L274" s="39"/>
      <c r="M274" s="40"/>
      <c r="N274" s="41"/>
      <c r="O274" s="41"/>
      <c r="P274" s="41"/>
      <c r="Q274" s="41"/>
      <c r="R274" s="41"/>
      <c r="S274" s="41"/>
      <c r="T274" s="41"/>
      <c r="U274" s="41"/>
      <c r="V274" s="75"/>
      <c r="W274" s="78">
        <f>--ISNUMBER(IFERROR(SEARCH(Feuil2!$D$5,Feuil1!C274,1),""))</f>
        <v>0</v>
      </c>
      <c r="X274" s="79" t="str">
        <f>IF(W274=1,COUNTIF($W$7:W274,1),"")</f>
        <v/>
      </c>
      <c r="Y274" s="79" t="str">
        <f>IFERROR(INDEX(C274:C1267,MATCH(ROWS($X$7:X274),X274:X1267,0)),"")</f>
        <v/>
      </c>
    </row>
    <row r="275" spans="1:25" ht="23.25" customHeight="1">
      <c r="A275" s="31" t="s">
        <v>310</v>
      </c>
      <c r="B275" s="32"/>
      <c r="C275" s="33"/>
      <c r="D275" s="34"/>
      <c r="E275" s="34"/>
      <c r="F275" s="35" t="str">
        <f t="shared" si="4"/>
        <v/>
      </c>
      <c r="G275" s="34"/>
      <c r="H275" s="36"/>
      <c r="I275" s="34"/>
      <c r="J275" s="37"/>
      <c r="K275" s="38"/>
      <c r="L275" s="39"/>
      <c r="M275" s="40"/>
      <c r="N275" s="41"/>
      <c r="O275" s="41"/>
      <c r="P275" s="41"/>
      <c r="Q275" s="41"/>
      <c r="R275" s="41"/>
      <c r="S275" s="41"/>
      <c r="T275" s="41"/>
      <c r="U275" s="41"/>
      <c r="V275" s="75"/>
      <c r="W275" s="78">
        <f>--ISNUMBER(IFERROR(SEARCH(Feuil2!$D$5,Feuil1!C275,1),""))</f>
        <v>0</v>
      </c>
      <c r="X275" s="79" t="str">
        <f>IF(W275=1,COUNTIF($W$7:W275,1),"")</f>
        <v/>
      </c>
      <c r="Y275" s="79" t="str">
        <f>IFERROR(INDEX(C275:C1268,MATCH(ROWS($X$7:X275),X275:X1268,0)),"")</f>
        <v/>
      </c>
    </row>
    <row r="276" spans="1:25" ht="23.25" customHeight="1">
      <c r="A276" s="31" t="s">
        <v>311</v>
      </c>
      <c r="B276" s="32"/>
      <c r="C276" s="33"/>
      <c r="D276" s="34"/>
      <c r="E276" s="34"/>
      <c r="F276" s="35" t="str">
        <f t="shared" si="4"/>
        <v/>
      </c>
      <c r="G276" s="34"/>
      <c r="H276" s="36"/>
      <c r="I276" s="34"/>
      <c r="J276" s="37"/>
      <c r="K276" s="38"/>
      <c r="L276" s="39"/>
      <c r="M276" s="40"/>
      <c r="N276" s="41"/>
      <c r="O276" s="41"/>
      <c r="P276" s="41"/>
      <c r="Q276" s="41"/>
      <c r="R276" s="41"/>
      <c r="S276" s="41"/>
      <c r="T276" s="41"/>
      <c r="U276" s="41"/>
      <c r="V276" s="75"/>
      <c r="W276" s="78">
        <f>--ISNUMBER(IFERROR(SEARCH(Feuil2!$D$5,Feuil1!C276,1),""))</f>
        <v>0</v>
      </c>
      <c r="X276" s="79" t="str">
        <f>IF(W276=1,COUNTIF($W$7:W276,1),"")</f>
        <v/>
      </c>
      <c r="Y276" s="79" t="str">
        <f>IFERROR(INDEX(C276:C1269,MATCH(ROWS($X$7:X276),X276:X1269,0)),"")</f>
        <v/>
      </c>
    </row>
    <row r="277" spans="1:25" ht="23.25" customHeight="1">
      <c r="A277" s="31" t="s">
        <v>312</v>
      </c>
      <c r="B277" s="32"/>
      <c r="C277" s="33"/>
      <c r="D277" s="34"/>
      <c r="E277" s="34"/>
      <c r="F277" s="35" t="str">
        <f t="shared" si="4"/>
        <v/>
      </c>
      <c r="G277" s="34"/>
      <c r="H277" s="36"/>
      <c r="I277" s="34"/>
      <c r="J277" s="37"/>
      <c r="K277" s="38"/>
      <c r="L277" s="39"/>
      <c r="M277" s="40"/>
      <c r="N277" s="41"/>
      <c r="O277" s="41"/>
      <c r="P277" s="41"/>
      <c r="Q277" s="41"/>
      <c r="R277" s="41"/>
      <c r="S277" s="41"/>
      <c r="T277" s="41"/>
      <c r="U277" s="41"/>
      <c r="V277" s="75"/>
      <c r="W277" s="78">
        <f>--ISNUMBER(IFERROR(SEARCH(Feuil2!$D$5,Feuil1!C277,1),""))</f>
        <v>0</v>
      </c>
      <c r="X277" s="79" t="str">
        <f>IF(W277=1,COUNTIF($W$7:W277,1),"")</f>
        <v/>
      </c>
      <c r="Y277" s="79" t="str">
        <f>IFERROR(INDEX(C277:C1270,MATCH(ROWS($X$7:X277),X277:X1270,0)),"")</f>
        <v/>
      </c>
    </row>
    <row r="278" spans="1:25" ht="23.25" customHeight="1">
      <c r="A278" s="31" t="s">
        <v>313</v>
      </c>
      <c r="B278" s="32"/>
      <c r="C278" s="33"/>
      <c r="D278" s="34"/>
      <c r="E278" s="34"/>
      <c r="F278" s="35" t="str">
        <f t="shared" si="4"/>
        <v/>
      </c>
      <c r="G278" s="34"/>
      <c r="H278" s="36"/>
      <c r="I278" s="34"/>
      <c r="J278" s="37"/>
      <c r="K278" s="38"/>
      <c r="L278" s="39"/>
      <c r="M278" s="40"/>
      <c r="N278" s="41"/>
      <c r="O278" s="41"/>
      <c r="P278" s="41"/>
      <c r="Q278" s="41"/>
      <c r="R278" s="41"/>
      <c r="S278" s="41"/>
      <c r="T278" s="41"/>
      <c r="U278" s="41"/>
      <c r="V278" s="75"/>
      <c r="W278" s="78">
        <f>--ISNUMBER(IFERROR(SEARCH(Feuil2!$D$5,Feuil1!C278,1),""))</f>
        <v>0</v>
      </c>
      <c r="X278" s="79" t="str">
        <f>IF(W278=1,COUNTIF($W$7:W278,1),"")</f>
        <v/>
      </c>
      <c r="Y278" s="79" t="str">
        <f>IFERROR(INDEX(C278:C1271,MATCH(ROWS($X$7:X278),X278:X1271,0)),"")</f>
        <v/>
      </c>
    </row>
    <row r="279" spans="1:25" ht="23.25" customHeight="1">
      <c r="A279" s="31" t="s">
        <v>314</v>
      </c>
      <c r="B279" s="32"/>
      <c r="C279" s="33"/>
      <c r="D279" s="34"/>
      <c r="E279" s="34"/>
      <c r="F279" s="35" t="str">
        <f t="shared" si="4"/>
        <v/>
      </c>
      <c r="G279" s="34"/>
      <c r="H279" s="36"/>
      <c r="I279" s="34"/>
      <c r="J279" s="37"/>
      <c r="K279" s="38"/>
      <c r="L279" s="39"/>
      <c r="M279" s="40"/>
      <c r="N279" s="41"/>
      <c r="O279" s="41"/>
      <c r="P279" s="41"/>
      <c r="Q279" s="41"/>
      <c r="R279" s="41"/>
      <c r="S279" s="41"/>
      <c r="T279" s="41"/>
      <c r="U279" s="41"/>
      <c r="V279" s="75"/>
      <c r="W279" s="78">
        <f>--ISNUMBER(IFERROR(SEARCH(Feuil2!$D$5,Feuil1!C279,1),""))</f>
        <v>0</v>
      </c>
      <c r="X279" s="79" t="str">
        <f>IF(W279=1,COUNTIF($W$7:W279,1),"")</f>
        <v/>
      </c>
      <c r="Y279" s="79" t="str">
        <f>IFERROR(INDEX(C279:C1272,MATCH(ROWS($X$7:X279),X279:X1272,0)),"")</f>
        <v/>
      </c>
    </row>
    <row r="280" spans="1:25" ht="23.25" customHeight="1">
      <c r="A280" s="31" t="s">
        <v>315</v>
      </c>
      <c r="B280" s="32"/>
      <c r="C280" s="33"/>
      <c r="D280" s="34"/>
      <c r="E280" s="34"/>
      <c r="F280" s="35" t="str">
        <f t="shared" si="4"/>
        <v/>
      </c>
      <c r="G280" s="34"/>
      <c r="H280" s="36"/>
      <c r="I280" s="34"/>
      <c r="J280" s="37"/>
      <c r="K280" s="38"/>
      <c r="L280" s="39"/>
      <c r="M280" s="40"/>
      <c r="N280" s="41"/>
      <c r="O280" s="41"/>
      <c r="P280" s="41"/>
      <c r="Q280" s="41"/>
      <c r="R280" s="41"/>
      <c r="S280" s="41"/>
      <c r="T280" s="41"/>
      <c r="U280" s="41"/>
      <c r="V280" s="75"/>
      <c r="W280" s="78">
        <f>--ISNUMBER(IFERROR(SEARCH(Feuil2!$D$5,Feuil1!C280,1),""))</f>
        <v>0</v>
      </c>
      <c r="X280" s="79" t="str">
        <f>IF(W280=1,COUNTIF($W$7:W280,1),"")</f>
        <v/>
      </c>
      <c r="Y280" s="79" t="str">
        <f>IFERROR(INDEX(C280:C1273,MATCH(ROWS($X$7:X280),X280:X1273,0)),"")</f>
        <v/>
      </c>
    </row>
    <row r="281" spans="1:25" ht="23.25" customHeight="1">
      <c r="A281" s="31" t="s">
        <v>316</v>
      </c>
      <c r="B281" s="32"/>
      <c r="C281" s="33"/>
      <c r="D281" s="34"/>
      <c r="E281" s="34"/>
      <c r="F281" s="35" t="str">
        <f t="shared" si="4"/>
        <v/>
      </c>
      <c r="G281" s="34"/>
      <c r="H281" s="36"/>
      <c r="I281" s="34"/>
      <c r="J281" s="37"/>
      <c r="K281" s="38"/>
      <c r="L281" s="39"/>
      <c r="M281" s="40"/>
      <c r="N281" s="41"/>
      <c r="O281" s="41"/>
      <c r="P281" s="41"/>
      <c r="Q281" s="41"/>
      <c r="R281" s="41"/>
      <c r="S281" s="41"/>
      <c r="T281" s="41"/>
      <c r="U281" s="41"/>
      <c r="V281" s="75"/>
      <c r="W281" s="78">
        <f>--ISNUMBER(IFERROR(SEARCH(Feuil2!$D$5,Feuil1!C281,1),""))</f>
        <v>0</v>
      </c>
      <c r="X281" s="79" t="str">
        <f>IF(W281=1,COUNTIF($W$7:W281,1),"")</f>
        <v/>
      </c>
      <c r="Y281" s="79" t="str">
        <f>IFERROR(INDEX(C281:C1274,MATCH(ROWS($X$7:X281),X281:X1274,0)),"")</f>
        <v/>
      </c>
    </row>
    <row r="282" spans="1:25" ht="23.25" customHeight="1">
      <c r="A282" s="31" t="s">
        <v>317</v>
      </c>
      <c r="B282" s="32"/>
      <c r="C282" s="33"/>
      <c r="D282" s="34"/>
      <c r="E282" s="34"/>
      <c r="F282" s="35" t="str">
        <f t="shared" si="4"/>
        <v/>
      </c>
      <c r="G282" s="34"/>
      <c r="H282" s="36"/>
      <c r="I282" s="34"/>
      <c r="J282" s="37"/>
      <c r="K282" s="38"/>
      <c r="L282" s="39"/>
      <c r="M282" s="40"/>
      <c r="N282" s="41"/>
      <c r="O282" s="41"/>
      <c r="P282" s="41"/>
      <c r="Q282" s="41"/>
      <c r="R282" s="41"/>
      <c r="S282" s="41"/>
      <c r="T282" s="41"/>
      <c r="U282" s="41"/>
      <c r="V282" s="75"/>
      <c r="W282" s="78">
        <f>--ISNUMBER(IFERROR(SEARCH(Feuil2!$D$5,Feuil1!C282,1),""))</f>
        <v>0</v>
      </c>
      <c r="X282" s="79" t="str">
        <f>IF(W282=1,COUNTIF($W$7:W282,1),"")</f>
        <v/>
      </c>
      <c r="Y282" s="79" t="str">
        <f>IFERROR(INDEX(C282:C1275,MATCH(ROWS($X$7:X282),X282:X1275,0)),"")</f>
        <v/>
      </c>
    </row>
    <row r="283" spans="1:25" ht="23.25" customHeight="1">
      <c r="A283" s="31" t="s">
        <v>318</v>
      </c>
      <c r="B283" s="32"/>
      <c r="C283" s="33"/>
      <c r="D283" s="34"/>
      <c r="E283" s="34"/>
      <c r="F283" s="35" t="str">
        <f t="shared" si="4"/>
        <v/>
      </c>
      <c r="G283" s="34"/>
      <c r="H283" s="36"/>
      <c r="I283" s="34"/>
      <c r="J283" s="37"/>
      <c r="K283" s="38"/>
      <c r="L283" s="39"/>
      <c r="M283" s="40"/>
      <c r="N283" s="41"/>
      <c r="O283" s="41"/>
      <c r="P283" s="41"/>
      <c r="Q283" s="41"/>
      <c r="R283" s="41"/>
      <c r="S283" s="41"/>
      <c r="T283" s="41"/>
      <c r="U283" s="41"/>
      <c r="V283" s="75"/>
      <c r="W283" s="78">
        <f>--ISNUMBER(IFERROR(SEARCH(Feuil2!$D$5,Feuil1!C283,1),""))</f>
        <v>0</v>
      </c>
      <c r="X283" s="79" t="str">
        <f>IF(W283=1,COUNTIF($W$7:W283,1),"")</f>
        <v/>
      </c>
      <c r="Y283" s="79" t="str">
        <f>IFERROR(INDEX(C283:C1276,MATCH(ROWS($X$7:X283),X283:X1276,0)),"")</f>
        <v/>
      </c>
    </row>
    <row r="284" spans="1:25" ht="23.25" customHeight="1">
      <c r="A284" s="31" t="s">
        <v>319</v>
      </c>
      <c r="B284" s="32"/>
      <c r="C284" s="33"/>
      <c r="D284" s="34"/>
      <c r="E284" s="34"/>
      <c r="F284" s="35" t="str">
        <f t="shared" si="4"/>
        <v/>
      </c>
      <c r="G284" s="34"/>
      <c r="H284" s="36"/>
      <c r="I284" s="34"/>
      <c r="J284" s="37"/>
      <c r="K284" s="38"/>
      <c r="L284" s="39"/>
      <c r="M284" s="40"/>
      <c r="N284" s="41"/>
      <c r="O284" s="41"/>
      <c r="P284" s="41"/>
      <c r="Q284" s="41"/>
      <c r="R284" s="41"/>
      <c r="S284" s="41"/>
      <c r="T284" s="41"/>
      <c r="U284" s="41"/>
      <c r="V284" s="75"/>
      <c r="W284" s="78">
        <f>--ISNUMBER(IFERROR(SEARCH(Feuil2!$D$5,Feuil1!C284,1),""))</f>
        <v>0</v>
      </c>
      <c r="X284" s="79" t="str">
        <f>IF(W284=1,COUNTIF($W$7:W284,1),"")</f>
        <v/>
      </c>
      <c r="Y284" s="79" t="str">
        <f>IFERROR(INDEX(C284:C1277,MATCH(ROWS($X$7:X284),X284:X1277,0)),"")</f>
        <v/>
      </c>
    </row>
    <row r="285" spans="1:25" ht="23.25" customHeight="1">
      <c r="A285" s="31" t="s">
        <v>320</v>
      </c>
      <c r="B285" s="32"/>
      <c r="C285" s="33"/>
      <c r="D285" s="34"/>
      <c r="E285" s="34"/>
      <c r="F285" s="35" t="str">
        <f t="shared" si="4"/>
        <v/>
      </c>
      <c r="G285" s="34"/>
      <c r="H285" s="36"/>
      <c r="I285" s="34"/>
      <c r="J285" s="37"/>
      <c r="K285" s="38"/>
      <c r="L285" s="39"/>
      <c r="M285" s="40"/>
      <c r="N285" s="41"/>
      <c r="O285" s="41"/>
      <c r="P285" s="41"/>
      <c r="Q285" s="41"/>
      <c r="R285" s="41"/>
      <c r="S285" s="41"/>
      <c r="T285" s="41"/>
      <c r="U285" s="41"/>
      <c r="V285" s="75"/>
      <c r="W285" s="78">
        <f>--ISNUMBER(IFERROR(SEARCH(Feuil2!$D$5,Feuil1!C285,1),""))</f>
        <v>0</v>
      </c>
      <c r="X285" s="79" t="str">
        <f>IF(W285=1,COUNTIF($W$7:W285,1),"")</f>
        <v/>
      </c>
      <c r="Y285" s="79" t="str">
        <f>IFERROR(INDEX(C285:C1278,MATCH(ROWS($X$7:X285),X285:X1278,0)),"")</f>
        <v/>
      </c>
    </row>
    <row r="286" spans="1:25" ht="23.25" customHeight="1">
      <c r="A286" s="31" t="s">
        <v>321</v>
      </c>
      <c r="B286" s="32"/>
      <c r="C286" s="33"/>
      <c r="D286" s="34"/>
      <c r="E286" s="34"/>
      <c r="F286" s="35" t="str">
        <f t="shared" si="4"/>
        <v/>
      </c>
      <c r="G286" s="34"/>
      <c r="H286" s="36"/>
      <c r="I286" s="34"/>
      <c r="J286" s="37"/>
      <c r="K286" s="38"/>
      <c r="L286" s="39"/>
      <c r="M286" s="40"/>
      <c r="N286" s="41"/>
      <c r="O286" s="41"/>
      <c r="P286" s="41"/>
      <c r="Q286" s="41"/>
      <c r="R286" s="41"/>
      <c r="S286" s="41"/>
      <c r="T286" s="41"/>
      <c r="U286" s="41"/>
      <c r="V286" s="75"/>
      <c r="W286" s="78">
        <f>--ISNUMBER(IFERROR(SEARCH(Feuil2!$D$5,Feuil1!C286,1),""))</f>
        <v>0</v>
      </c>
      <c r="X286" s="79" t="str">
        <f>IF(W286=1,COUNTIF($W$7:W286,1),"")</f>
        <v/>
      </c>
      <c r="Y286" s="79" t="str">
        <f>IFERROR(INDEX(C286:C1279,MATCH(ROWS($X$7:X286),X286:X1279,0)),"")</f>
        <v/>
      </c>
    </row>
    <row r="287" spans="1:25" ht="23.25" customHeight="1">
      <c r="A287" s="31" t="s">
        <v>322</v>
      </c>
      <c r="B287" s="32"/>
      <c r="C287" s="33"/>
      <c r="D287" s="34"/>
      <c r="E287" s="34"/>
      <c r="F287" s="35" t="str">
        <f t="shared" si="4"/>
        <v/>
      </c>
      <c r="G287" s="34"/>
      <c r="H287" s="36"/>
      <c r="I287" s="34"/>
      <c r="J287" s="37"/>
      <c r="K287" s="38"/>
      <c r="L287" s="39"/>
      <c r="M287" s="40"/>
      <c r="N287" s="41"/>
      <c r="O287" s="41"/>
      <c r="P287" s="41"/>
      <c r="Q287" s="41"/>
      <c r="R287" s="41"/>
      <c r="S287" s="41"/>
      <c r="T287" s="41"/>
      <c r="U287" s="41"/>
      <c r="V287" s="75"/>
      <c r="W287" s="78">
        <f>--ISNUMBER(IFERROR(SEARCH(Feuil2!$D$5,Feuil1!C287,1),""))</f>
        <v>0</v>
      </c>
      <c r="X287" s="79" t="str">
        <f>IF(W287=1,COUNTIF($W$7:W287,1),"")</f>
        <v/>
      </c>
      <c r="Y287" s="79" t="str">
        <f>IFERROR(INDEX(C287:C1280,MATCH(ROWS($X$7:X287),X287:X1280,0)),"")</f>
        <v/>
      </c>
    </row>
    <row r="288" spans="1:25" ht="23.25" customHeight="1">
      <c r="A288" s="31" t="s">
        <v>323</v>
      </c>
      <c r="B288" s="32"/>
      <c r="C288" s="33"/>
      <c r="D288" s="34"/>
      <c r="E288" s="34"/>
      <c r="F288" s="35" t="str">
        <f t="shared" si="4"/>
        <v/>
      </c>
      <c r="G288" s="34"/>
      <c r="H288" s="36"/>
      <c r="I288" s="34"/>
      <c r="J288" s="37"/>
      <c r="K288" s="38"/>
      <c r="L288" s="39"/>
      <c r="M288" s="40"/>
      <c r="N288" s="41"/>
      <c r="O288" s="41"/>
      <c r="P288" s="41"/>
      <c r="Q288" s="41"/>
      <c r="R288" s="41"/>
      <c r="S288" s="41"/>
      <c r="T288" s="41"/>
      <c r="U288" s="41"/>
      <c r="V288" s="75"/>
      <c r="W288" s="78">
        <f>--ISNUMBER(IFERROR(SEARCH(Feuil2!$D$5,Feuil1!C288,1),""))</f>
        <v>0</v>
      </c>
      <c r="X288" s="79" t="str">
        <f>IF(W288=1,COUNTIF($W$7:W288,1),"")</f>
        <v/>
      </c>
      <c r="Y288" s="79" t="str">
        <f>IFERROR(INDEX(C288:C1281,MATCH(ROWS($X$7:X288),X288:X1281,0)),"")</f>
        <v/>
      </c>
    </row>
    <row r="289" spans="1:25" ht="23.25" customHeight="1">
      <c r="A289" s="31" t="s">
        <v>324</v>
      </c>
      <c r="B289" s="32"/>
      <c r="C289" s="33"/>
      <c r="D289" s="34"/>
      <c r="E289" s="34"/>
      <c r="F289" s="35" t="str">
        <f t="shared" si="4"/>
        <v/>
      </c>
      <c r="G289" s="34"/>
      <c r="H289" s="36"/>
      <c r="I289" s="34"/>
      <c r="J289" s="37"/>
      <c r="K289" s="38"/>
      <c r="L289" s="39"/>
      <c r="M289" s="40"/>
      <c r="N289" s="41"/>
      <c r="O289" s="41"/>
      <c r="P289" s="41"/>
      <c r="Q289" s="41"/>
      <c r="R289" s="41"/>
      <c r="S289" s="41"/>
      <c r="T289" s="41"/>
      <c r="U289" s="41"/>
      <c r="V289" s="75"/>
      <c r="W289" s="78">
        <f>--ISNUMBER(IFERROR(SEARCH(Feuil2!$D$5,Feuil1!C289,1),""))</f>
        <v>0</v>
      </c>
      <c r="X289" s="79" t="str">
        <f>IF(W289=1,COUNTIF($W$7:W289,1),"")</f>
        <v/>
      </c>
      <c r="Y289" s="79" t="str">
        <f>IFERROR(INDEX(C289:C1282,MATCH(ROWS($X$7:X289),X289:X1282,0)),"")</f>
        <v/>
      </c>
    </row>
    <row r="290" spans="1:25" ht="23.25" customHeight="1">
      <c r="A290" s="31" t="s">
        <v>325</v>
      </c>
      <c r="B290" s="32"/>
      <c r="C290" s="33"/>
      <c r="D290" s="34"/>
      <c r="E290" s="34"/>
      <c r="F290" s="35" t="str">
        <f t="shared" si="4"/>
        <v/>
      </c>
      <c r="G290" s="34"/>
      <c r="H290" s="36"/>
      <c r="I290" s="34"/>
      <c r="J290" s="37"/>
      <c r="K290" s="38"/>
      <c r="L290" s="39"/>
      <c r="M290" s="40"/>
      <c r="N290" s="41"/>
      <c r="O290" s="41"/>
      <c r="P290" s="41"/>
      <c r="Q290" s="41"/>
      <c r="R290" s="41"/>
      <c r="S290" s="41"/>
      <c r="T290" s="41"/>
      <c r="U290" s="41"/>
      <c r="V290" s="75"/>
      <c r="W290" s="78">
        <f>--ISNUMBER(IFERROR(SEARCH(Feuil2!$D$5,Feuil1!C290,1),""))</f>
        <v>0</v>
      </c>
      <c r="X290" s="79" t="str">
        <f>IF(W290=1,COUNTIF($W$7:W290,1),"")</f>
        <v/>
      </c>
      <c r="Y290" s="79" t="str">
        <f>IFERROR(INDEX(C290:C1283,MATCH(ROWS($X$7:X290),X290:X1283,0)),"")</f>
        <v/>
      </c>
    </row>
    <row r="291" spans="1:25" ht="23.25" customHeight="1">
      <c r="A291" s="31" t="s">
        <v>326</v>
      </c>
      <c r="B291" s="32"/>
      <c r="C291" s="33"/>
      <c r="D291" s="34"/>
      <c r="E291" s="34"/>
      <c r="F291" s="35" t="str">
        <f t="shared" si="4"/>
        <v/>
      </c>
      <c r="G291" s="34"/>
      <c r="H291" s="36"/>
      <c r="I291" s="34"/>
      <c r="J291" s="37"/>
      <c r="K291" s="38"/>
      <c r="L291" s="39"/>
      <c r="M291" s="40"/>
      <c r="N291" s="41"/>
      <c r="O291" s="41"/>
      <c r="P291" s="41"/>
      <c r="Q291" s="41"/>
      <c r="R291" s="41"/>
      <c r="S291" s="41"/>
      <c r="T291" s="41"/>
      <c r="U291" s="41"/>
      <c r="V291" s="75"/>
      <c r="W291" s="78">
        <f>--ISNUMBER(IFERROR(SEARCH(Feuil2!$D$5,Feuil1!C291,1),""))</f>
        <v>0</v>
      </c>
      <c r="X291" s="79" t="str">
        <f>IF(W291=1,COUNTIF($W$7:W291,1),"")</f>
        <v/>
      </c>
      <c r="Y291" s="79" t="str">
        <f>IFERROR(INDEX(C291:C1284,MATCH(ROWS($X$7:X291),X291:X1284,0)),"")</f>
        <v/>
      </c>
    </row>
    <row r="292" spans="1:25" ht="23.25" customHeight="1">
      <c r="A292" s="31" t="s">
        <v>327</v>
      </c>
      <c r="B292" s="32"/>
      <c r="C292" s="33"/>
      <c r="D292" s="34"/>
      <c r="E292" s="34"/>
      <c r="F292" s="35" t="str">
        <f t="shared" si="4"/>
        <v/>
      </c>
      <c r="G292" s="34"/>
      <c r="H292" s="36"/>
      <c r="I292" s="34"/>
      <c r="J292" s="37"/>
      <c r="K292" s="38"/>
      <c r="L292" s="39"/>
      <c r="M292" s="40"/>
      <c r="N292" s="41"/>
      <c r="O292" s="41"/>
      <c r="P292" s="41"/>
      <c r="Q292" s="41"/>
      <c r="R292" s="41"/>
      <c r="S292" s="41"/>
      <c r="T292" s="41"/>
      <c r="U292" s="41"/>
      <c r="V292" s="75"/>
      <c r="W292" s="78">
        <f>--ISNUMBER(IFERROR(SEARCH(Feuil2!$D$5,Feuil1!C292,1),""))</f>
        <v>0</v>
      </c>
      <c r="X292" s="79" t="str">
        <f>IF(W292=1,COUNTIF($W$7:W292,1),"")</f>
        <v/>
      </c>
      <c r="Y292" s="79" t="str">
        <f>IFERROR(INDEX(C292:C1285,MATCH(ROWS($X$7:X292),X292:X1285,0)),"")</f>
        <v/>
      </c>
    </row>
    <row r="293" spans="1:25" ht="23.25" customHeight="1">
      <c r="A293" s="31" t="s">
        <v>328</v>
      </c>
      <c r="B293" s="32"/>
      <c r="C293" s="33"/>
      <c r="D293" s="34"/>
      <c r="E293" s="34"/>
      <c r="F293" s="35" t="str">
        <f t="shared" si="4"/>
        <v/>
      </c>
      <c r="G293" s="34"/>
      <c r="H293" s="36"/>
      <c r="I293" s="34"/>
      <c r="J293" s="37"/>
      <c r="K293" s="38"/>
      <c r="L293" s="39"/>
      <c r="M293" s="40"/>
      <c r="N293" s="41"/>
      <c r="O293" s="41"/>
      <c r="P293" s="41"/>
      <c r="Q293" s="41"/>
      <c r="R293" s="41"/>
      <c r="S293" s="41"/>
      <c r="T293" s="41"/>
      <c r="U293" s="41"/>
      <c r="V293" s="75"/>
      <c r="W293" s="78">
        <f>--ISNUMBER(IFERROR(SEARCH(Feuil2!$D$5,Feuil1!C293,1),""))</f>
        <v>0</v>
      </c>
      <c r="X293" s="79" t="str">
        <f>IF(W293=1,COUNTIF($W$7:W293,1),"")</f>
        <v/>
      </c>
      <c r="Y293" s="79" t="str">
        <f>IFERROR(INDEX(C293:C1286,MATCH(ROWS($X$7:X293),X293:X1286,0)),"")</f>
        <v/>
      </c>
    </row>
    <row r="294" spans="1:25" ht="23.25" customHeight="1">
      <c r="A294" s="31" t="s">
        <v>329</v>
      </c>
      <c r="B294" s="32"/>
      <c r="C294" s="33"/>
      <c r="D294" s="34"/>
      <c r="E294" s="34"/>
      <c r="F294" s="35" t="str">
        <f t="shared" si="4"/>
        <v/>
      </c>
      <c r="G294" s="34"/>
      <c r="H294" s="36"/>
      <c r="I294" s="34"/>
      <c r="J294" s="37"/>
      <c r="K294" s="38"/>
      <c r="L294" s="39"/>
      <c r="M294" s="40"/>
      <c r="N294" s="41"/>
      <c r="O294" s="41"/>
      <c r="P294" s="41"/>
      <c r="Q294" s="41"/>
      <c r="R294" s="41"/>
      <c r="S294" s="41"/>
      <c r="T294" s="41"/>
      <c r="U294" s="41"/>
      <c r="V294" s="75"/>
      <c r="W294" s="78">
        <f>--ISNUMBER(IFERROR(SEARCH(Feuil2!$D$5,Feuil1!C294,1),""))</f>
        <v>0</v>
      </c>
      <c r="X294" s="79" t="str">
        <f>IF(W294=1,COUNTIF($W$7:W294,1),"")</f>
        <v/>
      </c>
      <c r="Y294" s="79" t="str">
        <f>IFERROR(INDEX(C294:C1287,MATCH(ROWS($X$7:X294),X294:X1287,0)),"")</f>
        <v/>
      </c>
    </row>
    <row r="295" spans="1:25" ht="23.25" customHeight="1">
      <c r="A295" s="31" t="s">
        <v>330</v>
      </c>
      <c r="B295" s="32"/>
      <c r="C295" s="33"/>
      <c r="D295" s="34"/>
      <c r="E295" s="34"/>
      <c r="F295" s="35" t="str">
        <f t="shared" si="4"/>
        <v/>
      </c>
      <c r="G295" s="34"/>
      <c r="H295" s="36"/>
      <c r="I295" s="34"/>
      <c r="J295" s="37"/>
      <c r="K295" s="38"/>
      <c r="L295" s="39"/>
      <c r="M295" s="40"/>
      <c r="N295" s="41"/>
      <c r="O295" s="41"/>
      <c r="P295" s="41"/>
      <c r="Q295" s="41"/>
      <c r="R295" s="41"/>
      <c r="S295" s="41"/>
      <c r="T295" s="41"/>
      <c r="U295" s="41"/>
      <c r="V295" s="75"/>
      <c r="W295" s="78">
        <f>--ISNUMBER(IFERROR(SEARCH(Feuil2!$D$5,Feuil1!C295,1),""))</f>
        <v>0</v>
      </c>
      <c r="X295" s="79" t="str">
        <f>IF(W295=1,COUNTIF($W$7:W295,1),"")</f>
        <v/>
      </c>
      <c r="Y295" s="79" t="str">
        <f>IFERROR(INDEX(C295:C1288,MATCH(ROWS($X$7:X295),X295:X1288,0)),"")</f>
        <v/>
      </c>
    </row>
    <row r="296" spans="1:25" ht="23.25" customHeight="1">
      <c r="A296" s="31" t="s">
        <v>331</v>
      </c>
      <c r="B296" s="32"/>
      <c r="C296" s="33"/>
      <c r="D296" s="34"/>
      <c r="E296" s="34"/>
      <c r="F296" s="35" t="str">
        <f t="shared" si="4"/>
        <v/>
      </c>
      <c r="G296" s="34"/>
      <c r="H296" s="36"/>
      <c r="I296" s="34"/>
      <c r="J296" s="37"/>
      <c r="K296" s="38"/>
      <c r="L296" s="39"/>
      <c r="M296" s="40"/>
      <c r="N296" s="41"/>
      <c r="O296" s="41"/>
      <c r="P296" s="41"/>
      <c r="Q296" s="41"/>
      <c r="R296" s="41"/>
      <c r="S296" s="41"/>
      <c r="T296" s="41"/>
      <c r="U296" s="41"/>
      <c r="V296" s="75"/>
      <c r="W296" s="78">
        <f>--ISNUMBER(IFERROR(SEARCH(Feuil2!$D$5,Feuil1!C296,1),""))</f>
        <v>0</v>
      </c>
      <c r="X296" s="79" t="str">
        <f>IF(W296=1,COUNTIF($W$7:W296,1),"")</f>
        <v/>
      </c>
      <c r="Y296" s="79" t="str">
        <f>IFERROR(INDEX(C296:C1289,MATCH(ROWS($X$7:X296),X296:X1289,0)),"")</f>
        <v/>
      </c>
    </row>
    <row r="297" spans="1:25" ht="23.25" customHeight="1">
      <c r="A297" s="31" t="s">
        <v>332</v>
      </c>
      <c r="B297" s="32"/>
      <c r="C297" s="33"/>
      <c r="D297" s="34"/>
      <c r="E297" s="34"/>
      <c r="F297" s="35" t="str">
        <f t="shared" si="4"/>
        <v/>
      </c>
      <c r="G297" s="34"/>
      <c r="H297" s="36"/>
      <c r="I297" s="34"/>
      <c r="J297" s="37"/>
      <c r="K297" s="38"/>
      <c r="L297" s="39"/>
      <c r="M297" s="40"/>
      <c r="N297" s="41"/>
      <c r="O297" s="41"/>
      <c r="P297" s="41"/>
      <c r="Q297" s="41"/>
      <c r="R297" s="41"/>
      <c r="S297" s="41"/>
      <c r="T297" s="41"/>
      <c r="U297" s="41"/>
      <c r="V297" s="75"/>
      <c r="W297" s="78">
        <f>--ISNUMBER(IFERROR(SEARCH(Feuil2!$D$5,Feuil1!C297,1),""))</f>
        <v>0</v>
      </c>
      <c r="X297" s="79" t="str">
        <f>IF(W297=1,COUNTIF($W$7:W297,1),"")</f>
        <v/>
      </c>
      <c r="Y297" s="79" t="str">
        <f>IFERROR(INDEX(C297:C1290,MATCH(ROWS($X$7:X297),X297:X1290,0)),"")</f>
        <v/>
      </c>
    </row>
    <row r="298" spans="1:25" ht="23.25" customHeight="1">
      <c r="A298" s="31" t="s">
        <v>333</v>
      </c>
      <c r="B298" s="32"/>
      <c r="C298" s="33"/>
      <c r="D298" s="34"/>
      <c r="E298" s="34"/>
      <c r="F298" s="35" t="str">
        <f t="shared" si="4"/>
        <v/>
      </c>
      <c r="G298" s="34"/>
      <c r="H298" s="36"/>
      <c r="I298" s="34"/>
      <c r="J298" s="37"/>
      <c r="K298" s="38"/>
      <c r="L298" s="39"/>
      <c r="M298" s="40"/>
      <c r="N298" s="41"/>
      <c r="O298" s="41"/>
      <c r="P298" s="41"/>
      <c r="Q298" s="41"/>
      <c r="R298" s="41"/>
      <c r="S298" s="41"/>
      <c r="T298" s="41"/>
      <c r="U298" s="41"/>
      <c r="V298" s="75"/>
      <c r="W298" s="78">
        <f>--ISNUMBER(IFERROR(SEARCH(Feuil2!$D$5,Feuil1!C298,1),""))</f>
        <v>0</v>
      </c>
      <c r="X298" s="79" t="str">
        <f>IF(W298=1,COUNTIF($W$7:W298,1),"")</f>
        <v/>
      </c>
      <c r="Y298" s="79" t="str">
        <f>IFERROR(INDEX(C298:C1291,MATCH(ROWS($X$7:X298),X298:X1291,0)),"")</f>
        <v/>
      </c>
    </row>
    <row r="299" spans="1:25" ht="23.25" customHeight="1">
      <c r="A299" s="31" t="s">
        <v>334</v>
      </c>
      <c r="B299" s="32"/>
      <c r="C299" s="33"/>
      <c r="D299" s="34"/>
      <c r="E299" s="34"/>
      <c r="F299" s="35" t="str">
        <f t="shared" si="4"/>
        <v/>
      </c>
      <c r="G299" s="34"/>
      <c r="H299" s="36"/>
      <c r="I299" s="34"/>
      <c r="J299" s="37"/>
      <c r="K299" s="38"/>
      <c r="L299" s="39"/>
      <c r="M299" s="40"/>
      <c r="N299" s="41"/>
      <c r="O299" s="41"/>
      <c r="P299" s="41"/>
      <c r="Q299" s="41"/>
      <c r="R299" s="41"/>
      <c r="S299" s="41"/>
      <c r="T299" s="41"/>
      <c r="U299" s="41"/>
      <c r="V299" s="75"/>
      <c r="W299" s="78">
        <f>--ISNUMBER(IFERROR(SEARCH(Feuil2!$D$5,Feuil1!C299,1),""))</f>
        <v>0</v>
      </c>
      <c r="X299" s="79" t="str">
        <f>IF(W299=1,COUNTIF($W$7:W299,1),"")</f>
        <v/>
      </c>
      <c r="Y299" s="79" t="str">
        <f>IFERROR(INDEX(C299:C1292,MATCH(ROWS($X$7:X299),X299:X1292,0)),"")</f>
        <v/>
      </c>
    </row>
    <row r="300" spans="1:25" ht="23.25" customHeight="1">
      <c r="A300" s="31" t="s">
        <v>335</v>
      </c>
      <c r="B300" s="32"/>
      <c r="C300" s="33"/>
      <c r="D300" s="34"/>
      <c r="E300" s="34"/>
      <c r="F300" s="35" t="str">
        <f t="shared" si="4"/>
        <v/>
      </c>
      <c r="G300" s="34"/>
      <c r="H300" s="36"/>
      <c r="I300" s="34"/>
      <c r="J300" s="37"/>
      <c r="K300" s="38"/>
      <c r="L300" s="39"/>
      <c r="M300" s="40"/>
      <c r="N300" s="41"/>
      <c r="O300" s="41"/>
      <c r="P300" s="41"/>
      <c r="Q300" s="41"/>
      <c r="R300" s="41"/>
      <c r="S300" s="41"/>
      <c r="T300" s="41"/>
      <c r="U300" s="41"/>
      <c r="V300" s="75"/>
      <c r="W300" s="78">
        <f>--ISNUMBER(IFERROR(SEARCH(Feuil2!$D$5,Feuil1!C300,1),""))</f>
        <v>0</v>
      </c>
      <c r="X300" s="79" t="str">
        <f>IF(W300=1,COUNTIF($W$7:W300,1),"")</f>
        <v/>
      </c>
      <c r="Y300" s="79" t="str">
        <f>IFERROR(INDEX(C300:C1293,MATCH(ROWS($X$7:X300),X300:X1293,0)),"")</f>
        <v/>
      </c>
    </row>
    <row r="301" spans="1:25" ht="23.25" customHeight="1">
      <c r="A301" s="31" t="s">
        <v>336</v>
      </c>
      <c r="B301" s="32"/>
      <c r="C301" s="33"/>
      <c r="D301" s="34"/>
      <c r="E301" s="34"/>
      <c r="F301" s="35" t="str">
        <f t="shared" si="4"/>
        <v/>
      </c>
      <c r="G301" s="34"/>
      <c r="H301" s="36"/>
      <c r="I301" s="34"/>
      <c r="J301" s="37"/>
      <c r="K301" s="38"/>
      <c r="L301" s="39"/>
      <c r="M301" s="40"/>
      <c r="N301" s="41"/>
      <c r="O301" s="41"/>
      <c r="P301" s="41"/>
      <c r="Q301" s="41"/>
      <c r="R301" s="41"/>
      <c r="S301" s="41"/>
      <c r="T301" s="41"/>
      <c r="U301" s="41"/>
      <c r="V301" s="75"/>
      <c r="W301" s="78">
        <f>--ISNUMBER(IFERROR(SEARCH(Feuil2!$D$5,Feuil1!C301,1),""))</f>
        <v>0</v>
      </c>
      <c r="X301" s="79" t="str">
        <f>IF(W301=1,COUNTIF($W$7:W301,1),"")</f>
        <v/>
      </c>
      <c r="Y301" s="79" t="str">
        <f>IFERROR(INDEX(C301:C1294,MATCH(ROWS($X$7:X301),X301:X1294,0)),"")</f>
        <v/>
      </c>
    </row>
    <row r="302" spans="1:25" ht="23.25" customHeight="1">
      <c r="A302" s="31" t="s">
        <v>337</v>
      </c>
      <c r="B302" s="32"/>
      <c r="C302" s="33"/>
      <c r="D302" s="34"/>
      <c r="E302" s="34"/>
      <c r="F302" s="35" t="str">
        <f t="shared" si="4"/>
        <v/>
      </c>
      <c r="G302" s="34"/>
      <c r="H302" s="36"/>
      <c r="I302" s="34"/>
      <c r="J302" s="37"/>
      <c r="K302" s="38"/>
      <c r="L302" s="39"/>
      <c r="M302" s="40"/>
      <c r="N302" s="41"/>
      <c r="O302" s="41"/>
      <c r="P302" s="41"/>
      <c r="Q302" s="41"/>
      <c r="R302" s="41"/>
      <c r="S302" s="41"/>
      <c r="T302" s="41"/>
      <c r="U302" s="41"/>
      <c r="V302" s="75"/>
      <c r="W302" s="78">
        <f>--ISNUMBER(IFERROR(SEARCH(Feuil2!$D$5,Feuil1!C302,1),""))</f>
        <v>0</v>
      </c>
      <c r="X302" s="79" t="str">
        <f>IF(W302=1,COUNTIF($W$7:W302,1),"")</f>
        <v/>
      </c>
      <c r="Y302" s="79" t="str">
        <f>IFERROR(INDEX(C302:C1295,MATCH(ROWS($X$7:X302),X302:X1295,0)),"")</f>
        <v/>
      </c>
    </row>
    <row r="303" spans="1:25" ht="23.25" customHeight="1">
      <c r="A303" s="31" t="s">
        <v>338</v>
      </c>
      <c r="B303" s="32"/>
      <c r="C303" s="33"/>
      <c r="D303" s="34"/>
      <c r="E303" s="34"/>
      <c r="F303" s="35" t="str">
        <f t="shared" si="4"/>
        <v/>
      </c>
      <c r="G303" s="34"/>
      <c r="H303" s="36"/>
      <c r="I303" s="34"/>
      <c r="J303" s="37"/>
      <c r="K303" s="38"/>
      <c r="L303" s="39"/>
      <c r="M303" s="40"/>
      <c r="N303" s="41"/>
      <c r="O303" s="41"/>
      <c r="P303" s="41"/>
      <c r="Q303" s="41"/>
      <c r="R303" s="41"/>
      <c r="S303" s="41"/>
      <c r="T303" s="41"/>
      <c r="U303" s="41"/>
      <c r="V303" s="75"/>
      <c r="W303" s="78">
        <f>--ISNUMBER(IFERROR(SEARCH(Feuil2!$D$5,Feuil1!C303,1),""))</f>
        <v>0</v>
      </c>
      <c r="X303" s="79" t="str">
        <f>IF(W303=1,COUNTIF($W$7:W303,1),"")</f>
        <v/>
      </c>
      <c r="Y303" s="79" t="str">
        <f>IFERROR(INDEX(C303:C1296,MATCH(ROWS($X$7:X303),X303:X1296,0)),"")</f>
        <v/>
      </c>
    </row>
    <row r="304" spans="1:25" ht="23.25" customHeight="1">
      <c r="A304" s="31" t="s">
        <v>339</v>
      </c>
      <c r="B304" s="32"/>
      <c r="C304" s="33"/>
      <c r="D304" s="34"/>
      <c r="E304" s="34"/>
      <c r="F304" s="35" t="str">
        <f t="shared" si="4"/>
        <v/>
      </c>
      <c r="G304" s="34"/>
      <c r="H304" s="36"/>
      <c r="I304" s="34"/>
      <c r="J304" s="37"/>
      <c r="K304" s="38"/>
      <c r="L304" s="39"/>
      <c r="M304" s="40"/>
      <c r="N304" s="41"/>
      <c r="O304" s="41"/>
      <c r="P304" s="41"/>
      <c r="Q304" s="41"/>
      <c r="R304" s="41"/>
      <c r="S304" s="41"/>
      <c r="T304" s="41"/>
      <c r="U304" s="41"/>
      <c r="V304" s="75"/>
      <c r="W304" s="78">
        <f>--ISNUMBER(IFERROR(SEARCH(Feuil2!$D$5,Feuil1!C304,1),""))</f>
        <v>0</v>
      </c>
      <c r="X304" s="79" t="str">
        <f>IF(W304=1,COUNTIF($W$7:W304,1),"")</f>
        <v/>
      </c>
      <c r="Y304" s="79" t="str">
        <f>IFERROR(INDEX(C304:C1297,MATCH(ROWS($X$7:X304),X304:X1297,0)),"")</f>
        <v/>
      </c>
    </row>
    <row r="305" spans="1:25" ht="23.25" customHeight="1">
      <c r="A305" s="31" t="s">
        <v>340</v>
      </c>
      <c r="B305" s="32"/>
      <c r="C305" s="33"/>
      <c r="D305" s="34"/>
      <c r="E305" s="34"/>
      <c r="F305" s="35" t="str">
        <f t="shared" si="4"/>
        <v/>
      </c>
      <c r="G305" s="34"/>
      <c r="H305" s="36"/>
      <c r="I305" s="34"/>
      <c r="J305" s="37"/>
      <c r="K305" s="38"/>
      <c r="L305" s="39"/>
      <c r="M305" s="40"/>
      <c r="N305" s="41"/>
      <c r="O305" s="41"/>
      <c r="P305" s="41"/>
      <c r="Q305" s="41"/>
      <c r="R305" s="41"/>
      <c r="S305" s="41"/>
      <c r="T305" s="41"/>
      <c r="U305" s="41"/>
      <c r="V305" s="75"/>
      <c r="W305" s="78">
        <f>--ISNUMBER(IFERROR(SEARCH(Feuil2!$D$5,Feuil1!C305,1),""))</f>
        <v>0</v>
      </c>
      <c r="X305" s="79" t="str">
        <f>IF(W305=1,COUNTIF($W$7:W305,1),"")</f>
        <v/>
      </c>
      <c r="Y305" s="79" t="str">
        <f>IFERROR(INDEX(C305:C1298,MATCH(ROWS($X$7:X305),X305:X1298,0)),"")</f>
        <v/>
      </c>
    </row>
    <row r="306" spans="1:25" ht="23.25" customHeight="1">
      <c r="A306" s="31" t="s">
        <v>341</v>
      </c>
      <c r="B306" s="32"/>
      <c r="C306" s="33"/>
      <c r="D306" s="34"/>
      <c r="E306" s="34"/>
      <c r="F306" s="35" t="str">
        <f t="shared" si="4"/>
        <v/>
      </c>
      <c r="G306" s="34"/>
      <c r="H306" s="36"/>
      <c r="I306" s="34"/>
      <c r="J306" s="37"/>
      <c r="K306" s="38"/>
      <c r="L306" s="39"/>
      <c r="M306" s="40"/>
      <c r="N306" s="41"/>
      <c r="O306" s="41"/>
      <c r="P306" s="41"/>
      <c r="Q306" s="41"/>
      <c r="R306" s="41"/>
      <c r="S306" s="41"/>
      <c r="T306" s="41"/>
      <c r="U306" s="41"/>
      <c r="V306" s="75"/>
      <c r="W306" s="78">
        <f>--ISNUMBER(IFERROR(SEARCH(Feuil2!$D$5,Feuil1!C306,1),""))</f>
        <v>0</v>
      </c>
      <c r="X306" s="79" t="str">
        <f>IF(W306=1,COUNTIF($W$7:W306,1),"")</f>
        <v/>
      </c>
      <c r="Y306" s="79" t="str">
        <f>IFERROR(INDEX(C306:C1299,MATCH(ROWS($X$7:X306),X306:X1299,0)),"")</f>
        <v/>
      </c>
    </row>
    <row r="307" spans="1:25" ht="23.25" customHeight="1">
      <c r="A307" s="31" t="s">
        <v>342</v>
      </c>
      <c r="B307" s="32"/>
      <c r="C307" s="33"/>
      <c r="D307" s="34"/>
      <c r="E307" s="34"/>
      <c r="F307" s="35" t="str">
        <f t="shared" si="4"/>
        <v/>
      </c>
      <c r="G307" s="34"/>
      <c r="H307" s="36"/>
      <c r="I307" s="34"/>
      <c r="J307" s="37"/>
      <c r="K307" s="38"/>
      <c r="L307" s="39"/>
      <c r="M307" s="40"/>
      <c r="N307" s="41"/>
      <c r="O307" s="41"/>
      <c r="P307" s="41"/>
      <c r="Q307" s="41"/>
      <c r="R307" s="41"/>
      <c r="S307" s="41"/>
      <c r="T307" s="41"/>
      <c r="U307" s="41"/>
      <c r="V307" s="75"/>
      <c r="W307" s="78">
        <f>--ISNUMBER(IFERROR(SEARCH(Feuil2!$D$5,Feuil1!C307,1),""))</f>
        <v>0</v>
      </c>
      <c r="X307" s="79" t="str">
        <f>IF(W307=1,COUNTIF($W$7:W307,1),"")</f>
        <v/>
      </c>
      <c r="Y307" s="79" t="str">
        <f>IFERROR(INDEX(C307:C1300,MATCH(ROWS($X$7:X307),X307:X1300,0)),"")</f>
        <v/>
      </c>
    </row>
    <row r="308" spans="1:25" ht="23.25" customHeight="1">
      <c r="A308" s="31" t="s">
        <v>343</v>
      </c>
      <c r="B308" s="32"/>
      <c r="C308" s="33"/>
      <c r="D308" s="34"/>
      <c r="E308" s="34"/>
      <c r="F308" s="35" t="str">
        <f t="shared" si="4"/>
        <v/>
      </c>
      <c r="G308" s="34"/>
      <c r="H308" s="36"/>
      <c r="I308" s="34"/>
      <c r="J308" s="37"/>
      <c r="K308" s="38"/>
      <c r="L308" s="39"/>
      <c r="M308" s="40"/>
      <c r="N308" s="41"/>
      <c r="O308" s="41"/>
      <c r="P308" s="41"/>
      <c r="Q308" s="41"/>
      <c r="R308" s="41"/>
      <c r="S308" s="41"/>
      <c r="T308" s="41"/>
      <c r="U308" s="41"/>
      <c r="V308" s="75"/>
      <c r="W308" s="78">
        <f>--ISNUMBER(IFERROR(SEARCH(Feuil2!$D$5,Feuil1!C308,1),""))</f>
        <v>0</v>
      </c>
      <c r="X308" s="79" t="str">
        <f>IF(W308=1,COUNTIF($W$7:W308,1),"")</f>
        <v/>
      </c>
      <c r="Y308" s="79" t="str">
        <f>IFERROR(INDEX(C308:C1301,MATCH(ROWS($X$7:X308),X308:X1301,0)),"")</f>
        <v/>
      </c>
    </row>
    <row r="309" spans="1:25" ht="23.25" customHeight="1">
      <c r="A309" s="31" t="s">
        <v>344</v>
      </c>
      <c r="B309" s="32"/>
      <c r="C309" s="33"/>
      <c r="D309" s="34"/>
      <c r="E309" s="34"/>
      <c r="F309" s="35" t="str">
        <f t="shared" si="4"/>
        <v/>
      </c>
      <c r="G309" s="34"/>
      <c r="H309" s="36"/>
      <c r="I309" s="34"/>
      <c r="J309" s="37"/>
      <c r="K309" s="38"/>
      <c r="L309" s="39"/>
      <c r="M309" s="40"/>
      <c r="N309" s="41"/>
      <c r="O309" s="41"/>
      <c r="P309" s="41"/>
      <c r="Q309" s="41"/>
      <c r="R309" s="41"/>
      <c r="S309" s="41"/>
      <c r="T309" s="41"/>
      <c r="U309" s="41"/>
      <c r="V309" s="75"/>
      <c r="W309" s="78">
        <f>--ISNUMBER(IFERROR(SEARCH(Feuil2!$D$5,Feuil1!C309,1),""))</f>
        <v>0</v>
      </c>
      <c r="X309" s="79" t="str">
        <f>IF(W309=1,COUNTIF($W$7:W309,1),"")</f>
        <v/>
      </c>
      <c r="Y309" s="79" t="str">
        <f>IFERROR(INDEX(C309:C1302,MATCH(ROWS($X$7:X309),X309:X1302,0)),"")</f>
        <v/>
      </c>
    </row>
    <row r="310" spans="1:25" ht="23.25" customHeight="1">
      <c r="A310" s="31" t="s">
        <v>345</v>
      </c>
      <c r="B310" s="32"/>
      <c r="C310" s="33"/>
      <c r="D310" s="34"/>
      <c r="E310" s="34"/>
      <c r="F310" s="35" t="str">
        <f t="shared" si="4"/>
        <v/>
      </c>
      <c r="G310" s="34"/>
      <c r="H310" s="36"/>
      <c r="I310" s="34"/>
      <c r="J310" s="37"/>
      <c r="K310" s="38"/>
      <c r="L310" s="39"/>
      <c r="M310" s="40"/>
      <c r="N310" s="41"/>
      <c r="O310" s="41"/>
      <c r="P310" s="41"/>
      <c r="Q310" s="41"/>
      <c r="R310" s="41"/>
      <c r="S310" s="41"/>
      <c r="T310" s="41"/>
      <c r="U310" s="41"/>
      <c r="V310" s="75"/>
      <c r="W310" s="78">
        <f>--ISNUMBER(IFERROR(SEARCH(Feuil2!$D$5,Feuil1!C310,1),""))</f>
        <v>0</v>
      </c>
      <c r="X310" s="79" t="str">
        <f>IF(W310=1,COUNTIF($W$7:W310,1),"")</f>
        <v/>
      </c>
      <c r="Y310" s="79" t="str">
        <f>IFERROR(INDEX(C310:C1303,MATCH(ROWS($X$7:X310),X310:X1303,0)),"")</f>
        <v/>
      </c>
    </row>
    <row r="311" spans="1:25" ht="23.25" customHeight="1">
      <c r="A311" s="31" t="s">
        <v>346</v>
      </c>
      <c r="B311" s="32"/>
      <c r="C311" s="33"/>
      <c r="D311" s="34"/>
      <c r="E311" s="34"/>
      <c r="F311" s="35" t="str">
        <f t="shared" si="4"/>
        <v/>
      </c>
      <c r="G311" s="34"/>
      <c r="H311" s="36"/>
      <c r="I311" s="34"/>
      <c r="J311" s="37"/>
      <c r="K311" s="38"/>
      <c r="L311" s="39"/>
      <c r="M311" s="40"/>
      <c r="N311" s="41"/>
      <c r="O311" s="41"/>
      <c r="P311" s="41"/>
      <c r="Q311" s="41"/>
      <c r="R311" s="41"/>
      <c r="S311" s="41"/>
      <c r="T311" s="41"/>
      <c r="U311" s="41"/>
      <c r="V311" s="75"/>
      <c r="W311" s="78">
        <f>--ISNUMBER(IFERROR(SEARCH(Feuil2!$D$5,Feuil1!C311,1),""))</f>
        <v>0</v>
      </c>
      <c r="X311" s="79" t="str">
        <f>IF(W311=1,COUNTIF($W$7:W311,1),"")</f>
        <v/>
      </c>
      <c r="Y311" s="79" t="str">
        <f>IFERROR(INDEX(C311:C1304,MATCH(ROWS($X$7:X311),X311:X1304,0)),"")</f>
        <v/>
      </c>
    </row>
    <row r="312" spans="1:25" ht="23.25" customHeight="1">
      <c r="A312" s="31" t="s">
        <v>347</v>
      </c>
      <c r="B312" s="32"/>
      <c r="C312" s="33"/>
      <c r="D312" s="34"/>
      <c r="E312" s="34"/>
      <c r="F312" s="35" t="str">
        <f t="shared" si="4"/>
        <v/>
      </c>
      <c r="G312" s="34"/>
      <c r="H312" s="36"/>
      <c r="I312" s="34"/>
      <c r="J312" s="37"/>
      <c r="K312" s="38"/>
      <c r="L312" s="39"/>
      <c r="M312" s="40"/>
      <c r="N312" s="41"/>
      <c r="O312" s="41"/>
      <c r="P312" s="41"/>
      <c r="Q312" s="41"/>
      <c r="R312" s="41"/>
      <c r="S312" s="41"/>
      <c r="T312" s="41"/>
      <c r="U312" s="41"/>
      <c r="V312" s="75"/>
      <c r="W312" s="78">
        <f>--ISNUMBER(IFERROR(SEARCH(Feuil2!$D$5,Feuil1!C312,1),""))</f>
        <v>0</v>
      </c>
      <c r="X312" s="79" t="str">
        <f>IF(W312=1,COUNTIF($W$7:W312,1),"")</f>
        <v/>
      </c>
      <c r="Y312" s="79" t="str">
        <f>IFERROR(INDEX(C312:C1305,MATCH(ROWS($X$7:X312),X312:X1305,0)),"")</f>
        <v/>
      </c>
    </row>
    <row r="313" spans="1:25" ht="23.25" customHeight="1">
      <c r="A313" s="31" t="s">
        <v>348</v>
      </c>
      <c r="B313" s="32"/>
      <c r="C313" s="33"/>
      <c r="D313" s="34"/>
      <c r="E313" s="34"/>
      <c r="F313" s="35" t="str">
        <f t="shared" si="4"/>
        <v/>
      </c>
      <c r="G313" s="34"/>
      <c r="H313" s="36"/>
      <c r="I313" s="34"/>
      <c r="J313" s="37"/>
      <c r="K313" s="38"/>
      <c r="L313" s="39"/>
      <c r="M313" s="40"/>
      <c r="N313" s="41"/>
      <c r="O313" s="41"/>
      <c r="P313" s="41"/>
      <c r="Q313" s="41"/>
      <c r="R313" s="41"/>
      <c r="S313" s="41"/>
      <c r="T313" s="41"/>
      <c r="U313" s="41"/>
      <c r="V313" s="75"/>
      <c r="W313" s="78">
        <f>--ISNUMBER(IFERROR(SEARCH(Feuil2!$D$5,Feuil1!C313,1),""))</f>
        <v>0</v>
      </c>
      <c r="X313" s="79" t="str">
        <f>IF(W313=1,COUNTIF($W$7:W313,1),"")</f>
        <v/>
      </c>
      <c r="Y313" s="79" t="str">
        <f>IFERROR(INDEX(C313:C1306,MATCH(ROWS($X$7:X313),X313:X1306,0)),"")</f>
        <v/>
      </c>
    </row>
    <row r="314" spans="1:25" ht="23.25" customHeight="1">
      <c r="A314" s="31" t="s">
        <v>349</v>
      </c>
      <c r="B314" s="32"/>
      <c r="C314" s="33"/>
      <c r="D314" s="34"/>
      <c r="E314" s="34"/>
      <c r="F314" s="35" t="str">
        <f t="shared" si="4"/>
        <v/>
      </c>
      <c r="G314" s="34"/>
      <c r="H314" s="36"/>
      <c r="I314" s="34"/>
      <c r="J314" s="37"/>
      <c r="K314" s="38"/>
      <c r="L314" s="39"/>
      <c r="M314" s="40"/>
      <c r="N314" s="41"/>
      <c r="O314" s="41"/>
      <c r="P314" s="41"/>
      <c r="Q314" s="41"/>
      <c r="R314" s="41"/>
      <c r="S314" s="41"/>
      <c r="T314" s="41"/>
      <c r="U314" s="41"/>
      <c r="V314" s="75"/>
      <c r="W314" s="78">
        <f>--ISNUMBER(IFERROR(SEARCH(Feuil2!$D$5,Feuil1!C314,1),""))</f>
        <v>0</v>
      </c>
      <c r="X314" s="79" t="str">
        <f>IF(W314=1,COUNTIF($W$7:W314,1),"")</f>
        <v/>
      </c>
      <c r="Y314" s="79" t="str">
        <f>IFERROR(INDEX(C314:C1307,MATCH(ROWS($X$7:X314),X314:X1307,0)),"")</f>
        <v/>
      </c>
    </row>
    <row r="315" spans="1:25" ht="23.25" customHeight="1">
      <c r="A315" s="31" t="s">
        <v>350</v>
      </c>
      <c r="B315" s="32"/>
      <c r="C315" s="33"/>
      <c r="D315" s="34"/>
      <c r="E315" s="34"/>
      <c r="F315" s="35" t="str">
        <f t="shared" si="4"/>
        <v/>
      </c>
      <c r="G315" s="34"/>
      <c r="H315" s="36"/>
      <c r="I315" s="34"/>
      <c r="J315" s="37"/>
      <c r="K315" s="38"/>
      <c r="L315" s="39"/>
      <c r="M315" s="40"/>
      <c r="N315" s="41"/>
      <c r="O315" s="41"/>
      <c r="P315" s="41"/>
      <c r="Q315" s="41"/>
      <c r="R315" s="41"/>
      <c r="S315" s="41"/>
      <c r="T315" s="41"/>
      <c r="U315" s="41"/>
      <c r="V315" s="75"/>
      <c r="W315" s="78">
        <f>--ISNUMBER(IFERROR(SEARCH(Feuil2!$D$5,Feuil1!C315,1),""))</f>
        <v>0</v>
      </c>
      <c r="X315" s="79" t="str">
        <f>IF(W315=1,COUNTIF($W$7:W315,1),"")</f>
        <v/>
      </c>
      <c r="Y315" s="79" t="str">
        <f>IFERROR(INDEX(C315:C1308,MATCH(ROWS($X$7:X315),X315:X1308,0)),"")</f>
        <v/>
      </c>
    </row>
    <row r="316" spans="1:25" ht="23.25" customHeight="1">
      <c r="A316" s="31" t="s">
        <v>351</v>
      </c>
      <c r="B316" s="32"/>
      <c r="C316" s="33"/>
      <c r="D316" s="34"/>
      <c r="E316" s="34"/>
      <c r="F316" s="35" t="str">
        <f t="shared" si="4"/>
        <v/>
      </c>
      <c r="G316" s="34"/>
      <c r="H316" s="36"/>
      <c r="I316" s="34"/>
      <c r="J316" s="37"/>
      <c r="K316" s="38"/>
      <c r="L316" s="39"/>
      <c r="M316" s="40"/>
      <c r="N316" s="41"/>
      <c r="O316" s="41"/>
      <c r="P316" s="41"/>
      <c r="Q316" s="41"/>
      <c r="R316" s="41"/>
      <c r="S316" s="41"/>
      <c r="T316" s="41"/>
      <c r="U316" s="41"/>
      <c r="V316" s="75"/>
      <c r="W316" s="78">
        <f>--ISNUMBER(IFERROR(SEARCH(Feuil2!$D$5,Feuil1!C316,1),""))</f>
        <v>0</v>
      </c>
      <c r="X316" s="79" t="str">
        <f>IF(W316=1,COUNTIF($W$7:W316,1),"")</f>
        <v/>
      </c>
      <c r="Y316" s="79" t="str">
        <f>IFERROR(INDEX(C316:C1309,MATCH(ROWS($X$7:X316),X316:X1309,0)),"")</f>
        <v/>
      </c>
    </row>
    <row r="317" spans="1:25" ht="23.25" customHeight="1">
      <c r="A317" s="31" t="s">
        <v>352</v>
      </c>
      <c r="B317" s="32"/>
      <c r="C317" s="33"/>
      <c r="D317" s="34"/>
      <c r="E317" s="34"/>
      <c r="F317" s="35" t="str">
        <f t="shared" si="4"/>
        <v/>
      </c>
      <c r="G317" s="34"/>
      <c r="H317" s="36"/>
      <c r="I317" s="34"/>
      <c r="J317" s="37"/>
      <c r="K317" s="38"/>
      <c r="L317" s="39"/>
      <c r="M317" s="40"/>
      <c r="N317" s="41"/>
      <c r="O317" s="41"/>
      <c r="P317" s="41"/>
      <c r="Q317" s="41"/>
      <c r="R317" s="41"/>
      <c r="S317" s="41"/>
      <c r="T317" s="41"/>
      <c r="U317" s="41"/>
      <c r="V317" s="75"/>
      <c r="W317" s="78">
        <f>--ISNUMBER(IFERROR(SEARCH(Feuil2!$D$5,Feuil1!C317,1),""))</f>
        <v>0</v>
      </c>
      <c r="X317" s="79" t="str">
        <f>IF(W317=1,COUNTIF($W$7:W317,1),"")</f>
        <v/>
      </c>
      <c r="Y317" s="79" t="str">
        <f>IFERROR(INDEX(C317:C1310,MATCH(ROWS($X$7:X317),X317:X1310,0)),"")</f>
        <v/>
      </c>
    </row>
    <row r="318" spans="1:25" ht="23.25" customHeight="1">
      <c r="A318" s="31" t="s">
        <v>353</v>
      </c>
      <c r="B318" s="32"/>
      <c r="C318" s="33"/>
      <c r="D318" s="34"/>
      <c r="E318" s="34"/>
      <c r="F318" s="35" t="str">
        <f t="shared" si="4"/>
        <v/>
      </c>
      <c r="G318" s="34"/>
      <c r="H318" s="36"/>
      <c r="I318" s="34"/>
      <c r="J318" s="37"/>
      <c r="K318" s="38"/>
      <c r="L318" s="39"/>
      <c r="M318" s="40"/>
      <c r="N318" s="41"/>
      <c r="O318" s="41"/>
      <c r="P318" s="41"/>
      <c r="Q318" s="41"/>
      <c r="R318" s="41"/>
      <c r="S318" s="41"/>
      <c r="T318" s="41"/>
      <c r="U318" s="41"/>
      <c r="V318" s="75"/>
      <c r="W318" s="78">
        <f>--ISNUMBER(IFERROR(SEARCH(Feuil2!$D$5,Feuil1!C318,1),""))</f>
        <v>0</v>
      </c>
      <c r="X318" s="79" t="str">
        <f>IF(W318=1,COUNTIF($W$7:W318,1),"")</f>
        <v/>
      </c>
      <c r="Y318" s="79" t="str">
        <f>IFERROR(INDEX(C318:C1311,MATCH(ROWS($X$7:X318),X318:X1311,0)),"")</f>
        <v/>
      </c>
    </row>
    <row r="319" spans="1:25" ht="23.25" customHeight="1">
      <c r="A319" s="31" t="s">
        <v>354</v>
      </c>
      <c r="B319" s="32"/>
      <c r="C319" s="33"/>
      <c r="D319" s="34"/>
      <c r="E319" s="34"/>
      <c r="F319" s="35" t="str">
        <f t="shared" si="4"/>
        <v/>
      </c>
      <c r="G319" s="34"/>
      <c r="H319" s="36"/>
      <c r="I319" s="34"/>
      <c r="J319" s="37"/>
      <c r="K319" s="38"/>
      <c r="L319" s="39"/>
      <c r="M319" s="40"/>
      <c r="N319" s="41"/>
      <c r="O319" s="41"/>
      <c r="P319" s="41"/>
      <c r="Q319" s="41"/>
      <c r="R319" s="41"/>
      <c r="S319" s="41"/>
      <c r="T319" s="41"/>
      <c r="U319" s="41"/>
      <c r="V319" s="75"/>
      <c r="W319" s="78">
        <f>--ISNUMBER(IFERROR(SEARCH(Feuil2!$D$5,Feuil1!C319,1),""))</f>
        <v>0</v>
      </c>
      <c r="X319" s="79" t="str">
        <f>IF(W319=1,COUNTIF($W$7:W319,1),"")</f>
        <v/>
      </c>
      <c r="Y319" s="79" t="str">
        <f>IFERROR(INDEX(C319:C1312,MATCH(ROWS($X$7:X319),X319:X1312,0)),"")</f>
        <v/>
      </c>
    </row>
    <row r="320" spans="1:25" ht="23.25" customHeight="1">
      <c r="A320" s="31" t="s">
        <v>355</v>
      </c>
      <c r="B320" s="32"/>
      <c r="C320" s="33"/>
      <c r="D320" s="34"/>
      <c r="E320" s="34"/>
      <c r="F320" s="35" t="str">
        <f t="shared" si="4"/>
        <v/>
      </c>
      <c r="G320" s="34"/>
      <c r="H320" s="36"/>
      <c r="I320" s="34"/>
      <c r="J320" s="37"/>
      <c r="K320" s="38"/>
      <c r="L320" s="39"/>
      <c r="M320" s="40"/>
      <c r="N320" s="41"/>
      <c r="O320" s="41"/>
      <c r="P320" s="41"/>
      <c r="Q320" s="41"/>
      <c r="R320" s="41"/>
      <c r="S320" s="41"/>
      <c r="T320" s="41"/>
      <c r="U320" s="41"/>
      <c r="V320" s="75"/>
      <c r="W320" s="78">
        <f>--ISNUMBER(IFERROR(SEARCH(Feuil2!$D$5,Feuil1!C320,1),""))</f>
        <v>0</v>
      </c>
      <c r="X320" s="79" t="str">
        <f>IF(W320=1,COUNTIF($W$7:W320,1),"")</f>
        <v/>
      </c>
      <c r="Y320" s="79" t="str">
        <f>IFERROR(INDEX(C320:C1313,MATCH(ROWS($X$7:X320),X320:X1313,0)),"")</f>
        <v/>
      </c>
    </row>
    <row r="321" spans="1:25" ht="23.25" customHeight="1">
      <c r="A321" s="31" t="s">
        <v>356</v>
      </c>
      <c r="B321" s="32"/>
      <c r="C321" s="33"/>
      <c r="D321" s="34"/>
      <c r="E321" s="34"/>
      <c r="F321" s="35" t="str">
        <f t="shared" si="4"/>
        <v/>
      </c>
      <c r="G321" s="34"/>
      <c r="H321" s="36"/>
      <c r="I321" s="34"/>
      <c r="J321" s="37"/>
      <c r="K321" s="38"/>
      <c r="L321" s="39"/>
      <c r="M321" s="40"/>
      <c r="N321" s="41"/>
      <c r="O321" s="41"/>
      <c r="P321" s="41"/>
      <c r="Q321" s="41"/>
      <c r="R321" s="41"/>
      <c r="S321" s="41"/>
      <c r="T321" s="41"/>
      <c r="U321" s="41"/>
      <c r="V321" s="75"/>
      <c r="W321" s="78">
        <f>--ISNUMBER(IFERROR(SEARCH(Feuil2!$D$5,Feuil1!C321,1),""))</f>
        <v>0</v>
      </c>
      <c r="X321" s="79" t="str">
        <f>IF(W321=1,COUNTIF($W$7:W321,1),"")</f>
        <v/>
      </c>
      <c r="Y321" s="79" t="str">
        <f>IFERROR(INDEX(C321:C1314,MATCH(ROWS($X$7:X321),X321:X1314,0)),"")</f>
        <v/>
      </c>
    </row>
    <row r="322" spans="1:25" ht="23.25" customHeight="1">
      <c r="A322" s="31" t="s">
        <v>357</v>
      </c>
      <c r="B322" s="32"/>
      <c r="C322" s="33"/>
      <c r="D322" s="34"/>
      <c r="E322" s="34"/>
      <c r="F322" s="35" t="str">
        <f t="shared" si="4"/>
        <v/>
      </c>
      <c r="G322" s="34"/>
      <c r="H322" s="36"/>
      <c r="I322" s="34"/>
      <c r="J322" s="37"/>
      <c r="K322" s="38"/>
      <c r="L322" s="39"/>
      <c r="M322" s="40"/>
      <c r="N322" s="41"/>
      <c r="O322" s="41"/>
      <c r="P322" s="41"/>
      <c r="Q322" s="41"/>
      <c r="R322" s="41"/>
      <c r="S322" s="41"/>
      <c r="T322" s="41"/>
      <c r="U322" s="41"/>
      <c r="V322" s="75"/>
      <c r="W322" s="78">
        <f>--ISNUMBER(IFERROR(SEARCH(Feuil2!$D$5,Feuil1!C322,1),""))</f>
        <v>0</v>
      </c>
      <c r="X322" s="79" t="str">
        <f>IF(W322=1,COUNTIF($W$7:W322,1),"")</f>
        <v/>
      </c>
      <c r="Y322" s="79" t="str">
        <f>IFERROR(INDEX(C322:C1315,MATCH(ROWS($X$7:X322),X322:X1315,0)),"")</f>
        <v/>
      </c>
    </row>
    <row r="323" spans="1:25" ht="23.25" customHeight="1">
      <c r="A323" s="31" t="s">
        <v>358</v>
      </c>
      <c r="B323" s="32"/>
      <c r="C323" s="33"/>
      <c r="D323" s="34"/>
      <c r="E323" s="34"/>
      <c r="F323" s="35" t="str">
        <f t="shared" si="4"/>
        <v/>
      </c>
      <c r="G323" s="34"/>
      <c r="H323" s="36"/>
      <c r="I323" s="34"/>
      <c r="J323" s="37"/>
      <c r="K323" s="38"/>
      <c r="L323" s="39"/>
      <c r="M323" s="40"/>
      <c r="N323" s="41"/>
      <c r="O323" s="41"/>
      <c r="P323" s="41"/>
      <c r="Q323" s="41"/>
      <c r="R323" s="41"/>
      <c r="S323" s="41"/>
      <c r="T323" s="41"/>
      <c r="U323" s="41"/>
      <c r="V323" s="75"/>
      <c r="W323" s="78">
        <f>--ISNUMBER(IFERROR(SEARCH(Feuil2!$D$5,Feuil1!C323,1),""))</f>
        <v>0</v>
      </c>
      <c r="X323" s="79" t="str">
        <f>IF(W323=1,COUNTIF($W$7:W323,1),"")</f>
        <v/>
      </c>
      <c r="Y323" s="79" t="str">
        <f>IFERROR(INDEX(C323:C1316,MATCH(ROWS($X$7:X323),X323:X1316,0)),"")</f>
        <v/>
      </c>
    </row>
    <row r="324" spans="1:25" ht="23.25" customHeight="1">
      <c r="A324" s="31" t="s">
        <v>359</v>
      </c>
      <c r="B324" s="32"/>
      <c r="C324" s="33"/>
      <c r="D324" s="34"/>
      <c r="E324" s="34"/>
      <c r="F324" s="35" t="str">
        <f t="shared" si="4"/>
        <v/>
      </c>
      <c r="G324" s="34"/>
      <c r="H324" s="36"/>
      <c r="I324" s="34"/>
      <c r="J324" s="37"/>
      <c r="K324" s="38"/>
      <c r="L324" s="39"/>
      <c r="M324" s="40"/>
      <c r="N324" s="41"/>
      <c r="O324" s="41"/>
      <c r="P324" s="41"/>
      <c r="Q324" s="41"/>
      <c r="R324" s="41"/>
      <c r="S324" s="41"/>
      <c r="T324" s="41"/>
      <c r="U324" s="41"/>
      <c r="V324" s="75"/>
      <c r="W324" s="78">
        <f>--ISNUMBER(IFERROR(SEARCH(Feuil2!$D$5,Feuil1!C324,1),""))</f>
        <v>0</v>
      </c>
      <c r="X324" s="79" t="str">
        <f>IF(W324=1,COUNTIF($W$7:W324,1),"")</f>
        <v/>
      </c>
      <c r="Y324" s="79" t="str">
        <f>IFERROR(INDEX(C324:C1317,MATCH(ROWS($X$7:X324),X324:X1317,0)),"")</f>
        <v/>
      </c>
    </row>
    <row r="325" spans="1:25" ht="23.25" customHeight="1">
      <c r="A325" s="31" t="s">
        <v>360</v>
      </c>
      <c r="B325" s="32"/>
      <c r="C325" s="33"/>
      <c r="D325" s="34"/>
      <c r="E325" s="34"/>
      <c r="F325" s="35" t="str">
        <f t="shared" si="4"/>
        <v/>
      </c>
      <c r="G325" s="34"/>
      <c r="H325" s="36"/>
      <c r="I325" s="34"/>
      <c r="J325" s="37"/>
      <c r="K325" s="38"/>
      <c r="L325" s="39"/>
      <c r="M325" s="40"/>
      <c r="N325" s="41"/>
      <c r="O325" s="41"/>
      <c r="P325" s="41"/>
      <c r="Q325" s="41"/>
      <c r="R325" s="41"/>
      <c r="S325" s="41"/>
      <c r="T325" s="41"/>
      <c r="U325" s="41"/>
      <c r="V325" s="75"/>
      <c r="W325" s="78">
        <f>--ISNUMBER(IFERROR(SEARCH(Feuil2!$D$5,Feuil1!C325,1),""))</f>
        <v>0</v>
      </c>
      <c r="X325" s="79" t="str">
        <f>IF(W325=1,COUNTIF($W$7:W325,1),"")</f>
        <v/>
      </c>
      <c r="Y325" s="79" t="str">
        <f>IFERROR(INDEX(C325:C1318,MATCH(ROWS($X$7:X325),X325:X1318,0)),"")</f>
        <v/>
      </c>
    </row>
    <row r="326" spans="1:25" ht="23.25" customHeight="1">
      <c r="A326" s="31" t="s">
        <v>361</v>
      </c>
      <c r="B326" s="32"/>
      <c r="C326" s="33"/>
      <c r="D326" s="34"/>
      <c r="E326" s="34"/>
      <c r="F326" s="35" t="str">
        <f t="shared" si="4"/>
        <v/>
      </c>
      <c r="G326" s="34"/>
      <c r="H326" s="36"/>
      <c r="I326" s="34"/>
      <c r="J326" s="37"/>
      <c r="K326" s="38"/>
      <c r="L326" s="39"/>
      <c r="M326" s="40"/>
      <c r="N326" s="41"/>
      <c r="O326" s="41"/>
      <c r="P326" s="41"/>
      <c r="Q326" s="41"/>
      <c r="R326" s="41"/>
      <c r="S326" s="41"/>
      <c r="T326" s="41"/>
      <c r="U326" s="41"/>
      <c r="V326" s="75"/>
      <c r="W326" s="78">
        <f>--ISNUMBER(IFERROR(SEARCH(Feuil2!$D$5,Feuil1!C326,1),""))</f>
        <v>0</v>
      </c>
      <c r="X326" s="79" t="str">
        <f>IF(W326=1,COUNTIF($W$7:W326,1),"")</f>
        <v/>
      </c>
      <c r="Y326" s="79" t="str">
        <f>IFERROR(INDEX(C326:C1319,MATCH(ROWS($X$7:X326),X326:X1319,0)),"")</f>
        <v/>
      </c>
    </row>
    <row r="327" spans="1:25" ht="23.25" customHeight="1">
      <c r="A327" s="31" t="s">
        <v>362</v>
      </c>
      <c r="B327" s="32"/>
      <c r="C327" s="33"/>
      <c r="D327" s="34"/>
      <c r="E327" s="34"/>
      <c r="F327" s="35" t="str">
        <f t="shared" si="4"/>
        <v/>
      </c>
      <c r="G327" s="34"/>
      <c r="H327" s="36"/>
      <c r="I327" s="34"/>
      <c r="J327" s="37"/>
      <c r="K327" s="38"/>
      <c r="L327" s="39"/>
      <c r="M327" s="40"/>
      <c r="N327" s="41"/>
      <c r="O327" s="41"/>
      <c r="P327" s="41"/>
      <c r="Q327" s="41"/>
      <c r="R327" s="41"/>
      <c r="S327" s="41"/>
      <c r="T327" s="41"/>
      <c r="U327" s="41"/>
      <c r="V327" s="75"/>
      <c r="W327" s="78">
        <f>--ISNUMBER(IFERROR(SEARCH(Feuil2!$D$5,Feuil1!C327,1),""))</f>
        <v>0</v>
      </c>
      <c r="X327" s="79" t="str">
        <f>IF(W327=1,COUNTIF($W$7:W327,1),"")</f>
        <v/>
      </c>
      <c r="Y327" s="79" t="str">
        <f>IFERROR(INDEX(C327:C1320,MATCH(ROWS($X$7:X327),X327:X1320,0)),"")</f>
        <v/>
      </c>
    </row>
    <row r="328" spans="1:25" ht="23.25" customHeight="1">
      <c r="A328" s="31" t="s">
        <v>363</v>
      </c>
      <c r="B328" s="32"/>
      <c r="C328" s="33"/>
      <c r="D328" s="34"/>
      <c r="E328" s="34"/>
      <c r="F328" s="35" t="str">
        <f t="shared" ref="F328:F391" si="5">E328&amp;" "&amp;D328</f>
        <v/>
      </c>
      <c r="G328" s="34"/>
      <c r="H328" s="36"/>
      <c r="I328" s="34"/>
      <c r="J328" s="37"/>
      <c r="K328" s="38"/>
      <c r="L328" s="39"/>
      <c r="M328" s="40"/>
      <c r="N328" s="41"/>
      <c r="O328" s="41"/>
      <c r="P328" s="41"/>
      <c r="Q328" s="41"/>
      <c r="R328" s="41"/>
      <c r="S328" s="41"/>
      <c r="T328" s="41"/>
      <c r="U328" s="41"/>
      <c r="V328" s="75"/>
      <c r="W328" s="78">
        <f>--ISNUMBER(IFERROR(SEARCH(Feuil2!$D$5,Feuil1!C328,1),""))</f>
        <v>0</v>
      </c>
      <c r="X328" s="79" t="str">
        <f>IF(W328=1,COUNTIF($W$7:W328,1),"")</f>
        <v/>
      </c>
      <c r="Y328" s="79" t="str">
        <f>IFERROR(INDEX(C328:C1321,MATCH(ROWS($X$7:X328),X328:X1321,0)),"")</f>
        <v/>
      </c>
    </row>
    <row r="329" spans="1:25" ht="23.25" customHeight="1">
      <c r="A329" s="31" t="s">
        <v>364</v>
      </c>
      <c r="B329" s="32"/>
      <c r="C329" s="33"/>
      <c r="D329" s="34"/>
      <c r="E329" s="34"/>
      <c r="F329" s="35" t="str">
        <f t="shared" si="5"/>
        <v/>
      </c>
      <c r="G329" s="34"/>
      <c r="H329" s="36"/>
      <c r="I329" s="34"/>
      <c r="J329" s="37"/>
      <c r="K329" s="38"/>
      <c r="L329" s="39"/>
      <c r="M329" s="40"/>
      <c r="N329" s="41"/>
      <c r="O329" s="41"/>
      <c r="P329" s="41"/>
      <c r="Q329" s="41"/>
      <c r="R329" s="41"/>
      <c r="S329" s="41"/>
      <c r="T329" s="41"/>
      <c r="U329" s="41"/>
      <c r="V329" s="75"/>
      <c r="W329" s="78">
        <f>--ISNUMBER(IFERROR(SEARCH(Feuil2!$D$5,Feuil1!C329,1),""))</f>
        <v>0</v>
      </c>
      <c r="X329" s="79" t="str">
        <f>IF(W329=1,COUNTIF($W$7:W329,1),"")</f>
        <v/>
      </c>
      <c r="Y329" s="79" t="str">
        <f>IFERROR(INDEX(C329:C1322,MATCH(ROWS($X$7:X329),X329:X1322,0)),"")</f>
        <v/>
      </c>
    </row>
    <row r="330" spans="1:25" ht="23.25" customHeight="1">
      <c r="A330" s="31" t="s">
        <v>365</v>
      </c>
      <c r="B330" s="32"/>
      <c r="C330" s="33"/>
      <c r="D330" s="34"/>
      <c r="E330" s="34"/>
      <c r="F330" s="35" t="str">
        <f t="shared" si="5"/>
        <v/>
      </c>
      <c r="G330" s="34"/>
      <c r="H330" s="36"/>
      <c r="I330" s="34"/>
      <c r="J330" s="37"/>
      <c r="K330" s="38"/>
      <c r="L330" s="39"/>
      <c r="M330" s="40"/>
      <c r="N330" s="41"/>
      <c r="O330" s="41"/>
      <c r="P330" s="41"/>
      <c r="Q330" s="41"/>
      <c r="R330" s="41"/>
      <c r="S330" s="41"/>
      <c r="T330" s="41"/>
      <c r="U330" s="41"/>
      <c r="V330" s="75"/>
      <c r="W330" s="78">
        <f>--ISNUMBER(IFERROR(SEARCH(Feuil2!$D$5,Feuil1!C330,1),""))</f>
        <v>0</v>
      </c>
      <c r="X330" s="79" t="str">
        <f>IF(W330=1,COUNTIF($W$7:W330,1),"")</f>
        <v/>
      </c>
      <c r="Y330" s="79" t="str">
        <f>IFERROR(INDEX(C330:C1323,MATCH(ROWS($X$7:X330),X330:X1323,0)),"")</f>
        <v/>
      </c>
    </row>
    <row r="331" spans="1:25" ht="23.25" customHeight="1">
      <c r="A331" s="31" t="s">
        <v>366</v>
      </c>
      <c r="B331" s="32"/>
      <c r="C331" s="33"/>
      <c r="D331" s="34"/>
      <c r="E331" s="34"/>
      <c r="F331" s="35" t="str">
        <f t="shared" si="5"/>
        <v/>
      </c>
      <c r="G331" s="34"/>
      <c r="H331" s="36"/>
      <c r="I331" s="34"/>
      <c r="J331" s="37"/>
      <c r="K331" s="38"/>
      <c r="L331" s="39"/>
      <c r="M331" s="40"/>
      <c r="N331" s="41"/>
      <c r="O331" s="41"/>
      <c r="P331" s="41"/>
      <c r="Q331" s="41"/>
      <c r="R331" s="41"/>
      <c r="S331" s="41"/>
      <c r="T331" s="41"/>
      <c r="U331" s="41"/>
      <c r="V331" s="75"/>
      <c r="W331" s="78">
        <f>--ISNUMBER(IFERROR(SEARCH(Feuil2!$D$5,Feuil1!C331,1),""))</f>
        <v>0</v>
      </c>
      <c r="X331" s="79" t="str">
        <f>IF(W331=1,COUNTIF($W$7:W331,1),"")</f>
        <v/>
      </c>
      <c r="Y331" s="79" t="str">
        <f>IFERROR(INDEX(C331:C1324,MATCH(ROWS($X$7:X331),X331:X1324,0)),"")</f>
        <v/>
      </c>
    </row>
    <row r="332" spans="1:25" ht="23.25" customHeight="1">
      <c r="A332" s="31" t="s">
        <v>367</v>
      </c>
      <c r="B332" s="32"/>
      <c r="C332" s="33"/>
      <c r="D332" s="34"/>
      <c r="E332" s="34"/>
      <c r="F332" s="35" t="str">
        <f t="shared" si="5"/>
        <v/>
      </c>
      <c r="G332" s="34"/>
      <c r="H332" s="36"/>
      <c r="I332" s="34"/>
      <c r="J332" s="37"/>
      <c r="K332" s="38"/>
      <c r="L332" s="39"/>
      <c r="M332" s="40"/>
      <c r="N332" s="41"/>
      <c r="O332" s="41"/>
      <c r="P332" s="41"/>
      <c r="Q332" s="41"/>
      <c r="R332" s="41"/>
      <c r="S332" s="41"/>
      <c r="T332" s="41"/>
      <c r="U332" s="41"/>
      <c r="V332" s="75"/>
      <c r="W332" s="78">
        <f>--ISNUMBER(IFERROR(SEARCH(Feuil2!$D$5,Feuil1!C332,1),""))</f>
        <v>0</v>
      </c>
      <c r="X332" s="79" t="str">
        <f>IF(W332=1,COUNTIF($W$7:W332,1),"")</f>
        <v/>
      </c>
      <c r="Y332" s="79" t="str">
        <f>IFERROR(INDEX(C332:C1325,MATCH(ROWS($X$7:X332),X332:X1325,0)),"")</f>
        <v/>
      </c>
    </row>
    <row r="333" spans="1:25" ht="23.25" customHeight="1">
      <c r="A333" s="31" t="s">
        <v>368</v>
      </c>
      <c r="B333" s="32"/>
      <c r="C333" s="33"/>
      <c r="D333" s="34"/>
      <c r="E333" s="34"/>
      <c r="F333" s="35" t="str">
        <f t="shared" si="5"/>
        <v/>
      </c>
      <c r="G333" s="34"/>
      <c r="H333" s="36"/>
      <c r="I333" s="34"/>
      <c r="J333" s="37"/>
      <c r="K333" s="38"/>
      <c r="L333" s="39"/>
      <c r="M333" s="40"/>
      <c r="N333" s="41"/>
      <c r="O333" s="41"/>
      <c r="P333" s="41"/>
      <c r="Q333" s="41"/>
      <c r="R333" s="41"/>
      <c r="S333" s="41"/>
      <c r="T333" s="41"/>
      <c r="U333" s="41"/>
      <c r="V333" s="75"/>
      <c r="W333" s="78">
        <f>--ISNUMBER(IFERROR(SEARCH(Feuil2!$D$5,Feuil1!C333,1),""))</f>
        <v>0</v>
      </c>
      <c r="X333" s="79" t="str">
        <f>IF(W333=1,COUNTIF($W$7:W333,1),"")</f>
        <v/>
      </c>
      <c r="Y333" s="79" t="str">
        <f>IFERROR(INDEX(C333:C1326,MATCH(ROWS($X$7:X333),X333:X1326,0)),"")</f>
        <v/>
      </c>
    </row>
    <row r="334" spans="1:25" ht="23.25" customHeight="1">
      <c r="A334" s="31" t="s">
        <v>369</v>
      </c>
      <c r="B334" s="32"/>
      <c r="C334" s="33"/>
      <c r="D334" s="34"/>
      <c r="E334" s="34"/>
      <c r="F334" s="35" t="str">
        <f t="shared" si="5"/>
        <v/>
      </c>
      <c r="G334" s="34"/>
      <c r="H334" s="36"/>
      <c r="I334" s="34"/>
      <c r="J334" s="37"/>
      <c r="K334" s="38"/>
      <c r="L334" s="39"/>
      <c r="M334" s="40"/>
      <c r="N334" s="41"/>
      <c r="O334" s="41"/>
      <c r="P334" s="41"/>
      <c r="Q334" s="41"/>
      <c r="R334" s="41"/>
      <c r="S334" s="41"/>
      <c r="T334" s="41"/>
      <c r="U334" s="41"/>
      <c r="V334" s="75"/>
      <c r="W334" s="78">
        <f>--ISNUMBER(IFERROR(SEARCH(Feuil2!$D$5,Feuil1!C334,1),""))</f>
        <v>0</v>
      </c>
      <c r="X334" s="79" t="str">
        <f>IF(W334=1,COUNTIF($W$7:W334,1),"")</f>
        <v/>
      </c>
      <c r="Y334" s="79" t="str">
        <f>IFERROR(INDEX(C334:C1327,MATCH(ROWS($X$7:X334),X334:X1327,0)),"")</f>
        <v/>
      </c>
    </row>
    <row r="335" spans="1:25" ht="23.25" customHeight="1">
      <c r="A335" s="31" t="s">
        <v>370</v>
      </c>
      <c r="B335" s="32"/>
      <c r="C335" s="33"/>
      <c r="D335" s="34"/>
      <c r="E335" s="34"/>
      <c r="F335" s="35" t="str">
        <f t="shared" si="5"/>
        <v/>
      </c>
      <c r="G335" s="34"/>
      <c r="H335" s="36"/>
      <c r="I335" s="34"/>
      <c r="J335" s="37"/>
      <c r="K335" s="38"/>
      <c r="L335" s="39"/>
      <c r="M335" s="40"/>
      <c r="N335" s="41"/>
      <c r="O335" s="41"/>
      <c r="P335" s="41"/>
      <c r="Q335" s="41"/>
      <c r="R335" s="41"/>
      <c r="S335" s="41"/>
      <c r="T335" s="41"/>
      <c r="U335" s="41"/>
      <c r="V335" s="75"/>
      <c r="W335" s="78">
        <f>--ISNUMBER(IFERROR(SEARCH(Feuil2!$D$5,Feuil1!C335,1),""))</f>
        <v>0</v>
      </c>
      <c r="X335" s="79" t="str">
        <f>IF(W335=1,COUNTIF($W$7:W335,1),"")</f>
        <v/>
      </c>
      <c r="Y335" s="79" t="str">
        <f>IFERROR(INDEX(C335:C1328,MATCH(ROWS($X$7:X335),X335:X1328,0)),"")</f>
        <v/>
      </c>
    </row>
    <row r="336" spans="1:25" ht="23.25" customHeight="1">
      <c r="A336" s="31" t="s">
        <v>371</v>
      </c>
      <c r="B336" s="32"/>
      <c r="C336" s="33"/>
      <c r="D336" s="34"/>
      <c r="E336" s="34"/>
      <c r="F336" s="35" t="str">
        <f t="shared" si="5"/>
        <v/>
      </c>
      <c r="G336" s="34"/>
      <c r="H336" s="36"/>
      <c r="I336" s="34"/>
      <c r="J336" s="37"/>
      <c r="K336" s="38"/>
      <c r="L336" s="39"/>
      <c r="M336" s="40"/>
      <c r="N336" s="41"/>
      <c r="O336" s="41"/>
      <c r="P336" s="41"/>
      <c r="Q336" s="41"/>
      <c r="R336" s="41"/>
      <c r="S336" s="41"/>
      <c r="T336" s="41"/>
      <c r="U336" s="41"/>
      <c r="V336" s="75"/>
      <c r="W336" s="78">
        <f>--ISNUMBER(IFERROR(SEARCH(Feuil2!$D$5,Feuil1!C336,1),""))</f>
        <v>0</v>
      </c>
      <c r="X336" s="79" t="str">
        <f>IF(W336=1,COUNTIF($W$7:W336,1),"")</f>
        <v/>
      </c>
      <c r="Y336" s="79" t="str">
        <f>IFERROR(INDEX(C336:C1329,MATCH(ROWS($X$7:X336),X336:X1329,0)),"")</f>
        <v/>
      </c>
    </row>
    <row r="337" spans="1:25" ht="23.25" customHeight="1">
      <c r="A337" s="31" t="s">
        <v>372</v>
      </c>
      <c r="B337" s="32"/>
      <c r="C337" s="33"/>
      <c r="D337" s="34"/>
      <c r="E337" s="34"/>
      <c r="F337" s="35" t="str">
        <f t="shared" si="5"/>
        <v/>
      </c>
      <c r="G337" s="34"/>
      <c r="H337" s="36"/>
      <c r="I337" s="34"/>
      <c r="J337" s="37"/>
      <c r="K337" s="38"/>
      <c r="L337" s="39"/>
      <c r="M337" s="40"/>
      <c r="N337" s="41"/>
      <c r="O337" s="41"/>
      <c r="P337" s="41"/>
      <c r="Q337" s="41"/>
      <c r="R337" s="41"/>
      <c r="S337" s="41"/>
      <c r="T337" s="41"/>
      <c r="U337" s="41"/>
      <c r="V337" s="75"/>
      <c r="W337" s="78">
        <f>--ISNUMBER(IFERROR(SEARCH(Feuil2!$D$5,Feuil1!C337,1),""))</f>
        <v>0</v>
      </c>
      <c r="X337" s="79" t="str">
        <f>IF(W337=1,COUNTIF($W$7:W337,1),"")</f>
        <v/>
      </c>
      <c r="Y337" s="79" t="str">
        <f>IFERROR(INDEX(C337:C1330,MATCH(ROWS($X$7:X337),X337:X1330,0)),"")</f>
        <v/>
      </c>
    </row>
    <row r="338" spans="1:25" ht="23.25" customHeight="1">
      <c r="A338" s="31" t="s">
        <v>373</v>
      </c>
      <c r="B338" s="32"/>
      <c r="C338" s="33"/>
      <c r="D338" s="34"/>
      <c r="E338" s="34"/>
      <c r="F338" s="35" t="str">
        <f t="shared" si="5"/>
        <v/>
      </c>
      <c r="G338" s="34"/>
      <c r="H338" s="36"/>
      <c r="I338" s="34"/>
      <c r="J338" s="37"/>
      <c r="K338" s="38"/>
      <c r="L338" s="39"/>
      <c r="M338" s="40"/>
      <c r="N338" s="41"/>
      <c r="O338" s="41"/>
      <c r="P338" s="41"/>
      <c r="Q338" s="41"/>
      <c r="R338" s="41"/>
      <c r="S338" s="41"/>
      <c r="T338" s="41"/>
      <c r="U338" s="41"/>
      <c r="V338" s="75"/>
      <c r="W338" s="78">
        <f>--ISNUMBER(IFERROR(SEARCH(Feuil2!$D$5,Feuil1!C338,1),""))</f>
        <v>0</v>
      </c>
      <c r="X338" s="79" t="str">
        <f>IF(W338=1,COUNTIF($W$7:W338,1),"")</f>
        <v/>
      </c>
      <c r="Y338" s="79" t="str">
        <f>IFERROR(INDEX(C338:C1331,MATCH(ROWS($X$7:X338),X338:X1331,0)),"")</f>
        <v/>
      </c>
    </row>
    <row r="339" spans="1:25" ht="23.25" customHeight="1">
      <c r="A339" s="31" t="s">
        <v>374</v>
      </c>
      <c r="B339" s="32"/>
      <c r="C339" s="33"/>
      <c r="D339" s="34"/>
      <c r="E339" s="34"/>
      <c r="F339" s="35" t="str">
        <f t="shared" si="5"/>
        <v/>
      </c>
      <c r="G339" s="34"/>
      <c r="H339" s="36"/>
      <c r="I339" s="34"/>
      <c r="J339" s="37"/>
      <c r="K339" s="38"/>
      <c r="L339" s="39"/>
      <c r="M339" s="40"/>
      <c r="N339" s="41"/>
      <c r="O339" s="41"/>
      <c r="P339" s="41"/>
      <c r="Q339" s="41"/>
      <c r="R339" s="41"/>
      <c r="S339" s="41"/>
      <c r="T339" s="41"/>
      <c r="U339" s="41"/>
      <c r="V339" s="75"/>
      <c r="W339" s="78">
        <f>--ISNUMBER(IFERROR(SEARCH(Feuil2!$D$5,Feuil1!C339,1),""))</f>
        <v>0</v>
      </c>
      <c r="X339" s="79" t="str">
        <f>IF(W339=1,COUNTIF($W$7:W339,1),"")</f>
        <v/>
      </c>
      <c r="Y339" s="79" t="str">
        <f>IFERROR(INDEX(C339:C1332,MATCH(ROWS($X$7:X339),X339:X1332,0)),"")</f>
        <v/>
      </c>
    </row>
    <row r="340" spans="1:25" ht="23.25" customHeight="1">
      <c r="A340" s="31" t="s">
        <v>375</v>
      </c>
      <c r="B340" s="32"/>
      <c r="C340" s="33"/>
      <c r="D340" s="34"/>
      <c r="E340" s="34"/>
      <c r="F340" s="35" t="str">
        <f t="shared" si="5"/>
        <v/>
      </c>
      <c r="G340" s="34"/>
      <c r="H340" s="36"/>
      <c r="I340" s="34"/>
      <c r="J340" s="37"/>
      <c r="K340" s="38"/>
      <c r="L340" s="39"/>
      <c r="M340" s="40"/>
      <c r="N340" s="41"/>
      <c r="O340" s="41"/>
      <c r="P340" s="41"/>
      <c r="Q340" s="41"/>
      <c r="R340" s="41"/>
      <c r="S340" s="41"/>
      <c r="T340" s="41"/>
      <c r="U340" s="41"/>
      <c r="V340" s="75"/>
      <c r="W340" s="78">
        <f>--ISNUMBER(IFERROR(SEARCH(Feuil2!$D$5,Feuil1!C340,1),""))</f>
        <v>0</v>
      </c>
      <c r="X340" s="79" t="str">
        <f>IF(W340=1,COUNTIF($W$7:W340,1),"")</f>
        <v/>
      </c>
      <c r="Y340" s="79" t="str">
        <f>IFERROR(INDEX(C340:C1333,MATCH(ROWS($X$7:X340),X340:X1333,0)),"")</f>
        <v/>
      </c>
    </row>
    <row r="341" spans="1:25" ht="23.25" customHeight="1">
      <c r="A341" s="31" t="s">
        <v>376</v>
      </c>
      <c r="B341" s="32"/>
      <c r="C341" s="33"/>
      <c r="D341" s="34"/>
      <c r="E341" s="34"/>
      <c r="F341" s="35" t="str">
        <f t="shared" si="5"/>
        <v/>
      </c>
      <c r="G341" s="34"/>
      <c r="H341" s="36"/>
      <c r="I341" s="34"/>
      <c r="J341" s="37"/>
      <c r="K341" s="38"/>
      <c r="L341" s="39"/>
      <c r="M341" s="40"/>
      <c r="N341" s="41"/>
      <c r="O341" s="41"/>
      <c r="P341" s="41"/>
      <c r="Q341" s="41"/>
      <c r="R341" s="41"/>
      <c r="S341" s="41"/>
      <c r="T341" s="41"/>
      <c r="U341" s="41"/>
      <c r="V341" s="75"/>
      <c r="W341" s="78">
        <f>--ISNUMBER(IFERROR(SEARCH(Feuil2!$D$5,Feuil1!C341,1),""))</f>
        <v>0</v>
      </c>
      <c r="X341" s="79" t="str">
        <f>IF(W341=1,COUNTIF($W$7:W341,1),"")</f>
        <v/>
      </c>
      <c r="Y341" s="79" t="str">
        <f>IFERROR(INDEX(C341:C1334,MATCH(ROWS($X$7:X341),X341:X1334,0)),"")</f>
        <v/>
      </c>
    </row>
    <row r="342" spans="1:25" ht="23.25" customHeight="1">
      <c r="A342" s="31" t="s">
        <v>377</v>
      </c>
      <c r="B342" s="32"/>
      <c r="C342" s="33"/>
      <c r="D342" s="34"/>
      <c r="E342" s="34"/>
      <c r="F342" s="35" t="str">
        <f t="shared" si="5"/>
        <v/>
      </c>
      <c r="G342" s="34"/>
      <c r="H342" s="36"/>
      <c r="I342" s="34"/>
      <c r="J342" s="37"/>
      <c r="K342" s="38"/>
      <c r="L342" s="39"/>
      <c r="M342" s="40"/>
      <c r="N342" s="41"/>
      <c r="O342" s="41"/>
      <c r="P342" s="41"/>
      <c r="Q342" s="41"/>
      <c r="R342" s="41"/>
      <c r="S342" s="41"/>
      <c r="T342" s="41"/>
      <c r="U342" s="41"/>
      <c r="V342" s="75"/>
      <c r="W342" s="78">
        <f>--ISNUMBER(IFERROR(SEARCH(Feuil2!$D$5,Feuil1!C342,1),""))</f>
        <v>0</v>
      </c>
      <c r="X342" s="79" t="str">
        <f>IF(W342=1,COUNTIF($W$7:W342,1),"")</f>
        <v/>
      </c>
      <c r="Y342" s="79" t="str">
        <f>IFERROR(INDEX(C342:C1335,MATCH(ROWS($X$7:X342),X342:X1335,0)),"")</f>
        <v/>
      </c>
    </row>
    <row r="343" spans="1:25" ht="23.25" customHeight="1">
      <c r="A343" s="31" t="s">
        <v>378</v>
      </c>
      <c r="B343" s="32"/>
      <c r="C343" s="33"/>
      <c r="D343" s="34"/>
      <c r="E343" s="34"/>
      <c r="F343" s="35" t="str">
        <f t="shared" si="5"/>
        <v/>
      </c>
      <c r="G343" s="34"/>
      <c r="H343" s="36"/>
      <c r="I343" s="34"/>
      <c r="J343" s="37"/>
      <c r="K343" s="38"/>
      <c r="L343" s="39"/>
      <c r="M343" s="40"/>
      <c r="N343" s="41"/>
      <c r="O343" s="41"/>
      <c r="P343" s="41"/>
      <c r="Q343" s="41"/>
      <c r="R343" s="41"/>
      <c r="S343" s="41"/>
      <c r="T343" s="41"/>
      <c r="U343" s="41"/>
      <c r="V343" s="75"/>
      <c r="W343" s="78">
        <f>--ISNUMBER(IFERROR(SEARCH(Feuil2!$D$5,Feuil1!C343,1),""))</f>
        <v>0</v>
      </c>
      <c r="X343" s="79" t="str">
        <f>IF(W343=1,COUNTIF($W$7:W343,1),"")</f>
        <v/>
      </c>
      <c r="Y343" s="79" t="str">
        <f>IFERROR(INDEX(C343:C1336,MATCH(ROWS($X$7:X343),X343:X1336,0)),"")</f>
        <v/>
      </c>
    </row>
    <row r="344" spans="1:25" ht="23.25" customHeight="1">
      <c r="A344" s="31" t="s">
        <v>379</v>
      </c>
      <c r="B344" s="32"/>
      <c r="C344" s="33"/>
      <c r="D344" s="34"/>
      <c r="E344" s="34"/>
      <c r="F344" s="35" t="str">
        <f t="shared" si="5"/>
        <v/>
      </c>
      <c r="G344" s="34"/>
      <c r="H344" s="36"/>
      <c r="I344" s="34"/>
      <c r="J344" s="37"/>
      <c r="K344" s="38"/>
      <c r="L344" s="39"/>
      <c r="M344" s="40"/>
      <c r="N344" s="41"/>
      <c r="O344" s="41"/>
      <c r="P344" s="41"/>
      <c r="Q344" s="41"/>
      <c r="R344" s="41"/>
      <c r="S344" s="41"/>
      <c r="T344" s="41"/>
      <c r="U344" s="41"/>
      <c r="V344" s="75"/>
      <c r="W344" s="78">
        <f>--ISNUMBER(IFERROR(SEARCH(Feuil2!$D$5,Feuil1!C344,1),""))</f>
        <v>0</v>
      </c>
      <c r="X344" s="79" t="str">
        <f>IF(W344=1,COUNTIF($W$7:W344,1),"")</f>
        <v/>
      </c>
      <c r="Y344" s="79" t="str">
        <f>IFERROR(INDEX(C344:C1337,MATCH(ROWS($X$7:X344),X344:X1337,0)),"")</f>
        <v/>
      </c>
    </row>
    <row r="345" spans="1:25" ht="23.25" customHeight="1">
      <c r="A345" s="31" t="s">
        <v>380</v>
      </c>
      <c r="B345" s="32"/>
      <c r="C345" s="33"/>
      <c r="D345" s="34"/>
      <c r="E345" s="34"/>
      <c r="F345" s="35" t="str">
        <f t="shared" si="5"/>
        <v/>
      </c>
      <c r="G345" s="34"/>
      <c r="H345" s="36"/>
      <c r="I345" s="34"/>
      <c r="J345" s="37"/>
      <c r="K345" s="38"/>
      <c r="L345" s="39"/>
      <c r="M345" s="40"/>
      <c r="N345" s="41"/>
      <c r="O345" s="41"/>
      <c r="P345" s="41"/>
      <c r="Q345" s="41"/>
      <c r="R345" s="41"/>
      <c r="S345" s="41"/>
      <c r="T345" s="41"/>
      <c r="U345" s="41"/>
      <c r="V345" s="75"/>
      <c r="W345" s="78">
        <f>--ISNUMBER(IFERROR(SEARCH(Feuil2!$D$5,Feuil1!C345,1),""))</f>
        <v>0</v>
      </c>
      <c r="X345" s="79" t="str">
        <f>IF(W345=1,COUNTIF($W$7:W345,1),"")</f>
        <v/>
      </c>
      <c r="Y345" s="79" t="str">
        <f>IFERROR(INDEX(C345:C1338,MATCH(ROWS($X$7:X345),X345:X1338,0)),"")</f>
        <v/>
      </c>
    </row>
    <row r="346" spans="1:25" ht="23.25" customHeight="1">
      <c r="A346" s="31" t="s">
        <v>381</v>
      </c>
      <c r="B346" s="32"/>
      <c r="C346" s="33"/>
      <c r="D346" s="34"/>
      <c r="E346" s="34"/>
      <c r="F346" s="35" t="str">
        <f t="shared" si="5"/>
        <v/>
      </c>
      <c r="G346" s="34"/>
      <c r="H346" s="36"/>
      <c r="I346" s="34"/>
      <c r="J346" s="37"/>
      <c r="K346" s="38"/>
      <c r="L346" s="39"/>
      <c r="M346" s="40"/>
      <c r="N346" s="41"/>
      <c r="O346" s="41"/>
      <c r="P346" s="41"/>
      <c r="Q346" s="41"/>
      <c r="R346" s="41"/>
      <c r="S346" s="41"/>
      <c r="T346" s="41"/>
      <c r="U346" s="41"/>
      <c r="V346" s="75"/>
      <c r="W346" s="78">
        <f>--ISNUMBER(IFERROR(SEARCH(Feuil2!$D$5,Feuil1!C346,1),""))</f>
        <v>0</v>
      </c>
      <c r="X346" s="79" t="str">
        <f>IF(W346=1,COUNTIF($W$7:W346,1),"")</f>
        <v/>
      </c>
      <c r="Y346" s="79" t="str">
        <f>IFERROR(INDEX(C346:C1339,MATCH(ROWS($X$7:X346),X346:X1339,0)),"")</f>
        <v/>
      </c>
    </row>
    <row r="347" spans="1:25" ht="23.25" customHeight="1">
      <c r="A347" s="31" t="s">
        <v>382</v>
      </c>
      <c r="B347" s="32"/>
      <c r="C347" s="33"/>
      <c r="D347" s="34"/>
      <c r="E347" s="34"/>
      <c r="F347" s="35" t="str">
        <f t="shared" si="5"/>
        <v/>
      </c>
      <c r="G347" s="34"/>
      <c r="H347" s="36"/>
      <c r="I347" s="34"/>
      <c r="J347" s="37"/>
      <c r="K347" s="38"/>
      <c r="L347" s="39"/>
      <c r="M347" s="40"/>
      <c r="N347" s="41"/>
      <c r="O347" s="41"/>
      <c r="P347" s="41"/>
      <c r="Q347" s="41"/>
      <c r="R347" s="41"/>
      <c r="S347" s="41"/>
      <c r="T347" s="41"/>
      <c r="U347" s="41"/>
      <c r="V347" s="75"/>
      <c r="W347" s="78">
        <f>--ISNUMBER(IFERROR(SEARCH(Feuil2!$D$5,Feuil1!C347,1),""))</f>
        <v>0</v>
      </c>
      <c r="X347" s="79" t="str">
        <f>IF(W347=1,COUNTIF($W$7:W347,1),"")</f>
        <v/>
      </c>
      <c r="Y347" s="79" t="str">
        <f>IFERROR(INDEX(C347:C1340,MATCH(ROWS($X$7:X347),X347:X1340,0)),"")</f>
        <v/>
      </c>
    </row>
    <row r="348" spans="1:25" ht="23.25" customHeight="1">
      <c r="A348" s="31" t="s">
        <v>383</v>
      </c>
      <c r="B348" s="32"/>
      <c r="C348" s="33"/>
      <c r="D348" s="34"/>
      <c r="E348" s="34"/>
      <c r="F348" s="35" t="str">
        <f t="shared" si="5"/>
        <v/>
      </c>
      <c r="G348" s="34"/>
      <c r="H348" s="36"/>
      <c r="I348" s="34"/>
      <c r="J348" s="37"/>
      <c r="K348" s="38"/>
      <c r="L348" s="39"/>
      <c r="M348" s="40"/>
      <c r="N348" s="41"/>
      <c r="O348" s="41"/>
      <c r="P348" s="41"/>
      <c r="Q348" s="41"/>
      <c r="R348" s="41"/>
      <c r="S348" s="41"/>
      <c r="T348" s="41"/>
      <c r="U348" s="41"/>
      <c r="V348" s="75"/>
      <c r="W348" s="78">
        <f>--ISNUMBER(IFERROR(SEARCH(Feuil2!$D$5,Feuil1!C348,1),""))</f>
        <v>0</v>
      </c>
      <c r="X348" s="79" t="str">
        <f>IF(W348=1,COUNTIF($W$7:W348,1),"")</f>
        <v/>
      </c>
      <c r="Y348" s="79" t="str">
        <f>IFERROR(INDEX(C348:C1341,MATCH(ROWS($X$7:X348),X348:X1341,0)),"")</f>
        <v/>
      </c>
    </row>
    <row r="349" spans="1:25" ht="23.25" customHeight="1">
      <c r="A349" s="31" t="s">
        <v>384</v>
      </c>
      <c r="B349" s="32"/>
      <c r="C349" s="33"/>
      <c r="D349" s="34"/>
      <c r="E349" s="34"/>
      <c r="F349" s="35" t="str">
        <f t="shared" si="5"/>
        <v/>
      </c>
      <c r="G349" s="34"/>
      <c r="H349" s="36"/>
      <c r="I349" s="34"/>
      <c r="J349" s="37"/>
      <c r="K349" s="38"/>
      <c r="L349" s="39"/>
      <c r="M349" s="40"/>
      <c r="N349" s="41"/>
      <c r="O349" s="41"/>
      <c r="P349" s="41"/>
      <c r="Q349" s="41"/>
      <c r="R349" s="41"/>
      <c r="S349" s="41"/>
      <c r="T349" s="41"/>
      <c r="U349" s="41"/>
      <c r="V349" s="75"/>
      <c r="W349" s="78">
        <f>--ISNUMBER(IFERROR(SEARCH(Feuil2!$D$5,Feuil1!C349,1),""))</f>
        <v>0</v>
      </c>
      <c r="X349" s="79" t="str">
        <f>IF(W349=1,COUNTIF($W$7:W349,1),"")</f>
        <v/>
      </c>
      <c r="Y349" s="79" t="str">
        <f>IFERROR(INDEX(C349:C1342,MATCH(ROWS($X$7:X349),X349:X1342,0)),"")</f>
        <v/>
      </c>
    </row>
    <row r="350" spans="1:25" ht="23.25" customHeight="1">
      <c r="A350" s="31" t="s">
        <v>385</v>
      </c>
      <c r="B350" s="32"/>
      <c r="C350" s="33"/>
      <c r="D350" s="34"/>
      <c r="E350" s="34"/>
      <c r="F350" s="35" t="str">
        <f t="shared" si="5"/>
        <v/>
      </c>
      <c r="G350" s="34"/>
      <c r="H350" s="36"/>
      <c r="I350" s="34"/>
      <c r="J350" s="37"/>
      <c r="K350" s="38"/>
      <c r="L350" s="39"/>
      <c r="M350" s="40"/>
      <c r="N350" s="41"/>
      <c r="O350" s="41"/>
      <c r="P350" s="41"/>
      <c r="Q350" s="41"/>
      <c r="R350" s="41"/>
      <c r="S350" s="41"/>
      <c r="T350" s="41"/>
      <c r="U350" s="41"/>
      <c r="V350" s="75"/>
      <c r="W350" s="78">
        <f>--ISNUMBER(IFERROR(SEARCH(Feuil2!$D$5,Feuil1!C350,1),""))</f>
        <v>0</v>
      </c>
      <c r="X350" s="79" t="str">
        <f>IF(W350=1,COUNTIF($W$7:W350,1),"")</f>
        <v/>
      </c>
      <c r="Y350" s="79" t="str">
        <f>IFERROR(INDEX(C350:C1343,MATCH(ROWS($X$7:X350),X350:X1343,0)),"")</f>
        <v/>
      </c>
    </row>
    <row r="351" spans="1:25" ht="23.25" customHeight="1">
      <c r="A351" s="31" t="s">
        <v>386</v>
      </c>
      <c r="B351" s="32"/>
      <c r="C351" s="33"/>
      <c r="D351" s="34"/>
      <c r="E351" s="34"/>
      <c r="F351" s="35" t="str">
        <f t="shared" si="5"/>
        <v/>
      </c>
      <c r="G351" s="34"/>
      <c r="H351" s="36"/>
      <c r="I351" s="34"/>
      <c r="J351" s="37"/>
      <c r="K351" s="38"/>
      <c r="L351" s="39"/>
      <c r="M351" s="40"/>
      <c r="N351" s="41"/>
      <c r="O351" s="41"/>
      <c r="P351" s="41"/>
      <c r="Q351" s="41"/>
      <c r="R351" s="41"/>
      <c r="S351" s="41"/>
      <c r="T351" s="41"/>
      <c r="U351" s="41"/>
      <c r="V351" s="75"/>
      <c r="W351" s="78">
        <f>--ISNUMBER(IFERROR(SEARCH(Feuil2!$D$5,Feuil1!C351,1),""))</f>
        <v>0</v>
      </c>
      <c r="X351" s="79" t="str">
        <f>IF(W351=1,COUNTIF($W$7:W351,1),"")</f>
        <v/>
      </c>
      <c r="Y351" s="79" t="str">
        <f>IFERROR(INDEX(C351:C1344,MATCH(ROWS($X$7:X351),X351:X1344,0)),"")</f>
        <v/>
      </c>
    </row>
    <row r="352" spans="1:25" ht="23.25" customHeight="1">
      <c r="A352" s="31" t="s">
        <v>387</v>
      </c>
      <c r="B352" s="32"/>
      <c r="C352" s="33"/>
      <c r="D352" s="34"/>
      <c r="E352" s="34"/>
      <c r="F352" s="35" t="str">
        <f t="shared" si="5"/>
        <v/>
      </c>
      <c r="G352" s="34"/>
      <c r="H352" s="36"/>
      <c r="I352" s="34"/>
      <c r="J352" s="37"/>
      <c r="K352" s="38"/>
      <c r="L352" s="39"/>
      <c r="M352" s="40"/>
      <c r="N352" s="41"/>
      <c r="O352" s="41"/>
      <c r="P352" s="41"/>
      <c r="Q352" s="41"/>
      <c r="R352" s="41"/>
      <c r="S352" s="41"/>
      <c r="T352" s="41"/>
      <c r="U352" s="41"/>
      <c r="V352" s="75"/>
      <c r="W352" s="78">
        <f>--ISNUMBER(IFERROR(SEARCH(Feuil2!$D$5,Feuil1!C352,1),""))</f>
        <v>0</v>
      </c>
      <c r="X352" s="79" t="str">
        <f>IF(W352=1,COUNTIF($W$7:W352,1),"")</f>
        <v/>
      </c>
      <c r="Y352" s="79" t="str">
        <f>IFERROR(INDEX(C352:C1345,MATCH(ROWS($X$7:X352),X352:X1345,0)),"")</f>
        <v/>
      </c>
    </row>
    <row r="353" spans="1:25" ht="23.25" customHeight="1">
      <c r="A353" s="31" t="s">
        <v>388</v>
      </c>
      <c r="B353" s="32"/>
      <c r="C353" s="33"/>
      <c r="D353" s="34"/>
      <c r="E353" s="34"/>
      <c r="F353" s="35" t="str">
        <f t="shared" si="5"/>
        <v/>
      </c>
      <c r="G353" s="34"/>
      <c r="H353" s="36"/>
      <c r="I353" s="34"/>
      <c r="J353" s="37"/>
      <c r="K353" s="38"/>
      <c r="L353" s="39"/>
      <c r="M353" s="40"/>
      <c r="N353" s="41"/>
      <c r="O353" s="41"/>
      <c r="P353" s="41"/>
      <c r="Q353" s="41"/>
      <c r="R353" s="41"/>
      <c r="S353" s="41"/>
      <c r="T353" s="41"/>
      <c r="U353" s="41"/>
      <c r="V353" s="75"/>
      <c r="W353" s="78">
        <f>--ISNUMBER(IFERROR(SEARCH(Feuil2!$D$5,Feuil1!C353,1),""))</f>
        <v>0</v>
      </c>
      <c r="X353" s="79" t="str">
        <f>IF(W353=1,COUNTIF($W$7:W353,1),"")</f>
        <v/>
      </c>
      <c r="Y353" s="79" t="str">
        <f>IFERROR(INDEX(C353:C1346,MATCH(ROWS($X$7:X353),X353:X1346,0)),"")</f>
        <v/>
      </c>
    </row>
    <row r="354" spans="1:25" ht="23.25" customHeight="1">
      <c r="A354" s="31" t="s">
        <v>389</v>
      </c>
      <c r="B354" s="32"/>
      <c r="C354" s="33"/>
      <c r="D354" s="34"/>
      <c r="E354" s="34"/>
      <c r="F354" s="35" t="str">
        <f t="shared" si="5"/>
        <v/>
      </c>
      <c r="G354" s="34"/>
      <c r="H354" s="36"/>
      <c r="I354" s="34"/>
      <c r="J354" s="37"/>
      <c r="K354" s="38"/>
      <c r="L354" s="39"/>
      <c r="M354" s="40"/>
      <c r="N354" s="41"/>
      <c r="O354" s="41"/>
      <c r="P354" s="41"/>
      <c r="Q354" s="41"/>
      <c r="R354" s="41"/>
      <c r="S354" s="41"/>
      <c r="T354" s="41"/>
      <c r="U354" s="41"/>
      <c r="V354" s="75"/>
      <c r="W354" s="78">
        <f>--ISNUMBER(IFERROR(SEARCH(Feuil2!$D$5,Feuil1!C354,1),""))</f>
        <v>0</v>
      </c>
      <c r="X354" s="79" t="str">
        <f>IF(W354=1,COUNTIF($W$7:W354,1),"")</f>
        <v/>
      </c>
      <c r="Y354" s="79" t="str">
        <f>IFERROR(INDEX(C354:C1347,MATCH(ROWS($X$7:X354),X354:X1347,0)),"")</f>
        <v/>
      </c>
    </row>
    <row r="355" spans="1:25" ht="23.25" customHeight="1">
      <c r="A355" s="31" t="s">
        <v>390</v>
      </c>
      <c r="B355" s="32"/>
      <c r="C355" s="33"/>
      <c r="D355" s="34"/>
      <c r="E355" s="34"/>
      <c r="F355" s="35" t="str">
        <f t="shared" si="5"/>
        <v/>
      </c>
      <c r="G355" s="34"/>
      <c r="H355" s="36"/>
      <c r="I355" s="34"/>
      <c r="J355" s="37"/>
      <c r="K355" s="38"/>
      <c r="L355" s="39"/>
      <c r="M355" s="40"/>
      <c r="N355" s="41"/>
      <c r="O355" s="41"/>
      <c r="P355" s="41"/>
      <c r="Q355" s="41"/>
      <c r="R355" s="41"/>
      <c r="S355" s="41"/>
      <c r="T355" s="41"/>
      <c r="U355" s="41"/>
      <c r="V355" s="75"/>
      <c r="W355" s="78">
        <f>--ISNUMBER(IFERROR(SEARCH(Feuil2!$D$5,Feuil1!C355,1),""))</f>
        <v>0</v>
      </c>
      <c r="X355" s="79" t="str">
        <f>IF(W355=1,COUNTIF($W$7:W355,1),"")</f>
        <v/>
      </c>
      <c r="Y355" s="79" t="str">
        <f>IFERROR(INDEX(C355:C1348,MATCH(ROWS($X$7:X355),X355:X1348,0)),"")</f>
        <v/>
      </c>
    </row>
    <row r="356" spans="1:25" ht="23.25" customHeight="1">
      <c r="A356" s="31" t="s">
        <v>391</v>
      </c>
      <c r="B356" s="32"/>
      <c r="C356" s="33"/>
      <c r="D356" s="34"/>
      <c r="E356" s="34"/>
      <c r="F356" s="35" t="str">
        <f t="shared" si="5"/>
        <v/>
      </c>
      <c r="G356" s="34"/>
      <c r="H356" s="36"/>
      <c r="I356" s="34"/>
      <c r="J356" s="37"/>
      <c r="K356" s="38"/>
      <c r="L356" s="39"/>
      <c r="M356" s="40"/>
      <c r="N356" s="41"/>
      <c r="O356" s="41"/>
      <c r="P356" s="41"/>
      <c r="Q356" s="41"/>
      <c r="R356" s="41"/>
      <c r="S356" s="41"/>
      <c r="T356" s="41"/>
      <c r="U356" s="41"/>
      <c r="V356" s="75"/>
      <c r="W356" s="78">
        <f>--ISNUMBER(IFERROR(SEARCH(Feuil2!$D$5,Feuil1!C356,1),""))</f>
        <v>0</v>
      </c>
      <c r="X356" s="79" t="str">
        <f>IF(W356=1,COUNTIF($W$7:W356,1),"")</f>
        <v/>
      </c>
      <c r="Y356" s="79" t="str">
        <f>IFERROR(INDEX(C356:C1349,MATCH(ROWS($X$7:X356),X356:X1349,0)),"")</f>
        <v/>
      </c>
    </row>
    <row r="357" spans="1:25" ht="23.25" customHeight="1">
      <c r="A357" s="31" t="s">
        <v>392</v>
      </c>
      <c r="B357" s="32"/>
      <c r="C357" s="33"/>
      <c r="D357" s="34"/>
      <c r="E357" s="34"/>
      <c r="F357" s="35" t="str">
        <f t="shared" si="5"/>
        <v/>
      </c>
      <c r="G357" s="34"/>
      <c r="H357" s="36"/>
      <c r="I357" s="34"/>
      <c r="J357" s="37"/>
      <c r="K357" s="38"/>
      <c r="L357" s="39"/>
      <c r="M357" s="40"/>
      <c r="N357" s="41"/>
      <c r="O357" s="41"/>
      <c r="P357" s="41"/>
      <c r="Q357" s="41"/>
      <c r="R357" s="41"/>
      <c r="S357" s="41"/>
      <c r="T357" s="41"/>
      <c r="U357" s="41"/>
      <c r="V357" s="75"/>
      <c r="W357" s="78">
        <f>--ISNUMBER(IFERROR(SEARCH(Feuil2!$D$5,Feuil1!C357,1),""))</f>
        <v>0</v>
      </c>
      <c r="X357" s="79" t="str">
        <f>IF(W357=1,COUNTIF($W$7:W357,1),"")</f>
        <v/>
      </c>
      <c r="Y357" s="79" t="str">
        <f>IFERROR(INDEX(C357:C1350,MATCH(ROWS($X$7:X357),X357:X1350,0)),"")</f>
        <v/>
      </c>
    </row>
    <row r="358" spans="1:25" ht="23.25" customHeight="1">
      <c r="A358" s="31" t="s">
        <v>393</v>
      </c>
      <c r="B358" s="32"/>
      <c r="C358" s="33"/>
      <c r="D358" s="34"/>
      <c r="E358" s="34"/>
      <c r="F358" s="35" t="str">
        <f t="shared" si="5"/>
        <v/>
      </c>
      <c r="G358" s="34"/>
      <c r="H358" s="36"/>
      <c r="I358" s="34"/>
      <c r="J358" s="37"/>
      <c r="K358" s="38"/>
      <c r="L358" s="39"/>
      <c r="M358" s="40"/>
      <c r="N358" s="41"/>
      <c r="O358" s="41"/>
      <c r="P358" s="41"/>
      <c r="Q358" s="41"/>
      <c r="R358" s="41"/>
      <c r="S358" s="41"/>
      <c r="T358" s="41"/>
      <c r="U358" s="41"/>
      <c r="V358" s="75"/>
      <c r="W358" s="78">
        <f>--ISNUMBER(IFERROR(SEARCH(Feuil2!$D$5,Feuil1!C358,1),""))</f>
        <v>0</v>
      </c>
      <c r="X358" s="79" t="str">
        <f>IF(W358=1,COUNTIF($W$7:W358,1),"")</f>
        <v/>
      </c>
      <c r="Y358" s="79" t="str">
        <f>IFERROR(INDEX(C358:C1351,MATCH(ROWS($X$7:X358),X358:X1351,0)),"")</f>
        <v/>
      </c>
    </row>
    <row r="359" spans="1:25" ht="23.25" customHeight="1">
      <c r="A359" s="31" t="s">
        <v>394</v>
      </c>
      <c r="B359" s="32"/>
      <c r="C359" s="33"/>
      <c r="D359" s="34"/>
      <c r="E359" s="34"/>
      <c r="F359" s="35" t="str">
        <f t="shared" si="5"/>
        <v/>
      </c>
      <c r="G359" s="34"/>
      <c r="H359" s="36"/>
      <c r="I359" s="34"/>
      <c r="J359" s="37"/>
      <c r="K359" s="38"/>
      <c r="L359" s="39"/>
      <c r="M359" s="40"/>
      <c r="N359" s="41"/>
      <c r="O359" s="41"/>
      <c r="P359" s="41"/>
      <c r="Q359" s="41"/>
      <c r="R359" s="41"/>
      <c r="S359" s="41"/>
      <c r="T359" s="41"/>
      <c r="U359" s="41"/>
      <c r="V359" s="75"/>
      <c r="W359" s="78">
        <f>--ISNUMBER(IFERROR(SEARCH(Feuil2!$D$5,Feuil1!C359,1),""))</f>
        <v>0</v>
      </c>
      <c r="X359" s="79" t="str">
        <f>IF(W359=1,COUNTIF($W$7:W359,1),"")</f>
        <v/>
      </c>
      <c r="Y359" s="79" t="str">
        <f>IFERROR(INDEX(C359:C1352,MATCH(ROWS($X$7:X359),X359:X1352,0)),"")</f>
        <v/>
      </c>
    </row>
    <row r="360" spans="1:25" ht="23.25" customHeight="1">
      <c r="A360" s="31" t="s">
        <v>395</v>
      </c>
      <c r="B360" s="32"/>
      <c r="C360" s="33"/>
      <c r="D360" s="34"/>
      <c r="E360" s="34"/>
      <c r="F360" s="35" t="str">
        <f t="shared" si="5"/>
        <v/>
      </c>
      <c r="G360" s="34"/>
      <c r="H360" s="36"/>
      <c r="I360" s="34"/>
      <c r="J360" s="37"/>
      <c r="K360" s="38"/>
      <c r="L360" s="39"/>
      <c r="M360" s="40"/>
      <c r="N360" s="41"/>
      <c r="O360" s="41"/>
      <c r="P360" s="41"/>
      <c r="Q360" s="41"/>
      <c r="R360" s="41"/>
      <c r="S360" s="41"/>
      <c r="T360" s="41"/>
      <c r="U360" s="41"/>
      <c r="V360" s="75"/>
      <c r="W360" s="78">
        <f>--ISNUMBER(IFERROR(SEARCH(Feuil2!$D$5,Feuil1!C360,1),""))</f>
        <v>0</v>
      </c>
      <c r="X360" s="79" t="str">
        <f>IF(W360=1,COUNTIF($W$7:W360,1),"")</f>
        <v/>
      </c>
      <c r="Y360" s="79" t="str">
        <f>IFERROR(INDEX(C360:C1353,MATCH(ROWS($X$7:X360),X360:X1353,0)),"")</f>
        <v/>
      </c>
    </row>
    <row r="361" spans="1:25" ht="23.25" customHeight="1">
      <c r="A361" s="31" t="s">
        <v>396</v>
      </c>
      <c r="B361" s="32"/>
      <c r="C361" s="33"/>
      <c r="D361" s="34"/>
      <c r="E361" s="34"/>
      <c r="F361" s="35" t="str">
        <f t="shared" si="5"/>
        <v/>
      </c>
      <c r="G361" s="34"/>
      <c r="H361" s="36"/>
      <c r="I361" s="34"/>
      <c r="J361" s="37"/>
      <c r="K361" s="38"/>
      <c r="L361" s="39"/>
      <c r="M361" s="40"/>
      <c r="N361" s="41"/>
      <c r="O361" s="41"/>
      <c r="P361" s="41"/>
      <c r="Q361" s="41"/>
      <c r="R361" s="41"/>
      <c r="S361" s="41"/>
      <c r="T361" s="41"/>
      <c r="U361" s="41"/>
      <c r="V361" s="75"/>
      <c r="W361" s="78">
        <f>--ISNUMBER(IFERROR(SEARCH(Feuil2!$D$5,Feuil1!C361,1),""))</f>
        <v>0</v>
      </c>
      <c r="X361" s="79" t="str">
        <f>IF(W361=1,COUNTIF($W$7:W361,1),"")</f>
        <v/>
      </c>
      <c r="Y361" s="79" t="str">
        <f>IFERROR(INDEX(C361:C1354,MATCH(ROWS($X$7:X361),X361:X1354,0)),"")</f>
        <v/>
      </c>
    </row>
    <row r="362" spans="1:25" ht="23.25" customHeight="1">
      <c r="A362" s="31" t="s">
        <v>397</v>
      </c>
      <c r="B362" s="32"/>
      <c r="C362" s="33"/>
      <c r="D362" s="34"/>
      <c r="E362" s="34"/>
      <c r="F362" s="35" t="str">
        <f t="shared" si="5"/>
        <v/>
      </c>
      <c r="G362" s="34"/>
      <c r="H362" s="36"/>
      <c r="I362" s="34"/>
      <c r="J362" s="37"/>
      <c r="K362" s="38"/>
      <c r="L362" s="39"/>
      <c r="M362" s="40"/>
      <c r="N362" s="41"/>
      <c r="O362" s="41"/>
      <c r="P362" s="41"/>
      <c r="Q362" s="41"/>
      <c r="R362" s="41"/>
      <c r="S362" s="41"/>
      <c r="T362" s="41"/>
      <c r="U362" s="41"/>
      <c r="V362" s="75"/>
      <c r="W362" s="78">
        <f>--ISNUMBER(IFERROR(SEARCH(Feuil2!$D$5,Feuil1!C362,1),""))</f>
        <v>0</v>
      </c>
      <c r="X362" s="79" t="str">
        <f>IF(W362=1,COUNTIF($W$7:W362,1),"")</f>
        <v/>
      </c>
      <c r="Y362" s="79" t="str">
        <f>IFERROR(INDEX(C362:C1355,MATCH(ROWS($X$7:X362),X362:X1355,0)),"")</f>
        <v/>
      </c>
    </row>
    <row r="363" spans="1:25" ht="23.25" customHeight="1">
      <c r="A363" s="31" t="s">
        <v>398</v>
      </c>
      <c r="B363" s="32"/>
      <c r="C363" s="33"/>
      <c r="D363" s="34"/>
      <c r="E363" s="34"/>
      <c r="F363" s="35" t="str">
        <f t="shared" si="5"/>
        <v/>
      </c>
      <c r="G363" s="34"/>
      <c r="H363" s="36"/>
      <c r="I363" s="34"/>
      <c r="J363" s="37"/>
      <c r="K363" s="38"/>
      <c r="L363" s="39"/>
      <c r="M363" s="40"/>
      <c r="N363" s="41"/>
      <c r="O363" s="41"/>
      <c r="P363" s="41"/>
      <c r="Q363" s="41"/>
      <c r="R363" s="41"/>
      <c r="S363" s="41"/>
      <c r="T363" s="41"/>
      <c r="U363" s="41"/>
      <c r="V363" s="75"/>
      <c r="W363" s="78">
        <f>--ISNUMBER(IFERROR(SEARCH(Feuil2!$D$5,Feuil1!C363,1),""))</f>
        <v>0</v>
      </c>
      <c r="X363" s="79" t="str">
        <f>IF(W363=1,COUNTIF($W$7:W363,1),"")</f>
        <v/>
      </c>
      <c r="Y363" s="79" t="str">
        <f>IFERROR(INDEX(C363:C1356,MATCH(ROWS($X$7:X363),X363:X1356,0)),"")</f>
        <v/>
      </c>
    </row>
    <row r="364" spans="1:25" ht="23.25" customHeight="1">
      <c r="A364" s="31" t="s">
        <v>399</v>
      </c>
      <c r="B364" s="32"/>
      <c r="C364" s="33"/>
      <c r="D364" s="34"/>
      <c r="E364" s="34"/>
      <c r="F364" s="35" t="str">
        <f t="shared" si="5"/>
        <v/>
      </c>
      <c r="G364" s="34"/>
      <c r="H364" s="36"/>
      <c r="I364" s="34"/>
      <c r="J364" s="37"/>
      <c r="K364" s="38"/>
      <c r="L364" s="39"/>
      <c r="M364" s="40"/>
      <c r="N364" s="41"/>
      <c r="O364" s="41"/>
      <c r="P364" s="41"/>
      <c r="Q364" s="41"/>
      <c r="R364" s="41"/>
      <c r="S364" s="41"/>
      <c r="T364" s="41"/>
      <c r="U364" s="41"/>
      <c r="V364" s="75"/>
      <c r="W364" s="78">
        <f>--ISNUMBER(IFERROR(SEARCH(Feuil2!$D$5,Feuil1!C364,1),""))</f>
        <v>0</v>
      </c>
      <c r="X364" s="79" t="str">
        <f>IF(W364=1,COUNTIF($W$7:W364,1),"")</f>
        <v/>
      </c>
      <c r="Y364" s="79" t="str">
        <f>IFERROR(INDEX(C364:C1357,MATCH(ROWS($X$7:X364),X364:X1357,0)),"")</f>
        <v/>
      </c>
    </row>
    <row r="365" spans="1:25" ht="23.25" customHeight="1">
      <c r="A365" s="31" t="s">
        <v>400</v>
      </c>
      <c r="B365" s="32"/>
      <c r="C365" s="33"/>
      <c r="D365" s="34"/>
      <c r="E365" s="34"/>
      <c r="F365" s="35" t="str">
        <f t="shared" si="5"/>
        <v/>
      </c>
      <c r="G365" s="34"/>
      <c r="H365" s="36"/>
      <c r="I365" s="34"/>
      <c r="J365" s="37"/>
      <c r="K365" s="38"/>
      <c r="L365" s="39"/>
      <c r="M365" s="40"/>
      <c r="N365" s="41"/>
      <c r="O365" s="41"/>
      <c r="P365" s="41"/>
      <c r="Q365" s="41"/>
      <c r="R365" s="41"/>
      <c r="S365" s="41"/>
      <c r="T365" s="41"/>
      <c r="U365" s="41"/>
      <c r="V365" s="75"/>
      <c r="W365" s="78">
        <f>--ISNUMBER(IFERROR(SEARCH(Feuil2!$D$5,Feuil1!C365,1),""))</f>
        <v>0</v>
      </c>
      <c r="X365" s="79" t="str">
        <f>IF(W365=1,COUNTIF($W$7:W365,1),"")</f>
        <v/>
      </c>
      <c r="Y365" s="79" t="str">
        <f>IFERROR(INDEX(C365:C1358,MATCH(ROWS($X$7:X365),X365:X1358,0)),"")</f>
        <v/>
      </c>
    </row>
    <row r="366" spans="1:25" ht="23.25" customHeight="1">
      <c r="A366" s="31" t="s">
        <v>401</v>
      </c>
      <c r="B366" s="32"/>
      <c r="C366" s="33"/>
      <c r="D366" s="34"/>
      <c r="E366" s="34"/>
      <c r="F366" s="35" t="str">
        <f t="shared" si="5"/>
        <v/>
      </c>
      <c r="G366" s="34"/>
      <c r="H366" s="36"/>
      <c r="I366" s="34"/>
      <c r="J366" s="37"/>
      <c r="K366" s="38"/>
      <c r="L366" s="39"/>
      <c r="M366" s="40"/>
      <c r="N366" s="41"/>
      <c r="O366" s="41"/>
      <c r="P366" s="41"/>
      <c r="Q366" s="41"/>
      <c r="R366" s="41"/>
      <c r="S366" s="41"/>
      <c r="T366" s="41"/>
      <c r="U366" s="41"/>
      <c r="V366" s="75"/>
      <c r="W366" s="78">
        <f>--ISNUMBER(IFERROR(SEARCH(Feuil2!$D$5,Feuil1!C366,1),""))</f>
        <v>0</v>
      </c>
      <c r="X366" s="79" t="str">
        <f>IF(W366=1,COUNTIF($W$7:W366,1),"")</f>
        <v/>
      </c>
      <c r="Y366" s="79" t="str">
        <f>IFERROR(INDEX(C366:C1359,MATCH(ROWS($X$7:X366),X366:X1359,0)),"")</f>
        <v/>
      </c>
    </row>
    <row r="367" spans="1:25" ht="23.25" customHeight="1">
      <c r="A367" s="31" t="s">
        <v>402</v>
      </c>
      <c r="B367" s="32"/>
      <c r="C367" s="33"/>
      <c r="D367" s="34"/>
      <c r="E367" s="34"/>
      <c r="F367" s="35" t="str">
        <f t="shared" si="5"/>
        <v/>
      </c>
      <c r="G367" s="34"/>
      <c r="H367" s="36"/>
      <c r="I367" s="34"/>
      <c r="J367" s="37"/>
      <c r="K367" s="38"/>
      <c r="L367" s="39"/>
      <c r="M367" s="40"/>
      <c r="N367" s="41"/>
      <c r="O367" s="41"/>
      <c r="P367" s="41"/>
      <c r="Q367" s="41"/>
      <c r="R367" s="41"/>
      <c r="S367" s="41"/>
      <c r="T367" s="41"/>
      <c r="U367" s="41"/>
      <c r="V367" s="75"/>
      <c r="W367" s="78">
        <f>--ISNUMBER(IFERROR(SEARCH(Feuil2!$D$5,Feuil1!C367,1),""))</f>
        <v>0</v>
      </c>
      <c r="X367" s="79" t="str">
        <f>IF(W367=1,COUNTIF($W$7:W367,1),"")</f>
        <v/>
      </c>
      <c r="Y367" s="79" t="str">
        <f>IFERROR(INDEX(C367:C1360,MATCH(ROWS($X$7:X367),X367:X1360,0)),"")</f>
        <v/>
      </c>
    </row>
    <row r="368" spans="1:25" ht="23.25" customHeight="1">
      <c r="A368" s="31" t="s">
        <v>403</v>
      </c>
      <c r="B368" s="32"/>
      <c r="C368" s="33"/>
      <c r="D368" s="34"/>
      <c r="E368" s="34"/>
      <c r="F368" s="35" t="str">
        <f t="shared" si="5"/>
        <v/>
      </c>
      <c r="G368" s="34"/>
      <c r="H368" s="36"/>
      <c r="I368" s="34"/>
      <c r="J368" s="37"/>
      <c r="K368" s="38"/>
      <c r="L368" s="39"/>
      <c r="M368" s="40"/>
      <c r="N368" s="41"/>
      <c r="O368" s="41"/>
      <c r="P368" s="41"/>
      <c r="Q368" s="41"/>
      <c r="R368" s="41"/>
      <c r="S368" s="41"/>
      <c r="T368" s="41"/>
      <c r="U368" s="41"/>
      <c r="V368" s="75"/>
      <c r="W368" s="78">
        <f>--ISNUMBER(IFERROR(SEARCH(Feuil2!$D$5,Feuil1!C368,1),""))</f>
        <v>0</v>
      </c>
      <c r="X368" s="79" t="str">
        <f>IF(W368=1,COUNTIF($W$7:W368,1),"")</f>
        <v/>
      </c>
      <c r="Y368" s="79" t="str">
        <f>IFERROR(INDEX(C368:C1361,MATCH(ROWS($X$7:X368),X368:X1361,0)),"")</f>
        <v/>
      </c>
    </row>
    <row r="369" spans="1:25" ht="23.25" customHeight="1">
      <c r="A369" s="31" t="s">
        <v>404</v>
      </c>
      <c r="B369" s="32"/>
      <c r="C369" s="33"/>
      <c r="D369" s="34"/>
      <c r="E369" s="34"/>
      <c r="F369" s="35" t="str">
        <f t="shared" si="5"/>
        <v/>
      </c>
      <c r="G369" s="34"/>
      <c r="H369" s="36"/>
      <c r="I369" s="34"/>
      <c r="J369" s="37"/>
      <c r="K369" s="38"/>
      <c r="L369" s="39"/>
      <c r="M369" s="40"/>
      <c r="N369" s="41"/>
      <c r="O369" s="41"/>
      <c r="P369" s="41"/>
      <c r="Q369" s="41"/>
      <c r="R369" s="41"/>
      <c r="S369" s="41"/>
      <c r="T369" s="41"/>
      <c r="U369" s="41"/>
      <c r="V369" s="75"/>
      <c r="W369" s="78">
        <f>--ISNUMBER(IFERROR(SEARCH(Feuil2!$D$5,Feuil1!C369,1),""))</f>
        <v>0</v>
      </c>
      <c r="X369" s="79" t="str">
        <f>IF(W369=1,COUNTIF($W$7:W369,1),"")</f>
        <v/>
      </c>
      <c r="Y369" s="79" t="str">
        <f>IFERROR(INDEX(C369:C1362,MATCH(ROWS($X$7:X369),X369:X1362,0)),"")</f>
        <v/>
      </c>
    </row>
    <row r="370" spans="1:25" ht="23.25" customHeight="1">
      <c r="A370" s="31" t="s">
        <v>405</v>
      </c>
      <c r="B370" s="32"/>
      <c r="C370" s="33"/>
      <c r="D370" s="34"/>
      <c r="E370" s="34"/>
      <c r="F370" s="35" t="str">
        <f t="shared" si="5"/>
        <v/>
      </c>
      <c r="G370" s="34"/>
      <c r="H370" s="36"/>
      <c r="I370" s="34"/>
      <c r="J370" s="37"/>
      <c r="K370" s="38"/>
      <c r="L370" s="39"/>
      <c r="M370" s="40"/>
      <c r="N370" s="41"/>
      <c r="O370" s="41"/>
      <c r="P370" s="41"/>
      <c r="Q370" s="41"/>
      <c r="R370" s="41"/>
      <c r="S370" s="41"/>
      <c r="T370" s="41"/>
      <c r="U370" s="41"/>
      <c r="V370" s="75"/>
      <c r="W370" s="78">
        <f>--ISNUMBER(IFERROR(SEARCH(Feuil2!$D$5,Feuil1!C370,1),""))</f>
        <v>0</v>
      </c>
      <c r="X370" s="79" t="str">
        <f>IF(W370=1,COUNTIF($W$7:W370,1),"")</f>
        <v/>
      </c>
      <c r="Y370" s="79" t="str">
        <f>IFERROR(INDEX(C370:C1363,MATCH(ROWS($X$7:X370),X370:X1363,0)),"")</f>
        <v/>
      </c>
    </row>
    <row r="371" spans="1:25" ht="23.25" customHeight="1">
      <c r="A371" s="31" t="s">
        <v>406</v>
      </c>
      <c r="B371" s="32"/>
      <c r="C371" s="33"/>
      <c r="D371" s="34"/>
      <c r="E371" s="34"/>
      <c r="F371" s="35" t="str">
        <f t="shared" si="5"/>
        <v/>
      </c>
      <c r="G371" s="34"/>
      <c r="H371" s="36"/>
      <c r="I371" s="34"/>
      <c r="J371" s="37"/>
      <c r="K371" s="38"/>
      <c r="L371" s="39"/>
      <c r="M371" s="40"/>
      <c r="N371" s="41"/>
      <c r="O371" s="41"/>
      <c r="P371" s="41"/>
      <c r="Q371" s="41"/>
      <c r="R371" s="41"/>
      <c r="S371" s="41"/>
      <c r="T371" s="41"/>
      <c r="U371" s="41"/>
      <c r="V371" s="75"/>
      <c r="W371" s="78">
        <f>--ISNUMBER(IFERROR(SEARCH(Feuil2!$D$5,Feuil1!C371,1),""))</f>
        <v>0</v>
      </c>
      <c r="X371" s="79" t="str">
        <f>IF(W371=1,COUNTIF($W$7:W371,1),"")</f>
        <v/>
      </c>
      <c r="Y371" s="79" t="str">
        <f>IFERROR(INDEX(C371:C1364,MATCH(ROWS($X$7:X371),X371:X1364,0)),"")</f>
        <v/>
      </c>
    </row>
    <row r="372" spans="1:25" ht="23.25" customHeight="1">
      <c r="A372" s="31" t="s">
        <v>407</v>
      </c>
      <c r="B372" s="32"/>
      <c r="C372" s="33"/>
      <c r="D372" s="34"/>
      <c r="E372" s="34"/>
      <c r="F372" s="35" t="str">
        <f t="shared" si="5"/>
        <v/>
      </c>
      <c r="G372" s="34"/>
      <c r="H372" s="36"/>
      <c r="I372" s="34"/>
      <c r="J372" s="37"/>
      <c r="K372" s="38"/>
      <c r="L372" s="39"/>
      <c r="M372" s="40"/>
      <c r="N372" s="41"/>
      <c r="O372" s="41"/>
      <c r="P372" s="41"/>
      <c r="Q372" s="41"/>
      <c r="R372" s="41"/>
      <c r="S372" s="41"/>
      <c r="T372" s="41"/>
      <c r="U372" s="41"/>
      <c r="V372" s="75"/>
      <c r="W372" s="78">
        <f>--ISNUMBER(IFERROR(SEARCH(Feuil2!$D$5,Feuil1!C372,1),""))</f>
        <v>0</v>
      </c>
      <c r="X372" s="79" t="str">
        <f>IF(W372=1,COUNTIF($W$7:W372,1),"")</f>
        <v/>
      </c>
      <c r="Y372" s="79" t="str">
        <f>IFERROR(INDEX(C372:C1365,MATCH(ROWS($X$7:X372),X372:X1365,0)),"")</f>
        <v/>
      </c>
    </row>
    <row r="373" spans="1:25" ht="23.25" customHeight="1">
      <c r="A373" s="31" t="s">
        <v>408</v>
      </c>
      <c r="B373" s="32"/>
      <c r="C373" s="33"/>
      <c r="D373" s="34"/>
      <c r="E373" s="34"/>
      <c r="F373" s="35" t="str">
        <f t="shared" si="5"/>
        <v/>
      </c>
      <c r="G373" s="34"/>
      <c r="H373" s="36"/>
      <c r="I373" s="34"/>
      <c r="J373" s="37"/>
      <c r="K373" s="38"/>
      <c r="L373" s="39"/>
      <c r="M373" s="40"/>
      <c r="N373" s="41"/>
      <c r="O373" s="41"/>
      <c r="P373" s="41"/>
      <c r="Q373" s="41"/>
      <c r="R373" s="41"/>
      <c r="S373" s="41"/>
      <c r="T373" s="41"/>
      <c r="U373" s="41"/>
      <c r="V373" s="75"/>
      <c r="W373" s="78">
        <f>--ISNUMBER(IFERROR(SEARCH(Feuil2!$D$5,Feuil1!C373,1),""))</f>
        <v>0</v>
      </c>
      <c r="X373" s="79" t="str">
        <f>IF(W373=1,COUNTIF($W$7:W373,1),"")</f>
        <v/>
      </c>
      <c r="Y373" s="79" t="str">
        <f>IFERROR(INDEX(C373:C1366,MATCH(ROWS($X$7:X373),X373:X1366,0)),"")</f>
        <v/>
      </c>
    </row>
    <row r="374" spans="1:25" ht="23.25" customHeight="1">
      <c r="A374" s="31" t="s">
        <v>409</v>
      </c>
      <c r="B374" s="32"/>
      <c r="C374" s="33"/>
      <c r="D374" s="34"/>
      <c r="E374" s="34"/>
      <c r="F374" s="35" t="str">
        <f t="shared" si="5"/>
        <v/>
      </c>
      <c r="G374" s="34"/>
      <c r="H374" s="36"/>
      <c r="I374" s="34"/>
      <c r="J374" s="37"/>
      <c r="K374" s="38"/>
      <c r="L374" s="39"/>
      <c r="M374" s="40"/>
      <c r="N374" s="41"/>
      <c r="O374" s="41"/>
      <c r="P374" s="41"/>
      <c r="Q374" s="41"/>
      <c r="R374" s="41"/>
      <c r="S374" s="41"/>
      <c r="T374" s="41"/>
      <c r="U374" s="41"/>
      <c r="V374" s="75"/>
      <c r="W374" s="78">
        <f>--ISNUMBER(IFERROR(SEARCH(Feuil2!$D$5,Feuil1!C374,1),""))</f>
        <v>0</v>
      </c>
      <c r="X374" s="79" t="str">
        <f>IF(W374=1,COUNTIF($W$7:W374,1),"")</f>
        <v/>
      </c>
      <c r="Y374" s="79" t="str">
        <f>IFERROR(INDEX(C374:C1367,MATCH(ROWS($X$7:X374),X374:X1367,0)),"")</f>
        <v/>
      </c>
    </row>
    <row r="375" spans="1:25" ht="23.25" customHeight="1">
      <c r="A375" s="31" t="s">
        <v>410</v>
      </c>
      <c r="B375" s="32"/>
      <c r="C375" s="33"/>
      <c r="D375" s="34"/>
      <c r="E375" s="34"/>
      <c r="F375" s="35" t="str">
        <f t="shared" si="5"/>
        <v/>
      </c>
      <c r="G375" s="34"/>
      <c r="H375" s="36"/>
      <c r="I375" s="34"/>
      <c r="J375" s="37"/>
      <c r="K375" s="38"/>
      <c r="L375" s="39"/>
      <c r="M375" s="40"/>
      <c r="N375" s="41"/>
      <c r="O375" s="41"/>
      <c r="P375" s="41"/>
      <c r="Q375" s="41"/>
      <c r="R375" s="41"/>
      <c r="S375" s="41"/>
      <c r="T375" s="41"/>
      <c r="U375" s="41"/>
      <c r="V375" s="75"/>
      <c r="W375" s="78">
        <f>--ISNUMBER(IFERROR(SEARCH(Feuil2!$D$5,Feuil1!C375,1),""))</f>
        <v>0</v>
      </c>
      <c r="X375" s="79" t="str">
        <f>IF(W375=1,COUNTIF($W$7:W375,1),"")</f>
        <v/>
      </c>
      <c r="Y375" s="79" t="str">
        <f>IFERROR(INDEX(C375:C1368,MATCH(ROWS($X$7:X375),X375:X1368,0)),"")</f>
        <v/>
      </c>
    </row>
    <row r="376" spans="1:25" ht="23.25" customHeight="1">
      <c r="A376" s="31" t="s">
        <v>411</v>
      </c>
      <c r="B376" s="32"/>
      <c r="C376" s="33"/>
      <c r="D376" s="34"/>
      <c r="E376" s="34"/>
      <c r="F376" s="35" t="str">
        <f t="shared" si="5"/>
        <v/>
      </c>
      <c r="G376" s="34"/>
      <c r="H376" s="36"/>
      <c r="I376" s="34"/>
      <c r="J376" s="37"/>
      <c r="K376" s="38"/>
      <c r="L376" s="39"/>
      <c r="M376" s="40"/>
      <c r="N376" s="41"/>
      <c r="O376" s="41"/>
      <c r="P376" s="41"/>
      <c r="Q376" s="41"/>
      <c r="R376" s="41"/>
      <c r="S376" s="41"/>
      <c r="T376" s="41"/>
      <c r="U376" s="41"/>
      <c r="V376" s="75"/>
      <c r="W376" s="78">
        <f>--ISNUMBER(IFERROR(SEARCH(Feuil2!$D$5,Feuil1!C376,1),""))</f>
        <v>0</v>
      </c>
      <c r="X376" s="79" t="str">
        <f>IF(W376=1,COUNTIF($W$7:W376,1),"")</f>
        <v/>
      </c>
      <c r="Y376" s="79" t="str">
        <f>IFERROR(INDEX(C376:C1369,MATCH(ROWS($X$7:X376),X376:X1369,0)),"")</f>
        <v/>
      </c>
    </row>
    <row r="377" spans="1:25" ht="23.25" customHeight="1">
      <c r="A377" s="31" t="s">
        <v>412</v>
      </c>
      <c r="B377" s="32"/>
      <c r="C377" s="33"/>
      <c r="D377" s="34"/>
      <c r="E377" s="34"/>
      <c r="F377" s="35" t="str">
        <f t="shared" si="5"/>
        <v/>
      </c>
      <c r="G377" s="34"/>
      <c r="H377" s="36"/>
      <c r="I377" s="34"/>
      <c r="J377" s="37"/>
      <c r="K377" s="38"/>
      <c r="L377" s="39"/>
      <c r="M377" s="40"/>
      <c r="N377" s="41"/>
      <c r="O377" s="41"/>
      <c r="P377" s="41"/>
      <c r="Q377" s="41"/>
      <c r="R377" s="41"/>
      <c r="S377" s="41"/>
      <c r="T377" s="41"/>
      <c r="U377" s="41"/>
      <c r="V377" s="75"/>
      <c r="W377" s="78">
        <f>--ISNUMBER(IFERROR(SEARCH(Feuil2!$D$5,Feuil1!C377,1),""))</f>
        <v>0</v>
      </c>
      <c r="X377" s="79" t="str">
        <f>IF(W377=1,COUNTIF($W$7:W377,1),"")</f>
        <v/>
      </c>
      <c r="Y377" s="79" t="str">
        <f>IFERROR(INDEX(C377:C1370,MATCH(ROWS($X$7:X377),X377:X1370,0)),"")</f>
        <v/>
      </c>
    </row>
    <row r="378" spans="1:25" ht="23.25" customHeight="1">
      <c r="A378" s="31" t="s">
        <v>413</v>
      </c>
      <c r="B378" s="32"/>
      <c r="C378" s="33"/>
      <c r="D378" s="34"/>
      <c r="E378" s="34"/>
      <c r="F378" s="35" t="str">
        <f t="shared" si="5"/>
        <v/>
      </c>
      <c r="G378" s="34"/>
      <c r="H378" s="36"/>
      <c r="I378" s="34"/>
      <c r="J378" s="37"/>
      <c r="K378" s="38"/>
      <c r="L378" s="39"/>
      <c r="M378" s="40"/>
      <c r="N378" s="41"/>
      <c r="O378" s="41"/>
      <c r="P378" s="41"/>
      <c r="Q378" s="41"/>
      <c r="R378" s="41"/>
      <c r="S378" s="41"/>
      <c r="T378" s="41"/>
      <c r="U378" s="41"/>
      <c r="V378" s="75"/>
      <c r="W378" s="78">
        <f>--ISNUMBER(IFERROR(SEARCH(Feuil2!$D$5,Feuil1!C378,1),""))</f>
        <v>0</v>
      </c>
      <c r="X378" s="79" t="str">
        <f>IF(W378=1,COUNTIF($W$7:W378,1),"")</f>
        <v/>
      </c>
      <c r="Y378" s="79" t="str">
        <f>IFERROR(INDEX(C378:C1371,MATCH(ROWS($X$7:X378),X378:X1371,0)),"")</f>
        <v/>
      </c>
    </row>
    <row r="379" spans="1:25" ht="23.25" customHeight="1">
      <c r="A379" s="31" t="s">
        <v>414</v>
      </c>
      <c r="B379" s="32"/>
      <c r="C379" s="33"/>
      <c r="D379" s="34"/>
      <c r="E379" s="34"/>
      <c r="F379" s="35" t="str">
        <f t="shared" si="5"/>
        <v/>
      </c>
      <c r="G379" s="34"/>
      <c r="H379" s="36"/>
      <c r="I379" s="34"/>
      <c r="J379" s="37"/>
      <c r="K379" s="38"/>
      <c r="L379" s="39"/>
      <c r="M379" s="40"/>
      <c r="N379" s="41"/>
      <c r="O379" s="41"/>
      <c r="P379" s="41"/>
      <c r="Q379" s="41"/>
      <c r="R379" s="41"/>
      <c r="S379" s="41"/>
      <c r="T379" s="41"/>
      <c r="U379" s="41"/>
      <c r="V379" s="75"/>
      <c r="W379" s="78">
        <f>--ISNUMBER(IFERROR(SEARCH(Feuil2!$D$5,Feuil1!C379,1),""))</f>
        <v>0</v>
      </c>
      <c r="X379" s="79" t="str">
        <f>IF(W379=1,COUNTIF($W$7:W379,1),"")</f>
        <v/>
      </c>
      <c r="Y379" s="79" t="str">
        <f>IFERROR(INDEX(C379:C1372,MATCH(ROWS($X$7:X379),X379:X1372,0)),"")</f>
        <v/>
      </c>
    </row>
    <row r="380" spans="1:25" ht="23.25" customHeight="1">
      <c r="A380" s="31" t="s">
        <v>415</v>
      </c>
      <c r="B380" s="32"/>
      <c r="C380" s="33"/>
      <c r="D380" s="34"/>
      <c r="E380" s="34"/>
      <c r="F380" s="35" t="str">
        <f t="shared" si="5"/>
        <v/>
      </c>
      <c r="G380" s="34"/>
      <c r="H380" s="36"/>
      <c r="I380" s="34"/>
      <c r="J380" s="37"/>
      <c r="K380" s="38"/>
      <c r="L380" s="39"/>
      <c r="M380" s="40"/>
      <c r="N380" s="41"/>
      <c r="O380" s="41"/>
      <c r="P380" s="41"/>
      <c r="Q380" s="41"/>
      <c r="R380" s="41"/>
      <c r="S380" s="41"/>
      <c r="T380" s="41"/>
      <c r="U380" s="41"/>
      <c r="V380" s="75"/>
      <c r="W380" s="78">
        <f>--ISNUMBER(IFERROR(SEARCH(Feuil2!$D$5,Feuil1!C380,1),""))</f>
        <v>0</v>
      </c>
      <c r="X380" s="79" t="str">
        <f>IF(W380=1,COUNTIF($W$7:W380,1),"")</f>
        <v/>
      </c>
      <c r="Y380" s="79" t="str">
        <f>IFERROR(INDEX(C380:C1373,MATCH(ROWS($X$7:X380),X380:X1373,0)),"")</f>
        <v/>
      </c>
    </row>
    <row r="381" spans="1:25" ht="23.25" customHeight="1">
      <c r="A381" s="31" t="s">
        <v>416</v>
      </c>
      <c r="B381" s="32"/>
      <c r="C381" s="33"/>
      <c r="D381" s="34"/>
      <c r="E381" s="34"/>
      <c r="F381" s="35" t="str">
        <f t="shared" si="5"/>
        <v/>
      </c>
      <c r="G381" s="34"/>
      <c r="H381" s="36"/>
      <c r="I381" s="34"/>
      <c r="J381" s="37"/>
      <c r="K381" s="38"/>
      <c r="L381" s="39"/>
      <c r="M381" s="40"/>
      <c r="N381" s="41"/>
      <c r="O381" s="41"/>
      <c r="P381" s="41"/>
      <c r="Q381" s="41"/>
      <c r="R381" s="41"/>
      <c r="S381" s="41"/>
      <c r="T381" s="41"/>
      <c r="U381" s="41"/>
      <c r="V381" s="75"/>
      <c r="W381" s="78">
        <f>--ISNUMBER(IFERROR(SEARCH(Feuil2!$D$5,Feuil1!C381,1),""))</f>
        <v>0</v>
      </c>
      <c r="X381" s="79" t="str">
        <f>IF(W381=1,COUNTIF($W$7:W381,1),"")</f>
        <v/>
      </c>
      <c r="Y381" s="79" t="str">
        <f>IFERROR(INDEX(C381:C1374,MATCH(ROWS($X$7:X381),X381:X1374,0)),"")</f>
        <v/>
      </c>
    </row>
    <row r="382" spans="1:25" ht="23.25" customHeight="1">
      <c r="A382" s="31" t="s">
        <v>417</v>
      </c>
      <c r="B382" s="32"/>
      <c r="C382" s="33"/>
      <c r="D382" s="34"/>
      <c r="E382" s="34"/>
      <c r="F382" s="35" t="str">
        <f t="shared" si="5"/>
        <v/>
      </c>
      <c r="G382" s="34"/>
      <c r="H382" s="36"/>
      <c r="I382" s="34"/>
      <c r="J382" s="37"/>
      <c r="K382" s="38"/>
      <c r="L382" s="39"/>
      <c r="M382" s="40"/>
      <c r="N382" s="41"/>
      <c r="O382" s="41"/>
      <c r="P382" s="41"/>
      <c r="Q382" s="41"/>
      <c r="R382" s="41"/>
      <c r="S382" s="41"/>
      <c r="T382" s="41"/>
      <c r="U382" s="41"/>
      <c r="V382" s="75"/>
      <c r="W382" s="78">
        <f>--ISNUMBER(IFERROR(SEARCH(Feuil2!$D$5,Feuil1!C382,1),""))</f>
        <v>0</v>
      </c>
      <c r="X382" s="79" t="str">
        <f>IF(W382=1,COUNTIF($W$7:W382,1),"")</f>
        <v/>
      </c>
      <c r="Y382" s="79" t="str">
        <f>IFERROR(INDEX(C382:C1375,MATCH(ROWS($X$7:X382),X382:X1375,0)),"")</f>
        <v/>
      </c>
    </row>
    <row r="383" spans="1:25" ht="23.25" customHeight="1">
      <c r="A383" s="31" t="s">
        <v>418</v>
      </c>
      <c r="B383" s="32"/>
      <c r="C383" s="33"/>
      <c r="D383" s="34"/>
      <c r="E383" s="34"/>
      <c r="F383" s="35" t="str">
        <f t="shared" si="5"/>
        <v/>
      </c>
      <c r="G383" s="34"/>
      <c r="H383" s="36"/>
      <c r="I383" s="34"/>
      <c r="J383" s="37"/>
      <c r="K383" s="38"/>
      <c r="L383" s="39"/>
      <c r="M383" s="40"/>
      <c r="N383" s="41"/>
      <c r="O383" s="41"/>
      <c r="P383" s="41"/>
      <c r="Q383" s="41"/>
      <c r="R383" s="41"/>
      <c r="S383" s="41"/>
      <c r="T383" s="41"/>
      <c r="U383" s="41"/>
      <c r="V383" s="75"/>
      <c r="W383" s="78">
        <f>--ISNUMBER(IFERROR(SEARCH(Feuil2!$D$5,Feuil1!C383,1),""))</f>
        <v>0</v>
      </c>
      <c r="X383" s="79" t="str">
        <f>IF(W383=1,COUNTIF($W$7:W383,1),"")</f>
        <v/>
      </c>
      <c r="Y383" s="79" t="str">
        <f>IFERROR(INDEX(C383:C1376,MATCH(ROWS($X$7:X383),X383:X1376,0)),"")</f>
        <v/>
      </c>
    </row>
    <row r="384" spans="1:25" ht="23.25" customHeight="1">
      <c r="A384" s="31" t="s">
        <v>419</v>
      </c>
      <c r="B384" s="32"/>
      <c r="C384" s="33"/>
      <c r="D384" s="34"/>
      <c r="E384" s="34"/>
      <c r="F384" s="35" t="str">
        <f t="shared" si="5"/>
        <v/>
      </c>
      <c r="G384" s="34"/>
      <c r="H384" s="36"/>
      <c r="I384" s="34"/>
      <c r="J384" s="37"/>
      <c r="K384" s="38"/>
      <c r="L384" s="39"/>
      <c r="M384" s="40"/>
      <c r="N384" s="41"/>
      <c r="O384" s="41"/>
      <c r="P384" s="41"/>
      <c r="Q384" s="41"/>
      <c r="R384" s="41"/>
      <c r="S384" s="41"/>
      <c r="T384" s="41"/>
      <c r="U384" s="41"/>
      <c r="V384" s="75"/>
      <c r="W384" s="78">
        <f>--ISNUMBER(IFERROR(SEARCH(Feuil2!$D$5,Feuil1!C384,1),""))</f>
        <v>0</v>
      </c>
      <c r="X384" s="79" t="str">
        <f>IF(W384=1,COUNTIF($W$7:W384,1),"")</f>
        <v/>
      </c>
      <c r="Y384" s="79" t="str">
        <f>IFERROR(INDEX(C384:C1377,MATCH(ROWS($X$7:X384),X384:X1377,0)),"")</f>
        <v/>
      </c>
    </row>
    <row r="385" spans="1:25" ht="23.25" customHeight="1">
      <c r="A385" s="31" t="s">
        <v>420</v>
      </c>
      <c r="B385" s="32"/>
      <c r="C385" s="33"/>
      <c r="D385" s="34"/>
      <c r="E385" s="34"/>
      <c r="F385" s="35" t="str">
        <f t="shared" si="5"/>
        <v/>
      </c>
      <c r="G385" s="34"/>
      <c r="H385" s="36"/>
      <c r="I385" s="34"/>
      <c r="J385" s="37"/>
      <c r="K385" s="38"/>
      <c r="L385" s="39"/>
      <c r="M385" s="40"/>
      <c r="N385" s="41"/>
      <c r="O385" s="41"/>
      <c r="P385" s="41"/>
      <c r="Q385" s="41"/>
      <c r="R385" s="41"/>
      <c r="S385" s="41"/>
      <c r="T385" s="41"/>
      <c r="U385" s="41"/>
      <c r="V385" s="75"/>
      <c r="W385" s="78">
        <f>--ISNUMBER(IFERROR(SEARCH(Feuil2!$D$5,Feuil1!C385,1),""))</f>
        <v>0</v>
      </c>
      <c r="X385" s="79" t="str">
        <f>IF(W385=1,COUNTIF($W$7:W385,1),"")</f>
        <v/>
      </c>
      <c r="Y385" s="79" t="str">
        <f>IFERROR(INDEX(C385:C1378,MATCH(ROWS($X$7:X385),X385:X1378,0)),"")</f>
        <v/>
      </c>
    </row>
    <row r="386" spans="1:25" ht="23.25" customHeight="1">
      <c r="A386" s="31" t="s">
        <v>421</v>
      </c>
      <c r="B386" s="32"/>
      <c r="C386" s="33"/>
      <c r="D386" s="34"/>
      <c r="E386" s="34"/>
      <c r="F386" s="35" t="str">
        <f t="shared" si="5"/>
        <v/>
      </c>
      <c r="G386" s="34"/>
      <c r="H386" s="36"/>
      <c r="I386" s="34"/>
      <c r="J386" s="37"/>
      <c r="K386" s="38"/>
      <c r="L386" s="39"/>
      <c r="M386" s="40"/>
      <c r="N386" s="41"/>
      <c r="O386" s="41"/>
      <c r="P386" s="41"/>
      <c r="Q386" s="41"/>
      <c r="R386" s="41"/>
      <c r="S386" s="41"/>
      <c r="T386" s="41"/>
      <c r="U386" s="41"/>
      <c r="V386" s="75"/>
      <c r="W386" s="78">
        <f>--ISNUMBER(IFERROR(SEARCH(Feuil2!$D$5,Feuil1!C386,1),""))</f>
        <v>0</v>
      </c>
      <c r="X386" s="79" t="str">
        <f>IF(W386=1,COUNTIF($W$7:W386,1),"")</f>
        <v/>
      </c>
      <c r="Y386" s="79" t="str">
        <f>IFERROR(INDEX(C386:C1379,MATCH(ROWS($X$7:X386),X386:X1379,0)),"")</f>
        <v/>
      </c>
    </row>
    <row r="387" spans="1:25" ht="23.25" customHeight="1">
      <c r="A387" s="31" t="s">
        <v>422</v>
      </c>
      <c r="B387" s="32"/>
      <c r="C387" s="33"/>
      <c r="D387" s="34"/>
      <c r="E387" s="34"/>
      <c r="F387" s="35" t="str">
        <f t="shared" si="5"/>
        <v/>
      </c>
      <c r="G387" s="34"/>
      <c r="H387" s="36"/>
      <c r="I387" s="34"/>
      <c r="J387" s="37"/>
      <c r="K387" s="38"/>
      <c r="L387" s="39"/>
      <c r="M387" s="40"/>
      <c r="N387" s="41"/>
      <c r="O387" s="41"/>
      <c r="P387" s="41"/>
      <c r="Q387" s="41"/>
      <c r="R387" s="41"/>
      <c r="S387" s="41"/>
      <c r="T387" s="41"/>
      <c r="U387" s="41"/>
      <c r="V387" s="75"/>
      <c r="W387" s="78">
        <f>--ISNUMBER(IFERROR(SEARCH(Feuil2!$D$5,Feuil1!C387,1),""))</f>
        <v>0</v>
      </c>
      <c r="X387" s="79" t="str">
        <f>IF(W387=1,COUNTIF($W$7:W387,1),"")</f>
        <v/>
      </c>
      <c r="Y387" s="79" t="str">
        <f>IFERROR(INDEX(C387:C1380,MATCH(ROWS($X$7:X387),X387:X1380,0)),"")</f>
        <v/>
      </c>
    </row>
    <row r="388" spans="1:25" ht="23.25" customHeight="1">
      <c r="A388" s="31" t="s">
        <v>423</v>
      </c>
      <c r="B388" s="32"/>
      <c r="C388" s="33"/>
      <c r="D388" s="34"/>
      <c r="E388" s="34"/>
      <c r="F388" s="35" t="str">
        <f t="shared" si="5"/>
        <v/>
      </c>
      <c r="G388" s="34"/>
      <c r="H388" s="36"/>
      <c r="I388" s="34"/>
      <c r="J388" s="37"/>
      <c r="K388" s="38"/>
      <c r="L388" s="39"/>
      <c r="M388" s="40"/>
      <c r="N388" s="41"/>
      <c r="O388" s="41"/>
      <c r="P388" s="41"/>
      <c r="Q388" s="41"/>
      <c r="R388" s="41"/>
      <c r="S388" s="41"/>
      <c r="T388" s="41"/>
      <c r="U388" s="41"/>
      <c r="V388" s="75"/>
      <c r="W388" s="78">
        <f>--ISNUMBER(IFERROR(SEARCH(Feuil2!$D$5,Feuil1!C388,1),""))</f>
        <v>0</v>
      </c>
      <c r="X388" s="79" t="str">
        <f>IF(W388=1,COUNTIF($W$7:W388,1),"")</f>
        <v/>
      </c>
      <c r="Y388" s="79" t="str">
        <f>IFERROR(INDEX(C388:C1381,MATCH(ROWS($X$7:X388),X388:X1381,0)),"")</f>
        <v/>
      </c>
    </row>
    <row r="389" spans="1:25" ht="23.25" customHeight="1">
      <c r="A389" s="31" t="s">
        <v>424</v>
      </c>
      <c r="B389" s="32"/>
      <c r="C389" s="33"/>
      <c r="D389" s="34"/>
      <c r="E389" s="34"/>
      <c r="F389" s="35" t="str">
        <f t="shared" si="5"/>
        <v/>
      </c>
      <c r="G389" s="34"/>
      <c r="H389" s="36"/>
      <c r="I389" s="34"/>
      <c r="J389" s="37"/>
      <c r="K389" s="38"/>
      <c r="L389" s="39"/>
      <c r="M389" s="40"/>
      <c r="N389" s="41"/>
      <c r="O389" s="41"/>
      <c r="P389" s="41"/>
      <c r="Q389" s="41"/>
      <c r="R389" s="41"/>
      <c r="S389" s="41"/>
      <c r="T389" s="41"/>
      <c r="U389" s="41"/>
      <c r="V389" s="75"/>
      <c r="W389" s="78">
        <f>--ISNUMBER(IFERROR(SEARCH(Feuil2!$D$5,Feuil1!C389,1),""))</f>
        <v>0</v>
      </c>
      <c r="X389" s="79" t="str">
        <f>IF(W389=1,COUNTIF($W$7:W389,1),"")</f>
        <v/>
      </c>
      <c r="Y389" s="79" t="str">
        <f>IFERROR(INDEX(C389:C1382,MATCH(ROWS($X$7:X389),X389:X1382,0)),"")</f>
        <v/>
      </c>
    </row>
    <row r="390" spans="1:25" ht="23.25" customHeight="1">
      <c r="A390" s="31" t="s">
        <v>425</v>
      </c>
      <c r="B390" s="32"/>
      <c r="C390" s="33"/>
      <c r="D390" s="34"/>
      <c r="E390" s="34"/>
      <c r="F390" s="35" t="str">
        <f t="shared" si="5"/>
        <v/>
      </c>
      <c r="G390" s="34"/>
      <c r="H390" s="36"/>
      <c r="I390" s="34"/>
      <c r="J390" s="37"/>
      <c r="K390" s="38"/>
      <c r="L390" s="39"/>
      <c r="M390" s="40"/>
      <c r="N390" s="41"/>
      <c r="O390" s="41"/>
      <c r="P390" s="41"/>
      <c r="Q390" s="41"/>
      <c r="R390" s="41"/>
      <c r="S390" s="41"/>
      <c r="T390" s="41"/>
      <c r="U390" s="41"/>
      <c r="V390" s="75"/>
      <c r="W390" s="78">
        <f>--ISNUMBER(IFERROR(SEARCH(Feuil2!$D$5,Feuil1!C390,1),""))</f>
        <v>0</v>
      </c>
      <c r="X390" s="79" t="str">
        <f>IF(W390=1,COUNTIF($W$7:W390,1),"")</f>
        <v/>
      </c>
      <c r="Y390" s="79" t="str">
        <f>IFERROR(INDEX(C390:C1383,MATCH(ROWS($X$7:X390),X390:X1383,0)),"")</f>
        <v/>
      </c>
    </row>
    <row r="391" spans="1:25" ht="23.25" customHeight="1">
      <c r="A391" s="31" t="s">
        <v>426</v>
      </c>
      <c r="B391" s="32"/>
      <c r="C391" s="33"/>
      <c r="D391" s="34"/>
      <c r="E391" s="34"/>
      <c r="F391" s="35" t="str">
        <f t="shared" si="5"/>
        <v/>
      </c>
      <c r="G391" s="34"/>
      <c r="H391" s="36"/>
      <c r="I391" s="34"/>
      <c r="J391" s="37"/>
      <c r="K391" s="38"/>
      <c r="L391" s="39"/>
      <c r="M391" s="40"/>
      <c r="N391" s="41"/>
      <c r="O391" s="41"/>
      <c r="P391" s="41"/>
      <c r="Q391" s="41"/>
      <c r="R391" s="41"/>
      <c r="S391" s="41"/>
      <c r="T391" s="41"/>
      <c r="U391" s="41"/>
      <c r="V391" s="75"/>
      <c r="W391" s="78">
        <f>--ISNUMBER(IFERROR(SEARCH(Feuil2!$D$5,Feuil1!C391,1),""))</f>
        <v>0</v>
      </c>
      <c r="X391" s="79" t="str">
        <f>IF(W391=1,COUNTIF($W$7:W391,1),"")</f>
        <v/>
      </c>
      <c r="Y391" s="79" t="str">
        <f>IFERROR(INDEX(C391:C1384,MATCH(ROWS($X$7:X391),X391:X1384,0)),"")</f>
        <v/>
      </c>
    </row>
    <row r="392" spans="1:25" ht="23.25" customHeight="1">
      <c r="A392" s="31" t="s">
        <v>427</v>
      </c>
      <c r="B392" s="32"/>
      <c r="C392" s="33"/>
      <c r="D392" s="34"/>
      <c r="E392" s="34"/>
      <c r="F392" s="35" t="str">
        <f t="shared" ref="F392:F455" si="6">E392&amp;" "&amp;D392</f>
        <v/>
      </c>
      <c r="G392" s="34"/>
      <c r="H392" s="36"/>
      <c r="I392" s="34"/>
      <c r="J392" s="37"/>
      <c r="K392" s="38"/>
      <c r="L392" s="39"/>
      <c r="M392" s="40"/>
      <c r="N392" s="41"/>
      <c r="O392" s="41"/>
      <c r="P392" s="41"/>
      <c r="Q392" s="41"/>
      <c r="R392" s="41"/>
      <c r="S392" s="41"/>
      <c r="T392" s="41"/>
      <c r="U392" s="41"/>
      <c r="V392" s="75"/>
      <c r="W392" s="78">
        <f>--ISNUMBER(IFERROR(SEARCH(Feuil2!$D$5,Feuil1!C392,1),""))</f>
        <v>0</v>
      </c>
      <c r="X392" s="79" t="str">
        <f>IF(W392=1,COUNTIF($W$7:W392,1),"")</f>
        <v/>
      </c>
      <c r="Y392" s="79" t="str">
        <f>IFERROR(INDEX(C392:C1385,MATCH(ROWS($X$7:X392),X392:X1385,0)),"")</f>
        <v/>
      </c>
    </row>
    <row r="393" spans="1:25" ht="23.25" customHeight="1">
      <c r="A393" s="31" t="s">
        <v>428</v>
      </c>
      <c r="B393" s="32"/>
      <c r="C393" s="33"/>
      <c r="D393" s="34"/>
      <c r="E393" s="34"/>
      <c r="F393" s="35" t="str">
        <f t="shared" si="6"/>
        <v/>
      </c>
      <c r="G393" s="34"/>
      <c r="H393" s="36"/>
      <c r="I393" s="34"/>
      <c r="J393" s="37"/>
      <c r="K393" s="38"/>
      <c r="L393" s="39"/>
      <c r="M393" s="40"/>
      <c r="N393" s="41"/>
      <c r="O393" s="41"/>
      <c r="P393" s="41"/>
      <c r="Q393" s="41"/>
      <c r="R393" s="41"/>
      <c r="S393" s="41"/>
      <c r="T393" s="41"/>
      <c r="U393" s="41"/>
      <c r="V393" s="75"/>
      <c r="W393" s="78">
        <f>--ISNUMBER(IFERROR(SEARCH(Feuil2!$D$5,Feuil1!C393,1),""))</f>
        <v>0</v>
      </c>
      <c r="X393" s="79" t="str">
        <f>IF(W393=1,COUNTIF($W$7:W393,1),"")</f>
        <v/>
      </c>
      <c r="Y393" s="79" t="str">
        <f>IFERROR(INDEX(C393:C1386,MATCH(ROWS($X$7:X393),X393:X1386,0)),"")</f>
        <v/>
      </c>
    </row>
    <row r="394" spans="1:25" ht="23.25" customHeight="1">
      <c r="A394" s="31" t="s">
        <v>429</v>
      </c>
      <c r="B394" s="32"/>
      <c r="C394" s="33"/>
      <c r="D394" s="34"/>
      <c r="E394" s="34"/>
      <c r="F394" s="35" t="str">
        <f t="shared" si="6"/>
        <v/>
      </c>
      <c r="G394" s="34"/>
      <c r="H394" s="36"/>
      <c r="I394" s="34"/>
      <c r="J394" s="37"/>
      <c r="K394" s="38"/>
      <c r="L394" s="39"/>
      <c r="M394" s="40"/>
      <c r="N394" s="41"/>
      <c r="O394" s="41"/>
      <c r="P394" s="41"/>
      <c r="Q394" s="41"/>
      <c r="R394" s="41"/>
      <c r="S394" s="41"/>
      <c r="T394" s="41"/>
      <c r="U394" s="41"/>
      <c r="V394" s="75"/>
      <c r="W394" s="78">
        <f>--ISNUMBER(IFERROR(SEARCH(Feuil2!$D$5,Feuil1!C394,1),""))</f>
        <v>0</v>
      </c>
      <c r="X394" s="79" t="str">
        <f>IF(W394=1,COUNTIF($W$7:W394,1),"")</f>
        <v/>
      </c>
      <c r="Y394" s="79" t="str">
        <f>IFERROR(INDEX(C394:C1387,MATCH(ROWS($X$7:X394),X394:X1387,0)),"")</f>
        <v/>
      </c>
    </row>
    <row r="395" spans="1:25" ht="23.25" customHeight="1">
      <c r="A395" s="31" t="s">
        <v>430</v>
      </c>
      <c r="B395" s="32"/>
      <c r="C395" s="33"/>
      <c r="D395" s="34"/>
      <c r="E395" s="34"/>
      <c r="F395" s="35" t="str">
        <f t="shared" si="6"/>
        <v/>
      </c>
      <c r="G395" s="34"/>
      <c r="H395" s="36"/>
      <c r="I395" s="34"/>
      <c r="J395" s="37"/>
      <c r="K395" s="38"/>
      <c r="L395" s="39"/>
      <c r="M395" s="40"/>
      <c r="N395" s="41"/>
      <c r="O395" s="41"/>
      <c r="P395" s="41"/>
      <c r="Q395" s="41"/>
      <c r="R395" s="41"/>
      <c r="S395" s="41"/>
      <c r="T395" s="41"/>
      <c r="U395" s="41"/>
      <c r="V395" s="75"/>
      <c r="W395" s="78">
        <f>--ISNUMBER(IFERROR(SEARCH(Feuil2!$D$5,Feuil1!C395,1),""))</f>
        <v>0</v>
      </c>
      <c r="X395" s="79" t="str">
        <f>IF(W395=1,COUNTIF($W$7:W395,1),"")</f>
        <v/>
      </c>
      <c r="Y395" s="79" t="str">
        <f>IFERROR(INDEX(C395:C1388,MATCH(ROWS($X$7:X395),X395:X1388,0)),"")</f>
        <v/>
      </c>
    </row>
    <row r="396" spans="1:25" ht="23.25" customHeight="1">
      <c r="A396" s="31" t="s">
        <v>431</v>
      </c>
      <c r="B396" s="32"/>
      <c r="C396" s="33"/>
      <c r="D396" s="34"/>
      <c r="E396" s="34"/>
      <c r="F396" s="35" t="str">
        <f t="shared" si="6"/>
        <v/>
      </c>
      <c r="G396" s="34"/>
      <c r="H396" s="36"/>
      <c r="I396" s="34"/>
      <c r="J396" s="37"/>
      <c r="K396" s="38"/>
      <c r="L396" s="39"/>
      <c r="M396" s="40"/>
      <c r="N396" s="41"/>
      <c r="O396" s="41"/>
      <c r="P396" s="41"/>
      <c r="Q396" s="41"/>
      <c r="R396" s="41"/>
      <c r="S396" s="41"/>
      <c r="T396" s="41"/>
      <c r="U396" s="41"/>
      <c r="V396" s="75"/>
      <c r="W396" s="78">
        <f>--ISNUMBER(IFERROR(SEARCH(Feuil2!$D$5,Feuil1!C396,1),""))</f>
        <v>0</v>
      </c>
      <c r="X396" s="79" t="str">
        <f>IF(W396=1,COUNTIF($W$7:W396,1),"")</f>
        <v/>
      </c>
      <c r="Y396" s="79" t="str">
        <f>IFERROR(INDEX(C396:C1389,MATCH(ROWS($X$7:X396),X396:X1389,0)),"")</f>
        <v/>
      </c>
    </row>
    <row r="397" spans="1:25" ht="23.25" customHeight="1">
      <c r="A397" s="31" t="s">
        <v>432</v>
      </c>
      <c r="B397" s="32"/>
      <c r="C397" s="33"/>
      <c r="D397" s="34"/>
      <c r="E397" s="34"/>
      <c r="F397" s="35" t="str">
        <f t="shared" si="6"/>
        <v/>
      </c>
      <c r="G397" s="34"/>
      <c r="H397" s="36"/>
      <c r="I397" s="34"/>
      <c r="J397" s="37"/>
      <c r="K397" s="38"/>
      <c r="L397" s="39"/>
      <c r="M397" s="40"/>
      <c r="N397" s="41"/>
      <c r="O397" s="41"/>
      <c r="P397" s="41"/>
      <c r="Q397" s="41"/>
      <c r="R397" s="41"/>
      <c r="S397" s="41"/>
      <c r="T397" s="41"/>
      <c r="U397" s="41"/>
      <c r="V397" s="75"/>
      <c r="W397" s="78">
        <f>--ISNUMBER(IFERROR(SEARCH(Feuil2!$D$5,Feuil1!C397,1),""))</f>
        <v>0</v>
      </c>
      <c r="X397" s="79" t="str">
        <f>IF(W397=1,COUNTIF($W$7:W397,1),"")</f>
        <v/>
      </c>
      <c r="Y397" s="79" t="str">
        <f>IFERROR(INDEX(C397:C1390,MATCH(ROWS($X$7:X397),X397:X1390,0)),"")</f>
        <v/>
      </c>
    </row>
    <row r="398" spans="1:25" ht="23.25" customHeight="1">
      <c r="A398" s="31" t="s">
        <v>433</v>
      </c>
      <c r="B398" s="32"/>
      <c r="C398" s="33"/>
      <c r="D398" s="34"/>
      <c r="E398" s="34"/>
      <c r="F398" s="35" t="str">
        <f t="shared" si="6"/>
        <v/>
      </c>
      <c r="G398" s="34"/>
      <c r="H398" s="36"/>
      <c r="I398" s="34"/>
      <c r="J398" s="37"/>
      <c r="K398" s="38"/>
      <c r="L398" s="39"/>
      <c r="M398" s="40"/>
      <c r="N398" s="41"/>
      <c r="O398" s="41"/>
      <c r="P398" s="41"/>
      <c r="Q398" s="41"/>
      <c r="R398" s="41"/>
      <c r="S398" s="41"/>
      <c r="T398" s="41"/>
      <c r="U398" s="41"/>
      <c r="V398" s="75"/>
      <c r="W398" s="78">
        <f>--ISNUMBER(IFERROR(SEARCH(Feuil2!$D$5,Feuil1!C398,1),""))</f>
        <v>0</v>
      </c>
      <c r="X398" s="79" t="str">
        <f>IF(W398=1,COUNTIF($W$7:W398,1),"")</f>
        <v/>
      </c>
      <c r="Y398" s="79" t="str">
        <f>IFERROR(INDEX(C398:C1391,MATCH(ROWS($X$7:X398),X398:X1391,0)),"")</f>
        <v/>
      </c>
    </row>
    <row r="399" spans="1:25" ht="23.25" customHeight="1">
      <c r="A399" s="31" t="s">
        <v>434</v>
      </c>
      <c r="B399" s="32"/>
      <c r="C399" s="33"/>
      <c r="D399" s="34"/>
      <c r="E399" s="34"/>
      <c r="F399" s="35" t="str">
        <f t="shared" si="6"/>
        <v/>
      </c>
      <c r="G399" s="34"/>
      <c r="H399" s="36"/>
      <c r="I399" s="34"/>
      <c r="J399" s="37"/>
      <c r="K399" s="38"/>
      <c r="L399" s="39"/>
      <c r="M399" s="40"/>
      <c r="N399" s="41"/>
      <c r="O399" s="41"/>
      <c r="P399" s="41"/>
      <c r="Q399" s="41"/>
      <c r="R399" s="41"/>
      <c r="S399" s="41"/>
      <c r="T399" s="41"/>
      <c r="U399" s="41"/>
      <c r="V399" s="75"/>
      <c r="W399" s="78">
        <f>--ISNUMBER(IFERROR(SEARCH(Feuil2!$D$5,Feuil1!C399,1),""))</f>
        <v>0</v>
      </c>
      <c r="X399" s="79" t="str">
        <f>IF(W399=1,COUNTIF($W$7:W399,1),"")</f>
        <v/>
      </c>
      <c r="Y399" s="79" t="str">
        <f>IFERROR(INDEX(C399:C1392,MATCH(ROWS($X$7:X399),X399:X1392,0)),"")</f>
        <v/>
      </c>
    </row>
    <row r="400" spans="1:25" ht="23.25" customHeight="1">
      <c r="A400" s="31" t="s">
        <v>435</v>
      </c>
      <c r="B400" s="32"/>
      <c r="C400" s="33"/>
      <c r="D400" s="34"/>
      <c r="E400" s="34"/>
      <c r="F400" s="35" t="str">
        <f t="shared" si="6"/>
        <v/>
      </c>
      <c r="G400" s="34"/>
      <c r="H400" s="36"/>
      <c r="I400" s="34"/>
      <c r="J400" s="37"/>
      <c r="K400" s="38"/>
      <c r="L400" s="39"/>
      <c r="M400" s="40"/>
      <c r="N400" s="41"/>
      <c r="O400" s="41"/>
      <c r="P400" s="41"/>
      <c r="Q400" s="41"/>
      <c r="R400" s="41"/>
      <c r="S400" s="41"/>
      <c r="T400" s="41"/>
      <c r="U400" s="41"/>
      <c r="V400" s="75"/>
      <c r="W400" s="78">
        <f>--ISNUMBER(IFERROR(SEARCH(Feuil2!$D$5,Feuil1!C400,1),""))</f>
        <v>0</v>
      </c>
      <c r="X400" s="79" t="str">
        <f>IF(W400=1,COUNTIF($W$7:W400,1),"")</f>
        <v/>
      </c>
      <c r="Y400" s="79" t="str">
        <f>IFERROR(INDEX(C400:C1393,MATCH(ROWS($X$7:X400),X400:X1393,0)),"")</f>
        <v/>
      </c>
    </row>
    <row r="401" spans="1:25" ht="23.25" customHeight="1">
      <c r="A401" s="31" t="s">
        <v>436</v>
      </c>
      <c r="B401" s="32"/>
      <c r="C401" s="33"/>
      <c r="D401" s="34"/>
      <c r="E401" s="34"/>
      <c r="F401" s="35" t="str">
        <f t="shared" si="6"/>
        <v/>
      </c>
      <c r="G401" s="34"/>
      <c r="H401" s="36"/>
      <c r="I401" s="34"/>
      <c r="J401" s="37"/>
      <c r="K401" s="38"/>
      <c r="L401" s="39"/>
      <c r="M401" s="40"/>
      <c r="N401" s="41"/>
      <c r="O401" s="41"/>
      <c r="P401" s="41"/>
      <c r="Q401" s="41"/>
      <c r="R401" s="41"/>
      <c r="S401" s="41"/>
      <c r="T401" s="41"/>
      <c r="U401" s="41"/>
      <c r="V401" s="75"/>
      <c r="W401" s="78">
        <f>--ISNUMBER(IFERROR(SEARCH(Feuil2!$D$5,Feuil1!C401,1),""))</f>
        <v>0</v>
      </c>
      <c r="X401" s="79" t="str">
        <f>IF(W401=1,COUNTIF($W$7:W401,1),"")</f>
        <v/>
      </c>
      <c r="Y401" s="79" t="str">
        <f>IFERROR(INDEX(C401:C1394,MATCH(ROWS($X$7:X401),X401:X1394,0)),"")</f>
        <v/>
      </c>
    </row>
    <row r="402" spans="1:25" ht="23.25" customHeight="1">
      <c r="A402" s="31" t="s">
        <v>437</v>
      </c>
      <c r="B402" s="32"/>
      <c r="C402" s="33"/>
      <c r="D402" s="34"/>
      <c r="E402" s="34"/>
      <c r="F402" s="35" t="str">
        <f t="shared" si="6"/>
        <v/>
      </c>
      <c r="G402" s="34"/>
      <c r="H402" s="36"/>
      <c r="I402" s="34"/>
      <c r="J402" s="37"/>
      <c r="K402" s="38"/>
      <c r="L402" s="39"/>
      <c r="M402" s="40"/>
      <c r="N402" s="41"/>
      <c r="O402" s="41"/>
      <c r="P402" s="41"/>
      <c r="Q402" s="41"/>
      <c r="R402" s="41"/>
      <c r="S402" s="41"/>
      <c r="T402" s="41"/>
      <c r="U402" s="41"/>
      <c r="V402" s="75"/>
      <c r="W402" s="78">
        <f>--ISNUMBER(IFERROR(SEARCH(Feuil2!$D$5,Feuil1!C402,1),""))</f>
        <v>0</v>
      </c>
      <c r="X402" s="79" t="str">
        <f>IF(W402=1,COUNTIF($W$7:W402,1),"")</f>
        <v/>
      </c>
      <c r="Y402" s="79" t="str">
        <f>IFERROR(INDEX(C402:C1395,MATCH(ROWS($X$7:X402),X402:X1395,0)),"")</f>
        <v/>
      </c>
    </row>
    <row r="403" spans="1:25" ht="23.25" customHeight="1">
      <c r="A403" s="31" t="s">
        <v>438</v>
      </c>
      <c r="B403" s="32"/>
      <c r="C403" s="33"/>
      <c r="D403" s="34"/>
      <c r="E403" s="34"/>
      <c r="F403" s="35" t="str">
        <f t="shared" si="6"/>
        <v/>
      </c>
      <c r="G403" s="34"/>
      <c r="H403" s="36"/>
      <c r="I403" s="34"/>
      <c r="J403" s="37"/>
      <c r="K403" s="38"/>
      <c r="L403" s="39"/>
      <c r="M403" s="40"/>
      <c r="N403" s="41"/>
      <c r="O403" s="41"/>
      <c r="P403" s="41"/>
      <c r="Q403" s="41"/>
      <c r="R403" s="41"/>
      <c r="S403" s="41"/>
      <c r="T403" s="41"/>
      <c r="U403" s="41"/>
      <c r="V403" s="75"/>
      <c r="W403" s="78">
        <f>--ISNUMBER(IFERROR(SEARCH(Feuil2!$D$5,Feuil1!C403,1),""))</f>
        <v>0</v>
      </c>
      <c r="X403" s="79" t="str">
        <f>IF(W403=1,COUNTIF($W$7:W403,1),"")</f>
        <v/>
      </c>
      <c r="Y403" s="79" t="str">
        <f>IFERROR(INDEX(C403:C1396,MATCH(ROWS($X$7:X403),X403:X1396,0)),"")</f>
        <v/>
      </c>
    </row>
    <row r="404" spans="1:25" ht="23.25" customHeight="1">
      <c r="A404" s="31" t="s">
        <v>439</v>
      </c>
      <c r="B404" s="32"/>
      <c r="C404" s="33"/>
      <c r="D404" s="34"/>
      <c r="E404" s="34"/>
      <c r="F404" s="35" t="str">
        <f t="shared" si="6"/>
        <v/>
      </c>
      <c r="G404" s="34"/>
      <c r="H404" s="36"/>
      <c r="I404" s="34"/>
      <c r="J404" s="37"/>
      <c r="K404" s="38"/>
      <c r="L404" s="39"/>
      <c r="M404" s="40"/>
      <c r="N404" s="41"/>
      <c r="O404" s="41"/>
      <c r="P404" s="41"/>
      <c r="Q404" s="41"/>
      <c r="R404" s="41"/>
      <c r="S404" s="41"/>
      <c r="T404" s="41"/>
      <c r="U404" s="41"/>
      <c r="V404" s="75"/>
      <c r="W404" s="78">
        <f>--ISNUMBER(IFERROR(SEARCH(Feuil2!$D$5,Feuil1!C404,1),""))</f>
        <v>0</v>
      </c>
      <c r="X404" s="79" t="str">
        <f>IF(W404=1,COUNTIF($W$7:W404,1),"")</f>
        <v/>
      </c>
      <c r="Y404" s="79" t="str">
        <f>IFERROR(INDEX(C404:C1397,MATCH(ROWS($X$7:X404),X404:X1397,0)),"")</f>
        <v/>
      </c>
    </row>
    <row r="405" spans="1:25" ht="23.25" customHeight="1">
      <c r="A405" s="31" t="s">
        <v>440</v>
      </c>
      <c r="B405" s="32"/>
      <c r="C405" s="33"/>
      <c r="D405" s="34"/>
      <c r="E405" s="34"/>
      <c r="F405" s="35" t="str">
        <f t="shared" si="6"/>
        <v/>
      </c>
      <c r="G405" s="34"/>
      <c r="H405" s="36"/>
      <c r="I405" s="34"/>
      <c r="J405" s="37"/>
      <c r="K405" s="38"/>
      <c r="L405" s="39"/>
      <c r="M405" s="40"/>
      <c r="N405" s="41"/>
      <c r="O405" s="41"/>
      <c r="P405" s="41"/>
      <c r="Q405" s="41"/>
      <c r="R405" s="41"/>
      <c r="S405" s="41"/>
      <c r="T405" s="41"/>
      <c r="U405" s="41"/>
      <c r="V405" s="75"/>
      <c r="W405" s="78">
        <f>--ISNUMBER(IFERROR(SEARCH(Feuil2!$D$5,Feuil1!C405,1),""))</f>
        <v>0</v>
      </c>
      <c r="X405" s="79" t="str">
        <f>IF(W405=1,COUNTIF($W$7:W405,1),"")</f>
        <v/>
      </c>
      <c r="Y405" s="79" t="str">
        <f>IFERROR(INDEX(C405:C1398,MATCH(ROWS($X$7:X405),X405:X1398,0)),"")</f>
        <v/>
      </c>
    </row>
    <row r="406" spans="1:25" ht="23.25" customHeight="1">
      <c r="A406" s="31" t="s">
        <v>441</v>
      </c>
      <c r="B406" s="32"/>
      <c r="C406" s="33"/>
      <c r="D406" s="34"/>
      <c r="E406" s="34"/>
      <c r="F406" s="35" t="str">
        <f t="shared" si="6"/>
        <v/>
      </c>
      <c r="G406" s="34"/>
      <c r="H406" s="36"/>
      <c r="I406" s="34"/>
      <c r="J406" s="37"/>
      <c r="K406" s="38"/>
      <c r="L406" s="39"/>
      <c r="M406" s="40"/>
      <c r="N406" s="41"/>
      <c r="O406" s="41"/>
      <c r="P406" s="41"/>
      <c r="Q406" s="41"/>
      <c r="R406" s="41"/>
      <c r="S406" s="41"/>
      <c r="T406" s="41"/>
      <c r="U406" s="41"/>
      <c r="V406" s="75"/>
      <c r="W406" s="78">
        <f>--ISNUMBER(IFERROR(SEARCH(Feuil2!$D$5,Feuil1!C406,1),""))</f>
        <v>0</v>
      </c>
      <c r="X406" s="79" t="str">
        <f>IF(W406=1,COUNTIF($W$7:W406,1),"")</f>
        <v/>
      </c>
      <c r="Y406" s="79" t="str">
        <f>IFERROR(INDEX(C406:C1399,MATCH(ROWS($X$7:X406),X406:X1399,0)),"")</f>
        <v/>
      </c>
    </row>
    <row r="407" spans="1:25" ht="23.25" customHeight="1">
      <c r="A407" s="31" t="s">
        <v>442</v>
      </c>
      <c r="B407" s="32"/>
      <c r="C407" s="33"/>
      <c r="D407" s="34"/>
      <c r="E407" s="34"/>
      <c r="F407" s="35" t="str">
        <f t="shared" si="6"/>
        <v/>
      </c>
      <c r="G407" s="34"/>
      <c r="H407" s="36"/>
      <c r="I407" s="34"/>
      <c r="J407" s="37"/>
      <c r="K407" s="38"/>
      <c r="L407" s="39"/>
      <c r="M407" s="40"/>
      <c r="N407" s="41"/>
      <c r="O407" s="41"/>
      <c r="P407" s="41"/>
      <c r="Q407" s="41"/>
      <c r="R407" s="41"/>
      <c r="S407" s="41"/>
      <c r="T407" s="41"/>
      <c r="U407" s="41"/>
      <c r="V407" s="75"/>
      <c r="W407" s="78">
        <f>--ISNUMBER(IFERROR(SEARCH(Feuil2!$D$5,Feuil1!C407,1),""))</f>
        <v>0</v>
      </c>
      <c r="X407" s="79" t="str">
        <f>IF(W407=1,COUNTIF($W$7:W407,1),"")</f>
        <v/>
      </c>
      <c r="Y407" s="79" t="str">
        <f>IFERROR(INDEX(C407:C1400,MATCH(ROWS($X$7:X407),X407:X1400,0)),"")</f>
        <v/>
      </c>
    </row>
    <row r="408" spans="1:25" ht="23.25" customHeight="1">
      <c r="A408" s="31" t="s">
        <v>443</v>
      </c>
      <c r="B408" s="32"/>
      <c r="C408" s="33"/>
      <c r="D408" s="34"/>
      <c r="E408" s="34"/>
      <c r="F408" s="35" t="str">
        <f t="shared" si="6"/>
        <v/>
      </c>
      <c r="G408" s="34"/>
      <c r="H408" s="36"/>
      <c r="I408" s="34"/>
      <c r="J408" s="37"/>
      <c r="K408" s="38"/>
      <c r="L408" s="39"/>
      <c r="M408" s="40"/>
      <c r="N408" s="41"/>
      <c r="O408" s="41"/>
      <c r="P408" s="41"/>
      <c r="Q408" s="41"/>
      <c r="R408" s="41"/>
      <c r="S408" s="41"/>
      <c r="T408" s="41"/>
      <c r="U408" s="41"/>
      <c r="V408" s="75"/>
      <c r="W408" s="78">
        <f>--ISNUMBER(IFERROR(SEARCH(Feuil2!$D$5,Feuil1!C408,1),""))</f>
        <v>0</v>
      </c>
      <c r="X408" s="79" t="str">
        <f>IF(W408=1,COUNTIF($W$7:W408,1),"")</f>
        <v/>
      </c>
      <c r="Y408" s="79" t="str">
        <f>IFERROR(INDEX(C408:C1401,MATCH(ROWS($X$7:X408),X408:X1401,0)),"")</f>
        <v/>
      </c>
    </row>
    <row r="409" spans="1:25" ht="23.25" customHeight="1">
      <c r="A409" s="31" t="s">
        <v>444</v>
      </c>
      <c r="B409" s="32"/>
      <c r="C409" s="33"/>
      <c r="D409" s="34"/>
      <c r="E409" s="34"/>
      <c r="F409" s="35" t="str">
        <f t="shared" si="6"/>
        <v/>
      </c>
      <c r="G409" s="34"/>
      <c r="H409" s="36"/>
      <c r="I409" s="34"/>
      <c r="J409" s="37"/>
      <c r="K409" s="38"/>
      <c r="L409" s="39"/>
      <c r="M409" s="40"/>
      <c r="N409" s="41"/>
      <c r="O409" s="41"/>
      <c r="P409" s="41"/>
      <c r="Q409" s="41"/>
      <c r="R409" s="41"/>
      <c r="S409" s="41"/>
      <c r="T409" s="41"/>
      <c r="U409" s="41"/>
      <c r="V409" s="75"/>
      <c r="W409" s="78">
        <f>--ISNUMBER(IFERROR(SEARCH(Feuil2!$D$5,Feuil1!C409,1),""))</f>
        <v>0</v>
      </c>
      <c r="X409" s="79" t="str">
        <f>IF(W409=1,COUNTIF($W$7:W409,1),"")</f>
        <v/>
      </c>
      <c r="Y409" s="79" t="str">
        <f>IFERROR(INDEX(C409:C1402,MATCH(ROWS($X$7:X409),X409:X1402,0)),"")</f>
        <v/>
      </c>
    </row>
    <row r="410" spans="1:25" ht="23.25" customHeight="1">
      <c r="A410" s="31" t="s">
        <v>445</v>
      </c>
      <c r="B410" s="32"/>
      <c r="C410" s="33"/>
      <c r="D410" s="34"/>
      <c r="E410" s="34"/>
      <c r="F410" s="35" t="str">
        <f t="shared" si="6"/>
        <v/>
      </c>
      <c r="G410" s="34"/>
      <c r="H410" s="36"/>
      <c r="I410" s="34"/>
      <c r="J410" s="37"/>
      <c r="K410" s="38"/>
      <c r="L410" s="39"/>
      <c r="M410" s="40"/>
      <c r="N410" s="41"/>
      <c r="O410" s="41"/>
      <c r="P410" s="41"/>
      <c r="Q410" s="41"/>
      <c r="R410" s="41"/>
      <c r="S410" s="41"/>
      <c r="T410" s="41"/>
      <c r="U410" s="41"/>
      <c r="V410" s="75"/>
      <c r="W410" s="78">
        <f>--ISNUMBER(IFERROR(SEARCH(Feuil2!$D$5,Feuil1!C410,1),""))</f>
        <v>0</v>
      </c>
      <c r="X410" s="79" t="str">
        <f>IF(W410=1,COUNTIF($W$7:W410,1),"")</f>
        <v/>
      </c>
      <c r="Y410" s="79" t="str">
        <f>IFERROR(INDEX(C410:C1403,MATCH(ROWS($X$7:X410),X410:X1403,0)),"")</f>
        <v/>
      </c>
    </row>
    <row r="411" spans="1:25" ht="23.25" customHeight="1">
      <c r="A411" s="31" t="s">
        <v>446</v>
      </c>
      <c r="B411" s="32"/>
      <c r="C411" s="33"/>
      <c r="D411" s="34"/>
      <c r="E411" s="34"/>
      <c r="F411" s="35" t="str">
        <f t="shared" si="6"/>
        <v/>
      </c>
      <c r="G411" s="34"/>
      <c r="H411" s="36"/>
      <c r="I411" s="34"/>
      <c r="J411" s="37"/>
      <c r="K411" s="38"/>
      <c r="L411" s="39"/>
      <c r="M411" s="40"/>
      <c r="N411" s="41"/>
      <c r="O411" s="41"/>
      <c r="P411" s="41"/>
      <c r="Q411" s="41"/>
      <c r="R411" s="41"/>
      <c r="S411" s="41"/>
      <c r="T411" s="41"/>
      <c r="U411" s="41"/>
      <c r="V411" s="75"/>
      <c r="W411" s="78">
        <f>--ISNUMBER(IFERROR(SEARCH(Feuil2!$D$5,Feuil1!C411,1),""))</f>
        <v>0</v>
      </c>
      <c r="X411" s="79" t="str">
        <f>IF(W411=1,COUNTIF($W$7:W411,1),"")</f>
        <v/>
      </c>
      <c r="Y411" s="79" t="str">
        <f>IFERROR(INDEX(C411:C1404,MATCH(ROWS($X$7:X411),X411:X1404,0)),"")</f>
        <v/>
      </c>
    </row>
    <row r="412" spans="1:25" ht="23.25" customHeight="1">
      <c r="A412" s="31" t="s">
        <v>447</v>
      </c>
      <c r="B412" s="32"/>
      <c r="C412" s="33"/>
      <c r="D412" s="34"/>
      <c r="E412" s="34"/>
      <c r="F412" s="35" t="str">
        <f t="shared" si="6"/>
        <v/>
      </c>
      <c r="G412" s="34"/>
      <c r="H412" s="36"/>
      <c r="I412" s="34"/>
      <c r="J412" s="37"/>
      <c r="K412" s="38"/>
      <c r="L412" s="39"/>
      <c r="M412" s="40"/>
      <c r="N412" s="41"/>
      <c r="O412" s="41"/>
      <c r="P412" s="41"/>
      <c r="Q412" s="41"/>
      <c r="R412" s="41"/>
      <c r="S412" s="41"/>
      <c r="T412" s="41"/>
      <c r="U412" s="41"/>
      <c r="V412" s="75"/>
      <c r="W412" s="78">
        <f>--ISNUMBER(IFERROR(SEARCH(Feuil2!$D$5,Feuil1!C412,1),""))</f>
        <v>0</v>
      </c>
      <c r="X412" s="79" t="str">
        <f>IF(W412=1,COUNTIF($W$7:W412,1),"")</f>
        <v/>
      </c>
      <c r="Y412" s="79" t="str">
        <f>IFERROR(INDEX(C412:C1405,MATCH(ROWS($X$7:X412),X412:X1405,0)),"")</f>
        <v/>
      </c>
    </row>
    <row r="413" spans="1:25" ht="23.25" customHeight="1">
      <c r="A413" s="31" t="s">
        <v>448</v>
      </c>
      <c r="B413" s="32"/>
      <c r="C413" s="33"/>
      <c r="D413" s="34"/>
      <c r="E413" s="34"/>
      <c r="F413" s="35" t="str">
        <f t="shared" si="6"/>
        <v/>
      </c>
      <c r="G413" s="34"/>
      <c r="H413" s="36"/>
      <c r="I413" s="34"/>
      <c r="J413" s="37"/>
      <c r="K413" s="38"/>
      <c r="L413" s="39"/>
      <c r="M413" s="40"/>
      <c r="N413" s="41"/>
      <c r="O413" s="41"/>
      <c r="P413" s="41"/>
      <c r="Q413" s="41"/>
      <c r="R413" s="41"/>
      <c r="S413" s="41"/>
      <c r="T413" s="41"/>
      <c r="U413" s="41"/>
      <c r="V413" s="75"/>
      <c r="W413" s="78">
        <f>--ISNUMBER(IFERROR(SEARCH(Feuil2!$D$5,Feuil1!C413,1),""))</f>
        <v>0</v>
      </c>
      <c r="X413" s="79" t="str">
        <f>IF(W413=1,COUNTIF($W$7:W413,1),"")</f>
        <v/>
      </c>
      <c r="Y413" s="79" t="str">
        <f>IFERROR(INDEX(C413:C1406,MATCH(ROWS($X$7:X413),X413:X1406,0)),"")</f>
        <v/>
      </c>
    </row>
    <row r="414" spans="1:25" ht="23.25" customHeight="1">
      <c r="A414" s="31" t="s">
        <v>449</v>
      </c>
      <c r="B414" s="32"/>
      <c r="C414" s="33"/>
      <c r="D414" s="34"/>
      <c r="E414" s="34"/>
      <c r="F414" s="35" t="str">
        <f t="shared" si="6"/>
        <v/>
      </c>
      <c r="G414" s="34"/>
      <c r="H414" s="36"/>
      <c r="I414" s="34"/>
      <c r="J414" s="37"/>
      <c r="K414" s="38"/>
      <c r="L414" s="39"/>
      <c r="M414" s="40"/>
      <c r="N414" s="41"/>
      <c r="O414" s="41"/>
      <c r="P414" s="41"/>
      <c r="Q414" s="41"/>
      <c r="R414" s="41"/>
      <c r="S414" s="41"/>
      <c r="T414" s="41"/>
      <c r="U414" s="41"/>
      <c r="V414" s="75"/>
      <c r="W414" s="78">
        <f>--ISNUMBER(IFERROR(SEARCH(Feuil2!$D$5,Feuil1!C414,1),""))</f>
        <v>0</v>
      </c>
      <c r="X414" s="79" t="str">
        <f>IF(W414=1,COUNTIF($W$7:W414,1),"")</f>
        <v/>
      </c>
      <c r="Y414" s="79" t="str">
        <f>IFERROR(INDEX(C414:C1407,MATCH(ROWS($X$7:X414),X414:X1407,0)),"")</f>
        <v/>
      </c>
    </row>
    <row r="415" spans="1:25" ht="23.25" customHeight="1">
      <c r="A415" s="31" t="s">
        <v>450</v>
      </c>
      <c r="B415" s="32"/>
      <c r="C415" s="33"/>
      <c r="D415" s="34"/>
      <c r="E415" s="34"/>
      <c r="F415" s="35" t="str">
        <f t="shared" si="6"/>
        <v/>
      </c>
      <c r="G415" s="34"/>
      <c r="H415" s="36"/>
      <c r="I415" s="34"/>
      <c r="J415" s="37"/>
      <c r="K415" s="38"/>
      <c r="L415" s="39"/>
      <c r="M415" s="40"/>
      <c r="N415" s="41"/>
      <c r="O415" s="41"/>
      <c r="P415" s="41"/>
      <c r="Q415" s="41"/>
      <c r="R415" s="41"/>
      <c r="S415" s="41"/>
      <c r="T415" s="41"/>
      <c r="U415" s="41"/>
      <c r="V415" s="75"/>
      <c r="W415" s="78">
        <f>--ISNUMBER(IFERROR(SEARCH(Feuil2!$D$5,Feuil1!C415,1),""))</f>
        <v>0</v>
      </c>
      <c r="X415" s="79" t="str">
        <f>IF(W415=1,COUNTIF($W$7:W415,1),"")</f>
        <v/>
      </c>
      <c r="Y415" s="79" t="str">
        <f>IFERROR(INDEX(C415:C1408,MATCH(ROWS($X$7:X415),X415:X1408,0)),"")</f>
        <v/>
      </c>
    </row>
    <row r="416" spans="1:25" ht="23.25" customHeight="1">
      <c r="A416" s="31" t="s">
        <v>451</v>
      </c>
      <c r="B416" s="32"/>
      <c r="C416" s="33"/>
      <c r="D416" s="34"/>
      <c r="E416" s="34"/>
      <c r="F416" s="35" t="str">
        <f t="shared" si="6"/>
        <v/>
      </c>
      <c r="G416" s="34"/>
      <c r="H416" s="36"/>
      <c r="I416" s="34"/>
      <c r="J416" s="37"/>
      <c r="K416" s="38"/>
      <c r="L416" s="39"/>
      <c r="M416" s="40"/>
      <c r="N416" s="41"/>
      <c r="O416" s="41"/>
      <c r="P416" s="41"/>
      <c r="Q416" s="41"/>
      <c r="R416" s="41"/>
      <c r="S416" s="41"/>
      <c r="T416" s="41"/>
      <c r="U416" s="41"/>
      <c r="V416" s="75"/>
      <c r="W416" s="78">
        <f>--ISNUMBER(IFERROR(SEARCH(Feuil2!$D$5,Feuil1!C416,1),""))</f>
        <v>0</v>
      </c>
      <c r="X416" s="79" t="str">
        <f>IF(W416=1,COUNTIF($W$7:W416,1),"")</f>
        <v/>
      </c>
      <c r="Y416" s="79" t="str">
        <f>IFERROR(INDEX(C416:C1409,MATCH(ROWS($X$7:X416),X416:X1409,0)),"")</f>
        <v/>
      </c>
    </row>
    <row r="417" spans="1:25" ht="23.25" customHeight="1">
      <c r="A417" s="31" t="s">
        <v>452</v>
      </c>
      <c r="B417" s="32"/>
      <c r="C417" s="33"/>
      <c r="D417" s="34"/>
      <c r="E417" s="34"/>
      <c r="F417" s="35" t="str">
        <f t="shared" si="6"/>
        <v/>
      </c>
      <c r="G417" s="34"/>
      <c r="H417" s="36"/>
      <c r="I417" s="34"/>
      <c r="J417" s="37"/>
      <c r="K417" s="38"/>
      <c r="L417" s="39"/>
      <c r="M417" s="40"/>
      <c r="N417" s="41"/>
      <c r="O417" s="41"/>
      <c r="P417" s="41"/>
      <c r="Q417" s="41"/>
      <c r="R417" s="41"/>
      <c r="S417" s="41"/>
      <c r="T417" s="41"/>
      <c r="U417" s="41"/>
      <c r="V417" s="75"/>
      <c r="W417" s="78">
        <f>--ISNUMBER(IFERROR(SEARCH(Feuil2!$D$5,Feuil1!C417,1),""))</f>
        <v>0</v>
      </c>
      <c r="X417" s="79" t="str">
        <f>IF(W417=1,COUNTIF($W$7:W417,1),"")</f>
        <v/>
      </c>
      <c r="Y417" s="79" t="str">
        <f>IFERROR(INDEX(C417:C1410,MATCH(ROWS($X$7:X417),X417:X1410,0)),"")</f>
        <v/>
      </c>
    </row>
    <row r="418" spans="1:25" ht="23.25" customHeight="1">
      <c r="A418" s="31" t="s">
        <v>453</v>
      </c>
      <c r="B418" s="32"/>
      <c r="C418" s="33"/>
      <c r="D418" s="34"/>
      <c r="E418" s="34"/>
      <c r="F418" s="35" t="str">
        <f t="shared" si="6"/>
        <v/>
      </c>
      <c r="G418" s="34"/>
      <c r="H418" s="36"/>
      <c r="I418" s="34"/>
      <c r="J418" s="37"/>
      <c r="K418" s="38"/>
      <c r="L418" s="39"/>
      <c r="M418" s="40"/>
      <c r="N418" s="41"/>
      <c r="O418" s="41"/>
      <c r="P418" s="41"/>
      <c r="Q418" s="41"/>
      <c r="R418" s="41"/>
      <c r="S418" s="41"/>
      <c r="T418" s="41"/>
      <c r="U418" s="41"/>
      <c r="V418" s="75"/>
      <c r="W418" s="78">
        <f>--ISNUMBER(IFERROR(SEARCH(Feuil2!$D$5,Feuil1!C418,1),""))</f>
        <v>0</v>
      </c>
      <c r="X418" s="79" t="str">
        <f>IF(W418=1,COUNTIF($W$7:W418,1),"")</f>
        <v/>
      </c>
      <c r="Y418" s="79" t="str">
        <f>IFERROR(INDEX(C418:C1411,MATCH(ROWS($X$7:X418),X418:X1411,0)),"")</f>
        <v/>
      </c>
    </row>
    <row r="419" spans="1:25" ht="23.25" customHeight="1">
      <c r="A419" s="31" t="s">
        <v>454</v>
      </c>
      <c r="B419" s="32"/>
      <c r="C419" s="33"/>
      <c r="D419" s="34"/>
      <c r="E419" s="34"/>
      <c r="F419" s="35" t="str">
        <f t="shared" si="6"/>
        <v/>
      </c>
      <c r="G419" s="34"/>
      <c r="H419" s="36"/>
      <c r="I419" s="34"/>
      <c r="J419" s="37"/>
      <c r="K419" s="38"/>
      <c r="L419" s="39"/>
      <c r="M419" s="40"/>
      <c r="N419" s="41"/>
      <c r="O419" s="41"/>
      <c r="P419" s="41"/>
      <c r="Q419" s="41"/>
      <c r="R419" s="41"/>
      <c r="S419" s="41"/>
      <c r="T419" s="41"/>
      <c r="U419" s="41"/>
      <c r="V419" s="75"/>
      <c r="W419" s="78">
        <f>--ISNUMBER(IFERROR(SEARCH(Feuil2!$D$5,Feuil1!C419,1),""))</f>
        <v>0</v>
      </c>
      <c r="X419" s="79" t="str">
        <f>IF(W419=1,COUNTIF($W$7:W419,1),"")</f>
        <v/>
      </c>
      <c r="Y419" s="79" t="str">
        <f>IFERROR(INDEX(C419:C1412,MATCH(ROWS($X$7:X419),X419:X1412,0)),"")</f>
        <v/>
      </c>
    </row>
    <row r="420" spans="1:25" ht="23.25" customHeight="1">
      <c r="A420" s="31" t="s">
        <v>455</v>
      </c>
      <c r="B420" s="32"/>
      <c r="C420" s="33"/>
      <c r="D420" s="34"/>
      <c r="E420" s="34"/>
      <c r="F420" s="35" t="str">
        <f t="shared" si="6"/>
        <v/>
      </c>
      <c r="G420" s="34"/>
      <c r="H420" s="36"/>
      <c r="I420" s="34"/>
      <c r="J420" s="37"/>
      <c r="K420" s="38"/>
      <c r="L420" s="39"/>
      <c r="M420" s="40"/>
      <c r="N420" s="41"/>
      <c r="O420" s="41"/>
      <c r="P420" s="41"/>
      <c r="Q420" s="41"/>
      <c r="R420" s="41"/>
      <c r="S420" s="41"/>
      <c r="T420" s="41"/>
      <c r="U420" s="41"/>
      <c r="V420" s="75"/>
      <c r="W420" s="78">
        <f>--ISNUMBER(IFERROR(SEARCH(Feuil2!$D$5,Feuil1!C420,1),""))</f>
        <v>0</v>
      </c>
      <c r="X420" s="79" t="str">
        <f>IF(W420=1,COUNTIF($W$7:W420,1),"")</f>
        <v/>
      </c>
      <c r="Y420" s="79" t="str">
        <f>IFERROR(INDEX(C420:C1413,MATCH(ROWS($X$7:X420),X420:X1413,0)),"")</f>
        <v/>
      </c>
    </row>
    <row r="421" spans="1:25" ht="23.25" customHeight="1">
      <c r="A421" s="31" t="s">
        <v>456</v>
      </c>
      <c r="B421" s="32"/>
      <c r="C421" s="33"/>
      <c r="D421" s="34"/>
      <c r="E421" s="34"/>
      <c r="F421" s="35" t="str">
        <f t="shared" si="6"/>
        <v/>
      </c>
      <c r="G421" s="34"/>
      <c r="H421" s="36"/>
      <c r="I421" s="34"/>
      <c r="J421" s="37"/>
      <c r="K421" s="38"/>
      <c r="L421" s="39"/>
      <c r="M421" s="40"/>
      <c r="N421" s="41"/>
      <c r="O421" s="41"/>
      <c r="P421" s="41"/>
      <c r="Q421" s="41"/>
      <c r="R421" s="41"/>
      <c r="S421" s="41"/>
      <c r="T421" s="41"/>
      <c r="U421" s="41"/>
      <c r="V421" s="75"/>
      <c r="W421" s="78">
        <f>--ISNUMBER(IFERROR(SEARCH(Feuil2!$D$5,Feuil1!C421,1),""))</f>
        <v>0</v>
      </c>
      <c r="X421" s="79" t="str">
        <f>IF(W421=1,COUNTIF($W$7:W421,1),"")</f>
        <v/>
      </c>
      <c r="Y421" s="79" t="str">
        <f>IFERROR(INDEX(C421:C1414,MATCH(ROWS($X$7:X421),X421:X1414,0)),"")</f>
        <v/>
      </c>
    </row>
    <row r="422" spans="1:25" ht="23.25" customHeight="1">
      <c r="A422" s="31" t="s">
        <v>457</v>
      </c>
      <c r="B422" s="32"/>
      <c r="C422" s="33"/>
      <c r="D422" s="34"/>
      <c r="E422" s="34"/>
      <c r="F422" s="35" t="str">
        <f t="shared" si="6"/>
        <v/>
      </c>
      <c r="G422" s="34"/>
      <c r="H422" s="36"/>
      <c r="I422" s="34"/>
      <c r="J422" s="37"/>
      <c r="K422" s="38"/>
      <c r="L422" s="39"/>
      <c r="M422" s="40"/>
      <c r="N422" s="41"/>
      <c r="O422" s="41"/>
      <c r="P422" s="41"/>
      <c r="Q422" s="41"/>
      <c r="R422" s="41"/>
      <c r="S422" s="41"/>
      <c r="T422" s="41"/>
      <c r="U422" s="41"/>
      <c r="V422" s="75"/>
      <c r="W422" s="78">
        <f>--ISNUMBER(IFERROR(SEARCH(Feuil2!$D$5,Feuil1!C422,1),""))</f>
        <v>0</v>
      </c>
      <c r="X422" s="79" t="str">
        <f>IF(W422=1,COUNTIF($W$7:W422,1),"")</f>
        <v/>
      </c>
      <c r="Y422" s="79" t="str">
        <f>IFERROR(INDEX(C422:C1415,MATCH(ROWS($X$7:X422),X422:X1415,0)),"")</f>
        <v/>
      </c>
    </row>
    <row r="423" spans="1:25" ht="23.25" customHeight="1">
      <c r="A423" s="31" t="s">
        <v>458</v>
      </c>
      <c r="B423" s="32"/>
      <c r="C423" s="33"/>
      <c r="D423" s="34"/>
      <c r="E423" s="34"/>
      <c r="F423" s="35" t="str">
        <f t="shared" si="6"/>
        <v/>
      </c>
      <c r="G423" s="34"/>
      <c r="H423" s="36"/>
      <c r="I423" s="34"/>
      <c r="J423" s="37"/>
      <c r="K423" s="38"/>
      <c r="L423" s="39"/>
      <c r="M423" s="40"/>
      <c r="N423" s="41"/>
      <c r="O423" s="41"/>
      <c r="P423" s="41"/>
      <c r="Q423" s="41"/>
      <c r="R423" s="41"/>
      <c r="S423" s="41"/>
      <c r="T423" s="41"/>
      <c r="U423" s="41"/>
      <c r="V423" s="75"/>
      <c r="W423" s="78">
        <f>--ISNUMBER(IFERROR(SEARCH(Feuil2!$D$5,Feuil1!C423,1),""))</f>
        <v>0</v>
      </c>
      <c r="X423" s="79" t="str">
        <f>IF(W423=1,COUNTIF($W$7:W423,1),"")</f>
        <v/>
      </c>
      <c r="Y423" s="79" t="str">
        <f>IFERROR(INDEX(C423:C1416,MATCH(ROWS($X$7:X423),X423:X1416,0)),"")</f>
        <v/>
      </c>
    </row>
    <row r="424" spans="1:25" ht="23.25" customHeight="1">
      <c r="A424" s="31" t="s">
        <v>459</v>
      </c>
      <c r="B424" s="32"/>
      <c r="C424" s="33"/>
      <c r="D424" s="34"/>
      <c r="E424" s="34"/>
      <c r="F424" s="35" t="str">
        <f t="shared" si="6"/>
        <v/>
      </c>
      <c r="G424" s="34"/>
      <c r="H424" s="36"/>
      <c r="I424" s="34"/>
      <c r="J424" s="37"/>
      <c r="K424" s="38"/>
      <c r="L424" s="39"/>
      <c r="M424" s="40"/>
      <c r="N424" s="41"/>
      <c r="O424" s="41"/>
      <c r="P424" s="41"/>
      <c r="Q424" s="41"/>
      <c r="R424" s="41"/>
      <c r="S424" s="41"/>
      <c r="T424" s="41"/>
      <c r="U424" s="41"/>
      <c r="V424" s="75"/>
      <c r="W424" s="78">
        <f>--ISNUMBER(IFERROR(SEARCH(Feuil2!$D$5,Feuil1!C424,1),""))</f>
        <v>0</v>
      </c>
      <c r="X424" s="79" t="str">
        <f>IF(W424=1,COUNTIF($W$7:W424,1),"")</f>
        <v/>
      </c>
      <c r="Y424" s="79" t="str">
        <f>IFERROR(INDEX(C424:C1417,MATCH(ROWS($X$7:X424),X424:X1417,0)),"")</f>
        <v/>
      </c>
    </row>
    <row r="425" spans="1:25" ht="23.25" customHeight="1">
      <c r="A425" s="31" t="s">
        <v>460</v>
      </c>
      <c r="B425" s="32"/>
      <c r="C425" s="33"/>
      <c r="D425" s="34"/>
      <c r="E425" s="34"/>
      <c r="F425" s="35" t="str">
        <f t="shared" si="6"/>
        <v/>
      </c>
      <c r="G425" s="34"/>
      <c r="H425" s="36"/>
      <c r="I425" s="34"/>
      <c r="J425" s="37"/>
      <c r="K425" s="38"/>
      <c r="L425" s="39"/>
      <c r="M425" s="40"/>
      <c r="N425" s="41"/>
      <c r="O425" s="41"/>
      <c r="P425" s="41"/>
      <c r="Q425" s="41"/>
      <c r="R425" s="41"/>
      <c r="S425" s="41"/>
      <c r="T425" s="41"/>
      <c r="U425" s="41"/>
      <c r="V425" s="75"/>
      <c r="W425" s="78">
        <f>--ISNUMBER(IFERROR(SEARCH(Feuil2!$D$5,Feuil1!C425,1),""))</f>
        <v>0</v>
      </c>
      <c r="X425" s="79" t="str">
        <f>IF(W425=1,COUNTIF($W$7:W425,1),"")</f>
        <v/>
      </c>
      <c r="Y425" s="79" t="str">
        <f>IFERROR(INDEX(C425:C1418,MATCH(ROWS($X$7:X425),X425:X1418,0)),"")</f>
        <v/>
      </c>
    </row>
    <row r="426" spans="1:25" ht="23.25" customHeight="1">
      <c r="A426" s="31" t="s">
        <v>461</v>
      </c>
      <c r="B426" s="32"/>
      <c r="C426" s="33"/>
      <c r="D426" s="34"/>
      <c r="E426" s="34"/>
      <c r="F426" s="35" t="str">
        <f t="shared" si="6"/>
        <v/>
      </c>
      <c r="G426" s="34"/>
      <c r="H426" s="36"/>
      <c r="I426" s="34"/>
      <c r="J426" s="37"/>
      <c r="K426" s="38"/>
      <c r="L426" s="39"/>
      <c r="M426" s="40"/>
      <c r="N426" s="41"/>
      <c r="O426" s="41"/>
      <c r="P426" s="41"/>
      <c r="Q426" s="41"/>
      <c r="R426" s="41"/>
      <c r="S426" s="41"/>
      <c r="T426" s="41"/>
      <c r="U426" s="41"/>
      <c r="V426" s="75"/>
      <c r="W426" s="78">
        <f>--ISNUMBER(IFERROR(SEARCH(Feuil2!$D$5,Feuil1!C426,1),""))</f>
        <v>0</v>
      </c>
      <c r="X426" s="79" t="str">
        <f>IF(W426=1,COUNTIF($W$7:W426,1),"")</f>
        <v/>
      </c>
      <c r="Y426" s="79" t="str">
        <f>IFERROR(INDEX(C426:C1419,MATCH(ROWS($X$7:X426),X426:X1419,0)),"")</f>
        <v/>
      </c>
    </row>
    <row r="427" spans="1:25" ht="23.25" customHeight="1">
      <c r="A427" s="31" t="s">
        <v>462</v>
      </c>
      <c r="B427" s="32"/>
      <c r="C427" s="33"/>
      <c r="D427" s="34"/>
      <c r="E427" s="34"/>
      <c r="F427" s="35" t="str">
        <f t="shared" si="6"/>
        <v/>
      </c>
      <c r="G427" s="34"/>
      <c r="H427" s="36"/>
      <c r="I427" s="34"/>
      <c r="J427" s="37"/>
      <c r="K427" s="38"/>
      <c r="L427" s="39"/>
      <c r="M427" s="40"/>
      <c r="N427" s="41"/>
      <c r="O427" s="41"/>
      <c r="P427" s="41"/>
      <c r="Q427" s="41"/>
      <c r="R427" s="41"/>
      <c r="S427" s="41"/>
      <c r="T427" s="41"/>
      <c r="U427" s="41"/>
      <c r="V427" s="75"/>
      <c r="W427" s="78">
        <f>--ISNUMBER(IFERROR(SEARCH(Feuil2!$D$5,Feuil1!C427,1),""))</f>
        <v>0</v>
      </c>
      <c r="X427" s="79" t="str">
        <f>IF(W427=1,COUNTIF($W$7:W427,1),"")</f>
        <v/>
      </c>
      <c r="Y427" s="79" t="str">
        <f>IFERROR(INDEX(C427:C1420,MATCH(ROWS($X$7:X427),X427:X1420,0)),"")</f>
        <v/>
      </c>
    </row>
    <row r="428" spans="1:25" ht="23.25" customHeight="1">
      <c r="A428" s="31" t="s">
        <v>463</v>
      </c>
      <c r="B428" s="32"/>
      <c r="C428" s="33"/>
      <c r="D428" s="34"/>
      <c r="E428" s="34"/>
      <c r="F428" s="35" t="str">
        <f t="shared" si="6"/>
        <v/>
      </c>
      <c r="G428" s="34"/>
      <c r="H428" s="36"/>
      <c r="I428" s="34"/>
      <c r="J428" s="37"/>
      <c r="K428" s="38"/>
      <c r="L428" s="39"/>
      <c r="M428" s="40"/>
      <c r="N428" s="41"/>
      <c r="O428" s="41"/>
      <c r="P428" s="41"/>
      <c r="Q428" s="41"/>
      <c r="R428" s="41"/>
      <c r="S428" s="41"/>
      <c r="T428" s="41"/>
      <c r="U428" s="41"/>
      <c r="V428" s="75"/>
      <c r="W428" s="78">
        <f>--ISNUMBER(IFERROR(SEARCH(Feuil2!$D$5,Feuil1!C428,1),""))</f>
        <v>0</v>
      </c>
      <c r="X428" s="79" t="str">
        <f>IF(W428=1,COUNTIF($W$7:W428,1),"")</f>
        <v/>
      </c>
      <c r="Y428" s="79" t="str">
        <f>IFERROR(INDEX(C428:C1421,MATCH(ROWS($X$7:X428),X428:X1421,0)),"")</f>
        <v/>
      </c>
    </row>
    <row r="429" spans="1:25" ht="23.25" customHeight="1">
      <c r="A429" s="31" t="s">
        <v>464</v>
      </c>
      <c r="B429" s="32"/>
      <c r="C429" s="33"/>
      <c r="D429" s="34"/>
      <c r="E429" s="34"/>
      <c r="F429" s="35" t="str">
        <f t="shared" si="6"/>
        <v/>
      </c>
      <c r="G429" s="34"/>
      <c r="H429" s="36"/>
      <c r="I429" s="34"/>
      <c r="J429" s="37"/>
      <c r="K429" s="38"/>
      <c r="L429" s="39"/>
      <c r="M429" s="40"/>
      <c r="N429" s="41"/>
      <c r="O429" s="41"/>
      <c r="P429" s="41"/>
      <c r="Q429" s="41"/>
      <c r="R429" s="41"/>
      <c r="S429" s="41"/>
      <c r="T429" s="41"/>
      <c r="U429" s="41"/>
      <c r="V429" s="75"/>
      <c r="W429" s="78">
        <f>--ISNUMBER(IFERROR(SEARCH(Feuil2!$D$5,Feuil1!C429,1),""))</f>
        <v>0</v>
      </c>
      <c r="X429" s="79" t="str">
        <f>IF(W429=1,COUNTIF($W$7:W429,1),"")</f>
        <v/>
      </c>
      <c r="Y429" s="79" t="str">
        <f>IFERROR(INDEX(C429:C1422,MATCH(ROWS($X$7:X429),X429:X1422,0)),"")</f>
        <v/>
      </c>
    </row>
    <row r="430" spans="1:25" ht="23.25" customHeight="1">
      <c r="A430" s="31" t="s">
        <v>465</v>
      </c>
      <c r="B430" s="32"/>
      <c r="C430" s="33"/>
      <c r="D430" s="34"/>
      <c r="E430" s="34"/>
      <c r="F430" s="35" t="str">
        <f t="shared" si="6"/>
        <v/>
      </c>
      <c r="G430" s="34"/>
      <c r="H430" s="36"/>
      <c r="I430" s="34"/>
      <c r="J430" s="37"/>
      <c r="K430" s="38"/>
      <c r="L430" s="39"/>
      <c r="M430" s="40"/>
      <c r="N430" s="41"/>
      <c r="O430" s="41"/>
      <c r="P430" s="41"/>
      <c r="Q430" s="41"/>
      <c r="R430" s="41"/>
      <c r="S430" s="41"/>
      <c r="T430" s="41"/>
      <c r="U430" s="41"/>
      <c r="V430" s="75"/>
      <c r="W430" s="78">
        <f>--ISNUMBER(IFERROR(SEARCH(Feuil2!$D$5,Feuil1!C430,1),""))</f>
        <v>0</v>
      </c>
      <c r="X430" s="79" t="str">
        <f>IF(W430=1,COUNTIF($W$7:W430,1),"")</f>
        <v/>
      </c>
      <c r="Y430" s="79" t="str">
        <f>IFERROR(INDEX(C430:C1423,MATCH(ROWS($X$7:X430),X430:X1423,0)),"")</f>
        <v/>
      </c>
    </row>
    <row r="431" spans="1:25" ht="23.25" customHeight="1">
      <c r="A431" s="31" t="s">
        <v>466</v>
      </c>
      <c r="B431" s="32"/>
      <c r="C431" s="33"/>
      <c r="D431" s="34"/>
      <c r="E431" s="34"/>
      <c r="F431" s="35" t="str">
        <f t="shared" si="6"/>
        <v/>
      </c>
      <c r="G431" s="34"/>
      <c r="H431" s="36"/>
      <c r="I431" s="34"/>
      <c r="J431" s="37"/>
      <c r="K431" s="38"/>
      <c r="L431" s="39"/>
      <c r="M431" s="40"/>
      <c r="N431" s="41"/>
      <c r="O431" s="41"/>
      <c r="P431" s="41"/>
      <c r="Q431" s="41"/>
      <c r="R431" s="41"/>
      <c r="S431" s="41"/>
      <c r="T431" s="41"/>
      <c r="U431" s="41"/>
      <c r="V431" s="75"/>
      <c r="W431" s="78">
        <f>--ISNUMBER(IFERROR(SEARCH(Feuil2!$D$5,Feuil1!C431,1),""))</f>
        <v>0</v>
      </c>
      <c r="X431" s="79" t="str">
        <f>IF(W431=1,COUNTIF($W$7:W431,1),"")</f>
        <v/>
      </c>
      <c r="Y431" s="79" t="str">
        <f>IFERROR(INDEX(C431:C1424,MATCH(ROWS($X$7:X431),X431:X1424,0)),"")</f>
        <v/>
      </c>
    </row>
    <row r="432" spans="1:25" ht="23.25" customHeight="1">
      <c r="A432" s="31" t="s">
        <v>467</v>
      </c>
      <c r="B432" s="32"/>
      <c r="C432" s="33"/>
      <c r="D432" s="34"/>
      <c r="E432" s="34"/>
      <c r="F432" s="35" t="str">
        <f t="shared" si="6"/>
        <v/>
      </c>
      <c r="G432" s="34"/>
      <c r="H432" s="36"/>
      <c r="I432" s="34"/>
      <c r="J432" s="37"/>
      <c r="K432" s="38"/>
      <c r="L432" s="39"/>
      <c r="M432" s="40"/>
      <c r="N432" s="41"/>
      <c r="O432" s="41"/>
      <c r="P432" s="41"/>
      <c r="Q432" s="41"/>
      <c r="R432" s="41"/>
      <c r="S432" s="41"/>
      <c r="T432" s="41"/>
      <c r="U432" s="41"/>
      <c r="V432" s="75"/>
      <c r="W432" s="78">
        <f>--ISNUMBER(IFERROR(SEARCH(Feuil2!$D$5,Feuil1!C432,1),""))</f>
        <v>0</v>
      </c>
      <c r="X432" s="79" t="str">
        <f>IF(W432=1,COUNTIF($W$7:W432,1),"")</f>
        <v/>
      </c>
      <c r="Y432" s="79" t="str">
        <f>IFERROR(INDEX(C432:C1425,MATCH(ROWS($X$7:X432),X432:X1425,0)),"")</f>
        <v/>
      </c>
    </row>
    <row r="433" spans="1:25" ht="23.25" customHeight="1">
      <c r="A433" s="31" t="s">
        <v>468</v>
      </c>
      <c r="B433" s="32"/>
      <c r="C433" s="33"/>
      <c r="D433" s="34"/>
      <c r="E433" s="34"/>
      <c r="F433" s="35" t="str">
        <f t="shared" si="6"/>
        <v/>
      </c>
      <c r="G433" s="34"/>
      <c r="H433" s="36"/>
      <c r="I433" s="34"/>
      <c r="J433" s="37"/>
      <c r="K433" s="38"/>
      <c r="L433" s="39"/>
      <c r="M433" s="40"/>
      <c r="N433" s="41"/>
      <c r="O433" s="41"/>
      <c r="P433" s="41"/>
      <c r="Q433" s="41"/>
      <c r="R433" s="41"/>
      <c r="S433" s="41"/>
      <c r="T433" s="41"/>
      <c r="U433" s="41"/>
      <c r="V433" s="75"/>
      <c r="W433" s="78">
        <f>--ISNUMBER(IFERROR(SEARCH(Feuil2!$D$5,Feuil1!C433,1),""))</f>
        <v>0</v>
      </c>
      <c r="X433" s="79" t="str">
        <f>IF(W433=1,COUNTIF($W$7:W433,1),"")</f>
        <v/>
      </c>
      <c r="Y433" s="79" t="str">
        <f>IFERROR(INDEX(C433:C1426,MATCH(ROWS($X$7:X433),X433:X1426,0)),"")</f>
        <v/>
      </c>
    </row>
    <row r="434" spans="1:25" ht="23.25" customHeight="1">
      <c r="A434" s="31" t="s">
        <v>469</v>
      </c>
      <c r="B434" s="32"/>
      <c r="C434" s="33"/>
      <c r="D434" s="34"/>
      <c r="E434" s="34"/>
      <c r="F434" s="35" t="str">
        <f t="shared" si="6"/>
        <v/>
      </c>
      <c r="G434" s="34"/>
      <c r="H434" s="36"/>
      <c r="I434" s="34"/>
      <c r="J434" s="37"/>
      <c r="K434" s="38"/>
      <c r="L434" s="39"/>
      <c r="M434" s="40"/>
      <c r="N434" s="41"/>
      <c r="O434" s="41"/>
      <c r="P434" s="41"/>
      <c r="Q434" s="41"/>
      <c r="R434" s="41"/>
      <c r="S434" s="41"/>
      <c r="T434" s="41"/>
      <c r="U434" s="41"/>
      <c r="V434" s="75"/>
      <c r="W434" s="78">
        <f>--ISNUMBER(IFERROR(SEARCH(Feuil2!$D$5,Feuil1!C434,1),""))</f>
        <v>0</v>
      </c>
      <c r="X434" s="79" t="str">
        <f>IF(W434=1,COUNTIF($W$7:W434,1),"")</f>
        <v/>
      </c>
      <c r="Y434" s="79" t="str">
        <f>IFERROR(INDEX(C434:C1427,MATCH(ROWS($X$7:X434),X434:X1427,0)),"")</f>
        <v/>
      </c>
    </row>
    <row r="435" spans="1:25" ht="23.25" customHeight="1">
      <c r="A435" s="31" t="s">
        <v>470</v>
      </c>
      <c r="B435" s="32"/>
      <c r="C435" s="33"/>
      <c r="D435" s="34"/>
      <c r="E435" s="34"/>
      <c r="F435" s="35" t="str">
        <f t="shared" si="6"/>
        <v/>
      </c>
      <c r="G435" s="34"/>
      <c r="H435" s="36"/>
      <c r="I435" s="34"/>
      <c r="J435" s="37"/>
      <c r="K435" s="38"/>
      <c r="L435" s="39"/>
      <c r="M435" s="40"/>
      <c r="N435" s="41"/>
      <c r="O435" s="41"/>
      <c r="P435" s="41"/>
      <c r="Q435" s="41"/>
      <c r="R435" s="41"/>
      <c r="S435" s="41"/>
      <c r="T435" s="41"/>
      <c r="U435" s="41"/>
      <c r="V435" s="75"/>
      <c r="W435" s="78">
        <f>--ISNUMBER(IFERROR(SEARCH(Feuil2!$D$5,Feuil1!C435,1),""))</f>
        <v>0</v>
      </c>
      <c r="X435" s="79" t="str">
        <f>IF(W435=1,COUNTIF($W$7:W435,1),"")</f>
        <v/>
      </c>
      <c r="Y435" s="79" t="str">
        <f>IFERROR(INDEX(C435:C1428,MATCH(ROWS($X$7:X435),X435:X1428,0)),"")</f>
        <v/>
      </c>
    </row>
    <row r="436" spans="1:25" ht="23.25" customHeight="1">
      <c r="A436" s="31" t="s">
        <v>471</v>
      </c>
      <c r="B436" s="32"/>
      <c r="C436" s="33"/>
      <c r="D436" s="34"/>
      <c r="E436" s="34"/>
      <c r="F436" s="35" t="str">
        <f t="shared" si="6"/>
        <v/>
      </c>
      <c r="G436" s="34"/>
      <c r="H436" s="36"/>
      <c r="I436" s="34"/>
      <c r="J436" s="37"/>
      <c r="K436" s="38"/>
      <c r="L436" s="39"/>
      <c r="M436" s="40"/>
      <c r="N436" s="41"/>
      <c r="O436" s="41"/>
      <c r="P436" s="41"/>
      <c r="Q436" s="41"/>
      <c r="R436" s="41"/>
      <c r="S436" s="41"/>
      <c r="T436" s="41"/>
      <c r="U436" s="41"/>
      <c r="V436" s="75"/>
      <c r="W436" s="78">
        <f>--ISNUMBER(IFERROR(SEARCH(Feuil2!$D$5,Feuil1!C436,1),""))</f>
        <v>0</v>
      </c>
      <c r="X436" s="79" t="str">
        <f>IF(W436=1,COUNTIF($W$7:W436,1),"")</f>
        <v/>
      </c>
      <c r="Y436" s="79" t="str">
        <f>IFERROR(INDEX(C436:C1429,MATCH(ROWS($X$7:X436),X436:X1429,0)),"")</f>
        <v/>
      </c>
    </row>
    <row r="437" spans="1:25" ht="23.25" customHeight="1">
      <c r="A437" s="31" t="s">
        <v>472</v>
      </c>
      <c r="B437" s="32"/>
      <c r="C437" s="33"/>
      <c r="D437" s="34"/>
      <c r="E437" s="34"/>
      <c r="F437" s="35" t="str">
        <f t="shared" si="6"/>
        <v/>
      </c>
      <c r="G437" s="34"/>
      <c r="H437" s="36"/>
      <c r="I437" s="34"/>
      <c r="J437" s="37"/>
      <c r="K437" s="38"/>
      <c r="L437" s="39"/>
      <c r="M437" s="40"/>
      <c r="N437" s="41"/>
      <c r="O437" s="41"/>
      <c r="P437" s="41"/>
      <c r="Q437" s="41"/>
      <c r="R437" s="41"/>
      <c r="S437" s="41"/>
      <c r="T437" s="41"/>
      <c r="U437" s="41"/>
      <c r="V437" s="75"/>
      <c r="W437" s="78">
        <f>--ISNUMBER(IFERROR(SEARCH(Feuil2!$D$5,Feuil1!C437,1),""))</f>
        <v>0</v>
      </c>
      <c r="X437" s="79" t="str">
        <f>IF(W437=1,COUNTIF($W$7:W437,1),"")</f>
        <v/>
      </c>
      <c r="Y437" s="79" t="str">
        <f>IFERROR(INDEX(C437:C1430,MATCH(ROWS($X$7:X437),X437:X1430,0)),"")</f>
        <v/>
      </c>
    </row>
    <row r="438" spans="1:25" ht="23.25" customHeight="1">
      <c r="A438" s="31" t="s">
        <v>473</v>
      </c>
      <c r="B438" s="32"/>
      <c r="C438" s="33"/>
      <c r="D438" s="34"/>
      <c r="E438" s="34"/>
      <c r="F438" s="35" t="str">
        <f t="shared" si="6"/>
        <v/>
      </c>
      <c r="G438" s="34"/>
      <c r="H438" s="36"/>
      <c r="I438" s="34"/>
      <c r="J438" s="37"/>
      <c r="K438" s="38"/>
      <c r="L438" s="39"/>
      <c r="M438" s="40"/>
      <c r="N438" s="41"/>
      <c r="O438" s="41"/>
      <c r="P438" s="41"/>
      <c r="Q438" s="41"/>
      <c r="R438" s="41"/>
      <c r="S438" s="41"/>
      <c r="T438" s="41"/>
      <c r="U438" s="41"/>
      <c r="V438" s="75"/>
      <c r="W438" s="78">
        <f>--ISNUMBER(IFERROR(SEARCH(Feuil2!$D$5,Feuil1!C438,1),""))</f>
        <v>0</v>
      </c>
      <c r="X438" s="79" t="str">
        <f>IF(W438=1,COUNTIF($W$7:W438,1),"")</f>
        <v/>
      </c>
      <c r="Y438" s="79" t="str">
        <f>IFERROR(INDEX(C438:C1431,MATCH(ROWS($X$7:X438),X438:X1431,0)),"")</f>
        <v/>
      </c>
    </row>
    <row r="439" spans="1:25" ht="23.25" customHeight="1">
      <c r="A439" s="31" t="s">
        <v>474</v>
      </c>
      <c r="B439" s="32"/>
      <c r="C439" s="33"/>
      <c r="D439" s="34"/>
      <c r="E439" s="34"/>
      <c r="F439" s="35" t="str">
        <f t="shared" si="6"/>
        <v/>
      </c>
      <c r="G439" s="34"/>
      <c r="H439" s="36"/>
      <c r="I439" s="34"/>
      <c r="J439" s="37"/>
      <c r="K439" s="38"/>
      <c r="L439" s="39"/>
      <c r="M439" s="40"/>
      <c r="N439" s="41"/>
      <c r="O439" s="41"/>
      <c r="P439" s="41"/>
      <c r="Q439" s="41"/>
      <c r="R439" s="41"/>
      <c r="S439" s="41"/>
      <c r="T439" s="41"/>
      <c r="U439" s="41"/>
      <c r="V439" s="75"/>
      <c r="W439" s="78">
        <f>--ISNUMBER(IFERROR(SEARCH(Feuil2!$D$5,Feuil1!C439,1),""))</f>
        <v>0</v>
      </c>
      <c r="X439" s="79" t="str">
        <f>IF(W439=1,COUNTIF($W$7:W439,1),"")</f>
        <v/>
      </c>
      <c r="Y439" s="79" t="str">
        <f>IFERROR(INDEX(C439:C1432,MATCH(ROWS($X$7:X439),X439:X1432,0)),"")</f>
        <v/>
      </c>
    </row>
    <row r="440" spans="1:25" ht="23.25" customHeight="1">
      <c r="A440" s="31" t="s">
        <v>475</v>
      </c>
      <c r="B440" s="32"/>
      <c r="C440" s="33"/>
      <c r="D440" s="34"/>
      <c r="E440" s="34"/>
      <c r="F440" s="35" t="str">
        <f t="shared" si="6"/>
        <v/>
      </c>
      <c r="G440" s="34"/>
      <c r="H440" s="36"/>
      <c r="I440" s="34"/>
      <c r="J440" s="37"/>
      <c r="K440" s="38"/>
      <c r="L440" s="39"/>
      <c r="M440" s="40"/>
      <c r="N440" s="41"/>
      <c r="O440" s="41"/>
      <c r="P440" s="41"/>
      <c r="Q440" s="41"/>
      <c r="R440" s="41"/>
      <c r="S440" s="41"/>
      <c r="T440" s="41"/>
      <c r="U440" s="41"/>
      <c r="V440" s="75"/>
      <c r="W440" s="78">
        <f>--ISNUMBER(IFERROR(SEARCH(Feuil2!$D$5,Feuil1!C440,1),""))</f>
        <v>0</v>
      </c>
      <c r="X440" s="79" t="str">
        <f>IF(W440=1,COUNTIF($W$7:W440,1),"")</f>
        <v/>
      </c>
      <c r="Y440" s="79" t="str">
        <f>IFERROR(INDEX(C440:C1433,MATCH(ROWS($X$7:X440),X440:X1433,0)),"")</f>
        <v/>
      </c>
    </row>
    <row r="441" spans="1:25" ht="23.25" customHeight="1">
      <c r="A441" s="31" t="s">
        <v>476</v>
      </c>
      <c r="B441" s="32"/>
      <c r="C441" s="33"/>
      <c r="D441" s="34"/>
      <c r="E441" s="34"/>
      <c r="F441" s="35" t="str">
        <f t="shared" si="6"/>
        <v/>
      </c>
      <c r="G441" s="34"/>
      <c r="H441" s="36"/>
      <c r="I441" s="34"/>
      <c r="J441" s="37"/>
      <c r="K441" s="38"/>
      <c r="L441" s="39"/>
      <c r="M441" s="40"/>
      <c r="N441" s="41"/>
      <c r="O441" s="41"/>
      <c r="P441" s="41"/>
      <c r="Q441" s="41"/>
      <c r="R441" s="41"/>
      <c r="S441" s="41"/>
      <c r="T441" s="41"/>
      <c r="U441" s="41"/>
      <c r="V441" s="75"/>
      <c r="W441" s="78">
        <f>--ISNUMBER(IFERROR(SEARCH(Feuil2!$D$5,Feuil1!C441,1),""))</f>
        <v>0</v>
      </c>
      <c r="X441" s="79" t="str">
        <f>IF(W441=1,COUNTIF($W$7:W441,1),"")</f>
        <v/>
      </c>
      <c r="Y441" s="79" t="str">
        <f>IFERROR(INDEX(C441:C1434,MATCH(ROWS($X$7:X441),X441:X1434,0)),"")</f>
        <v/>
      </c>
    </row>
    <row r="442" spans="1:25" ht="23.25" customHeight="1">
      <c r="A442" s="31" t="s">
        <v>477</v>
      </c>
      <c r="B442" s="32"/>
      <c r="C442" s="33"/>
      <c r="D442" s="34"/>
      <c r="E442" s="34"/>
      <c r="F442" s="35" t="str">
        <f t="shared" si="6"/>
        <v/>
      </c>
      <c r="G442" s="34"/>
      <c r="H442" s="36"/>
      <c r="I442" s="34"/>
      <c r="J442" s="37"/>
      <c r="K442" s="38"/>
      <c r="L442" s="39"/>
      <c r="M442" s="40"/>
      <c r="N442" s="41"/>
      <c r="O442" s="41"/>
      <c r="P442" s="41"/>
      <c r="Q442" s="41"/>
      <c r="R442" s="41"/>
      <c r="S442" s="41"/>
      <c r="T442" s="41"/>
      <c r="U442" s="41"/>
      <c r="V442" s="75"/>
      <c r="W442" s="78">
        <f>--ISNUMBER(IFERROR(SEARCH(Feuil2!$D$5,Feuil1!C442,1),""))</f>
        <v>0</v>
      </c>
      <c r="X442" s="79" t="str">
        <f>IF(W442=1,COUNTIF($W$7:W442,1),"")</f>
        <v/>
      </c>
      <c r="Y442" s="79" t="str">
        <f>IFERROR(INDEX(C442:C1435,MATCH(ROWS($X$7:X442),X442:X1435,0)),"")</f>
        <v/>
      </c>
    </row>
    <row r="443" spans="1:25" ht="23.25" customHeight="1">
      <c r="A443" s="31" t="s">
        <v>478</v>
      </c>
      <c r="B443" s="32"/>
      <c r="C443" s="33"/>
      <c r="D443" s="34"/>
      <c r="E443" s="34"/>
      <c r="F443" s="35" t="str">
        <f t="shared" si="6"/>
        <v/>
      </c>
      <c r="G443" s="34"/>
      <c r="H443" s="36"/>
      <c r="I443" s="34"/>
      <c r="J443" s="37"/>
      <c r="K443" s="38"/>
      <c r="L443" s="39"/>
      <c r="M443" s="40"/>
      <c r="N443" s="41"/>
      <c r="O443" s="41"/>
      <c r="P443" s="41"/>
      <c r="Q443" s="41"/>
      <c r="R443" s="41"/>
      <c r="S443" s="41"/>
      <c r="T443" s="41"/>
      <c r="U443" s="41"/>
      <c r="V443" s="75"/>
      <c r="W443" s="78">
        <f>--ISNUMBER(IFERROR(SEARCH(Feuil2!$D$5,Feuil1!C443,1),""))</f>
        <v>0</v>
      </c>
      <c r="X443" s="79" t="str">
        <f>IF(W443=1,COUNTIF($W$7:W443,1),"")</f>
        <v/>
      </c>
      <c r="Y443" s="79" t="str">
        <f>IFERROR(INDEX(C443:C1436,MATCH(ROWS($X$7:X443),X443:X1436,0)),"")</f>
        <v/>
      </c>
    </row>
    <row r="444" spans="1:25" ht="23.25" customHeight="1">
      <c r="A444" s="31" t="s">
        <v>479</v>
      </c>
      <c r="B444" s="32"/>
      <c r="C444" s="33"/>
      <c r="D444" s="34"/>
      <c r="E444" s="34"/>
      <c r="F444" s="35" t="str">
        <f t="shared" si="6"/>
        <v/>
      </c>
      <c r="G444" s="34"/>
      <c r="H444" s="36"/>
      <c r="I444" s="34"/>
      <c r="J444" s="37"/>
      <c r="K444" s="38"/>
      <c r="L444" s="39"/>
      <c r="M444" s="40"/>
      <c r="N444" s="41"/>
      <c r="O444" s="41"/>
      <c r="P444" s="41"/>
      <c r="Q444" s="41"/>
      <c r="R444" s="41"/>
      <c r="S444" s="41"/>
      <c r="T444" s="41"/>
      <c r="U444" s="41"/>
      <c r="V444" s="75"/>
      <c r="W444" s="78">
        <f>--ISNUMBER(IFERROR(SEARCH(Feuil2!$D$5,Feuil1!C444,1),""))</f>
        <v>0</v>
      </c>
      <c r="X444" s="79" t="str">
        <f>IF(W444=1,COUNTIF($W$7:W444,1),"")</f>
        <v/>
      </c>
      <c r="Y444" s="79" t="str">
        <f>IFERROR(INDEX(C444:C1437,MATCH(ROWS($X$7:X444),X444:X1437,0)),"")</f>
        <v/>
      </c>
    </row>
    <row r="445" spans="1:25" ht="23.25" customHeight="1">
      <c r="A445" s="31" t="s">
        <v>480</v>
      </c>
      <c r="B445" s="32"/>
      <c r="C445" s="33"/>
      <c r="D445" s="34"/>
      <c r="E445" s="34"/>
      <c r="F445" s="35" t="str">
        <f t="shared" si="6"/>
        <v/>
      </c>
      <c r="G445" s="34"/>
      <c r="H445" s="36"/>
      <c r="I445" s="34"/>
      <c r="J445" s="37"/>
      <c r="K445" s="38"/>
      <c r="L445" s="39"/>
      <c r="M445" s="40"/>
      <c r="N445" s="41"/>
      <c r="O445" s="41"/>
      <c r="P445" s="41"/>
      <c r="Q445" s="41"/>
      <c r="R445" s="41"/>
      <c r="S445" s="41"/>
      <c r="T445" s="41"/>
      <c r="U445" s="41"/>
      <c r="V445" s="75"/>
      <c r="W445" s="78">
        <f>--ISNUMBER(IFERROR(SEARCH(Feuil2!$D$5,Feuil1!C445,1),""))</f>
        <v>0</v>
      </c>
      <c r="X445" s="79" t="str">
        <f>IF(W445=1,COUNTIF($W$7:W445,1),"")</f>
        <v/>
      </c>
      <c r="Y445" s="79" t="str">
        <f>IFERROR(INDEX(C445:C1438,MATCH(ROWS($X$7:X445),X445:X1438,0)),"")</f>
        <v/>
      </c>
    </row>
    <row r="446" spans="1:25" ht="23.25" customHeight="1">
      <c r="A446" s="31" t="s">
        <v>481</v>
      </c>
      <c r="B446" s="32"/>
      <c r="C446" s="33"/>
      <c r="D446" s="34"/>
      <c r="E446" s="34"/>
      <c r="F446" s="35" t="str">
        <f t="shared" si="6"/>
        <v/>
      </c>
      <c r="G446" s="34"/>
      <c r="H446" s="36"/>
      <c r="I446" s="34"/>
      <c r="J446" s="37"/>
      <c r="K446" s="38"/>
      <c r="L446" s="39"/>
      <c r="M446" s="40"/>
      <c r="N446" s="41"/>
      <c r="O446" s="41"/>
      <c r="P446" s="41"/>
      <c r="Q446" s="41"/>
      <c r="R446" s="41"/>
      <c r="S446" s="41"/>
      <c r="T446" s="41"/>
      <c r="U446" s="41"/>
      <c r="V446" s="75"/>
      <c r="W446" s="78">
        <f>--ISNUMBER(IFERROR(SEARCH(Feuil2!$D$5,Feuil1!C446,1),""))</f>
        <v>0</v>
      </c>
      <c r="X446" s="79" t="str">
        <f>IF(W446=1,COUNTIF($W$7:W446,1),"")</f>
        <v/>
      </c>
      <c r="Y446" s="79" t="str">
        <f>IFERROR(INDEX(C446:C1439,MATCH(ROWS($X$7:X446),X446:X1439,0)),"")</f>
        <v/>
      </c>
    </row>
    <row r="447" spans="1:25" ht="23.25" customHeight="1">
      <c r="A447" s="31" t="s">
        <v>482</v>
      </c>
      <c r="B447" s="32"/>
      <c r="C447" s="33"/>
      <c r="D447" s="34"/>
      <c r="E447" s="34"/>
      <c r="F447" s="35" t="str">
        <f t="shared" si="6"/>
        <v/>
      </c>
      <c r="G447" s="34"/>
      <c r="H447" s="36"/>
      <c r="I447" s="34"/>
      <c r="J447" s="37"/>
      <c r="K447" s="38"/>
      <c r="L447" s="39"/>
      <c r="M447" s="40"/>
      <c r="N447" s="41"/>
      <c r="O447" s="41"/>
      <c r="P447" s="41"/>
      <c r="Q447" s="41"/>
      <c r="R447" s="41"/>
      <c r="S447" s="41"/>
      <c r="T447" s="41"/>
      <c r="U447" s="41"/>
      <c r="V447" s="75"/>
      <c r="W447" s="78">
        <f>--ISNUMBER(IFERROR(SEARCH(Feuil2!$D$5,Feuil1!C447,1),""))</f>
        <v>0</v>
      </c>
      <c r="X447" s="79" t="str">
        <f>IF(W447=1,COUNTIF($W$7:W447,1),"")</f>
        <v/>
      </c>
      <c r="Y447" s="79" t="str">
        <f>IFERROR(INDEX(C447:C1440,MATCH(ROWS($X$7:X447),X447:X1440,0)),"")</f>
        <v/>
      </c>
    </row>
    <row r="448" spans="1:25" ht="23.25" customHeight="1">
      <c r="A448" s="31" t="s">
        <v>483</v>
      </c>
      <c r="B448" s="32"/>
      <c r="C448" s="33"/>
      <c r="D448" s="34"/>
      <c r="E448" s="34"/>
      <c r="F448" s="35" t="str">
        <f t="shared" si="6"/>
        <v/>
      </c>
      <c r="G448" s="34"/>
      <c r="H448" s="36"/>
      <c r="I448" s="34"/>
      <c r="J448" s="37"/>
      <c r="K448" s="38"/>
      <c r="L448" s="39"/>
      <c r="M448" s="40"/>
      <c r="N448" s="41"/>
      <c r="O448" s="41"/>
      <c r="P448" s="41"/>
      <c r="Q448" s="41"/>
      <c r="R448" s="41"/>
      <c r="S448" s="41"/>
      <c r="T448" s="41"/>
      <c r="U448" s="41"/>
      <c r="V448" s="75"/>
      <c r="W448" s="78">
        <f>--ISNUMBER(IFERROR(SEARCH(Feuil2!$D$5,Feuil1!C448,1),""))</f>
        <v>0</v>
      </c>
      <c r="X448" s="79" t="str">
        <f>IF(W448=1,COUNTIF($W$7:W448,1),"")</f>
        <v/>
      </c>
      <c r="Y448" s="79" t="str">
        <f>IFERROR(INDEX(C448:C1441,MATCH(ROWS($X$7:X448),X448:X1441,0)),"")</f>
        <v/>
      </c>
    </row>
    <row r="449" spans="1:25" ht="23.25" customHeight="1">
      <c r="A449" s="31" t="s">
        <v>484</v>
      </c>
      <c r="B449" s="32"/>
      <c r="C449" s="33"/>
      <c r="D449" s="34"/>
      <c r="E449" s="34"/>
      <c r="F449" s="35" t="str">
        <f t="shared" si="6"/>
        <v/>
      </c>
      <c r="G449" s="34"/>
      <c r="H449" s="36"/>
      <c r="I449" s="34"/>
      <c r="J449" s="37"/>
      <c r="K449" s="38"/>
      <c r="L449" s="39"/>
      <c r="M449" s="40"/>
      <c r="N449" s="41"/>
      <c r="O449" s="41"/>
      <c r="P449" s="41"/>
      <c r="Q449" s="41"/>
      <c r="R449" s="41"/>
      <c r="S449" s="41"/>
      <c r="T449" s="41"/>
      <c r="U449" s="41"/>
      <c r="V449" s="75"/>
      <c r="W449" s="78">
        <f>--ISNUMBER(IFERROR(SEARCH(Feuil2!$D$5,Feuil1!C449,1),""))</f>
        <v>0</v>
      </c>
      <c r="X449" s="79" t="str">
        <f>IF(W449=1,COUNTIF($W$7:W449,1),"")</f>
        <v/>
      </c>
      <c r="Y449" s="79" t="str">
        <f>IFERROR(INDEX(C449:C1442,MATCH(ROWS($X$7:X449),X449:X1442,0)),"")</f>
        <v/>
      </c>
    </row>
    <row r="450" spans="1:25" ht="23.25" customHeight="1">
      <c r="A450" s="31" t="s">
        <v>485</v>
      </c>
      <c r="B450" s="32"/>
      <c r="C450" s="33"/>
      <c r="D450" s="34"/>
      <c r="E450" s="34"/>
      <c r="F450" s="35" t="str">
        <f t="shared" si="6"/>
        <v/>
      </c>
      <c r="G450" s="34"/>
      <c r="H450" s="36"/>
      <c r="I450" s="34"/>
      <c r="J450" s="37"/>
      <c r="K450" s="38"/>
      <c r="L450" s="39"/>
      <c r="M450" s="40"/>
      <c r="N450" s="41"/>
      <c r="O450" s="41"/>
      <c r="P450" s="41"/>
      <c r="Q450" s="41"/>
      <c r="R450" s="41"/>
      <c r="S450" s="41"/>
      <c r="T450" s="41"/>
      <c r="U450" s="41"/>
      <c r="V450" s="75"/>
      <c r="W450" s="78">
        <f>--ISNUMBER(IFERROR(SEARCH(Feuil2!$D$5,Feuil1!C450,1),""))</f>
        <v>0</v>
      </c>
      <c r="X450" s="79" t="str">
        <f>IF(W450=1,COUNTIF($W$7:W450,1),"")</f>
        <v/>
      </c>
      <c r="Y450" s="79" t="str">
        <f>IFERROR(INDEX(C450:C1443,MATCH(ROWS($X$7:X450),X450:X1443,0)),"")</f>
        <v/>
      </c>
    </row>
    <row r="451" spans="1:25" ht="23.25" customHeight="1">
      <c r="A451" s="31" t="s">
        <v>486</v>
      </c>
      <c r="B451" s="32"/>
      <c r="C451" s="33"/>
      <c r="D451" s="34"/>
      <c r="E451" s="34"/>
      <c r="F451" s="35" t="str">
        <f t="shared" si="6"/>
        <v/>
      </c>
      <c r="G451" s="34"/>
      <c r="H451" s="36"/>
      <c r="I451" s="34"/>
      <c r="J451" s="37"/>
      <c r="K451" s="38"/>
      <c r="L451" s="39"/>
      <c r="M451" s="40"/>
      <c r="N451" s="41"/>
      <c r="O451" s="41"/>
      <c r="P451" s="41"/>
      <c r="Q451" s="41"/>
      <c r="R451" s="41"/>
      <c r="S451" s="41"/>
      <c r="T451" s="41"/>
      <c r="U451" s="41"/>
      <c r="V451" s="75"/>
      <c r="W451" s="78">
        <f>--ISNUMBER(IFERROR(SEARCH(Feuil2!$D$5,Feuil1!C451,1),""))</f>
        <v>0</v>
      </c>
      <c r="X451" s="79" t="str">
        <f>IF(W451=1,COUNTIF($W$7:W451,1),"")</f>
        <v/>
      </c>
      <c r="Y451" s="79" t="str">
        <f>IFERROR(INDEX(C451:C1444,MATCH(ROWS($X$7:X451),X451:X1444,0)),"")</f>
        <v/>
      </c>
    </row>
    <row r="452" spans="1:25" ht="23.25" customHeight="1">
      <c r="A452" s="31" t="s">
        <v>487</v>
      </c>
      <c r="B452" s="32"/>
      <c r="C452" s="33"/>
      <c r="D452" s="34"/>
      <c r="E452" s="34"/>
      <c r="F452" s="35" t="str">
        <f t="shared" si="6"/>
        <v/>
      </c>
      <c r="G452" s="34"/>
      <c r="H452" s="36"/>
      <c r="I452" s="34"/>
      <c r="J452" s="37"/>
      <c r="K452" s="38"/>
      <c r="L452" s="39"/>
      <c r="M452" s="40"/>
      <c r="N452" s="41"/>
      <c r="O452" s="41"/>
      <c r="P452" s="41"/>
      <c r="Q452" s="41"/>
      <c r="R452" s="41"/>
      <c r="S452" s="41"/>
      <c r="T452" s="41"/>
      <c r="U452" s="41"/>
      <c r="V452" s="75"/>
      <c r="W452" s="78">
        <f>--ISNUMBER(IFERROR(SEARCH(Feuil2!$D$5,Feuil1!C452,1),""))</f>
        <v>0</v>
      </c>
      <c r="X452" s="79" t="str">
        <f>IF(W452=1,COUNTIF($W$7:W452,1),"")</f>
        <v/>
      </c>
      <c r="Y452" s="79" t="str">
        <f>IFERROR(INDEX(C452:C1445,MATCH(ROWS($X$7:X452),X452:X1445,0)),"")</f>
        <v/>
      </c>
    </row>
    <row r="453" spans="1:25" ht="23.25" customHeight="1">
      <c r="A453" s="31" t="s">
        <v>488</v>
      </c>
      <c r="B453" s="32"/>
      <c r="C453" s="33"/>
      <c r="D453" s="34"/>
      <c r="E453" s="34"/>
      <c r="F453" s="35" t="str">
        <f t="shared" si="6"/>
        <v/>
      </c>
      <c r="G453" s="34"/>
      <c r="H453" s="36"/>
      <c r="I453" s="34"/>
      <c r="J453" s="37"/>
      <c r="K453" s="38"/>
      <c r="L453" s="39"/>
      <c r="M453" s="40"/>
      <c r="N453" s="41"/>
      <c r="O453" s="41"/>
      <c r="P453" s="41"/>
      <c r="Q453" s="41"/>
      <c r="R453" s="41"/>
      <c r="S453" s="41"/>
      <c r="T453" s="41"/>
      <c r="U453" s="41"/>
      <c r="V453" s="75"/>
      <c r="W453" s="78">
        <f>--ISNUMBER(IFERROR(SEARCH(Feuil2!$D$5,Feuil1!C453,1),""))</f>
        <v>0</v>
      </c>
      <c r="X453" s="79" t="str">
        <f>IF(W453=1,COUNTIF($W$7:W453,1),"")</f>
        <v/>
      </c>
      <c r="Y453" s="79" t="str">
        <f>IFERROR(INDEX(C453:C1446,MATCH(ROWS($X$7:X453),X453:X1446,0)),"")</f>
        <v/>
      </c>
    </row>
    <row r="454" spans="1:25" ht="23.25" customHeight="1">
      <c r="A454" s="31" t="s">
        <v>489</v>
      </c>
      <c r="B454" s="32"/>
      <c r="C454" s="33"/>
      <c r="D454" s="34"/>
      <c r="E454" s="34"/>
      <c r="F454" s="35" t="str">
        <f t="shared" si="6"/>
        <v/>
      </c>
      <c r="G454" s="34"/>
      <c r="H454" s="36"/>
      <c r="I454" s="34"/>
      <c r="J454" s="37"/>
      <c r="K454" s="38"/>
      <c r="L454" s="39"/>
      <c r="M454" s="40"/>
      <c r="N454" s="41"/>
      <c r="O454" s="41"/>
      <c r="P454" s="41"/>
      <c r="Q454" s="41"/>
      <c r="R454" s="41"/>
      <c r="S454" s="41"/>
      <c r="T454" s="41"/>
      <c r="U454" s="41"/>
      <c r="V454" s="75"/>
      <c r="W454" s="78">
        <f>--ISNUMBER(IFERROR(SEARCH(Feuil2!$D$5,Feuil1!C454,1),""))</f>
        <v>0</v>
      </c>
      <c r="X454" s="79" t="str">
        <f>IF(W454=1,COUNTIF($W$7:W454,1),"")</f>
        <v/>
      </c>
      <c r="Y454" s="79" t="str">
        <f>IFERROR(INDEX(C454:C1447,MATCH(ROWS($X$7:X454),X454:X1447,0)),"")</f>
        <v/>
      </c>
    </row>
    <row r="455" spans="1:25" ht="23.25" customHeight="1">
      <c r="A455" s="31" t="s">
        <v>490</v>
      </c>
      <c r="B455" s="32"/>
      <c r="C455" s="33"/>
      <c r="D455" s="34"/>
      <c r="E455" s="34"/>
      <c r="F455" s="35" t="str">
        <f t="shared" si="6"/>
        <v/>
      </c>
      <c r="G455" s="34"/>
      <c r="H455" s="36"/>
      <c r="I455" s="34"/>
      <c r="J455" s="37"/>
      <c r="K455" s="38"/>
      <c r="L455" s="39"/>
      <c r="M455" s="40"/>
      <c r="N455" s="41"/>
      <c r="O455" s="41"/>
      <c r="P455" s="41"/>
      <c r="Q455" s="41"/>
      <c r="R455" s="41"/>
      <c r="S455" s="41"/>
      <c r="T455" s="41"/>
      <c r="U455" s="41"/>
      <c r="V455" s="75"/>
      <c r="W455" s="78">
        <f>--ISNUMBER(IFERROR(SEARCH(Feuil2!$D$5,Feuil1!C455,1),""))</f>
        <v>0</v>
      </c>
      <c r="X455" s="79" t="str">
        <f>IF(W455=1,COUNTIF($W$7:W455,1),"")</f>
        <v/>
      </c>
      <c r="Y455" s="79" t="str">
        <f>IFERROR(INDEX(C455:C1448,MATCH(ROWS($X$7:X455),X455:X1448,0)),"")</f>
        <v/>
      </c>
    </row>
    <row r="456" spans="1:25" ht="23.25" customHeight="1">
      <c r="A456" s="31" t="s">
        <v>491</v>
      </c>
      <c r="B456" s="32"/>
      <c r="C456" s="33"/>
      <c r="D456" s="34"/>
      <c r="E456" s="34"/>
      <c r="F456" s="35" t="str">
        <f t="shared" ref="F456:F519" si="7">E456&amp;" "&amp;D456</f>
        <v/>
      </c>
      <c r="G456" s="34"/>
      <c r="H456" s="36"/>
      <c r="I456" s="34"/>
      <c r="J456" s="37"/>
      <c r="K456" s="38"/>
      <c r="L456" s="39"/>
      <c r="M456" s="40"/>
      <c r="N456" s="41"/>
      <c r="O456" s="41"/>
      <c r="P456" s="41"/>
      <c r="Q456" s="41"/>
      <c r="R456" s="41"/>
      <c r="S456" s="41"/>
      <c r="T456" s="41"/>
      <c r="U456" s="41"/>
      <c r="V456" s="75"/>
      <c r="W456" s="78">
        <f>--ISNUMBER(IFERROR(SEARCH(Feuil2!$D$5,Feuil1!C456,1),""))</f>
        <v>0</v>
      </c>
      <c r="X456" s="79" t="str">
        <f>IF(W456=1,COUNTIF($W$7:W456,1),"")</f>
        <v/>
      </c>
      <c r="Y456" s="79" t="str">
        <f>IFERROR(INDEX(C456:C1449,MATCH(ROWS($X$7:X456),X456:X1449,0)),"")</f>
        <v/>
      </c>
    </row>
    <row r="457" spans="1:25" ht="23.25" customHeight="1">
      <c r="A457" s="31" t="s">
        <v>492</v>
      </c>
      <c r="B457" s="32"/>
      <c r="C457" s="33"/>
      <c r="D457" s="34"/>
      <c r="E457" s="34"/>
      <c r="F457" s="35" t="str">
        <f t="shared" si="7"/>
        <v/>
      </c>
      <c r="G457" s="34"/>
      <c r="H457" s="36"/>
      <c r="I457" s="34"/>
      <c r="J457" s="37"/>
      <c r="K457" s="38"/>
      <c r="L457" s="39"/>
      <c r="M457" s="40"/>
      <c r="N457" s="41"/>
      <c r="O457" s="41"/>
      <c r="P457" s="41"/>
      <c r="Q457" s="41"/>
      <c r="R457" s="41"/>
      <c r="S457" s="41"/>
      <c r="T457" s="41"/>
      <c r="U457" s="41"/>
      <c r="V457" s="75"/>
      <c r="W457" s="78">
        <f>--ISNUMBER(IFERROR(SEARCH(Feuil2!$D$5,Feuil1!C457,1),""))</f>
        <v>0</v>
      </c>
      <c r="X457" s="79" t="str">
        <f>IF(W457=1,COUNTIF($W$7:W457,1),"")</f>
        <v/>
      </c>
      <c r="Y457" s="79" t="str">
        <f>IFERROR(INDEX(C457:C1450,MATCH(ROWS($X$7:X457),X457:X1450,0)),"")</f>
        <v/>
      </c>
    </row>
    <row r="458" spans="1:25" ht="23.25" customHeight="1">
      <c r="A458" s="31" t="s">
        <v>493</v>
      </c>
      <c r="B458" s="32"/>
      <c r="C458" s="33"/>
      <c r="D458" s="34"/>
      <c r="E458" s="34"/>
      <c r="F458" s="35" t="str">
        <f t="shared" si="7"/>
        <v/>
      </c>
      <c r="G458" s="34"/>
      <c r="H458" s="36"/>
      <c r="I458" s="34"/>
      <c r="J458" s="37"/>
      <c r="K458" s="38"/>
      <c r="L458" s="39"/>
      <c r="M458" s="40"/>
      <c r="N458" s="41"/>
      <c r="O458" s="41"/>
      <c r="P458" s="41"/>
      <c r="Q458" s="41"/>
      <c r="R458" s="41"/>
      <c r="S458" s="41"/>
      <c r="T458" s="41"/>
      <c r="U458" s="41"/>
      <c r="V458" s="75"/>
      <c r="W458" s="78">
        <f>--ISNUMBER(IFERROR(SEARCH(Feuil2!$D$5,Feuil1!C458,1),""))</f>
        <v>0</v>
      </c>
      <c r="X458" s="79" t="str">
        <f>IF(W458=1,COUNTIF($W$7:W458,1),"")</f>
        <v/>
      </c>
      <c r="Y458" s="79" t="str">
        <f>IFERROR(INDEX(C458:C1451,MATCH(ROWS($X$7:X458),X458:X1451,0)),"")</f>
        <v/>
      </c>
    </row>
    <row r="459" spans="1:25" ht="23.25" customHeight="1">
      <c r="A459" s="31" t="s">
        <v>494</v>
      </c>
      <c r="B459" s="32"/>
      <c r="C459" s="33"/>
      <c r="D459" s="34"/>
      <c r="E459" s="34"/>
      <c r="F459" s="35" t="str">
        <f t="shared" si="7"/>
        <v/>
      </c>
      <c r="G459" s="34"/>
      <c r="H459" s="36"/>
      <c r="I459" s="34"/>
      <c r="J459" s="37"/>
      <c r="K459" s="38"/>
      <c r="L459" s="39"/>
      <c r="M459" s="40"/>
      <c r="N459" s="41"/>
      <c r="O459" s="41"/>
      <c r="P459" s="41"/>
      <c r="Q459" s="41"/>
      <c r="R459" s="41"/>
      <c r="S459" s="41"/>
      <c r="T459" s="41"/>
      <c r="U459" s="41"/>
      <c r="V459" s="75"/>
      <c r="W459" s="78">
        <f>--ISNUMBER(IFERROR(SEARCH(Feuil2!$D$5,Feuil1!C459,1),""))</f>
        <v>0</v>
      </c>
      <c r="X459" s="79" t="str">
        <f>IF(W459=1,COUNTIF($W$7:W459,1),"")</f>
        <v/>
      </c>
      <c r="Y459" s="79" t="str">
        <f>IFERROR(INDEX(C459:C1452,MATCH(ROWS($X$7:X459),X459:X1452,0)),"")</f>
        <v/>
      </c>
    </row>
    <row r="460" spans="1:25" ht="23.25" customHeight="1">
      <c r="A460" s="31" t="s">
        <v>495</v>
      </c>
      <c r="B460" s="32"/>
      <c r="C460" s="33"/>
      <c r="D460" s="34"/>
      <c r="E460" s="34"/>
      <c r="F460" s="35" t="str">
        <f t="shared" si="7"/>
        <v/>
      </c>
      <c r="G460" s="34"/>
      <c r="H460" s="36"/>
      <c r="I460" s="34"/>
      <c r="J460" s="37"/>
      <c r="K460" s="38"/>
      <c r="L460" s="39"/>
      <c r="M460" s="40"/>
      <c r="N460" s="41"/>
      <c r="O460" s="41"/>
      <c r="P460" s="41"/>
      <c r="Q460" s="41"/>
      <c r="R460" s="41"/>
      <c r="S460" s="41"/>
      <c r="T460" s="41"/>
      <c r="U460" s="41"/>
      <c r="V460" s="75"/>
      <c r="W460" s="78">
        <f>--ISNUMBER(IFERROR(SEARCH(Feuil2!$D$5,Feuil1!C460,1),""))</f>
        <v>0</v>
      </c>
      <c r="X460" s="79" t="str">
        <f>IF(W460=1,COUNTIF($W$7:W460,1),"")</f>
        <v/>
      </c>
      <c r="Y460" s="79" t="str">
        <f>IFERROR(INDEX(C460:C1453,MATCH(ROWS($X$7:X460),X460:X1453,0)),"")</f>
        <v/>
      </c>
    </row>
    <row r="461" spans="1:25" ht="23.25" customHeight="1">
      <c r="A461" s="31" t="s">
        <v>496</v>
      </c>
      <c r="B461" s="32"/>
      <c r="C461" s="33"/>
      <c r="D461" s="34"/>
      <c r="E461" s="34"/>
      <c r="F461" s="35" t="str">
        <f t="shared" si="7"/>
        <v/>
      </c>
      <c r="G461" s="34"/>
      <c r="H461" s="36"/>
      <c r="I461" s="34"/>
      <c r="J461" s="37"/>
      <c r="K461" s="38"/>
      <c r="L461" s="39"/>
      <c r="M461" s="40"/>
      <c r="N461" s="41"/>
      <c r="O461" s="41"/>
      <c r="P461" s="41"/>
      <c r="Q461" s="41"/>
      <c r="R461" s="41"/>
      <c r="S461" s="41"/>
      <c r="T461" s="41"/>
      <c r="U461" s="41"/>
      <c r="V461" s="75"/>
      <c r="W461" s="78">
        <f>--ISNUMBER(IFERROR(SEARCH(Feuil2!$D$5,Feuil1!C461,1),""))</f>
        <v>0</v>
      </c>
      <c r="X461" s="79" t="str">
        <f>IF(W461=1,COUNTIF($W$7:W461,1),"")</f>
        <v/>
      </c>
      <c r="Y461" s="79" t="str">
        <f>IFERROR(INDEX(C461:C1454,MATCH(ROWS($X$7:X461),X461:X1454,0)),"")</f>
        <v/>
      </c>
    </row>
    <row r="462" spans="1:25" ht="23.25" customHeight="1">
      <c r="A462" s="31" t="s">
        <v>497</v>
      </c>
      <c r="B462" s="32"/>
      <c r="C462" s="33"/>
      <c r="D462" s="34"/>
      <c r="E462" s="34"/>
      <c r="F462" s="35" t="str">
        <f t="shared" si="7"/>
        <v/>
      </c>
      <c r="G462" s="34"/>
      <c r="H462" s="36"/>
      <c r="I462" s="34"/>
      <c r="J462" s="37"/>
      <c r="K462" s="38"/>
      <c r="L462" s="39"/>
      <c r="M462" s="40"/>
      <c r="N462" s="41"/>
      <c r="O462" s="41"/>
      <c r="P462" s="41"/>
      <c r="Q462" s="41"/>
      <c r="R462" s="41"/>
      <c r="S462" s="41"/>
      <c r="T462" s="41"/>
      <c r="U462" s="41"/>
      <c r="V462" s="75"/>
      <c r="W462" s="78">
        <f>--ISNUMBER(IFERROR(SEARCH(Feuil2!$D$5,Feuil1!C462,1),""))</f>
        <v>0</v>
      </c>
      <c r="X462" s="79" t="str">
        <f>IF(W462=1,COUNTIF($W$7:W462,1),"")</f>
        <v/>
      </c>
      <c r="Y462" s="79" t="str">
        <f>IFERROR(INDEX(C462:C1455,MATCH(ROWS($X$7:X462),X462:X1455,0)),"")</f>
        <v/>
      </c>
    </row>
    <row r="463" spans="1:25" ht="23.25" customHeight="1">
      <c r="A463" s="31" t="s">
        <v>498</v>
      </c>
      <c r="B463" s="32"/>
      <c r="C463" s="33"/>
      <c r="D463" s="34"/>
      <c r="E463" s="34"/>
      <c r="F463" s="35" t="str">
        <f t="shared" si="7"/>
        <v/>
      </c>
      <c r="G463" s="34"/>
      <c r="H463" s="36"/>
      <c r="I463" s="34"/>
      <c r="J463" s="37"/>
      <c r="K463" s="38"/>
      <c r="L463" s="39"/>
      <c r="M463" s="40"/>
      <c r="N463" s="41"/>
      <c r="O463" s="41"/>
      <c r="P463" s="41"/>
      <c r="Q463" s="41"/>
      <c r="R463" s="41"/>
      <c r="S463" s="41"/>
      <c r="T463" s="41"/>
      <c r="U463" s="41"/>
      <c r="V463" s="75"/>
      <c r="W463" s="78">
        <f>--ISNUMBER(IFERROR(SEARCH(Feuil2!$D$5,Feuil1!C463,1),""))</f>
        <v>0</v>
      </c>
      <c r="X463" s="79" t="str">
        <f>IF(W463=1,COUNTIF($W$7:W463,1),"")</f>
        <v/>
      </c>
      <c r="Y463" s="79" t="str">
        <f>IFERROR(INDEX(C463:C1456,MATCH(ROWS($X$7:X463),X463:X1456,0)),"")</f>
        <v/>
      </c>
    </row>
    <row r="464" spans="1:25" ht="23.25" customHeight="1">
      <c r="A464" s="31" t="s">
        <v>499</v>
      </c>
      <c r="B464" s="32"/>
      <c r="C464" s="33"/>
      <c r="D464" s="34"/>
      <c r="E464" s="34"/>
      <c r="F464" s="35" t="str">
        <f t="shared" si="7"/>
        <v/>
      </c>
      <c r="G464" s="34"/>
      <c r="H464" s="36"/>
      <c r="I464" s="34"/>
      <c r="J464" s="37"/>
      <c r="K464" s="38"/>
      <c r="L464" s="39"/>
      <c r="M464" s="40"/>
      <c r="N464" s="41"/>
      <c r="O464" s="41"/>
      <c r="P464" s="41"/>
      <c r="Q464" s="41"/>
      <c r="R464" s="41"/>
      <c r="S464" s="41"/>
      <c r="T464" s="41"/>
      <c r="U464" s="41"/>
      <c r="V464" s="75"/>
      <c r="W464" s="78">
        <f>--ISNUMBER(IFERROR(SEARCH(Feuil2!$D$5,Feuil1!C464,1),""))</f>
        <v>0</v>
      </c>
      <c r="X464" s="79" t="str">
        <f>IF(W464=1,COUNTIF($W$7:W464,1),"")</f>
        <v/>
      </c>
      <c r="Y464" s="79" t="str">
        <f>IFERROR(INDEX(C464:C1457,MATCH(ROWS($X$7:X464),X464:X1457,0)),"")</f>
        <v/>
      </c>
    </row>
    <row r="465" spans="1:25" ht="23.25" customHeight="1">
      <c r="A465" s="31" t="s">
        <v>500</v>
      </c>
      <c r="B465" s="32"/>
      <c r="C465" s="33"/>
      <c r="D465" s="34"/>
      <c r="E465" s="34"/>
      <c r="F465" s="35" t="str">
        <f t="shared" si="7"/>
        <v/>
      </c>
      <c r="G465" s="34"/>
      <c r="H465" s="36"/>
      <c r="I465" s="34"/>
      <c r="J465" s="37"/>
      <c r="K465" s="38"/>
      <c r="L465" s="39"/>
      <c r="M465" s="40"/>
      <c r="N465" s="41"/>
      <c r="O465" s="41"/>
      <c r="P465" s="41"/>
      <c r="Q465" s="41"/>
      <c r="R465" s="41"/>
      <c r="S465" s="41"/>
      <c r="T465" s="41"/>
      <c r="U465" s="41"/>
      <c r="V465" s="75"/>
      <c r="W465" s="78">
        <f>--ISNUMBER(IFERROR(SEARCH(Feuil2!$D$5,Feuil1!C465,1),""))</f>
        <v>0</v>
      </c>
      <c r="X465" s="79" t="str">
        <f>IF(W465=1,COUNTIF($W$7:W465,1),"")</f>
        <v/>
      </c>
      <c r="Y465" s="79" t="str">
        <f>IFERROR(INDEX(C465:C1458,MATCH(ROWS($X$7:X465),X465:X1458,0)),"")</f>
        <v/>
      </c>
    </row>
    <row r="466" spans="1:25" ht="23.25" customHeight="1">
      <c r="A466" s="31" t="s">
        <v>501</v>
      </c>
      <c r="B466" s="32"/>
      <c r="C466" s="33"/>
      <c r="D466" s="34"/>
      <c r="E466" s="34"/>
      <c r="F466" s="35" t="str">
        <f t="shared" si="7"/>
        <v/>
      </c>
      <c r="G466" s="34"/>
      <c r="H466" s="36"/>
      <c r="I466" s="34"/>
      <c r="J466" s="37"/>
      <c r="K466" s="38"/>
      <c r="L466" s="39"/>
      <c r="M466" s="40"/>
      <c r="N466" s="41"/>
      <c r="O466" s="41"/>
      <c r="P466" s="41"/>
      <c r="Q466" s="41"/>
      <c r="R466" s="41"/>
      <c r="S466" s="41"/>
      <c r="T466" s="41"/>
      <c r="U466" s="41"/>
      <c r="V466" s="75"/>
      <c r="W466" s="78">
        <f>--ISNUMBER(IFERROR(SEARCH(Feuil2!$D$5,Feuil1!C466,1),""))</f>
        <v>0</v>
      </c>
      <c r="X466" s="79" t="str">
        <f>IF(W466=1,COUNTIF($W$7:W466,1),"")</f>
        <v/>
      </c>
      <c r="Y466" s="79" t="str">
        <f>IFERROR(INDEX(C466:C1459,MATCH(ROWS($X$7:X466),X466:X1459,0)),"")</f>
        <v/>
      </c>
    </row>
    <row r="467" spans="1:25" ht="23.25" customHeight="1">
      <c r="A467" s="31" t="s">
        <v>502</v>
      </c>
      <c r="B467" s="32"/>
      <c r="C467" s="33"/>
      <c r="D467" s="34"/>
      <c r="E467" s="34"/>
      <c r="F467" s="35" t="str">
        <f t="shared" si="7"/>
        <v/>
      </c>
      <c r="G467" s="34"/>
      <c r="H467" s="36"/>
      <c r="I467" s="34"/>
      <c r="J467" s="37"/>
      <c r="K467" s="38"/>
      <c r="L467" s="39"/>
      <c r="M467" s="40"/>
      <c r="N467" s="41"/>
      <c r="O467" s="41"/>
      <c r="P467" s="41"/>
      <c r="Q467" s="41"/>
      <c r="R467" s="41"/>
      <c r="S467" s="41"/>
      <c r="T467" s="41"/>
      <c r="U467" s="41"/>
      <c r="V467" s="75"/>
      <c r="W467" s="78">
        <f>--ISNUMBER(IFERROR(SEARCH(Feuil2!$D$5,Feuil1!C467,1),""))</f>
        <v>0</v>
      </c>
      <c r="X467" s="79" t="str">
        <f>IF(W467=1,COUNTIF($W$7:W467,1),"")</f>
        <v/>
      </c>
      <c r="Y467" s="79" t="str">
        <f>IFERROR(INDEX(C467:C1460,MATCH(ROWS($X$7:X467),X467:X1460,0)),"")</f>
        <v/>
      </c>
    </row>
    <row r="468" spans="1:25" ht="23.25" customHeight="1">
      <c r="A468" s="31" t="s">
        <v>503</v>
      </c>
      <c r="B468" s="32"/>
      <c r="C468" s="33"/>
      <c r="D468" s="34"/>
      <c r="E468" s="34"/>
      <c r="F468" s="35" t="str">
        <f t="shared" si="7"/>
        <v/>
      </c>
      <c r="G468" s="34"/>
      <c r="H468" s="36"/>
      <c r="I468" s="34"/>
      <c r="J468" s="37"/>
      <c r="K468" s="38"/>
      <c r="L468" s="39"/>
      <c r="M468" s="40"/>
      <c r="N468" s="41"/>
      <c r="O468" s="41"/>
      <c r="P468" s="41"/>
      <c r="Q468" s="41"/>
      <c r="R468" s="41"/>
      <c r="S468" s="41"/>
      <c r="T468" s="41"/>
      <c r="U468" s="41"/>
      <c r="V468" s="75"/>
      <c r="W468" s="78">
        <f>--ISNUMBER(IFERROR(SEARCH(Feuil2!$D$5,Feuil1!C468,1),""))</f>
        <v>0</v>
      </c>
      <c r="X468" s="79" t="str">
        <f>IF(W468=1,COUNTIF($W$7:W468,1),"")</f>
        <v/>
      </c>
      <c r="Y468" s="79" t="str">
        <f>IFERROR(INDEX(C468:C1461,MATCH(ROWS($X$7:X468),X468:X1461,0)),"")</f>
        <v/>
      </c>
    </row>
    <row r="469" spans="1:25" ht="23.25" customHeight="1">
      <c r="A469" s="31" t="s">
        <v>504</v>
      </c>
      <c r="B469" s="32"/>
      <c r="C469" s="33"/>
      <c r="D469" s="34"/>
      <c r="E469" s="34"/>
      <c r="F469" s="35" t="str">
        <f t="shared" si="7"/>
        <v/>
      </c>
      <c r="G469" s="34"/>
      <c r="H469" s="36"/>
      <c r="I469" s="34"/>
      <c r="J469" s="37"/>
      <c r="K469" s="38"/>
      <c r="L469" s="39"/>
      <c r="M469" s="40"/>
      <c r="N469" s="41"/>
      <c r="O469" s="41"/>
      <c r="P469" s="41"/>
      <c r="Q469" s="41"/>
      <c r="R469" s="41"/>
      <c r="S469" s="41"/>
      <c r="T469" s="41"/>
      <c r="U469" s="41"/>
      <c r="V469" s="75"/>
      <c r="W469" s="78">
        <f>--ISNUMBER(IFERROR(SEARCH(Feuil2!$D$5,Feuil1!C469,1),""))</f>
        <v>0</v>
      </c>
      <c r="X469" s="79" t="str">
        <f>IF(W469=1,COUNTIF($W$7:W469,1),"")</f>
        <v/>
      </c>
      <c r="Y469" s="79" t="str">
        <f>IFERROR(INDEX(C469:C1462,MATCH(ROWS($X$7:X469),X469:X1462,0)),"")</f>
        <v/>
      </c>
    </row>
    <row r="470" spans="1:25" ht="23.25" customHeight="1">
      <c r="A470" s="31" t="s">
        <v>505</v>
      </c>
      <c r="B470" s="32"/>
      <c r="C470" s="33"/>
      <c r="D470" s="34"/>
      <c r="E470" s="34"/>
      <c r="F470" s="35" t="str">
        <f t="shared" si="7"/>
        <v/>
      </c>
      <c r="G470" s="34"/>
      <c r="H470" s="36"/>
      <c r="I470" s="34"/>
      <c r="J470" s="37"/>
      <c r="K470" s="38"/>
      <c r="L470" s="39"/>
      <c r="M470" s="40"/>
      <c r="N470" s="41"/>
      <c r="O470" s="41"/>
      <c r="P470" s="41"/>
      <c r="Q470" s="41"/>
      <c r="R470" s="41"/>
      <c r="S470" s="41"/>
      <c r="T470" s="41"/>
      <c r="U470" s="41"/>
      <c r="V470" s="75"/>
      <c r="W470" s="78">
        <f>--ISNUMBER(IFERROR(SEARCH(Feuil2!$D$5,Feuil1!C470,1),""))</f>
        <v>0</v>
      </c>
      <c r="X470" s="79" t="str">
        <f>IF(W470=1,COUNTIF($W$7:W470,1),"")</f>
        <v/>
      </c>
      <c r="Y470" s="79" t="str">
        <f>IFERROR(INDEX(C470:C1463,MATCH(ROWS($X$7:X470),X470:X1463,0)),"")</f>
        <v/>
      </c>
    </row>
    <row r="471" spans="1:25" ht="23.25" customHeight="1">
      <c r="A471" s="31" t="s">
        <v>506</v>
      </c>
      <c r="B471" s="32"/>
      <c r="C471" s="33"/>
      <c r="D471" s="34"/>
      <c r="E471" s="34"/>
      <c r="F471" s="35" t="str">
        <f t="shared" si="7"/>
        <v/>
      </c>
      <c r="G471" s="34"/>
      <c r="H471" s="36"/>
      <c r="I471" s="34"/>
      <c r="J471" s="37"/>
      <c r="K471" s="38"/>
      <c r="L471" s="39"/>
      <c r="M471" s="40"/>
      <c r="N471" s="41"/>
      <c r="O471" s="41"/>
      <c r="P471" s="41"/>
      <c r="Q471" s="41"/>
      <c r="R471" s="41"/>
      <c r="S471" s="41"/>
      <c r="T471" s="41"/>
      <c r="U471" s="41"/>
      <c r="V471" s="75"/>
      <c r="W471" s="78">
        <f>--ISNUMBER(IFERROR(SEARCH(Feuil2!$D$5,Feuil1!C471,1),""))</f>
        <v>0</v>
      </c>
      <c r="X471" s="79" t="str">
        <f>IF(W471=1,COUNTIF($W$7:W471,1),"")</f>
        <v/>
      </c>
      <c r="Y471" s="79" t="str">
        <f>IFERROR(INDEX(C471:C1464,MATCH(ROWS($X$7:X471),X471:X1464,0)),"")</f>
        <v/>
      </c>
    </row>
    <row r="472" spans="1:25" ht="23.25" customHeight="1">
      <c r="A472" s="31" t="s">
        <v>507</v>
      </c>
      <c r="B472" s="32"/>
      <c r="C472" s="33"/>
      <c r="D472" s="34"/>
      <c r="E472" s="34"/>
      <c r="F472" s="35" t="str">
        <f t="shared" si="7"/>
        <v/>
      </c>
      <c r="G472" s="34"/>
      <c r="H472" s="36"/>
      <c r="I472" s="34"/>
      <c r="J472" s="37"/>
      <c r="K472" s="38"/>
      <c r="L472" s="39"/>
      <c r="M472" s="40"/>
      <c r="N472" s="41"/>
      <c r="O472" s="41"/>
      <c r="P472" s="41"/>
      <c r="Q472" s="41"/>
      <c r="R472" s="41"/>
      <c r="S472" s="41"/>
      <c r="T472" s="41"/>
      <c r="U472" s="41"/>
      <c r="V472" s="75"/>
      <c r="W472" s="78">
        <f>--ISNUMBER(IFERROR(SEARCH(Feuil2!$D$5,Feuil1!C472,1),""))</f>
        <v>0</v>
      </c>
      <c r="X472" s="79" t="str">
        <f>IF(W472=1,COUNTIF($W$7:W472,1),"")</f>
        <v/>
      </c>
      <c r="Y472" s="79" t="str">
        <f>IFERROR(INDEX(C472:C1465,MATCH(ROWS($X$7:X472),X472:X1465,0)),"")</f>
        <v/>
      </c>
    </row>
    <row r="473" spans="1:25" ht="23.25" customHeight="1">
      <c r="A473" s="31" t="s">
        <v>508</v>
      </c>
      <c r="B473" s="32"/>
      <c r="C473" s="33"/>
      <c r="D473" s="34"/>
      <c r="E473" s="34"/>
      <c r="F473" s="35" t="str">
        <f t="shared" si="7"/>
        <v/>
      </c>
      <c r="G473" s="34"/>
      <c r="H473" s="36"/>
      <c r="I473" s="34"/>
      <c r="J473" s="37"/>
      <c r="K473" s="38"/>
      <c r="L473" s="39"/>
      <c r="M473" s="40"/>
      <c r="N473" s="41"/>
      <c r="O473" s="41"/>
      <c r="P473" s="41"/>
      <c r="Q473" s="41"/>
      <c r="R473" s="41"/>
      <c r="S473" s="41"/>
      <c r="T473" s="41"/>
      <c r="U473" s="41"/>
      <c r="V473" s="75"/>
      <c r="W473" s="78">
        <f>--ISNUMBER(IFERROR(SEARCH(Feuil2!$D$5,Feuil1!C473,1),""))</f>
        <v>0</v>
      </c>
      <c r="X473" s="79" t="str">
        <f>IF(W473=1,COUNTIF($W$7:W473,1),"")</f>
        <v/>
      </c>
      <c r="Y473" s="79" t="str">
        <f>IFERROR(INDEX(C473:C1466,MATCH(ROWS($X$7:X473),X473:X1466,0)),"")</f>
        <v/>
      </c>
    </row>
    <row r="474" spans="1:25" ht="23.25" customHeight="1">
      <c r="A474" s="31" t="s">
        <v>509</v>
      </c>
      <c r="B474" s="32"/>
      <c r="C474" s="33"/>
      <c r="D474" s="34"/>
      <c r="E474" s="34"/>
      <c r="F474" s="35" t="str">
        <f t="shared" si="7"/>
        <v/>
      </c>
      <c r="G474" s="34"/>
      <c r="H474" s="36"/>
      <c r="I474" s="34"/>
      <c r="J474" s="37"/>
      <c r="K474" s="38"/>
      <c r="L474" s="39"/>
      <c r="M474" s="40"/>
      <c r="N474" s="41"/>
      <c r="O474" s="41"/>
      <c r="P474" s="41"/>
      <c r="Q474" s="41"/>
      <c r="R474" s="41"/>
      <c r="S474" s="41"/>
      <c r="T474" s="41"/>
      <c r="U474" s="41"/>
      <c r="V474" s="75"/>
      <c r="W474" s="78">
        <f>--ISNUMBER(IFERROR(SEARCH(Feuil2!$D$5,Feuil1!C474,1),""))</f>
        <v>0</v>
      </c>
      <c r="X474" s="79" t="str">
        <f>IF(W474=1,COUNTIF($W$7:W474,1),"")</f>
        <v/>
      </c>
      <c r="Y474" s="79" t="str">
        <f>IFERROR(INDEX(C474:C1467,MATCH(ROWS($X$7:X474),X474:X1467,0)),"")</f>
        <v/>
      </c>
    </row>
    <row r="475" spans="1:25" ht="23.25" customHeight="1">
      <c r="A475" s="31" t="s">
        <v>510</v>
      </c>
      <c r="B475" s="32"/>
      <c r="C475" s="33"/>
      <c r="D475" s="34"/>
      <c r="E475" s="34"/>
      <c r="F475" s="35" t="str">
        <f t="shared" si="7"/>
        <v/>
      </c>
      <c r="G475" s="34"/>
      <c r="H475" s="36"/>
      <c r="I475" s="34"/>
      <c r="J475" s="37"/>
      <c r="K475" s="38"/>
      <c r="L475" s="39"/>
      <c r="M475" s="40"/>
      <c r="N475" s="41"/>
      <c r="O475" s="41"/>
      <c r="P475" s="41"/>
      <c r="Q475" s="41"/>
      <c r="R475" s="41"/>
      <c r="S475" s="41"/>
      <c r="T475" s="41"/>
      <c r="U475" s="41"/>
      <c r="V475" s="75"/>
      <c r="W475" s="78">
        <f>--ISNUMBER(IFERROR(SEARCH(Feuil2!$D$5,Feuil1!C475,1),""))</f>
        <v>0</v>
      </c>
      <c r="X475" s="79" t="str">
        <f>IF(W475=1,COUNTIF($W$7:W475,1),"")</f>
        <v/>
      </c>
      <c r="Y475" s="79" t="str">
        <f>IFERROR(INDEX(C475:C1468,MATCH(ROWS($X$7:X475),X475:X1468,0)),"")</f>
        <v/>
      </c>
    </row>
    <row r="476" spans="1:25" ht="23.25" customHeight="1">
      <c r="A476" s="31" t="s">
        <v>511</v>
      </c>
      <c r="B476" s="32"/>
      <c r="C476" s="33"/>
      <c r="D476" s="34"/>
      <c r="E476" s="34"/>
      <c r="F476" s="35" t="str">
        <f t="shared" si="7"/>
        <v/>
      </c>
      <c r="G476" s="34"/>
      <c r="H476" s="36"/>
      <c r="I476" s="34"/>
      <c r="J476" s="37"/>
      <c r="K476" s="38"/>
      <c r="L476" s="39"/>
      <c r="M476" s="40"/>
      <c r="N476" s="41"/>
      <c r="O476" s="41"/>
      <c r="P476" s="41"/>
      <c r="Q476" s="41"/>
      <c r="R476" s="41"/>
      <c r="S476" s="41"/>
      <c r="T476" s="41"/>
      <c r="U476" s="41"/>
      <c r="V476" s="75"/>
      <c r="W476" s="78">
        <f>--ISNUMBER(IFERROR(SEARCH(Feuil2!$D$5,Feuil1!C476,1),""))</f>
        <v>0</v>
      </c>
      <c r="X476" s="79" t="str">
        <f>IF(W476=1,COUNTIF($W$7:W476,1),"")</f>
        <v/>
      </c>
      <c r="Y476" s="79" t="str">
        <f>IFERROR(INDEX(C476:C1469,MATCH(ROWS($X$7:X476),X476:X1469,0)),"")</f>
        <v/>
      </c>
    </row>
    <row r="477" spans="1:25" ht="23.25" customHeight="1">
      <c r="A477" s="31" t="s">
        <v>512</v>
      </c>
      <c r="B477" s="32"/>
      <c r="C477" s="33"/>
      <c r="D477" s="34"/>
      <c r="E477" s="34"/>
      <c r="F477" s="35" t="str">
        <f t="shared" si="7"/>
        <v/>
      </c>
      <c r="G477" s="34"/>
      <c r="H477" s="36"/>
      <c r="I477" s="34"/>
      <c r="J477" s="37"/>
      <c r="K477" s="38"/>
      <c r="L477" s="39"/>
      <c r="M477" s="40"/>
      <c r="N477" s="41"/>
      <c r="O477" s="41"/>
      <c r="P477" s="41"/>
      <c r="Q477" s="41"/>
      <c r="R477" s="41"/>
      <c r="S477" s="41"/>
      <c r="T477" s="41"/>
      <c r="U477" s="41"/>
      <c r="V477" s="75"/>
      <c r="W477" s="78">
        <f>--ISNUMBER(IFERROR(SEARCH(Feuil2!$D$5,Feuil1!C477,1),""))</f>
        <v>0</v>
      </c>
      <c r="X477" s="79" t="str">
        <f>IF(W477=1,COUNTIF($W$7:W477,1),"")</f>
        <v/>
      </c>
      <c r="Y477" s="79" t="str">
        <f>IFERROR(INDEX(C477:C1470,MATCH(ROWS($X$7:X477),X477:X1470,0)),"")</f>
        <v/>
      </c>
    </row>
    <row r="478" spans="1:25" ht="23.25" customHeight="1">
      <c r="A478" s="31" t="s">
        <v>513</v>
      </c>
      <c r="B478" s="32"/>
      <c r="C478" s="33"/>
      <c r="D478" s="34"/>
      <c r="E478" s="34"/>
      <c r="F478" s="35" t="str">
        <f t="shared" si="7"/>
        <v/>
      </c>
      <c r="G478" s="34"/>
      <c r="H478" s="36"/>
      <c r="I478" s="34"/>
      <c r="J478" s="37"/>
      <c r="K478" s="38"/>
      <c r="L478" s="39"/>
      <c r="M478" s="40"/>
      <c r="N478" s="41"/>
      <c r="O478" s="41"/>
      <c r="P478" s="41"/>
      <c r="Q478" s="41"/>
      <c r="R478" s="41"/>
      <c r="S478" s="41"/>
      <c r="T478" s="41"/>
      <c r="U478" s="41"/>
      <c r="V478" s="75"/>
      <c r="W478" s="78">
        <f>--ISNUMBER(IFERROR(SEARCH(Feuil2!$D$5,Feuil1!C478,1),""))</f>
        <v>0</v>
      </c>
      <c r="X478" s="79" t="str">
        <f>IF(W478=1,COUNTIF($W$7:W478,1),"")</f>
        <v/>
      </c>
      <c r="Y478" s="79" t="str">
        <f>IFERROR(INDEX(C478:C1471,MATCH(ROWS($X$7:X478),X478:X1471,0)),"")</f>
        <v/>
      </c>
    </row>
    <row r="479" spans="1:25" ht="23.25" customHeight="1">
      <c r="A479" s="31" t="s">
        <v>514</v>
      </c>
      <c r="B479" s="32"/>
      <c r="C479" s="33"/>
      <c r="D479" s="34"/>
      <c r="E479" s="34"/>
      <c r="F479" s="35" t="str">
        <f t="shared" si="7"/>
        <v/>
      </c>
      <c r="G479" s="34"/>
      <c r="H479" s="36"/>
      <c r="I479" s="34"/>
      <c r="J479" s="37"/>
      <c r="K479" s="38"/>
      <c r="L479" s="39"/>
      <c r="M479" s="40"/>
      <c r="N479" s="41"/>
      <c r="O479" s="41"/>
      <c r="P479" s="41"/>
      <c r="Q479" s="41"/>
      <c r="R479" s="41"/>
      <c r="S479" s="41"/>
      <c r="T479" s="41"/>
      <c r="U479" s="41"/>
      <c r="V479" s="75"/>
      <c r="W479" s="78">
        <f>--ISNUMBER(IFERROR(SEARCH(Feuil2!$D$5,Feuil1!C479,1),""))</f>
        <v>0</v>
      </c>
      <c r="X479" s="79" t="str">
        <f>IF(W479=1,COUNTIF($W$7:W479,1),"")</f>
        <v/>
      </c>
      <c r="Y479" s="79" t="str">
        <f>IFERROR(INDEX(C479:C1472,MATCH(ROWS($X$7:X479),X479:X1472,0)),"")</f>
        <v/>
      </c>
    </row>
    <row r="480" spans="1:25" ht="23.25" customHeight="1">
      <c r="A480" s="31" t="s">
        <v>515</v>
      </c>
      <c r="B480" s="32"/>
      <c r="C480" s="33"/>
      <c r="D480" s="34"/>
      <c r="E480" s="34"/>
      <c r="F480" s="35" t="str">
        <f t="shared" si="7"/>
        <v/>
      </c>
      <c r="G480" s="34"/>
      <c r="H480" s="36"/>
      <c r="I480" s="34"/>
      <c r="J480" s="37"/>
      <c r="K480" s="38"/>
      <c r="L480" s="39"/>
      <c r="M480" s="40"/>
      <c r="N480" s="41"/>
      <c r="O480" s="41"/>
      <c r="P480" s="41"/>
      <c r="Q480" s="41"/>
      <c r="R480" s="41"/>
      <c r="S480" s="41"/>
      <c r="T480" s="41"/>
      <c r="U480" s="41"/>
      <c r="V480" s="75"/>
      <c r="W480" s="78">
        <f>--ISNUMBER(IFERROR(SEARCH(Feuil2!$D$5,Feuil1!C480,1),""))</f>
        <v>0</v>
      </c>
      <c r="X480" s="79" t="str">
        <f>IF(W480=1,COUNTIF($W$7:W480,1),"")</f>
        <v/>
      </c>
      <c r="Y480" s="79" t="str">
        <f>IFERROR(INDEX(C480:C1473,MATCH(ROWS($X$7:X480),X480:X1473,0)),"")</f>
        <v/>
      </c>
    </row>
    <row r="481" spans="1:25" ht="23.25" customHeight="1">
      <c r="A481" s="31" t="s">
        <v>516</v>
      </c>
      <c r="B481" s="32"/>
      <c r="C481" s="33"/>
      <c r="D481" s="34"/>
      <c r="E481" s="34"/>
      <c r="F481" s="35" t="str">
        <f t="shared" si="7"/>
        <v/>
      </c>
      <c r="G481" s="34"/>
      <c r="H481" s="36"/>
      <c r="I481" s="34"/>
      <c r="J481" s="37"/>
      <c r="K481" s="38"/>
      <c r="L481" s="39"/>
      <c r="M481" s="40"/>
      <c r="N481" s="41"/>
      <c r="O481" s="41"/>
      <c r="P481" s="41"/>
      <c r="Q481" s="41"/>
      <c r="R481" s="41"/>
      <c r="S481" s="41"/>
      <c r="T481" s="41"/>
      <c r="U481" s="41"/>
      <c r="V481" s="75"/>
      <c r="W481" s="78">
        <f>--ISNUMBER(IFERROR(SEARCH(Feuil2!$D$5,Feuil1!C481,1),""))</f>
        <v>0</v>
      </c>
      <c r="X481" s="79" t="str">
        <f>IF(W481=1,COUNTIF($W$7:W481,1),"")</f>
        <v/>
      </c>
      <c r="Y481" s="79" t="str">
        <f>IFERROR(INDEX(C481:C1474,MATCH(ROWS($X$7:X481),X481:X1474,0)),"")</f>
        <v/>
      </c>
    </row>
    <row r="482" spans="1:25" ht="23.25" customHeight="1">
      <c r="A482" s="31" t="s">
        <v>517</v>
      </c>
      <c r="B482" s="32"/>
      <c r="C482" s="33"/>
      <c r="D482" s="34"/>
      <c r="E482" s="34"/>
      <c r="F482" s="35" t="str">
        <f t="shared" si="7"/>
        <v/>
      </c>
      <c r="G482" s="34"/>
      <c r="H482" s="36"/>
      <c r="I482" s="34"/>
      <c r="J482" s="37"/>
      <c r="K482" s="38"/>
      <c r="L482" s="39"/>
      <c r="M482" s="40"/>
      <c r="N482" s="41"/>
      <c r="O482" s="41"/>
      <c r="P482" s="41"/>
      <c r="Q482" s="41"/>
      <c r="R482" s="41"/>
      <c r="S482" s="41"/>
      <c r="T482" s="41"/>
      <c r="U482" s="41"/>
      <c r="V482" s="75"/>
      <c r="W482" s="78">
        <f>--ISNUMBER(IFERROR(SEARCH(Feuil2!$D$5,Feuil1!C482,1),""))</f>
        <v>0</v>
      </c>
      <c r="X482" s="79" t="str">
        <f>IF(W482=1,COUNTIF($W$7:W482,1),"")</f>
        <v/>
      </c>
      <c r="Y482" s="79" t="str">
        <f>IFERROR(INDEX(C482:C1475,MATCH(ROWS($X$7:X482),X482:X1475,0)),"")</f>
        <v/>
      </c>
    </row>
    <row r="483" spans="1:25" ht="23.25" customHeight="1">
      <c r="A483" s="31" t="s">
        <v>518</v>
      </c>
      <c r="B483" s="32"/>
      <c r="C483" s="33"/>
      <c r="D483" s="34"/>
      <c r="E483" s="34"/>
      <c r="F483" s="35" t="str">
        <f t="shared" si="7"/>
        <v/>
      </c>
      <c r="G483" s="34"/>
      <c r="H483" s="36"/>
      <c r="I483" s="34"/>
      <c r="J483" s="37"/>
      <c r="K483" s="38"/>
      <c r="L483" s="39"/>
      <c r="M483" s="40"/>
      <c r="N483" s="41"/>
      <c r="O483" s="41"/>
      <c r="P483" s="41"/>
      <c r="Q483" s="41"/>
      <c r="R483" s="41"/>
      <c r="S483" s="41"/>
      <c r="T483" s="41"/>
      <c r="U483" s="41"/>
      <c r="V483" s="75"/>
      <c r="W483" s="78">
        <f>--ISNUMBER(IFERROR(SEARCH(Feuil2!$D$5,Feuil1!C483,1),""))</f>
        <v>0</v>
      </c>
      <c r="X483" s="79" t="str">
        <f>IF(W483=1,COUNTIF($W$7:W483,1),"")</f>
        <v/>
      </c>
      <c r="Y483" s="79" t="str">
        <f>IFERROR(INDEX(C483:C1476,MATCH(ROWS($X$7:X483),X483:X1476,0)),"")</f>
        <v/>
      </c>
    </row>
    <row r="484" spans="1:25" ht="23.25" customHeight="1">
      <c r="A484" s="31" t="s">
        <v>519</v>
      </c>
      <c r="B484" s="32"/>
      <c r="C484" s="33"/>
      <c r="D484" s="34"/>
      <c r="E484" s="34"/>
      <c r="F484" s="35" t="str">
        <f t="shared" si="7"/>
        <v/>
      </c>
      <c r="G484" s="34"/>
      <c r="H484" s="36"/>
      <c r="I484" s="34"/>
      <c r="J484" s="37"/>
      <c r="K484" s="38"/>
      <c r="L484" s="39"/>
      <c r="M484" s="40"/>
      <c r="N484" s="41"/>
      <c r="O484" s="41"/>
      <c r="P484" s="41"/>
      <c r="Q484" s="41"/>
      <c r="R484" s="41"/>
      <c r="S484" s="41"/>
      <c r="T484" s="41"/>
      <c r="U484" s="41"/>
      <c r="V484" s="75"/>
      <c r="W484" s="78">
        <f>--ISNUMBER(IFERROR(SEARCH(Feuil2!$D$5,Feuil1!C484,1),""))</f>
        <v>0</v>
      </c>
      <c r="X484" s="79" t="str">
        <f>IF(W484=1,COUNTIF($W$7:W484,1),"")</f>
        <v/>
      </c>
      <c r="Y484" s="79" t="str">
        <f>IFERROR(INDEX(C484:C1477,MATCH(ROWS($X$7:X484),X484:X1477,0)),"")</f>
        <v/>
      </c>
    </row>
    <row r="485" spans="1:25" ht="23.25" customHeight="1">
      <c r="A485" s="31" t="s">
        <v>520</v>
      </c>
      <c r="B485" s="32"/>
      <c r="C485" s="33"/>
      <c r="D485" s="34"/>
      <c r="E485" s="34"/>
      <c r="F485" s="35" t="str">
        <f t="shared" si="7"/>
        <v/>
      </c>
      <c r="G485" s="34"/>
      <c r="H485" s="36"/>
      <c r="I485" s="34"/>
      <c r="J485" s="37"/>
      <c r="K485" s="38"/>
      <c r="L485" s="39"/>
      <c r="M485" s="40"/>
      <c r="N485" s="41"/>
      <c r="O485" s="41"/>
      <c r="P485" s="41"/>
      <c r="Q485" s="41"/>
      <c r="R485" s="41"/>
      <c r="S485" s="41"/>
      <c r="T485" s="41"/>
      <c r="U485" s="41"/>
      <c r="V485" s="75"/>
      <c r="W485" s="78">
        <f>--ISNUMBER(IFERROR(SEARCH(Feuil2!$D$5,Feuil1!C485,1),""))</f>
        <v>0</v>
      </c>
      <c r="X485" s="79" t="str">
        <f>IF(W485=1,COUNTIF($W$7:W485,1),"")</f>
        <v/>
      </c>
      <c r="Y485" s="79" t="str">
        <f>IFERROR(INDEX(C485:C1478,MATCH(ROWS($X$7:X485),X485:X1478,0)),"")</f>
        <v/>
      </c>
    </row>
    <row r="486" spans="1:25" ht="23.25" customHeight="1">
      <c r="A486" s="31" t="s">
        <v>521</v>
      </c>
      <c r="B486" s="32"/>
      <c r="C486" s="33"/>
      <c r="D486" s="34"/>
      <c r="E486" s="34"/>
      <c r="F486" s="35" t="str">
        <f t="shared" si="7"/>
        <v/>
      </c>
      <c r="G486" s="34"/>
      <c r="H486" s="36"/>
      <c r="I486" s="34"/>
      <c r="J486" s="37"/>
      <c r="K486" s="38"/>
      <c r="L486" s="39"/>
      <c r="M486" s="40"/>
      <c r="N486" s="41"/>
      <c r="O486" s="41"/>
      <c r="P486" s="41"/>
      <c r="Q486" s="41"/>
      <c r="R486" s="41"/>
      <c r="S486" s="41"/>
      <c r="T486" s="41"/>
      <c r="U486" s="41"/>
      <c r="V486" s="75"/>
      <c r="W486" s="78">
        <f>--ISNUMBER(IFERROR(SEARCH(Feuil2!$D$5,Feuil1!C486,1),""))</f>
        <v>0</v>
      </c>
      <c r="X486" s="79" t="str">
        <f>IF(W486=1,COUNTIF($W$7:W486,1),"")</f>
        <v/>
      </c>
      <c r="Y486" s="79" t="str">
        <f>IFERROR(INDEX(C486:C1479,MATCH(ROWS($X$7:X486),X486:X1479,0)),"")</f>
        <v/>
      </c>
    </row>
    <row r="487" spans="1:25" ht="23.25" customHeight="1">
      <c r="A487" s="31" t="s">
        <v>522</v>
      </c>
      <c r="B487" s="32"/>
      <c r="C487" s="33"/>
      <c r="D487" s="34"/>
      <c r="E487" s="34"/>
      <c r="F487" s="35" t="str">
        <f t="shared" si="7"/>
        <v/>
      </c>
      <c r="G487" s="34"/>
      <c r="H487" s="36"/>
      <c r="I487" s="34"/>
      <c r="J487" s="37"/>
      <c r="K487" s="38"/>
      <c r="L487" s="39"/>
      <c r="M487" s="40"/>
      <c r="N487" s="41"/>
      <c r="O487" s="41"/>
      <c r="P487" s="41"/>
      <c r="Q487" s="41"/>
      <c r="R487" s="41"/>
      <c r="S487" s="41"/>
      <c r="T487" s="41"/>
      <c r="U487" s="41"/>
      <c r="V487" s="75"/>
      <c r="W487" s="78">
        <f>--ISNUMBER(IFERROR(SEARCH(Feuil2!$D$5,Feuil1!C487,1),""))</f>
        <v>0</v>
      </c>
      <c r="X487" s="79" t="str">
        <f>IF(W487=1,COUNTIF($W$7:W487,1),"")</f>
        <v/>
      </c>
      <c r="Y487" s="79" t="str">
        <f>IFERROR(INDEX(C487:C1480,MATCH(ROWS($X$7:X487),X487:X1480,0)),"")</f>
        <v/>
      </c>
    </row>
    <row r="488" spans="1:25" ht="23.25" customHeight="1">
      <c r="A488" s="31" t="s">
        <v>523</v>
      </c>
      <c r="B488" s="32"/>
      <c r="C488" s="33"/>
      <c r="D488" s="34"/>
      <c r="E488" s="34"/>
      <c r="F488" s="35" t="str">
        <f t="shared" si="7"/>
        <v/>
      </c>
      <c r="G488" s="34"/>
      <c r="H488" s="36"/>
      <c r="I488" s="34"/>
      <c r="J488" s="37"/>
      <c r="K488" s="38"/>
      <c r="L488" s="39"/>
      <c r="M488" s="40"/>
      <c r="N488" s="41"/>
      <c r="O488" s="41"/>
      <c r="P488" s="41"/>
      <c r="Q488" s="41"/>
      <c r="R488" s="41"/>
      <c r="S488" s="41"/>
      <c r="T488" s="41"/>
      <c r="U488" s="41"/>
      <c r="V488" s="75"/>
      <c r="W488" s="78">
        <f>--ISNUMBER(IFERROR(SEARCH(Feuil2!$D$5,Feuil1!C488,1),""))</f>
        <v>0</v>
      </c>
      <c r="X488" s="79" t="str">
        <f>IF(W488=1,COUNTIF($W$7:W488,1),"")</f>
        <v/>
      </c>
      <c r="Y488" s="79" t="str">
        <f>IFERROR(INDEX(C488:C1481,MATCH(ROWS($X$7:X488),X488:X1481,0)),"")</f>
        <v/>
      </c>
    </row>
    <row r="489" spans="1:25" ht="23.25" customHeight="1">
      <c r="A489" s="31" t="s">
        <v>524</v>
      </c>
      <c r="B489" s="32"/>
      <c r="C489" s="33"/>
      <c r="D489" s="34"/>
      <c r="E489" s="34"/>
      <c r="F489" s="35" t="str">
        <f t="shared" si="7"/>
        <v/>
      </c>
      <c r="G489" s="34"/>
      <c r="H489" s="36"/>
      <c r="I489" s="34"/>
      <c r="J489" s="37"/>
      <c r="K489" s="38"/>
      <c r="L489" s="39"/>
      <c r="M489" s="40"/>
      <c r="N489" s="41"/>
      <c r="O489" s="41"/>
      <c r="P489" s="41"/>
      <c r="Q489" s="41"/>
      <c r="R489" s="41"/>
      <c r="S489" s="41"/>
      <c r="T489" s="41"/>
      <c r="U489" s="41"/>
      <c r="V489" s="75"/>
      <c r="W489" s="78">
        <f>--ISNUMBER(IFERROR(SEARCH(Feuil2!$D$5,Feuil1!C489,1),""))</f>
        <v>0</v>
      </c>
      <c r="X489" s="79" t="str">
        <f>IF(W489=1,COUNTIF($W$7:W489,1),"")</f>
        <v/>
      </c>
      <c r="Y489" s="79" t="str">
        <f>IFERROR(INDEX(C489:C1482,MATCH(ROWS($X$7:X489),X489:X1482,0)),"")</f>
        <v/>
      </c>
    </row>
    <row r="490" spans="1:25" ht="23.25" customHeight="1">
      <c r="A490" s="31" t="s">
        <v>525</v>
      </c>
      <c r="B490" s="32"/>
      <c r="C490" s="33"/>
      <c r="D490" s="34"/>
      <c r="E490" s="34"/>
      <c r="F490" s="35" t="str">
        <f t="shared" si="7"/>
        <v/>
      </c>
      <c r="G490" s="34"/>
      <c r="H490" s="36"/>
      <c r="I490" s="34"/>
      <c r="J490" s="37"/>
      <c r="K490" s="38"/>
      <c r="L490" s="39"/>
      <c r="M490" s="40"/>
      <c r="N490" s="41"/>
      <c r="O490" s="41"/>
      <c r="P490" s="41"/>
      <c r="Q490" s="41"/>
      <c r="R490" s="41"/>
      <c r="S490" s="41"/>
      <c r="T490" s="41"/>
      <c r="U490" s="41"/>
      <c r="V490" s="75"/>
      <c r="W490" s="78">
        <f>--ISNUMBER(IFERROR(SEARCH(Feuil2!$D$5,Feuil1!C490,1),""))</f>
        <v>0</v>
      </c>
      <c r="X490" s="79" t="str">
        <f>IF(W490=1,COUNTIF($W$7:W490,1),"")</f>
        <v/>
      </c>
      <c r="Y490" s="79" t="str">
        <f>IFERROR(INDEX(C490:C1483,MATCH(ROWS($X$7:X490),X490:X1483,0)),"")</f>
        <v/>
      </c>
    </row>
    <row r="491" spans="1:25" ht="23.25" customHeight="1">
      <c r="A491" s="31" t="s">
        <v>526</v>
      </c>
      <c r="B491" s="32"/>
      <c r="C491" s="33"/>
      <c r="D491" s="34"/>
      <c r="E491" s="34"/>
      <c r="F491" s="35" t="str">
        <f t="shared" si="7"/>
        <v/>
      </c>
      <c r="G491" s="34"/>
      <c r="H491" s="36"/>
      <c r="I491" s="34"/>
      <c r="J491" s="37"/>
      <c r="K491" s="38"/>
      <c r="L491" s="39"/>
      <c r="M491" s="40"/>
      <c r="N491" s="41"/>
      <c r="O491" s="41"/>
      <c r="P491" s="41"/>
      <c r="Q491" s="41"/>
      <c r="R491" s="41"/>
      <c r="S491" s="41"/>
      <c r="T491" s="41"/>
      <c r="U491" s="41"/>
      <c r="V491" s="75"/>
      <c r="W491" s="78">
        <f>--ISNUMBER(IFERROR(SEARCH(Feuil2!$D$5,Feuil1!C491,1),""))</f>
        <v>0</v>
      </c>
      <c r="X491" s="79" t="str">
        <f>IF(W491=1,COUNTIF($W$7:W491,1),"")</f>
        <v/>
      </c>
      <c r="Y491" s="79" t="str">
        <f>IFERROR(INDEX(C491:C1484,MATCH(ROWS($X$7:X491),X491:X1484,0)),"")</f>
        <v/>
      </c>
    </row>
    <row r="492" spans="1:25" ht="23.25" customHeight="1">
      <c r="A492" s="31" t="s">
        <v>527</v>
      </c>
      <c r="B492" s="32"/>
      <c r="C492" s="33"/>
      <c r="D492" s="34"/>
      <c r="E492" s="34"/>
      <c r="F492" s="35" t="str">
        <f t="shared" si="7"/>
        <v/>
      </c>
      <c r="G492" s="34"/>
      <c r="H492" s="36"/>
      <c r="I492" s="34"/>
      <c r="J492" s="37"/>
      <c r="K492" s="38"/>
      <c r="L492" s="39"/>
      <c r="M492" s="40"/>
      <c r="N492" s="41"/>
      <c r="O492" s="41"/>
      <c r="P492" s="41"/>
      <c r="Q492" s="41"/>
      <c r="R492" s="41"/>
      <c r="S492" s="41"/>
      <c r="T492" s="41"/>
      <c r="U492" s="41"/>
      <c r="V492" s="75"/>
      <c r="W492" s="78">
        <f>--ISNUMBER(IFERROR(SEARCH(Feuil2!$D$5,Feuil1!C492,1),""))</f>
        <v>0</v>
      </c>
      <c r="X492" s="79" t="str">
        <f>IF(W492=1,COUNTIF($W$7:W492,1),"")</f>
        <v/>
      </c>
      <c r="Y492" s="79" t="str">
        <f>IFERROR(INDEX(C492:C1485,MATCH(ROWS($X$7:X492),X492:X1485,0)),"")</f>
        <v/>
      </c>
    </row>
    <row r="493" spans="1:25" ht="23.25" customHeight="1">
      <c r="A493" s="31" t="s">
        <v>528</v>
      </c>
      <c r="B493" s="32"/>
      <c r="C493" s="33"/>
      <c r="D493" s="34"/>
      <c r="E493" s="34"/>
      <c r="F493" s="35" t="str">
        <f t="shared" si="7"/>
        <v/>
      </c>
      <c r="G493" s="34"/>
      <c r="H493" s="36"/>
      <c r="I493" s="34"/>
      <c r="J493" s="37"/>
      <c r="K493" s="38"/>
      <c r="L493" s="39"/>
      <c r="M493" s="40"/>
      <c r="N493" s="41"/>
      <c r="O493" s="41"/>
      <c r="P493" s="41"/>
      <c r="Q493" s="41"/>
      <c r="R493" s="41"/>
      <c r="S493" s="41"/>
      <c r="T493" s="41"/>
      <c r="U493" s="41"/>
      <c r="V493" s="75"/>
      <c r="W493" s="78">
        <f>--ISNUMBER(IFERROR(SEARCH(Feuil2!$D$5,Feuil1!C493,1),""))</f>
        <v>0</v>
      </c>
      <c r="X493" s="79" t="str">
        <f>IF(W493=1,COUNTIF($W$7:W493,1),"")</f>
        <v/>
      </c>
      <c r="Y493" s="79" t="str">
        <f>IFERROR(INDEX(C493:C1486,MATCH(ROWS($X$7:X493),X493:X1486,0)),"")</f>
        <v/>
      </c>
    </row>
    <row r="494" spans="1:25" ht="23.25" customHeight="1">
      <c r="A494" s="31" t="s">
        <v>529</v>
      </c>
      <c r="B494" s="32"/>
      <c r="C494" s="33"/>
      <c r="D494" s="34"/>
      <c r="E494" s="34"/>
      <c r="F494" s="35" t="str">
        <f t="shared" si="7"/>
        <v/>
      </c>
      <c r="G494" s="34"/>
      <c r="H494" s="36"/>
      <c r="I494" s="34"/>
      <c r="J494" s="37"/>
      <c r="K494" s="38"/>
      <c r="L494" s="39"/>
      <c r="M494" s="40"/>
      <c r="N494" s="41"/>
      <c r="O494" s="41"/>
      <c r="P494" s="41"/>
      <c r="Q494" s="41"/>
      <c r="R494" s="41"/>
      <c r="S494" s="41"/>
      <c r="T494" s="41"/>
      <c r="U494" s="41"/>
      <c r="V494" s="75"/>
      <c r="W494" s="78">
        <f>--ISNUMBER(IFERROR(SEARCH(Feuil2!$D$5,Feuil1!C494,1),""))</f>
        <v>0</v>
      </c>
      <c r="X494" s="79" t="str">
        <f>IF(W494=1,COUNTIF($W$7:W494,1),"")</f>
        <v/>
      </c>
      <c r="Y494" s="79" t="str">
        <f>IFERROR(INDEX(C494:C1487,MATCH(ROWS($X$7:X494),X494:X1487,0)),"")</f>
        <v/>
      </c>
    </row>
    <row r="495" spans="1:25" ht="23.25" customHeight="1">
      <c r="A495" s="31" t="s">
        <v>530</v>
      </c>
      <c r="B495" s="32"/>
      <c r="C495" s="33"/>
      <c r="D495" s="34"/>
      <c r="E495" s="34"/>
      <c r="F495" s="35" t="str">
        <f t="shared" si="7"/>
        <v/>
      </c>
      <c r="G495" s="34"/>
      <c r="H495" s="36"/>
      <c r="I495" s="34"/>
      <c r="J495" s="37"/>
      <c r="K495" s="38"/>
      <c r="L495" s="39"/>
      <c r="M495" s="40"/>
      <c r="N495" s="41"/>
      <c r="O495" s="41"/>
      <c r="P495" s="41"/>
      <c r="Q495" s="41"/>
      <c r="R495" s="41"/>
      <c r="S495" s="41"/>
      <c r="T495" s="41"/>
      <c r="U495" s="41"/>
      <c r="V495" s="75"/>
      <c r="W495" s="78">
        <f>--ISNUMBER(IFERROR(SEARCH(Feuil2!$D$5,Feuil1!C495,1),""))</f>
        <v>0</v>
      </c>
      <c r="X495" s="79" t="str">
        <f>IF(W495=1,COUNTIF($W$7:W495,1),"")</f>
        <v/>
      </c>
      <c r="Y495" s="79" t="str">
        <f>IFERROR(INDEX(C495:C1488,MATCH(ROWS($X$7:X495),X495:X1488,0)),"")</f>
        <v/>
      </c>
    </row>
    <row r="496" spans="1:25" ht="23.25" customHeight="1">
      <c r="A496" s="31" t="s">
        <v>531</v>
      </c>
      <c r="B496" s="32"/>
      <c r="C496" s="33"/>
      <c r="D496" s="34"/>
      <c r="E496" s="34"/>
      <c r="F496" s="35" t="str">
        <f t="shared" si="7"/>
        <v/>
      </c>
      <c r="G496" s="34"/>
      <c r="H496" s="36"/>
      <c r="I496" s="34"/>
      <c r="J496" s="37"/>
      <c r="K496" s="38"/>
      <c r="L496" s="39"/>
      <c r="M496" s="40"/>
      <c r="N496" s="41"/>
      <c r="O496" s="41"/>
      <c r="P496" s="41"/>
      <c r="Q496" s="41"/>
      <c r="R496" s="41"/>
      <c r="S496" s="41"/>
      <c r="T496" s="41"/>
      <c r="U496" s="41"/>
      <c r="V496" s="75"/>
      <c r="W496" s="78">
        <f>--ISNUMBER(IFERROR(SEARCH(Feuil2!$D$5,Feuil1!C496,1),""))</f>
        <v>0</v>
      </c>
      <c r="X496" s="79" t="str">
        <f>IF(W496=1,COUNTIF($W$7:W496,1),"")</f>
        <v/>
      </c>
      <c r="Y496" s="79" t="str">
        <f>IFERROR(INDEX(C496:C1489,MATCH(ROWS($X$7:X496),X496:X1489,0)),"")</f>
        <v/>
      </c>
    </row>
    <row r="497" spans="1:25" ht="23.25" customHeight="1">
      <c r="A497" s="31" t="s">
        <v>532</v>
      </c>
      <c r="B497" s="32"/>
      <c r="C497" s="33"/>
      <c r="D497" s="34"/>
      <c r="E497" s="34"/>
      <c r="F497" s="35" t="str">
        <f t="shared" si="7"/>
        <v/>
      </c>
      <c r="G497" s="34"/>
      <c r="H497" s="36"/>
      <c r="I497" s="34"/>
      <c r="J497" s="37"/>
      <c r="K497" s="38"/>
      <c r="L497" s="39"/>
      <c r="M497" s="40"/>
      <c r="N497" s="41"/>
      <c r="O497" s="41"/>
      <c r="P497" s="41"/>
      <c r="Q497" s="41"/>
      <c r="R497" s="41"/>
      <c r="S497" s="41"/>
      <c r="T497" s="41"/>
      <c r="U497" s="41"/>
      <c r="V497" s="75"/>
      <c r="W497" s="78">
        <f>--ISNUMBER(IFERROR(SEARCH(Feuil2!$D$5,Feuil1!C497,1),""))</f>
        <v>0</v>
      </c>
      <c r="X497" s="79" t="str">
        <f>IF(W497=1,COUNTIF($W$7:W497,1),"")</f>
        <v/>
      </c>
      <c r="Y497" s="79" t="str">
        <f>IFERROR(INDEX(C497:C1490,MATCH(ROWS($X$7:X497),X497:X1490,0)),"")</f>
        <v/>
      </c>
    </row>
    <row r="498" spans="1:25" ht="23.25" customHeight="1">
      <c r="A498" s="31" t="s">
        <v>533</v>
      </c>
      <c r="B498" s="32"/>
      <c r="C498" s="33"/>
      <c r="D498" s="34"/>
      <c r="E498" s="34"/>
      <c r="F498" s="35" t="str">
        <f t="shared" si="7"/>
        <v/>
      </c>
      <c r="G498" s="34"/>
      <c r="H498" s="36"/>
      <c r="I498" s="34"/>
      <c r="J498" s="37"/>
      <c r="K498" s="38"/>
      <c r="L498" s="39"/>
      <c r="M498" s="40"/>
      <c r="N498" s="41"/>
      <c r="O498" s="41"/>
      <c r="P498" s="41"/>
      <c r="Q498" s="41"/>
      <c r="R498" s="41"/>
      <c r="S498" s="41"/>
      <c r="T498" s="41"/>
      <c r="U498" s="41"/>
      <c r="V498" s="75"/>
      <c r="W498" s="78">
        <f>--ISNUMBER(IFERROR(SEARCH(Feuil2!$D$5,Feuil1!C498,1),""))</f>
        <v>0</v>
      </c>
      <c r="X498" s="79" t="str">
        <f>IF(W498=1,COUNTIF($W$7:W498,1),"")</f>
        <v/>
      </c>
      <c r="Y498" s="79" t="str">
        <f>IFERROR(INDEX(C498:C1491,MATCH(ROWS($X$7:X498),X498:X1491,0)),"")</f>
        <v/>
      </c>
    </row>
    <row r="499" spans="1:25" ht="23.25" customHeight="1">
      <c r="A499" s="31" t="s">
        <v>534</v>
      </c>
      <c r="B499" s="32"/>
      <c r="C499" s="33"/>
      <c r="D499" s="34"/>
      <c r="E499" s="34"/>
      <c r="F499" s="35" t="str">
        <f t="shared" si="7"/>
        <v/>
      </c>
      <c r="G499" s="34"/>
      <c r="H499" s="36"/>
      <c r="I499" s="34"/>
      <c r="J499" s="37"/>
      <c r="K499" s="38"/>
      <c r="L499" s="39"/>
      <c r="M499" s="40"/>
      <c r="N499" s="41"/>
      <c r="O499" s="41"/>
      <c r="P499" s="41"/>
      <c r="Q499" s="41"/>
      <c r="R499" s="41"/>
      <c r="S499" s="41"/>
      <c r="T499" s="41"/>
      <c r="U499" s="41"/>
      <c r="V499" s="75"/>
      <c r="W499" s="78">
        <f>--ISNUMBER(IFERROR(SEARCH(Feuil2!$D$5,Feuil1!C499,1),""))</f>
        <v>0</v>
      </c>
      <c r="X499" s="79" t="str">
        <f>IF(W499=1,COUNTIF($W$7:W499,1),"")</f>
        <v/>
      </c>
      <c r="Y499" s="79" t="str">
        <f>IFERROR(INDEX(C499:C1492,MATCH(ROWS($X$7:X499),X499:X1492,0)),"")</f>
        <v/>
      </c>
    </row>
    <row r="500" spans="1:25" ht="23.25" customHeight="1">
      <c r="A500" s="31" t="s">
        <v>535</v>
      </c>
      <c r="B500" s="32"/>
      <c r="C500" s="33"/>
      <c r="D500" s="34"/>
      <c r="E500" s="34"/>
      <c r="F500" s="35" t="str">
        <f t="shared" si="7"/>
        <v/>
      </c>
      <c r="G500" s="34"/>
      <c r="H500" s="36"/>
      <c r="I500" s="34"/>
      <c r="J500" s="37"/>
      <c r="K500" s="38"/>
      <c r="L500" s="39"/>
      <c r="M500" s="40"/>
      <c r="N500" s="41"/>
      <c r="O500" s="41"/>
      <c r="P500" s="41"/>
      <c r="Q500" s="41"/>
      <c r="R500" s="41"/>
      <c r="S500" s="41"/>
      <c r="T500" s="41"/>
      <c r="U500" s="41"/>
      <c r="V500" s="75"/>
      <c r="W500" s="78">
        <f>--ISNUMBER(IFERROR(SEARCH(Feuil2!$D$5,Feuil1!C500,1),""))</f>
        <v>0</v>
      </c>
      <c r="X500" s="79" t="str">
        <f>IF(W500=1,COUNTIF($W$7:W500,1),"")</f>
        <v/>
      </c>
      <c r="Y500" s="79" t="str">
        <f>IFERROR(INDEX(C500:C1493,MATCH(ROWS($X$7:X500),X500:X1493,0)),"")</f>
        <v/>
      </c>
    </row>
    <row r="501" spans="1:25" ht="23.25" customHeight="1">
      <c r="A501" s="31" t="s">
        <v>536</v>
      </c>
      <c r="B501" s="32"/>
      <c r="C501" s="33"/>
      <c r="D501" s="34"/>
      <c r="E501" s="34"/>
      <c r="F501" s="35" t="str">
        <f t="shared" si="7"/>
        <v/>
      </c>
      <c r="G501" s="34"/>
      <c r="H501" s="36"/>
      <c r="I501" s="34"/>
      <c r="J501" s="37"/>
      <c r="K501" s="38"/>
      <c r="L501" s="39"/>
      <c r="M501" s="40"/>
      <c r="N501" s="41"/>
      <c r="O501" s="41"/>
      <c r="P501" s="41"/>
      <c r="Q501" s="41"/>
      <c r="R501" s="41"/>
      <c r="S501" s="41"/>
      <c r="T501" s="41"/>
      <c r="U501" s="41"/>
      <c r="V501" s="75"/>
      <c r="W501" s="78">
        <f>--ISNUMBER(IFERROR(SEARCH(Feuil2!$D$5,Feuil1!C501,1),""))</f>
        <v>0</v>
      </c>
      <c r="X501" s="79" t="str">
        <f>IF(W501=1,COUNTIF($W$7:W501,1),"")</f>
        <v/>
      </c>
      <c r="Y501" s="79" t="str">
        <f>IFERROR(INDEX(C501:C1494,MATCH(ROWS($X$7:X501),X501:X1494,0)),"")</f>
        <v/>
      </c>
    </row>
    <row r="502" spans="1:25" ht="23.25" customHeight="1">
      <c r="A502" s="31" t="s">
        <v>537</v>
      </c>
      <c r="B502" s="32"/>
      <c r="C502" s="33"/>
      <c r="D502" s="34"/>
      <c r="E502" s="34"/>
      <c r="F502" s="35" t="str">
        <f t="shared" si="7"/>
        <v/>
      </c>
      <c r="G502" s="34"/>
      <c r="H502" s="36"/>
      <c r="I502" s="34"/>
      <c r="J502" s="37"/>
      <c r="K502" s="38"/>
      <c r="L502" s="39"/>
      <c r="M502" s="40"/>
      <c r="N502" s="41"/>
      <c r="O502" s="41"/>
      <c r="P502" s="41"/>
      <c r="Q502" s="41"/>
      <c r="R502" s="41"/>
      <c r="S502" s="41"/>
      <c r="T502" s="41"/>
      <c r="U502" s="41"/>
      <c r="V502" s="75"/>
      <c r="W502" s="78">
        <f>--ISNUMBER(IFERROR(SEARCH(Feuil2!$D$5,Feuil1!C502,1),""))</f>
        <v>0</v>
      </c>
      <c r="X502" s="79" t="str">
        <f>IF(W502=1,COUNTIF($W$7:W502,1),"")</f>
        <v/>
      </c>
      <c r="Y502" s="79" t="str">
        <f>IFERROR(INDEX(C502:C1495,MATCH(ROWS($X$7:X502),X502:X1495,0)),"")</f>
        <v/>
      </c>
    </row>
    <row r="503" spans="1:25" ht="23.25" customHeight="1">
      <c r="A503" s="31" t="s">
        <v>538</v>
      </c>
      <c r="B503" s="32"/>
      <c r="C503" s="33"/>
      <c r="D503" s="34"/>
      <c r="E503" s="34"/>
      <c r="F503" s="35" t="str">
        <f t="shared" si="7"/>
        <v/>
      </c>
      <c r="G503" s="34"/>
      <c r="H503" s="36"/>
      <c r="I503" s="34"/>
      <c r="J503" s="37"/>
      <c r="K503" s="38"/>
      <c r="L503" s="39"/>
      <c r="M503" s="40"/>
      <c r="N503" s="41"/>
      <c r="O503" s="41"/>
      <c r="P503" s="41"/>
      <c r="Q503" s="41"/>
      <c r="R503" s="41"/>
      <c r="S503" s="41"/>
      <c r="T503" s="41"/>
      <c r="U503" s="41"/>
      <c r="V503" s="75"/>
      <c r="W503" s="78">
        <f>--ISNUMBER(IFERROR(SEARCH(Feuil2!$D$5,Feuil1!C503,1),""))</f>
        <v>0</v>
      </c>
      <c r="X503" s="79" t="str">
        <f>IF(W503=1,COUNTIF($W$7:W503,1),"")</f>
        <v/>
      </c>
      <c r="Y503" s="79" t="str">
        <f>IFERROR(INDEX(C503:C1496,MATCH(ROWS($X$7:X503),X503:X1496,0)),"")</f>
        <v/>
      </c>
    </row>
    <row r="504" spans="1:25" ht="23.25" customHeight="1">
      <c r="A504" s="31" t="s">
        <v>539</v>
      </c>
      <c r="B504" s="32"/>
      <c r="C504" s="33"/>
      <c r="D504" s="34"/>
      <c r="E504" s="34"/>
      <c r="F504" s="35" t="str">
        <f t="shared" si="7"/>
        <v/>
      </c>
      <c r="G504" s="34"/>
      <c r="H504" s="36"/>
      <c r="I504" s="34"/>
      <c r="J504" s="37"/>
      <c r="K504" s="38"/>
      <c r="L504" s="39"/>
      <c r="M504" s="40"/>
      <c r="N504" s="41"/>
      <c r="O504" s="41"/>
      <c r="P504" s="41"/>
      <c r="Q504" s="41"/>
      <c r="R504" s="41"/>
      <c r="S504" s="41"/>
      <c r="T504" s="41"/>
      <c r="U504" s="41"/>
      <c r="V504" s="75"/>
      <c r="W504" s="78">
        <f>--ISNUMBER(IFERROR(SEARCH(Feuil2!$D$5,Feuil1!C504,1),""))</f>
        <v>0</v>
      </c>
      <c r="X504" s="79" t="str">
        <f>IF(W504=1,COUNTIF($W$7:W504,1),"")</f>
        <v/>
      </c>
      <c r="Y504" s="79" t="str">
        <f>IFERROR(INDEX(C504:C1497,MATCH(ROWS($X$7:X504),X504:X1497,0)),"")</f>
        <v/>
      </c>
    </row>
    <row r="505" spans="1:25" ht="23.25" customHeight="1">
      <c r="A505" s="31" t="s">
        <v>540</v>
      </c>
      <c r="B505" s="32"/>
      <c r="C505" s="33"/>
      <c r="D505" s="34"/>
      <c r="E505" s="34"/>
      <c r="F505" s="35" t="str">
        <f t="shared" si="7"/>
        <v/>
      </c>
      <c r="G505" s="34"/>
      <c r="H505" s="36"/>
      <c r="I505" s="34"/>
      <c r="J505" s="37"/>
      <c r="K505" s="38"/>
      <c r="L505" s="39"/>
      <c r="M505" s="40"/>
      <c r="N505" s="41"/>
      <c r="O505" s="41"/>
      <c r="P505" s="41"/>
      <c r="Q505" s="41"/>
      <c r="R505" s="41"/>
      <c r="S505" s="41"/>
      <c r="T505" s="41"/>
      <c r="U505" s="41"/>
      <c r="V505" s="75"/>
      <c r="W505" s="78">
        <f>--ISNUMBER(IFERROR(SEARCH(Feuil2!$D$5,Feuil1!C505,1),""))</f>
        <v>0</v>
      </c>
      <c r="X505" s="79" t="str">
        <f>IF(W505=1,COUNTIF($W$7:W505,1),"")</f>
        <v/>
      </c>
      <c r="Y505" s="79" t="str">
        <f>IFERROR(INDEX(C505:C1498,MATCH(ROWS($X$7:X505),X505:X1498,0)),"")</f>
        <v/>
      </c>
    </row>
    <row r="506" spans="1:25" ht="23.25" customHeight="1">
      <c r="A506" s="31" t="s">
        <v>541</v>
      </c>
      <c r="B506" s="32"/>
      <c r="C506" s="33"/>
      <c r="D506" s="34"/>
      <c r="E506" s="34"/>
      <c r="F506" s="35" t="str">
        <f t="shared" si="7"/>
        <v/>
      </c>
      <c r="G506" s="34"/>
      <c r="H506" s="36"/>
      <c r="I506" s="34"/>
      <c r="J506" s="37"/>
      <c r="K506" s="38"/>
      <c r="L506" s="39"/>
      <c r="M506" s="40"/>
      <c r="N506" s="41"/>
      <c r="O506" s="41"/>
      <c r="P506" s="41"/>
      <c r="Q506" s="41"/>
      <c r="R506" s="41"/>
      <c r="S506" s="41"/>
      <c r="T506" s="41"/>
      <c r="U506" s="41"/>
      <c r="V506" s="75"/>
      <c r="W506" s="78">
        <f>--ISNUMBER(IFERROR(SEARCH(Feuil2!$D$5,Feuil1!C506,1),""))</f>
        <v>0</v>
      </c>
      <c r="X506" s="79" t="str">
        <f>IF(W506=1,COUNTIF($W$7:W506,1),"")</f>
        <v/>
      </c>
      <c r="Y506" s="79" t="str">
        <f>IFERROR(INDEX(C506:C1499,MATCH(ROWS($X$7:X506),X506:X1499,0)),"")</f>
        <v/>
      </c>
    </row>
    <row r="507" spans="1:25" ht="23.25" customHeight="1">
      <c r="A507" s="31" t="s">
        <v>542</v>
      </c>
      <c r="B507" s="32"/>
      <c r="C507" s="33"/>
      <c r="D507" s="34"/>
      <c r="E507" s="34"/>
      <c r="F507" s="35" t="str">
        <f t="shared" si="7"/>
        <v/>
      </c>
      <c r="G507" s="34"/>
      <c r="H507" s="36"/>
      <c r="I507" s="34"/>
      <c r="J507" s="37"/>
      <c r="K507" s="38"/>
      <c r="L507" s="39"/>
      <c r="M507" s="40"/>
      <c r="N507" s="41"/>
      <c r="O507" s="41"/>
      <c r="P507" s="41"/>
      <c r="Q507" s="41"/>
      <c r="R507" s="41"/>
      <c r="S507" s="41"/>
      <c r="T507" s="41"/>
      <c r="U507" s="41"/>
      <c r="V507" s="75"/>
      <c r="W507" s="78">
        <f>--ISNUMBER(IFERROR(SEARCH(Feuil2!$D$5,Feuil1!C507,1),""))</f>
        <v>0</v>
      </c>
      <c r="X507" s="79" t="str">
        <f>IF(W507=1,COUNTIF($W$7:W507,1),"")</f>
        <v/>
      </c>
      <c r="Y507" s="79" t="str">
        <f>IFERROR(INDEX(C507:C1500,MATCH(ROWS($X$7:X507),X507:X1500,0)),"")</f>
        <v/>
      </c>
    </row>
    <row r="508" spans="1:25" ht="23.25" customHeight="1">
      <c r="A508" s="31" t="s">
        <v>543</v>
      </c>
      <c r="B508" s="32"/>
      <c r="C508" s="33"/>
      <c r="D508" s="34"/>
      <c r="E508" s="34"/>
      <c r="F508" s="35" t="str">
        <f t="shared" si="7"/>
        <v/>
      </c>
      <c r="G508" s="34"/>
      <c r="H508" s="36"/>
      <c r="I508" s="34"/>
      <c r="J508" s="37"/>
      <c r="K508" s="38"/>
      <c r="L508" s="39"/>
      <c r="M508" s="40"/>
      <c r="N508" s="41"/>
      <c r="O508" s="41"/>
      <c r="P508" s="41"/>
      <c r="Q508" s="41"/>
      <c r="R508" s="41"/>
      <c r="S508" s="41"/>
      <c r="T508" s="41"/>
      <c r="U508" s="41"/>
      <c r="V508" s="75"/>
      <c r="W508" s="78">
        <f>--ISNUMBER(IFERROR(SEARCH(Feuil2!$D$5,Feuil1!C508,1),""))</f>
        <v>0</v>
      </c>
      <c r="X508" s="79" t="str">
        <f>IF(W508=1,COUNTIF($W$7:W508,1),"")</f>
        <v/>
      </c>
      <c r="Y508" s="79" t="str">
        <f>IFERROR(INDEX(C508:C1501,MATCH(ROWS($X$7:X508),X508:X1501,0)),"")</f>
        <v/>
      </c>
    </row>
    <row r="509" spans="1:25" ht="23.25" customHeight="1">
      <c r="A509" s="31" t="s">
        <v>544</v>
      </c>
      <c r="B509" s="32"/>
      <c r="C509" s="33"/>
      <c r="D509" s="34"/>
      <c r="E509" s="34"/>
      <c r="F509" s="35" t="str">
        <f t="shared" si="7"/>
        <v/>
      </c>
      <c r="G509" s="34"/>
      <c r="H509" s="36"/>
      <c r="I509" s="34"/>
      <c r="J509" s="37"/>
      <c r="K509" s="38"/>
      <c r="L509" s="39"/>
      <c r="M509" s="40"/>
      <c r="N509" s="41"/>
      <c r="O509" s="41"/>
      <c r="P509" s="41"/>
      <c r="Q509" s="41"/>
      <c r="R509" s="41"/>
      <c r="S509" s="41"/>
      <c r="T509" s="41"/>
      <c r="U509" s="41"/>
      <c r="V509" s="75"/>
      <c r="W509" s="78">
        <f>--ISNUMBER(IFERROR(SEARCH(Feuil2!$D$5,Feuil1!C509,1),""))</f>
        <v>0</v>
      </c>
      <c r="X509" s="79" t="str">
        <f>IF(W509=1,COUNTIF($W$7:W509,1),"")</f>
        <v/>
      </c>
      <c r="Y509" s="79" t="str">
        <f>IFERROR(INDEX(C509:C1502,MATCH(ROWS($X$7:X509),X509:X1502,0)),"")</f>
        <v/>
      </c>
    </row>
    <row r="510" spans="1:25" ht="23.25" customHeight="1">
      <c r="A510" s="31" t="s">
        <v>545</v>
      </c>
      <c r="B510" s="32"/>
      <c r="C510" s="33"/>
      <c r="D510" s="34"/>
      <c r="E510" s="34"/>
      <c r="F510" s="35" t="str">
        <f t="shared" si="7"/>
        <v/>
      </c>
      <c r="G510" s="34"/>
      <c r="H510" s="36"/>
      <c r="I510" s="34"/>
      <c r="J510" s="37"/>
      <c r="K510" s="38"/>
      <c r="L510" s="39"/>
      <c r="M510" s="40"/>
      <c r="N510" s="41"/>
      <c r="O510" s="41"/>
      <c r="P510" s="41"/>
      <c r="Q510" s="41"/>
      <c r="R510" s="41"/>
      <c r="S510" s="41"/>
      <c r="T510" s="41"/>
      <c r="U510" s="41"/>
      <c r="V510" s="75"/>
      <c r="W510" s="78">
        <f>--ISNUMBER(IFERROR(SEARCH(Feuil2!$D$5,Feuil1!C510,1),""))</f>
        <v>0</v>
      </c>
      <c r="X510" s="79" t="str">
        <f>IF(W510=1,COUNTIF($W$7:W510,1),"")</f>
        <v/>
      </c>
      <c r="Y510" s="79" t="str">
        <f>IFERROR(INDEX(C510:C1503,MATCH(ROWS($X$7:X510),X510:X1503,0)),"")</f>
        <v/>
      </c>
    </row>
    <row r="511" spans="1:25" ht="23.25" customHeight="1">
      <c r="A511" s="31" t="s">
        <v>546</v>
      </c>
      <c r="B511" s="32"/>
      <c r="C511" s="33"/>
      <c r="D511" s="34"/>
      <c r="E511" s="34"/>
      <c r="F511" s="35" t="str">
        <f t="shared" si="7"/>
        <v/>
      </c>
      <c r="G511" s="34"/>
      <c r="H511" s="36"/>
      <c r="I511" s="34"/>
      <c r="J511" s="37"/>
      <c r="K511" s="38"/>
      <c r="L511" s="39"/>
      <c r="M511" s="40"/>
      <c r="N511" s="41"/>
      <c r="O511" s="41"/>
      <c r="P511" s="41"/>
      <c r="Q511" s="41"/>
      <c r="R511" s="41"/>
      <c r="S511" s="41"/>
      <c r="T511" s="41"/>
      <c r="U511" s="41"/>
      <c r="V511" s="75"/>
      <c r="W511" s="78">
        <f>--ISNUMBER(IFERROR(SEARCH(Feuil2!$D$5,Feuil1!C511,1),""))</f>
        <v>0</v>
      </c>
      <c r="X511" s="79" t="str">
        <f>IF(W511=1,COUNTIF($W$7:W511,1),"")</f>
        <v/>
      </c>
      <c r="Y511" s="79" t="str">
        <f>IFERROR(INDEX(C511:C1504,MATCH(ROWS($X$7:X511),X511:X1504,0)),"")</f>
        <v/>
      </c>
    </row>
    <row r="512" spans="1:25" ht="23.25" customHeight="1">
      <c r="A512" s="31" t="s">
        <v>547</v>
      </c>
      <c r="B512" s="32"/>
      <c r="C512" s="33"/>
      <c r="D512" s="34"/>
      <c r="E512" s="34"/>
      <c r="F512" s="35" t="str">
        <f t="shared" si="7"/>
        <v/>
      </c>
      <c r="G512" s="34"/>
      <c r="H512" s="36"/>
      <c r="I512" s="34"/>
      <c r="J512" s="37"/>
      <c r="K512" s="38"/>
      <c r="L512" s="39"/>
      <c r="M512" s="40"/>
      <c r="N512" s="41"/>
      <c r="O512" s="41"/>
      <c r="P512" s="41"/>
      <c r="Q512" s="41"/>
      <c r="R512" s="41"/>
      <c r="S512" s="41"/>
      <c r="T512" s="41"/>
      <c r="U512" s="41"/>
      <c r="V512" s="75"/>
      <c r="W512" s="78">
        <f>--ISNUMBER(IFERROR(SEARCH(Feuil2!$D$5,Feuil1!C512,1),""))</f>
        <v>0</v>
      </c>
      <c r="X512" s="79" t="str">
        <f>IF(W512=1,COUNTIF($W$7:W512,1),"")</f>
        <v/>
      </c>
      <c r="Y512" s="79" t="str">
        <f>IFERROR(INDEX(C512:C1505,MATCH(ROWS($X$7:X512),X512:X1505,0)),"")</f>
        <v/>
      </c>
    </row>
    <row r="513" spans="1:25" ht="23.25" customHeight="1">
      <c r="A513" s="31" t="s">
        <v>548</v>
      </c>
      <c r="B513" s="32"/>
      <c r="C513" s="33"/>
      <c r="D513" s="34"/>
      <c r="E513" s="34"/>
      <c r="F513" s="35" t="str">
        <f t="shared" si="7"/>
        <v/>
      </c>
      <c r="G513" s="34"/>
      <c r="H513" s="36"/>
      <c r="I513" s="34"/>
      <c r="J513" s="37"/>
      <c r="K513" s="38"/>
      <c r="L513" s="39"/>
      <c r="M513" s="40"/>
      <c r="N513" s="41"/>
      <c r="O513" s="41"/>
      <c r="P513" s="41"/>
      <c r="Q513" s="41"/>
      <c r="R513" s="41"/>
      <c r="S513" s="41"/>
      <c r="T513" s="41"/>
      <c r="U513" s="41"/>
      <c r="V513" s="75"/>
      <c r="W513" s="78">
        <f>--ISNUMBER(IFERROR(SEARCH(Feuil2!$D$5,Feuil1!C513,1),""))</f>
        <v>0</v>
      </c>
      <c r="X513" s="79" t="str">
        <f>IF(W513=1,COUNTIF($W$7:W513,1),"")</f>
        <v/>
      </c>
      <c r="Y513" s="79" t="str">
        <f>IFERROR(INDEX(C513:C1506,MATCH(ROWS($X$7:X513),X513:X1506,0)),"")</f>
        <v/>
      </c>
    </row>
    <row r="514" spans="1:25" ht="23.25" customHeight="1">
      <c r="A514" s="31" t="s">
        <v>549</v>
      </c>
      <c r="B514" s="32"/>
      <c r="C514" s="33"/>
      <c r="D514" s="34"/>
      <c r="E514" s="34"/>
      <c r="F514" s="35" t="str">
        <f t="shared" si="7"/>
        <v/>
      </c>
      <c r="G514" s="34"/>
      <c r="H514" s="36"/>
      <c r="I514" s="34"/>
      <c r="J514" s="37"/>
      <c r="K514" s="38"/>
      <c r="L514" s="39"/>
      <c r="M514" s="40"/>
      <c r="N514" s="41"/>
      <c r="O514" s="41"/>
      <c r="P514" s="41"/>
      <c r="Q514" s="41"/>
      <c r="R514" s="41"/>
      <c r="S514" s="41"/>
      <c r="T514" s="41"/>
      <c r="U514" s="41"/>
      <c r="V514" s="75"/>
      <c r="W514" s="78">
        <f>--ISNUMBER(IFERROR(SEARCH(Feuil2!$D$5,Feuil1!C514,1),""))</f>
        <v>0</v>
      </c>
      <c r="X514" s="79" t="str">
        <f>IF(W514=1,COUNTIF($W$7:W514,1),"")</f>
        <v/>
      </c>
      <c r="Y514" s="79" t="str">
        <f>IFERROR(INDEX(C514:C1507,MATCH(ROWS($X$7:X514),X514:X1507,0)),"")</f>
        <v/>
      </c>
    </row>
    <row r="515" spans="1:25" ht="23.25" customHeight="1">
      <c r="A515" s="31" t="s">
        <v>550</v>
      </c>
      <c r="B515" s="32"/>
      <c r="C515" s="33"/>
      <c r="D515" s="34"/>
      <c r="E515" s="34"/>
      <c r="F515" s="35" t="str">
        <f t="shared" si="7"/>
        <v/>
      </c>
      <c r="G515" s="34"/>
      <c r="H515" s="36"/>
      <c r="I515" s="34"/>
      <c r="J515" s="37"/>
      <c r="K515" s="38"/>
      <c r="L515" s="39"/>
      <c r="M515" s="40"/>
      <c r="N515" s="41"/>
      <c r="O515" s="41"/>
      <c r="P515" s="41"/>
      <c r="Q515" s="41"/>
      <c r="R515" s="41"/>
      <c r="S515" s="41"/>
      <c r="T515" s="41"/>
      <c r="U515" s="41"/>
      <c r="V515" s="75"/>
      <c r="W515" s="78">
        <f>--ISNUMBER(IFERROR(SEARCH(Feuil2!$D$5,Feuil1!C515,1),""))</f>
        <v>0</v>
      </c>
      <c r="X515" s="79" t="str">
        <f>IF(W515=1,COUNTIF($W$7:W515,1),"")</f>
        <v/>
      </c>
      <c r="Y515" s="79" t="str">
        <f>IFERROR(INDEX(C515:C1508,MATCH(ROWS($X$7:X515),X515:X1508,0)),"")</f>
        <v/>
      </c>
    </row>
    <row r="516" spans="1:25" ht="23.25" customHeight="1">
      <c r="A516" s="31" t="s">
        <v>551</v>
      </c>
      <c r="B516" s="32"/>
      <c r="C516" s="33"/>
      <c r="D516" s="34"/>
      <c r="E516" s="34"/>
      <c r="F516" s="35" t="str">
        <f t="shared" si="7"/>
        <v/>
      </c>
      <c r="G516" s="34"/>
      <c r="H516" s="36"/>
      <c r="I516" s="34"/>
      <c r="J516" s="37"/>
      <c r="K516" s="38"/>
      <c r="L516" s="39"/>
      <c r="M516" s="40"/>
      <c r="N516" s="41"/>
      <c r="O516" s="41"/>
      <c r="P516" s="41"/>
      <c r="Q516" s="41"/>
      <c r="R516" s="41"/>
      <c r="S516" s="41"/>
      <c r="T516" s="41"/>
      <c r="U516" s="41"/>
      <c r="V516" s="75"/>
      <c r="W516" s="78">
        <f>--ISNUMBER(IFERROR(SEARCH(Feuil2!$D$5,Feuil1!C516,1),""))</f>
        <v>0</v>
      </c>
      <c r="X516" s="79" t="str">
        <f>IF(W516=1,COUNTIF($W$7:W516,1),"")</f>
        <v/>
      </c>
      <c r="Y516" s="79" t="str">
        <f>IFERROR(INDEX(C516:C1509,MATCH(ROWS($X$7:X516),X516:X1509,0)),"")</f>
        <v/>
      </c>
    </row>
    <row r="517" spans="1:25" ht="23.25" customHeight="1">
      <c r="A517" s="31" t="s">
        <v>552</v>
      </c>
      <c r="B517" s="32"/>
      <c r="C517" s="33"/>
      <c r="D517" s="34"/>
      <c r="E517" s="34"/>
      <c r="F517" s="35" t="str">
        <f t="shared" si="7"/>
        <v/>
      </c>
      <c r="G517" s="34"/>
      <c r="H517" s="36"/>
      <c r="I517" s="34"/>
      <c r="J517" s="37"/>
      <c r="K517" s="38"/>
      <c r="L517" s="39"/>
      <c r="M517" s="40"/>
      <c r="N517" s="41"/>
      <c r="O517" s="41"/>
      <c r="P517" s="41"/>
      <c r="Q517" s="41"/>
      <c r="R517" s="41"/>
      <c r="S517" s="41"/>
      <c r="T517" s="41"/>
      <c r="U517" s="41"/>
      <c r="V517" s="75"/>
      <c r="W517" s="78">
        <f>--ISNUMBER(IFERROR(SEARCH(Feuil2!$D$5,Feuil1!C517,1),""))</f>
        <v>0</v>
      </c>
      <c r="X517" s="79" t="str">
        <f>IF(W517=1,COUNTIF($W$7:W517,1),"")</f>
        <v/>
      </c>
      <c r="Y517" s="79" t="str">
        <f>IFERROR(INDEX(C517:C1510,MATCH(ROWS($X$7:X517),X517:X1510,0)),"")</f>
        <v/>
      </c>
    </row>
    <row r="518" spans="1:25" ht="23.25" customHeight="1">
      <c r="A518" s="31" t="s">
        <v>553</v>
      </c>
      <c r="B518" s="32"/>
      <c r="C518" s="33"/>
      <c r="D518" s="34"/>
      <c r="E518" s="34"/>
      <c r="F518" s="35" t="str">
        <f t="shared" si="7"/>
        <v/>
      </c>
      <c r="G518" s="34"/>
      <c r="H518" s="36"/>
      <c r="I518" s="34"/>
      <c r="J518" s="37"/>
      <c r="K518" s="38"/>
      <c r="L518" s="39"/>
      <c r="M518" s="40"/>
      <c r="N518" s="41"/>
      <c r="O518" s="41"/>
      <c r="P518" s="41"/>
      <c r="Q518" s="41"/>
      <c r="R518" s="41"/>
      <c r="S518" s="41"/>
      <c r="T518" s="41"/>
      <c r="U518" s="41"/>
      <c r="V518" s="75"/>
      <c r="W518" s="78">
        <f>--ISNUMBER(IFERROR(SEARCH(Feuil2!$D$5,Feuil1!C518,1),""))</f>
        <v>0</v>
      </c>
      <c r="X518" s="79" t="str">
        <f>IF(W518=1,COUNTIF($W$7:W518,1),"")</f>
        <v/>
      </c>
      <c r="Y518" s="79" t="str">
        <f>IFERROR(INDEX(C518:C1511,MATCH(ROWS($X$7:X518),X518:X1511,0)),"")</f>
        <v/>
      </c>
    </row>
    <row r="519" spans="1:25" ht="23.25" customHeight="1">
      <c r="A519" s="31" t="s">
        <v>554</v>
      </c>
      <c r="B519" s="32"/>
      <c r="C519" s="33"/>
      <c r="D519" s="34"/>
      <c r="E519" s="34"/>
      <c r="F519" s="35" t="str">
        <f t="shared" si="7"/>
        <v/>
      </c>
      <c r="G519" s="34"/>
      <c r="H519" s="36"/>
      <c r="I519" s="34"/>
      <c r="J519" s="37"/>
      <c r="K519" s="38"/>
      <c r="L519" s="39"/>
      <c r="M519" s="40"/>
      <c r="N519" s="41"/>
      <c r="O519" s="41"/>
      <c r="P519" s="41"/>
      <c r="Q519" s="41"/>
      <c r="R519" s="41"/>
      <c r="S519" s="41"/>
      <c r="T519" s="41"/>
      <c r="U519" s="41"/>
      <c r="V519" s="75"/>
      <c r="W519" s="78">
        <f>--ISNUMBER(IFERROR(SEARCH(Feuil2!$D$5,Feuil1!C519,1),""))</f>
        <v>0</v>
      </c>
      <c r="X519" s="79" t="str">
        <f>IF(W519=1,COUNTIF($W$7:W519,1),"")</f>
        <v/>
      </c>
      <c r="Y519" s="79" t="str">
        <f>IFERROR(INDEX(C519:C1512,MATCH(ROWS($X$7:X519),X519:X1512,0)),"")</f>
        <v/>
      </c>
    </row>
    <row r="520" spans="1:25" ht="23.25" customHeight="1">
      <c r="A520" s="31" t="s">
        <v>555</v>
      </c>
      <c r="B520" s="32"/>
      <c r="C520" s="33"/>
      <c r="D520" s="34"/>
      <c r="E520" s="34"/>
      <c r="F520" s="35" t="str">
        <f t="shared" ref="F520:F583" si="8">E520&amp;" "&amp;D520</f>
        <v/>
      </c>
      <c r="G520" s="34"/>
      <c r="H520" s="36"/>
      <c r="I520" s="34"/>
      <c r="J520" s="37"/>
      <c r="K520" s="38"/>
      <c r="L520" s="39"/>
      <c r="M520" s="40"/>
      <c r="N520" s="41"/>
      <c r="O520" s="41"/>
      <c r="P520" s="41"/>
      <c r="Q520" s="41"/>
      <c r="R520" s="41"/>
      <c r="S520" s="41"/>
      <c r="T520" s="41"/>
      <c r="U520" s="41"/>
      <c r="V520" s="75"/>
      <c r="W520" s="78">
        <f>--ISNUMBER(IFERROR(SEARCH(Feuil2!$D$5,Feuil1!C520,1),""))</f>
        <v>0</v>
      </c>
      <c r="X520" s="79" t="str">
        <f>IF(W520=1,COUNTIF($W$7:W520,1),"")</f>
        <v/>
      </c>
      <c r="Y520" s="79" t="str">
        <f>IFERROR(INDEX(C520:C1513,MATCH(ROWS($X$7:X520),X520:X1513,0)),"")</f>
        <v/>
      </c>
    </row>
    <row r="521" spans="1:25" ht="23.25" customHeight="1">
      <c r="A521" s="31" t="s">
        <v>556</v>
      </c>
      <c r="B521" s="32"/>
      <c r="C521" s="33"/>
      <c r="D521" s="34"/>
      <c r="E521" s="34"/>
      <c r="F521" s="35" t="str">
        <f t="shared" si="8"/>
        <v/>
      </c>
      <c r="G521" s="34"/>
      <c r="H521" s="36"/>
      <c r="I521" s="34"/>
      <c r="J521" s="37"/>
      <c r="K521" s="38"/>
      <c r="L521" s="39"/>
      <c r="M521" s="40"/>
      <c r="N521" s="41"/>
      <c r="O521" s="41"/>
      <c r="P521" s="41"/>
      <c r="Q521" s="41"/>
      <c r="R521" s="41"/>
      <c r="S521" s="41"/>
      <c r="T521" s="41"/>
      <c r="U521" s="41"/>
      <c r="V521" s="75"/>
      <c r="W521" s="78">
        <f>--ISNUMBER(IFERROR(SEARCH(Feuil2!$D$5,Feuil1!C521,1),""))</f>
        <v>0</v>
      </c>
      <c r="X521" s="79" t="str">
        <f>IF(W521=1,COUNTIF($W$7:W521,1),"")</f>
        <v/>
      </c>
      <c r="Y521" s="79" t="str">
        <f>IFERROR(INDEX(C521:C1514,MATCH(ROWS($X$7:X521),X521:X1514,0)),"")</f>
        <v/>
      </c>
    </row>
    <row r="522" spans="1:25" ht="23.25" customHeight="1">
      <c r="A522" s="31" t="s">
        <v>557</v>
      </c>
      <c r="B522" s="32"/>
      <c r="C522" s="33"/>
      <c r="D522" s="34"/>
      <c r="E522" s="34"/>
      <c r="F522" s="35" t="str">
        <f t="shared" si="8"/>
        <v/>
      </c>
      <c r="G522" s="34"/>
      <c r="H522" s="36"/>
      <c r="I522" s="34"/>
      <c r="J522" s="37"/>
      <c r="K522" s="38"/>
      <c r="L522" s="39"/>
      <c r="M522" s="40"/>
      <c r="N522" s="41"/>
      <c r="O522" s="41"/>
      <c r="P522" s="41"/>
      <c r="Q522" s="41"/>
      <c r="R522" s="41"/>
      <c r="S522" s="41"/>
      <c r="T522" s="41"/>
      <c r="U522" s="41"/>
      <c r="V522" s="75"/>
      <c r="W522" s="78">
        <f>--ISNUMBER(IFERROR(SEARCH(Feuil2!$D$5,Feuil1!C522,1),""))</f>
        <v>0</v>
      </c>
      <c r="X522" s="79" t="str">
        <f>IF(W522=1,COUNTIF($W$7:W522,1),"")</f>
        <v/>
      </c>
      <c r="Y522" s="79" t="str">
        <f>IFERROR(INDEX(C522:C1515,MATCH(ROWS($X$7:X522),X522:X1515,0)),"")</f>
        <v/>
      </c>
    </row>
    <row r="523" spans="1:25" ht="23.25" customHeight="1">
      <c r="A523" s="31" t="s">
        <v>558</v>
      </c>
      <c r="B523" s="32"/>
      <c r="C523" s="33"/>
      <c r="D523" s="34"/>
      <c r="E523" s="34"/>
      <c r="F523" s="35" t="str">
        <f t="shared" si="8"/>
        <v/>
      </c>
      <c r="G523" s="34"/>
      <c r="H523" s="36"/>
      <c r="I523" s="34"/>
      <c r="J523" s="37"/>
      <c r="K523" s="38"/>
      <c r="L523" s="39"/>
      <c r="M523" s="40"/>
      <c r="N523" s="41"/>
      <c r="O523" s="41"/>
      <c r="P523" s="41"/>
      <c r="Q523" s="41"/>
      <c r="R523" s="41"/>
      <c r="S523" s="41"/>
      <c r="T523" s="41"/>
      <c r="U523" s="41"/>
      <c r="V523" s="75"/>
      <c r="W523" s="78">
        <f>--ISNUMBER(IFERROR(SEARCH(Feuil2!$D$5,Feuil1!C523,1),""))</f>
        <v>0</v>
      </c>
      <c r="X523" s="79" t="str">
        <f>IF(W523=1,COUNTIF($W$7:W523,1),"")</f>
        <v/>
      </c>
      <c r="Y523" s="79" t="str">
        <f>IFERROR(INDEX(C523:C1516,MATCH(ROWS($X$7:X523),X523:X1516,0)),"")</f>
        <v/>
      </c>
    </row>
    <row r="524" spans="1:25" ht="23.25" customHeight="1">
      <c r="A524" s="31" t="s">
        <v>559</v>
      </c>
      <c r="B524" s="32"/>
      <c r="C524" s="33"/>
      <c r="D524" s="34"/>
      <c r="E524" s="34"/>
      <c r="F524" s="35" t="str">
        <f t="shared" si="8"/>
        <v/>
      </c>
      <c r="G524" s="34"/>
      <c r="H524" s="36"/>
      <c r="I524" s="34"/>
      <c r="J524" s="37"/>
      <c r="K524" s="38"/>
      <c r="L524" s="39"/>
      <c r="M524" s="40"/>
      <c r="N524" s="41"/>
      <c r="O524" s="41"/>
      <c r="P524" s="41"/>
      <c r="Q524" s="41"/>
      <c r="R524" s="41"/>
      <c r="S524" s="41"/>
      <c r="T524" s="41"/>
      <c r="U524" s="41"/>
      <c r="V524" s="75"/>
      <c r="W524" s="78">
        <f>--ISNUMBER(IFERROR(SEARCH(Feuil2!$D$5,Feuil1!C524,1),""))</f>
        <v>0</v>
      </c>
      <c r="X524" s="79" t="str">
        <f>IF(W524=1,COUNTIF($W$7:W524,1),"")</f>
        <v/>
      </c>
      <c r="Y524" s="79" t="str">
        <f>IFERROR(INDEX(C524:C1517,MATCH(ROWS($X$7:X524),X524:X1517,0)),"")</f>
        <v/>
      </c>
    </row>
    <row r="525" spans="1:25" ht="23.25" customHeight="1">
      <c r="A525" s="31" t="s">
        <v>560</v>
      </c>
      <c r="B525" s="32"/>
      <c r="C525" s="33"/>
      <c r="D525" s="34"/>
      <c r="E525" s="34"/>
      <c r="F525" s="35" t="str">
        <f t="shared" si="8"/>
        <v/>
      </c>
      <c r="G525" s="34"/>
      <c r="H525" s="36"/>
      <c r="I525" s="34"/>
      <c r="J525" s="37"/>
      <c r="K525" s="38"/>
      <c r="L525" s="39"/>
      <c r="M525" s="40"/>
      <c r="N525" s="41"/>
      <c r="O525" s="41"/>
      <c r="P525" s="41"/>
      <c r="Q525" s="41"/>
      <c r="R525" s="41"/>
      <c r="S525" s="41"/>
      <c r="T525" s="41"/>
      <c r="U525" s="41"/>
      <c r="V525" s="75"/>
      <c r="W525" s="78">
        <f>--ISNUMBER(IFERROR(SEARCH(Feuil2!$D$5,Feuil1!C525,1),""))</f>
        <v>0</v>
      </c>
      <c r="X525" s="79" t="str">
        <f>IF(W525=1,COUNTIF($W$7:W525,1),"")</f>
        <v/>
      </c>
      <c r="Y525" s="79" t="str">
        <f>IFERROR(INDEX(C525:C1518,MATCH(ROWS($X$7:X525),X525:X1518,0)),"")</f>
        <v/>
      </c>
    </row>
    <row r="526" spans="1:25" ht="23.25" customHeight="1">
      <c r="A526" s="31" t="s">
        <v>561</v>
      </c>
      <c r="B526" s="32"/>
      <c r="C526" s="33"/>
      <c r="D526" s="34"/>
      <c r="E526" s="34"/>
      <c r="F526" s="35" t="str">
        <f t="shared" si="8"/>
        <v/>
      </c>
      <c r="G526" s="34"/>
      <c r="H526" s="36"/>
      <c r="I526" s="34"/>
      <c r="J526" s="37"/>
      <c r="K526" s="38"/>
      <c r="L526" s="39"/>
      <c r="M526" s="40"/>
      <c r="N526" s="41"/>
      <c r="O526" s="41"/>
      <c r="P526" s="41"/>
      <c r="Q526" s="41"/>
      <c r="R526" s="41"/>
      <c r="S526" s="41"/>
      <c r="T526" s="41"/>
      <c r="U526" s="41"/>
      <c r="V526" s="75"/>
      <c r="W526" s="78">
        <f>--ISNUMBER(IFERROR(SEARCH(Feuil2!$D$5,Feuil1!C526,1),""))</f>
        <v>0</v>
      </c>
      <c r="X526" s="79" t="str">
        <f>IF(W526=1,COUNTIF($W$7:W526,1),"")</f>
        <v/>
      </c>
      <c r="Y526" s="79" t="str">
        <f>IFERROR(INDEX(C526:C1519,MATCH(ROWS($X$7:X526),X526:X1519,0)),"")</f>
        <v/>
      </c>
    </row>
    <row r="527" spans="1:25" ht="23.25" customHeight="1">
      <c r="A527" s="31" t="s">
        <v>562</v>
      </c>
      <c r="B527" s="32"/>
      <c r="C527" s="33"/>
      <c r="D527" s="34"/>
      <c r="E527" s="34"/>
      <c r="F527" s="35" t="str">
        <f t="shared" si="8"/>
        <v/>
      </c>
      <c r="G527" s="34"/>
      <c r="H527" s="36"/>
      <c r="I527" s="34"/>
      <c r="J527" s="37"/>
      <c r="K527" s="38"/>
      <c r="L527" s="39"/>
      <c r="M527" s="40"/>
      <c r="N527" s="41"/>
      <c r="O527" s="41"/>
      <c r="P527" s="41"/>
      <c r="Q527" s="41"/>
      <c r="R527" s="41"/>
      <c r="S527" s="41"/>
      <c r="T527" s="41"/>
      <c r="U527" s="41"/>
      <c r="V527" s="75"/>
      <c r="W527" s="78">
        <f>--ISNUMBER(IFERROR(SEARCH(Feuil2!$D$5,Feuil1!C527,1),""))</f>
        <v>0</v>
      </c>
      <c r="X527" s="79" t="str">
        <f>IF(W527=1,COUNTIF($W$7:W527,1),"")</f>
        <v/>
      </c>
      <c r="Y527" s="79" t="str">
        <f>IFERROR(INDEX(C527:C1520,MATCH(ROWS($X$7:X527),X527:X1520,0)),"")</f>
        <v/>
      </c>
    </row>
    <row r="528" spans="1:25" ht="23.25" customHeight="1">
      <c r="A528" s="31" t="s">
        <v>563</v>
      </c>
      <c r="B528" s="32"/>
      <c r="C528" s="33"/>
      <c r="D528" s="34"/>
      <c r="E528" s="34"/>
      <c r="F528" s="35" t="str">
        <f t="shared" si="8"/>
        <v/>
      </c>
      <c r="G528" s="34"/>
      <c r="H528" s="36"/>
      <c r="I528" s="34"/>
      <c r="J528" s="37"/>
      <c r="K528" s="38"/>
      <c r="L528" s="39"/>
      <c r="M528" s="40"/>
      <c r="N528" s="41"/>
      <c r="O528" s="41"/>
      <c r="P528" s="41"/>
      <c r="Q528" s="41"/>
      <c r="R528" s="41"/>
      <c r="S528" s="41"/>
      <c r="T528" s="41"/>
      <c r="U528" s="41"/>
      <c r="V528" s="75"/>
      <c r="W528" s="78">
        <f>--ISNUMBER(IFERROR(SEARCH(Feuil2!$D$5,Feuil1!C528,1),""))</f>
        <v>0</v>
      </c>
      <c r="X528" s="79" t="str">
        <f>IF(W528=1,COUNTIF($W$7:W528,1),"")</f>
        <v/>
      </c>
      <c r="Y528" s="79" t="str">
        <f>IFERROR(INDEX(C528:C1521,MATCH(ROWS($X$7:X528),X528:X1521,0)),"")</f>
        <v/>
      </c>
    </row>
    <row r="529" spans="1:25" ht="23.25" customHeight="1">
      <c r="A529" s="31" t="s">
        <v>564</v>
      </c>
      <c r="B529" s="32"/>
      <c r="C529" s="33"/>
      <c r="D529" s="34"/>
      <c r="E529" s="34"/>
      <c r="F529" s="35" t="str">
        <f t="shared" si="8"/>
        <v/>
      </c>
      <c r="G529" s="34"/>
      <c r="H529" s="36"/>
      <c r="I529" s="34"/>
      <c r="J529" s="37"/>
      <c r="K529" s="38"/>
      <c r="L529" s="39"/>
      <c r="M529" s="40"/>
      <c r="N529" s="41"/>
      <c r="O529" s="41"/>
      <c r="P529" s="41"/>
      <c r="Q529" s="41"/>
      <c r="R529" s="41"/>
      <c r="S529" s="41"/>
      <c r="T529" s="41"/>
      <c r="U529" s="41"/>
      <c r="V529" s="75"/>
      <c r="W529" s="78">
        <f>--ISNUMBER(IFERROR(SEARCH(Feuil2!$D$5,Feuil1!C529,1),""))</f>
        <v>0</v>
      </c>
      <c r="X529" s="79" t="str">
        <f>IF(W529=1,COUNTIF($W$7:W529,1),"")</f>
        <v/>
      </c>
      <c r="Y529" s="79" t="str">
        <f>IFERROR(INDEX(C529:C1522,MATCH(ROWS($X$7:X529),X529:X1522,0)),"")</f>
        <v/>
      </c>
    </row>
    <row r="530" spans="1:25" ht="23.25" customHeight="1">
      <c r="A530" s="31" t="s">
        <v>565</v>
      </c>
      <c r="B530" s="32"/>
      <c r="C530" s="33"/>
      <c r="D530" s="34"/>
      <c r="E530" s="34"/>
      <c r="F530" s="35" t="str">
        <f t="shared" si="8"/>
        <v/>
      </c>
      <c r="G530" s="34"/>
      <c r="H530" s="36"/>
      <c r="I530" s="34"/>
      <c r="J530" s="37"/>
      <c r="K530" s="38"/>
      <c r="L530" s="39"/>
      <c r="M530" s="40"/>
      <c r="N530" s="41"/>
      <c r="O530" s="41"/>
      <c r="P530" s="41"/>
      <c r="Q530" s="41"/>
      <c r="R530" s="41"/>
      <c r="S530" s="41"/>
      <c r="T530" s="41"/>
      <c r="U530" s="41"/>
      <c r="V530" s="75"/>
      <c r="W530" s="78">
        <f>--ISNUMBER(IFERROR(SEARCH(Feuil2!$D$5,Feuil1!C530,1),""))</f>
        <v>0</v>
      </c>
      <c r="X530" s="79" t="str">
        <f>IF(W530=1,COUNTIF($W$7:W530,1),"")</f>
        <v/>
      </c>
      <c r="Y530" s="79" t="str">
        <f>IFERROR(INDEX(C530:C1523,MATCH(ROWS($X$7:X530),X530:X1523,0)),"")</f>
        <v/>
      </c>
    </row>
    <row r="531" spans="1:25" ht="23.25" customHeight="1">
      <c r="A531" s="31" t="s">
        <v>566</v>
      </c>
      <c r="B531" s="32"/>
      <c r="C531" s="33"/>
      <c r="D531" s="34"/>
      <c r="E531" s="34"/>
      <c r="F531" s="35" t="str">
        <f t="shared" si="8"/>
        <v/>
      </c>
      <c r="G531" s="34"/>
      <c r="H531" s="36"/>
      <c r="I531" s="34"/>
      <c r="J531" s="37"/>
      <c r="K531" s="38"/>
      <c r="L531" s="39"/>
      <c r="M531" s="40"/>
      <c r="N531" s="41"/>
      <c r="O531" s="41"/>
      <c r="P531" s="41"/>
      <c r="Q531" s="41"/>
      <c r="R531" s="41"/>
      <c r="S531" s="41"/>
      <c r="T531" s="41"/>
      <c r="U531" s="41"/>
      <c r="V531" s="75"/>
      <c r="W531" s="78">
        <f>--ISNUMBER(IFERROR(SEARCH(Feuil2!$D$5,Feuil1!C531,1),""))</f>
        <v>0</v>
      </c>
      <c r="X531" s="79" t="str">
        <f>IF(W531=1,COUNTIF($W$7:W531,1),"")</f>
        <v/>
      </c>
      <c r="Y531" s="79" t="str">
        <f>IFERROR(INDEX(C531:C1524,MATCH(ROWS($X$7:X531),X531:X1524,0)),"")</f>
        <v/>
      </c>
    </row>
    <row r="532" spans="1:25" ht="23.25" customHeight="1">
      <c r="A532" s="31" t="s">
        <v>567</v>
      </c>
      <c r="B532" s="32"/>
      <c r="C532" s="33"/>
      <c r="D532" s="34"/>
      <c r="E532" s="34"/>
      <c r="F532" s="35" t="str">
        <f t="shared" si="8"/>
        <v/>
      </c>
      <c r="G532" s="34"/>
      <c r="H532" s="36"/>
      <c r="I532" s="34"/>
      <c r="J532" s="37"/>
      <c r="K532" s="38"/>
      <c r="L532" s="39"/>
      <c r="M532" s="40"/>
      <c r="N532" s="41"/>
      <c r="O532" s="41"/>
      <c r="P532" s="41"/>
      <c r="Q532" s="41"/>
      <c r="R532" s="41"/>
      <c r="S532" s="41"/>
      <c r="T532" s="41"/>
      <c r="U532" s="41"/>
      <c r="V532" s="75"/>
      <c r="W532" s="78">
        <f>--ISNUMBER(IFERROR(SEARCH(Feuil2!$D$5,Feuil1!C532,1),""))</f>
        <v>0</v>
      </c>
      <c r="X532" s="79" t="str">
        <f>IF(W532=1,COUNTIF($W$7:W532,1),"")</f>
        <v/>
      </c>
      <c r="Y532" s="79" t="str">
        <f>IFERROR(INDEX(C532:C1525,MATCH(ROWS($X$7:X532),X532:X1525,0)),"")</f>
        <v/>
      </c>
    </row>
    <row r="533" spans="1:25" ht="23.25" customHeight="1">
      <c r="A533" s="31" t="s">
        <v>568</v>
      </c>
      <c r="B533" s="32"/>
      <c r="C533" s="33"/>
      <c r="D533" s="34"/>
      <c r="E533" s="34"/>
      <c r="F533" s="35" t="str">
        <f t="shared" si="8"/>
        <v/>
      </c>
      <c r="G533" s="34"/>
      <c r="H533" s="36"/>
      <c r="I533" s="34"/>
      <c r="J533" s="37"/>
      <c r="K533" s="38"/>
      <c r="L533" s="39"/>
      <c r="M533" s="40"/>
      <c r="N533" s="41"/>
      <c r="O533" s="41"/>
      <c r="P533" s="41"/>
      <c r="Q533" s="41"/>
      <c r="R533" s="41"/>
      <c r="S533" s="41"/>
      <c r="T533" s="41"/>
      <c r="U533" s="41"/>
      <c r="V533" s="75"/>
      <c r="W533" s="78">
        <f>--ISNUMBER(IFERROR(SEARCH(Feuil2!$D$5,Feuil1!C533,1),""))</f>
        <v>0</v>
      </c>
      <c r="X533" s="79" t="str">
        <f>IF(W533=1,COUNTIF($W$7:W533,1),"")</f>
        <v/>
      </c>
      <c r="Y533" s="79" t="str">
        <f>IFERROR(INDEX(C533:C1526,MATCH(ROWS($X$7:X533),X533:X1526,0)),"")</f>
        <v/>
      </c>
    </row>
    <row r="534" spans="1:25" ht="23.25" customHeight="1">
      <c r="A534" s="31" t="s">
        <v>569</v>
      </c>
      <c r="B534" s="32"/>
      <c r="C534" s="33"/>
      <c r="D534" s="34"/>
      <c r="E534" s="34"/>
      <c r="F534" s="35" t="str">
        <f t="shared" si="8"/>
        <v/>
      </c>
      <c r="G534" s="34"/>
      <c r="H534" s="36"/>
      <c r="I534" s="34"/>
      <c r="J534" s="37"/>
      <c r="K534" s="38"/>
      <c r="L534" s="39"/>
      <c r="M534" s="40"/>
      <c r="N534" s="41"/>
      <c r="O534" s="41"/>
      <c r="P534" s="41"/>
      <c r="Q534" s="41"/>
      <c r="R534" s="41"/>
      <c r="S534" s="41"/>
      <c r="T534" s="41"/>
      <c r="U534" s="41"/>
      <c r="V534" s="75"/>
      <c r="W534" s="78">
        <f>--ISNUMBER(IFERROR(SEARCH(Feuil2!$D$5,Feuil1!C534,1),""))</f>
        <v>0</v>
      </c>
      <c r="X534" s="79" t="str">
        <f>IF(W534=1,COUNTIF($W$7:W534,1),"")</f>
        <v/>
      </c>
      <c r="Y534" s="79" t="str">
        <f>IFERROR(INDEX(C534:C1527,MATCH(ROWS($X$7:X534),X534:X1527,0)),"")</f>
        <v/>
      </c>
    </row>
    <row r="535" spans="1:25" ht="23.25" customHeight="1">
      <c r="A535" s="31" t="s">
        <v>570</v>
      </c>
      <c r="B535" s="32"/>
      <c r="C535" s="33"/>
      <c r="D535" s="34"/>
      <c r="E535" s="34"/>
      <c r="F535" s="35" t="str">
        <f t="shared" si="8"/>
        <v/>
      </c>
      <c r="G535" s="34"/>
      <c r="H535" s="36"/>
      <c r="I535" s="34"/>
      <c r="J535" s="37"/>
      <c r="K535" s="38"/>
      <c r="L535" s="39"/>
      <c r="M535" s="40"/>
      <c r="N535" s="41"/>
      <c r="O535" s="41"/>
      <c r="P535" s="41"/>
      <c r="Q535" s="41"/>
      <c r="R535" s="41"/>
      <c r="S535" s="41"/>
      <c r="T535" s="41"/>
      <c r="U535" s="41"/>
      <c r="V535" s="75"/>
      <c r="W535" s="78">
        <f>--ISNUMBER(IFERROR(SEARCH(Feuil2!$D$5,Feuil1!C535,1),""))</f>
        <v>0</v>
      </c>
      <c r="X535" s="79" t="str">
        <f>IF(W535=1,COUNTIF($W$7:W535,1),"")</f>
        <v/>
      </c>
      <c r="Y535" s="79" t="str">
        <f>IFERROR(INDEX(C535:C1528,MATCH(ROWS($X$7:X535),X535:X1528,0)),"")</f>
        <v/>
      </c>
    </row>
    <row r="536" spans="1:25" ht="23.25" customHeight="1">
      <c r="A536" s="31" t="s">
        <v>571</v>
      </c>
      <c r="B536" s="32"/>
      <c r="C536" s="33"/>
      <c r="D536" s="34"/>
      <c r="E536" s="34"/>
      <c r="F536" s="35" t="str">
        <f t="shared" si="8"/>
        <v/>
      </c>
      <c r="G536" s="34"/>
      <c r="H536" s="36"/>
      <c r="I536" s="34"/>
      <c r="J536" s="37"/>
      <c r="K536" s="38"/>
      <c r="L536" s="39"/>
      <c r="M536" s="40"/>
      <c r="N536" s="41"/>
      <c r="O536" s="41"/>
      <c r="P536" s="41"/>
      <c r="Q536" s="41"/>
      <c r="R536" s="41"/>
      <c r="S536" s="41"/>
      <c r="T536" s="41"/>
      <c r="U536" s="41"/>
      <c r="V536" s="75"/>
      <c r="W536" s="78">
        <f>--ISNUMBER(IFERROR(SEARCH(Feuil2!$D$5,Feuil1!C536,1),""))</f>
        <v>0</v>
      </c>
      <c r="X536" s="79" t="str">
        <f>IF(W536=1,COUNTIF($W$7:W536,1),"")</f>
        <v/>
      </c>
      <c r="Y536" s="79" t="str">
        <f>IFERROR(INDEX(C536:C1529,MATCH(ROWS($X$7:X536),X536:X1529,0)),"")</f>
        <v/>
      </c>
    </row>
    <row r="537" spans="1:25" ht="23.25" customHeight="1">
      <c r="A537" s="31" t="s">
        <v>572</v>
      </c>
      <c r="B537" s="32"/>
      <c r="C537" s="33"/>
      <c r="D537" s="34"/>
      <c r="E537" s="34"/>
      <c r="F537" s="35" t="str">
        <f t="shared" si="8"/>
        <v/>
      </c>
      <c r="G537" s="34"/>
      <c r="H537" s="36"/>
      <c r="I537" s="34"/>
      <c r="J537" s="37"/>
      <c r="K537" s="38"/>
      <c r="L537" s="39"/>
      <c r="M537" s="40"/>
      <c r="N537" s="41"/>
      <c r="O537" s="41"/>
      <c r="P537" s="41"/>
      <c r="Q537" s="41"/>
      <c r="R537" s="41"/>
      <c r="S537" s="41"/>
      <c r="T537" s="41"/>
      <c r="U537" s="41"/>
      <c r="V537" s="75"/>
      <c r="W537" s="78">
        <f>--ISNUMBER(IFERROR(SEARCH(Feuil2!$D$5,Feuil1!C537,1),""))</f>
        <v>0</v>
      </c>
      <c r="X537" s="79" t="str">
        <f>IF(W537=1,COUNTIF($W$7:W537,1),"")</f>
        <v/>
      </c>
      <c r="Y537" s="79" t="str">
        <f>IFERROR(INDEX(C537:C1530,MATCH(ROWS($X$7:X537),X537:X1530,0)),"")</f>
        <v/>
      </c>
    </row>
    <row r="538" spans="1:25" ht="23.25" customHeight="1">
      <c r="A538" s="31" t="s">
        <v>573</v>
      </c>
      <c r="B538" s="32"/>
      <c r="C538" s="33"/>
      <c r="D538" s="34"/>
      <c r="E538" s="34"/>
      <c r="F538" s="35" t="str">
        <f t="shared" si="8"/>
        <v/>
      </c>
      <c r="G538" s="34"/>
      <c r="H538" s="36"/>
      <c r="I538" s="34"/>
      <c r="J538" s="37"/>
      <c r="K538" s="38"/>
      <c r="L538" s="39"/>
      <c r="M538" s="40"/>
      <c r="N538" s="41"/>
      <c r="O538" s="41"/>
      <c r="P538" s="41"/>
      <c r="Q538" s="41"/>
      <c r="R538" s="41"/>
      <c r="S538" s="41"/>
      <c r="T538" s="41"/>
      <c r="U538" s="41"/>
      <c r="V538" s="75"/>
      <c r="W538" s="78">
        <f>--ISNUMBER(IFERROR(SEARCH(Feuil2!$D$5,Feuil1!C538,1),""))</f>
        <v>0</v>
      </c>
      <c r="X538" s="79" t="str">
        <f>IF(W538=1,COUNTIF($W$7:W538,1),"")</f>
        <v/>
      </c>
      <c r="Y538" s="79" t="str">
        <f>IFERROR(INDEX(C538:C1531,MATCH(ROWS($X$7:X538),X538:X1531,0)),"")</f>
        <v/>
      </c>
    </row>
    <row r="539" spans="1:25" ht="23.25" customHeight="1">
      <c r="A539" s="31" t="s">
        <v>574</v>
      </c>
      <c r="B539" s="32"/>
      <c r="C539" s="33"/>
      <c r="D539" s="34"/>
      <c r="E539" s="34"/>
      <c r="F539" s="35" t="str">
        <f t="shared" si="8"/>
        <v/>
      </c>
      <c r="G539" s="34"/>
      <c r="H539" s="36"/>
      <c r="I539" s="34"/>
      <c r="J539" s="37"/>
      <c r="K539" s="38"/>
      <c r="L539" s="39"/>
      <c r="M539" s="40"/>
      <c r="N539" s="41"/>
      <c r="O539" s="41"/>
      <c r="P539" s="41"/>
      <c r="Q539" s="41"/>
      <c r="R539" s="41"/>
      <c r="S539" s="41"/>
      <c r="T539" s="41"/>
      <c r="U539" s="41"/>
      <c r="V539" s="75"/>
      <c r="W539" s="78">
        <f>--ISNUMBER(IFERROR(SEARCH(Feuil2!$D$5,Feuil1!C539,1),""))</f>
        <v>0</v>
      </c>
      <c r="X539" s="79" t="str">
        <f>IF(W539=1,COUNTIF($W$7:W539,1),"")</f>
        <v/>
      </c>
      <c r="Y539" s="79" t="str">
        <f>IFERROR(INDEX(C539:C1532,MATCH(ROWS($X$7:X539),X539:X1532,0)),"")</f>
        <v/>
      </c>
    </row>
    <row r="540" spans="1:25" ht="23.25" customHeight="1">
      <c r="A540" s="31" t="s">
        <v>575</v>
      </c>
      <c r="B540" s="32"/>
      <c r="C540" s="33"/>
      <c r="D540" s="34"/>
      <c r="E540" s="34"/>
      <c r="F540" s="35" t="str">
        <f t="shared" si="8"/>
        <v/>
      </c>
      <c r="G540" s="34"/>
      <c r="H540" s="36"/>
      <c r="I540" s="34"/>
      <c r="J540" s="37"/>
      <c r="K540" s="38"/>
      <c r="L540" s="39"/>
      <c r="M540" s="40"/>
      <c r="N540" s="41"/>
      <c r="O540" s="41"/>
      <c r="P540" s="41"/>
      <c r="Q540" s="41"/>
      <c r="R540" s="41"/>
      <c r="S540" s="41"/>
      <c r="T540" s="41"/>
      <c r="U540" s="41"/>
      <c r="V540" s="75"/>
      <c r="W540" s="78">
        <f>--ISNUMBER(IFERROR(SEARCH(Feuil2!$D$5,Feuil1!C540,1),""))</f>
        <v>0</v>
      </c>
      <c r="X540" s="79" t="str">
        <f>IF(W540=1,COUNTIF($W$7:W540,1),"")</f>
        <v/>
      </c>
      <c r="Y540" s="79" t="str">
        <f>IFERROR(INDEX(C540:C1533,MATCH(ROWS($X$7:X540),X540:X1533,0)),"")</f>
        <v/>
      </c>
    </row>
    <row r="541" spans="1:25" ht="23.25" customHeight="1">
      <c r="A541" s="31" t="s">
        <v>576</v>
      </c>
      <c r="B541" s="32"/>
      <c r="C541" s="33"/>
      <c r="D541" s="34"/>
      <c r="E541" s="34"/>
      <c r="F541" s="35" t="str">
        <f t="shared" si="8"/>
        <v/>
      </c>
      <c r="G541" s="34"/>
      <c r="H541" s="36"/>
      <c r="I541" s="34"/>
      <c r="J541" s="37"/>
      <c r="K541" s="38"/>
      <c r="L541" s="39"/>
      <c r="M541" s="40"/>
      <c r="N541" s="41"/>
      <c r="O541" s="41"/>
      <c r="P541" s="41"/>
      <c r="Q541" s="41"/>
      <c r="R541" s="41"/>
      <c r="S541" s="41"/>
      <c r="T541" s="41"/>
      <c r="U541" s="41"/>
      <c r="V541" s="75"/>
      <c r="W541" s="78">
        <f>--ISNUMBER(IFERROR(SEARCH(Feuil2!$D$5,Feuil1!C541,1),""))</f>
        <v>0</v>
      </c>
      <c r="X541" s="79" t="str">
        <f>IF(W541=1,COUNTIF($W$7:W541,1),"")</f>
        <v/>
      </c>
      <c r="Y541" s="79" t="str">
        <f>IFERROR(INDEX(C541:C1534,MATCH(ROWS($X$7:X541),X541:X1534,0)),"")</f>
        <v/>
      </c>
    </row>
    <row r="542" spans="1:25" ht="23.25" customHeight="1">
      <c r="A542" s="31" t="s">
        <v>577</v>
      </c>
      <c r="B542" s="32"/>
      <c r="C542" s="33"/>
      <c r="D542" s="34"/>
      <c r="E542" s="34"/>
      <c r="F542" s="35" t="str">
        <f t="shared" si="8"/>
        <v/>
      </c>
      <c r="G542" s="34"/>
      <c r="H542" s="36"/>
      <c r="I542" s="34"/>
      <c r="J542" s="37"/>
      <c r="K542" s="38"/>
      <c r="L542" s="39"/>
      <c r="M542" s="40"/>
      <c r="N542" s="41"/>
      <c r="O542" s="41"/>
      <c r="P542" s="41"/>
      <c r="Q542" s="41"/>
      <c r="R542" s="41"/>
      <c r="S542" s="41"/>
      <c r="T542" s="41"/>
      <c r="U542" s="41"/>
      <c r="V542" s="75"/>
      <c r="W542" s="78">
        <f>--ISNUMBER(IFERROR(SEARCH(Feuil2!$D$5,Feuil1!C542,1),""))</f>
        <v>0</v>
      </c>
      <c r="X542" s="79" t="str">
        <f>IF(W542=1,COUNTIF($W$7:W542,1),"")</f>
        <v/>
      </c>
      <c r="Y542" s="79" t="str">
        <f>IFERROR(INDEX(C542:C1535,MATCH(ROWS($X$7:X542),X542:X1535,0)),"")</f>
        <v/>
      </c>
    </row>
    <row r="543" spans="1:25" ht="23.25" customHeight="1">
      <c r="A543" s="31" t="s">
        <v>578</v>
      </c>
      <c r="B543" s="32"/>
      <c r="C543" s="33"/>
      <c r="D543" s="34"/>
      <c r="E543" s="34"/>
      <c r="F543" s="35" t="str">
        <f t="shared" si="8"/>
        <v/>
      </c>
      <c r="G543" s="34"/>
      <c r="H543" s="36"/>
      <c r="I543" s="34"/>
      <c r="J543" s="37"/>
      <c r="K543" s="38"/>
      <c r="L543" s="39"/>
      <c r="M543" s="40"/>
      <c r="N543" s="41"/>
      <c r="O543" s="41"/>
      <c r="P543" s="41"/>
      <c r="Q543" s="41"/>
      <c r="R543" s="41"/>
      <c r="S543" s="41"/>
      <c r="T543" s="41"/>
      <c r="U543" s="41"/>
      <c r="V543" s="75"/>
      <c r="W543" s="78">
        <f>--ISNUMBER(IFERROR(SEARCH(Feuil2!$D$5,Feuil1!C543,1),""))</f>
        <v>0</v>
      </c>
      <c r="X543" s="79" t="str">
        <f>IF(W543=1,COUNTIF($W$7:W543,1),"")</f>
        <v/>
      </c>
      <c r="Y543" s="79" t="str">
        <f>IFERROR(INDEX(C543:C1536,MATCH(ROWS($X$7:X543),X543:X1536,0)),"")</f>
        <v/>
      </c>
    </row>
    <row r="544" spans="1:25" ht="23.25" customHeight="1">
      <c r="A544" s="31" t="s">
        <v>579</v>
      </c>
      <c r="B544" s="32"/>
      <c r="C544" s="33"/>
      <c r="D544" s="34"/>
      <c r="E544" s="34"/>
      <c r="F544" s="35" t="str">
        <f t="shared" si="8"/>
        <v/>
      </c>
      <c r="G544" s="34"/>
      <c r="H544" s="36"/>
      <c r="I544" s="34"/>
      <c r="J544" s="37"/>
      <c r="K544" s="38"/>
      <c r="L544" s="39"/>
      <c r="M544" s="40"/>
      <c r="N544" s="41"/>
      <c r="O544" s="41"/>
      <c r="P544" s="41"/>
      <c r="Q544" s="41"/>
      <c r="R544" s="41"/>
      <c r="S544" s="41"/>
      <c r="T544" s="41"/>
      <c r="U544" s="41"/>
      <c r="V544" s="75"/>
      <c r="W544" s="78">
        <f>--ISNUMBER(IFERROR(SEARCH(Feuil2!$D$5,Feuil1!C544,1),""))</f>
        <v>0</v>
      </c>
      <c r="X544" s="79" t="str">
        <f>IF(W544=1,COUNTIF($W$7:W544,1),"")</f>
        <v/>
      </c>
      <c r="Y544" s="79" t="str">
        <f>IFERROR(INDEX(C544:C1537,MATCH(ROWS($X$7:X544),X544:X1537,0)),"")</f>
        <v/>
      </c>
    </row>
    <row r="545" spans="1:25" ht="23.25" customHeight="1">
      <c r="A545" s="31" t="s">
        <v>580</v>
      </c>
      <c r="B545" s="32"/>
      <c r="C545" s="33"/>
      <c r="D545" s="34"/>
      <c r="E545" s="34"/>
      <c r="F545" s="35" t="str">
        <f t="shared" si="8"/>
        <v/>
      </c>
      <c r="G545" s="34"/>
      <c r="H545" s="36"/>
      <c r="I545" s="34"/>
      <c r="J545" s="37"/>
      <c r="K545" s="38"/>
      <c r="L545" s="39"/>
      <c r="M545" s="40"/>
      <c r="N545" s="41"/>
      <c r="O545" s="41"/>
      <c r="P545" s="41"/>
      <c r="Q545" s="41"/>
      <c r="R545" s="41"/>
      <c r="S545" s="41"/>
      <c r="T545" s="41"/>
      <c r="U545" s="41"/>
      <c r="V545" s="75"/>
      <c r="W545" s="78">
        <f>--ISNUMBER(IFERROR(SEARCH(Feuil2!$D$5,Feuil1!C545,1),""))</f>
        <v>0</v>
      </c>
      <c r="X545" s="79" t="str">
        <f>IF(W545=1,COUNTIF($W$7:W545,1),"")</f>
        <v/>
      </c>
      <c r="Y545" s="79" t="str">
        <f>IFERROR(INDEX(C545:C1538,MATCH(ROWS($X$7:X545),X545:X1538,0)),"")</f>
        <v/>
      </c>
    </row>
    <row r="546" spans="1:25" ht="23.25" customHeight="1">
      <c r="A546" s="31" t="s">
        <v>581</v>
      </c>
      <c r="B546" s="32"/>
      <c r="C546" s="33"/>
      <c r="D546" s="34"/>
      <c r="E546" s="34"/>
      <c r="F546" s="35" t="str">
        <f t="shared" si="8"/>
        <v/>
      </c>
      <c r="G546" s="34"/>
      <c r="H546" s="36"/>
      <c r="I546" s="34"/>
      <c r="J546" s="37"/>
      <c r="K546" s="38"/>
      <c r="L546" s="39"/>
      <c r="M546" s="40"/>
      <c r="N546" s="41"/>
      <c r="O546" s="41"/>
      <c r="P546" s="41"/>
      <c r="Q546" s="41"/>
      <c r="R546" s="41"/>
      <c r="S546" s="41"/>
      <c r="T546" s="41"/>
      <c r="U546" s="41"/>
      <c r="V546" s="75"/>
      <c r="W546" s="78">
        <f>--ISNUMBER(IFERROR(SEARCH(Feuil2!$D$5,Feuil1!C546,1),""))</f>
        <v>0</v>
      </c>
      <c r="X546" s="79" t="str">
        <f>IF(W546=1,COUNTIF($W$7:W546,1),"")</f>
        <v/>
      </c>
      <c r="Y546" s="79" t="str">
        <f>IFERROR(INDEX(C546:C1539,MATCH(ROWS($X$7:X546),X546:X1539,0)),"")</f>
        <v/>
      </c>
    </row>
    <row r="547" spans="1:25" ht="23.25" customHeight="1">
      <c r="A547" s="31" t="s">
        <v>582</v>
      </c>
      <c r="B547" s="32"/>
      <c r="C547" s="33"/>
      <c r="D547" s="34"/>
      <c r="E547" s="34"/>
      <c r="F547" s="35" t="str">
        <f t="shared" si="8"/>
        <v/>
      </c>
      <c r="G547" s="34"/>
      <c r="H547" s="36"/>
      <c r="I547" s="34"/>
      <c r="J547" s="37"/>
      <c r="K547" s="38"/>
      <c r="L547" s="39"/>
      <c r="M547" s="40"/>
      <c r="N547" s="41"/>
      <c r="O547" s="41"/>
      <c r="P547" s="41"/>
      <c r="Q547" s="41"/>
      <c r="R547" s="41"/>
      <c r="S547" s="41"/>
      <c r="T547" s="41"/>
      <c r="U547" s="41"/>
      <c r="V547" s="75"/>
      <c r="W547" s="78">
        <f>--ISNUMBER(IFERROR(SEARCH(Feuil2!$D$5,Feuil1!C547,1),""))</f>
        <v>0</v>
      </c>
      <c r="X547" s="79" t="str">
        <f>IF(W547=1,COUNTIF($W$7:W547,1),"")</f>
        <v/>
      </c>
      <c r="Y547" s="79" t="str">
        <f>IFERROR(INDEX(C547:C1540,MATCH(ROWS($X$7:X547),X547:X1540,0)),"")</f>
        <v/>
      </c>
    </row>
    <row r="548" spans="1:25" ht="23.25" customHeight="1">
      <c r="A548" s="31" t="s">
        <v>583</v>
      </c>
      <c r="B548" s="32"/>
      <c r="C548" s="33"/>
      <c r="D548" s="34"/>
      <c r="E548" s="34"/>
      <c r="F548" s="35" t="str">
        <f t="shared" si="8"/>
        <v/>
      </c>
      <c r="G548" s="34"/>
      <c r="H548" s="36"/>
      <c r="I548" s="34"/>
      <c r="J548" s="37"/>
      <c r="K548" s="38"/>
      <c r="L548" s="39"/>
      <c r="M548" s="40"/>
      <c r="N548" s="41"/>
      <c r="O548" s="41"/>
      <c r="P548" s="41"/>
      <c r="Q548" s="41"/>
      <c r="R548" s="41"/>
      <c r="S548" s="41"/>
      <c r="T548" s="41"/>
      <c r="U548" s="41"/>
      <c r="V548" s="75"/>
      <c r="W548" s="78">
        <f>--ISNUMBER(IFERROR(SEARCH(Feuil2!$D$5,Feuil1!C548,1),""))</f>
        <v>0</v>
      </c>
      <c r="X548" s="79" t="str">
        <f>IF(W548=1,COUNTIF($W$7:W548,1),"")</f>
        <v/>
      </c>
      <c r="Y548" s="79" t="str">
        <f>IFERROR(INDEX(C548:C1541,MATCH(ROWS($X$7:X548),X548:X1541,0)),"")</f>
        <v/>
      </c>
    </row>
    <row r="549" spans="1:25" ht="23.25" customHeight="1">
      <c r="A549" s="31" t="s">
        <v>584</v>
      </c>
      <c r="B549" s="32"/>
      <c r="C549" s="33"/>
      <c r="D549" s="34"/>
      <c r="E549" s="34"/>
      <c r="F549" s="35" t="str">
        <f t="shared" si="8"/>
        <v/>
      </c>
      <c r="G549" s="34"/>
      <c r="H549" s="36"/>
      <c r="I549" s="34"/>
      <c r="J549" s="37"/>
      <c r="K549" s="38"/>
      <c r="L549" s="39"/>
      <c r="M549" s="40"/>
      <c r="N549" s="41"/>
      <c r="O549" s="41"/>
      <c r="P549" s="41"/>
      <c r="Q549" s="41"/>
      <c r="R549" s="41"/>
      <c r="S549" s="41"/>
      <c r="T549" s="41"/>
      <c r="U549" s="41"/>
      <c r="V549" s="75"/>
      <c r="W549" s="78">
        <f>--ISNUMBER(IFERROR(SEARCH(Feuil2!$D$5,Feuil1!C549,1),""))</f>
        <v>0</v>
      </c>
      <c r="X549" s="79" t="str">
        <f>IF(W549=1,COUNTIF($W$7:W549,1),"")</f>
        <v/>
      </c>
      <c r="Y549" s="79" t="str">
        <f>IFERROR(INDEX(C549:C1542,MATCH(ROWS($X$7:X549),X549:X1542,0)),"")</f>
        <v/>
      </c>
    </row>
    <row r="550" spans="1:25" ht="23.25" customHeight="1">
      <c r="A550" s="31" t="s">
        <v>585</v>
      </c>
      <c r="B550" s="32"/>
      <c r="C550" s="33"/>
      <c r="D550" s="34"/>
      <c r="E550" s="34"/>
      <c r="F550" s="35" t="str">
        <f t="shared" si="8"/>
        <v/>
      </c>
      <c r="G550" s="34"/>
      <c r="H550" s="36"/>
      <c r="I550" s="34"/>
      <c r="J550" s="37"/>
      <c r="K550" s="38"/>
      <c r="L550" s="39"/>
      <c r="M550" s="40"/>
      <c r="N550" s="41"/>
      <c r="O550" s="41"/>
      <c r="P550" s="41"/>
      <c r="Q550" s="41"/>
      <c r="R550" s="41"/>
      <c r="S550" s="41"/>
      <c r="T550" s="41"/>
      <c r="U550" s="41"/>
      <c r="V550" s="75"/>
      <c r="W550" s="78">
        <f>--ISNUMBER(IFERROR(SEARCH(Feuil2!$D$5,Feuil1!C550,1),""))</f>
        <v>0</v>
      </c>
      <c r="X550" s="79" t="str">
        <f>IF(W550=1,COUNTIF($W$7:W550,1),"")</f>
        <v/>
      </c>
      <c r="Y550" s="79" t="str">
        <f>IFERROR(INDEX(C550:C1543,MATCH(ROWS($X$7:X550),X550:X1543,0)),"")</f>
        <v/>
      </c>
    </row>
    <row r="551" spans="1:25" ht="23.25" customHeight="1">
      <c r="A551" s="31" t="s">
        <v>586</v>
      </c>
      <c r="B551" s="32"/>
      <c r="C551" s="33"/>
      <c r="D551" s="34"/>
      <c r="E551" s="34"/>
      <c r="F551" s="35" t="str">
        <f t="shared" si="8"/>
        <v/>
      </c>
      <c r="G551" s="34"/>
      <c r="H551" s="36"/>
      <c r="I551" s="34"/>
      <c r="J551" s="37"/>
      <c r="K551" s="38"/>
      <c r="L551" s="39"/>
      <c r="M551" s="40"/>
      <c r="N551" s="41"/>
      <c r="O551" s="41"/>
      <c r="P551" s="41"/>
      <c r="Q551" s="41"/>
      <c r="R551" s="41"/>
      <c r="S551" s="41"/>
      <c r="T551" s="41"/>
      <c r="U551" s="41"/>
      <c r="V551" s="75"/>
      <c r="W551" s="78">
        <f>--ISNUMBER(IFERROR(SEARCH(Feuil2!$D$5,Feuil1!C551,1),""))</f>
        <v>0</v>
      </c>
      <c r="X551" s="79" t="str">
        <f>IF(W551=1,COUNTIF($W$7:W551,1),"")</f>
        <v/>
      </c>
      <c r="Y551" s="79" t="str">
        <f>IFERROR(INDEX(C551:C1544,MATCH(ROWS($X$7:X551),X551:X1544,0)),"")</f>
        <v/>
      </c>
    </row>
    <row r="552" spans="1:25" ht="23.25" customHeight="1">
      <c r="A552" s="31" t="s">
        <v>587</v>
      </c>
      <c r="B552" s="32"/>
      <c r="C552" s="33"/>
      <c r="D552" s="34"/>
      <c r="E552" s="34"/>
      <c r="F552" s="35" t="str">
        <f t="shared" si="8"/>
        <v/>
      </c>
      <c r="G552" s="34"/>
      <c r="H552" s="36"/>
      <c r="I552" s="34"/>
      <c r="J552" s="37"/>
      <c r="K552" s="38"/>
      <c r="L552" s="39"/>
      <c r="M552" s="40"/>
      <c r="N552" s="41"/>
      <c r="O552" s="41"/>
      <c r="P552" s="41"/>
      <c r="Q552" s="41"/>
      <c r="R552" s="41"/>
      <c r="S552" s="41"/>
      <c r="T552" s="41"/>
      <c r="U552" s="41"/>
      <c r="V552" s="75"/>
      <c r="W552" s="78">
        <f>--ISNUMBER(IFERROR(SEARCH(Feuil2!$D$5,Feuil1!C552,1),""))</f>
        <v>0</v>
      </c>
      <c r="X552" s="79" t="str">
        <f>IF(W552=1,COUNTIF($W$7:W552,1),"")</f>
        <v/>
      </c>
      <c r="Y552" s="79" t="str">
        <f>IFERROR(INDEX(C552:C1545,MATCH(ROWS($X$7:X552),X552:X1545,0)),"")</f>
        <v/>
      </c>
    </row>
    <row r="553" spans="1:25" ht="23.25" customHeight="1">
      <c r="A553" s="31" t="s">
        <v>588</v>
      </c>
      <c r="B553" s="32"/>
      <c r="C553" s="33"/>
      <c r="D553" s="34"/>
      <c r="E553" s="34"/>
      <c r="F553" s="35" t="str">
        <f t="shared" si="8"/>
        <v/>
      </c>
      <c r="G553" s="34"/>
      <c r="H553" s="36"/>
      <c r="I553" s="34"/>
      <c r="J553" s="37"/>
      <c r="K553" s="38"/>
      <c r="L553" s="39"/>
      <c r="M553" s="40"/>
      <c r="N553" s="41"/>
      <c r="O553" s="41"/>
      <c r="P553" s="41"/>
      <c r="Q553" s="41"/>
      <c r="R553" s="41"/>
      <c r="S553" s="41"/>
      <c r="T553" s="41"/>
      <c r="U553" s="41"/>
      <c r="V553" s="75"/>
      <c r="W553" s="78">
        <f>--ISNUMBER(IFERROR(SEARCH(Feuil2!$D$5,Feuil1!C553,1),""))</f>
        <v>0</v>
      </c>
      <c r="X553" s="79" t="str">
        <f>IF(W553=1,COUNTIF($W$7:W553,1),"")</f>
        <v/>
      </c>
      <c r="Y553" s="79" t="str">
        <f>IFERROR(INDEX(C553:C1546,MATCH(ROWS($X$7:X553),X553:X1546,0)),"")</f>
        <v/>
      </c>
    </row>
    <row r="554" spans="1:25" ht="23.25" customHeight="1">
      <c r="A554" s="31" t="s">
        <v>589</v>
      </c>
      <c r="B554" s="32"/>
      <c r="C554" s="33"/>
      <c r="D554" s="34"/>
      <c r="E554" s="34"/>
      <c r="F554" s="35" t="str">
        <f t="shared" si="8"/>
        <v/>
      </c>
      <c r="G554" s="34"/>
      <c r="H554" s="36"/>
      <c r="I554" s="34"/>
      <c r="J554" s="37"/>
      <c r="K554" s="38"/>
      <c r="L554" s="39"/>
      <c r="M554" s="40"/>
      <c r="N554" s="41"/>
      <c r="O554" s="41"/>
      <c r="P554" s="41"/>
      <c r="Q554" s="41"/>
      <c r="R554" s="41"/>
      <c r="S554" s="41"/>
      <c r="T554" s="41"/>
      <c r="U554" s="41"/>
      <c r="V554" s="75"/>
      <c r="W554" s="78">
        <f>--ISNUMBER(IFERROR(SEARCH(Feuil2!$D$5,Feuil1!C554,1),""))</f>
        <v>0</v>
      </c>
      <c r="X554" s="79" t="str">
        <f>IF(W554=1,COUNTIF($W$7:W554,1),"")</f>
        <v/>
      </c>
      <c r="Y554" s="79" t="str">
        <f>IFERROR(INDEX(C554:C1547,MATCH(ROWS($X$7:X554),X554:X1547,0)),"")</f>
        <v/>
      </c>
    </row>
    <row r="555" spans="1:25" ht="23.25" customHeight="1">
      <c r="A555" s="31" t="s">
        <v>590</v>
      </c>
      <c r="B555" s="32"/>
      <c r="C555" s="33"/>
      <c r="D555" s="34"/>
      <c r="E555" s="34"/>
      <c r="F555" s="35" t="str">
        <f t="shared" si="8"/>
        <v/>
      </c>
      <c r="G555" s="34"/>
      <c r="H555" s="36"/>
      <c r="I555" s="34"/>
      <c r="J555" s="37"/>
      <c r="K555" s="38"/>
      <c r="L555" s="39"/>
      <c r="M555" s="40"/>
      <c r="N555" s="41"/>
      <c r="O555" s="41"/>
      <c r="P555" s="41"/>
      <c r="Q555" s="41"/>
      <c r="R555" s="41"/>
      <c r="S555" s="41"/>
      <c r="T555" s="41"/>
      <c r="U555" s="41"/>
      <c r="V555" s="75"/>
      <c r="W555" s="78">
        <f>--ISNUMBER(IFERROR(SEARCH(Feuil2!$D$5,Feuil1!C555,1),""))</f>
        <v>0</v>
      </c>
      <c r="X555" s="79" t="str">
        <f>IF(W555=1,COUNTIF($W$7:W555,1),"")</f>
        <v/>
      </c>
      <c r="Y555" s="79" t="str">
        <f>IFERROR(INDEX(C555:C1548,MATCH(ROWS($X$7:X555),X555:X1548,0)),"")</f>
        <v/>
      </c>
    </row>
    <row r="556" spans="1:25" ht="23.25" customHeight="1">
      <c r="A556" s="31" t="s">
        <v>591</v>
      </c>
      <c r="B556" s="32"/>
      <c r="C556" s="33"/>
      <c r="D556" s="34"/>
      <c r="E556" s="34"/>
      <c r="F556" s="35" t="str">
        <f t="shared" si="8"/>
        <v/>
      </c>
      <c r="G556" s="34"/>
      <c r="H556" s="36"/>
      <c r="I556" s="34"/>
      <c r="J556" s="37"/>
      <c r="K556" s="38"/>
      <c r="L556" s="39"/>
      <c r="M556" s="40"/>
      <c r="N556" s="41"/>
      <c r="O556" s="41"/>
      <c r="P556" s="41"/>
      <c r="Q556" s="41"/>
      <c r="R556" s="41"/>
      <c r="S556" s="41"/>
      <c r="T556" s="41"/>
      <c r="U556" s="41"/>
      <c r="V556" s="75"/>
      <c r="W556" s="78">
        <f>--ISNUMBER(IFERROR(SEARCH(Feuil2!$D$5,Feuil1!C556,1),""))</f>
        <v>0</v>
      </c>
      <c r="X556" s="79" t="str">
        <f>IF(W556=1,COUNTIF($W$7:W556,1),"")</f>
        <v/>
      </c>
      <c r="Y556" s="79" t="str">
        <f>IFERROR(INDEX(C556:C1549,MATCH(ROWS($X$7:X556),X556:X1549,0)),"")</f>
        <v/>
      </c>
    </row>
    <row r="557" spans="1:25" ht="23.25" customHeight="1">
      <c r="A557" s="31" t="s">
        <v>592</v>
      </c>
      <c r="B557" s="32"/>
      <c r="C557" s="33"/>
      <c r="D557" s="34"/>
      <c r="E557" s="34"/>
      <c r="F557" s="35" t="str">
        <f t="shared" si="8"/>
        <v/>
      </c>
      <c r="G557" s="34"/>
      <c r="H557" s="36"/>
      <c r="I557" s="34"/>
      <c r="J557" s="37"/>
      <c r="K557" s="38"/>
      <c r="L557" s="39"/>
      <c r="M557" s="40"/>
      <c r="N557" s="41"/>
      <c r="O557" s="41"/>
      <c r="P557" s="41"/>
      <c r="Q557" s="41"/>
      <c r="R557" s="41"/>
      <c r="S557" s="41"/>
      <c r="T557" s="41"/>
      <c r="U557" s="41"/>
      <c r="V557" s="75"/>
      <c r="W557" s="78">
        <f>--ISNUMBER(IFERROR(SEARCH(Feuil2!$D$5,Feuil1!C557,1),""))</f>
        <v>0</v>
      </c>
      <c r="X557" s="79" t="str">
        <f>IF(W557=1,COUNTIF($W$7:W557,1),"")</f>
        <v/>
      </c>
      <c r="Y557" s="79" t="str">
        <f>IFERROR(INDEX(C557:C1550,MATCH(ROWS($X$7:X557),X557:X1550,0)),"")</f>
        <v/>
      </c>
    </row>
    <row r="558" spans="1:25" ht="23.25" customHeight="1">
      <c r="A558" s="31" t="s">
        <v>593</v>
      </c>
      <c r="B558" s="32"/>
      <c r="C558" s="33"/>
      <c r="D558" s="34"/>
      <c r="E558" s="34"/>
      <c r="F558" s="35" t="str">
        <f t="shared" si="8"/>
        <v/>
      </c>
      <c r="G558" s="34"/>
      <c r="H558" s="36"/>
      <c r="I558" s="34"/>
      <c r="J558" s="37"/>
      <c r="K558" s="38"/>
      <c r="L558" s="39"/>
      <c r="M558" s="40"/>
      <c r="N558" s="41"/>
      <c r="O558" s="41"/>
      <c r="P558" s="41"/>
      <c r="Q558" s="41"/>
      <c r="R558" s="41"/>
      <c r="S558" s="41"/>
      <c r="T558" s="41"/>
      <c r="U558" s="41"/>
      <c r="V558" s="75"/>
      <c r="W558" s="78">
        <f>--ISNUMBER(IFERROR(SEARCH(Feuil2!$D$5,Feuil1!C558,1),""))</f>
        <v>0</v>
      </c>
      <c r="X558" s="79" t="str">
        <f>IF(W558=1,COUNTIF($W$7:W558,1),"")</f>
        <v/>
      </c>
      <c r="Y558" s="79" t="str">
        <f>IFERROR(INDEX(C558:C1551,MATCH(ROWS($X$7:X558),X558:X1551,0)),"")</f>
        <v/>
      </c>
    </row>
    <row r="559" spans="1:25" ht="23.25" customHeight="1">
      <c r="A559" s="31" t="s">
        <v>594</v>
      </c>
      <c r="B559" s="32"/>
      <c r="C559" s="33"/>
      <c r="D559" s="34"/>
      <c r="E559" s="34"/>
      <c r="F559" s="35" t="str">
        <f t="shared" si="8"/>
        <v/>
      </c>
      <c r="G559" s="34"/>
      <c r="H559" s="36"/>
      <c r="I559" s="34"/>
      <c r="J559" s="37"/>
      <c r="K559" s="38"/>
      <c r="L559" s="39"/>
      <c r="M559" s="40"/>
      <c r="N559" s="41"/>
      <c r="O559" s="41"/>
      <c r="P559" s="41"/>
      <c r="Q559" s="41"/>
      <c r="R559" s="41"/>
      <c r="S559" s="41"/>
      <c r="T559" s="41"/>
      <c r="U559" s="41"/>
      <c r="V559" s="75"/>
      <c r="W559" s="78">
        <f>--ISNUMBER(IFERROR(SEARCH(Feuil2!$D$5,Feuil1!C559,1),""))</f>
        <v>0</v>
      </c>
      <c r="X559" s="79" t="str">
        <f>IF(W559=1,COUNTIF($W$7:W559,1),"")</f>
        <v/>
      </c>
      <c r="Y559" s="79" t="str">
        <f>IFERROR(INDEX(C559:C1552,MATCH(ROWS($X$7:X559),X559:X1552,0)),"")</f>
        <v/>
      </c>
    </row>
    <row r="560" spans="1:25" ht="23.25" customHeight="1">
      <c r="A560" s="31" t="s">
        <v>595</v>
      </c>
      <c r="B560" s="32"/>
      <c r="C560" s="33"/>
      <c r="D560" s="34"/>
      <c r="E560" s="34"/>
      <c r="F560" s="35" t="str">
        <f t="shared" si="8"/>
        <v/>
      </c>
      <c r="G560" s="34"/>
      <c r="H560" s="36"/>
      <c r="I560" s="34"/>
      <c r="J560" s="37"/>
      <c r="K560" s="38"/>
      <c r="L560" s="39"/>
      <c r="M560" s="40"/>
      <c r="N560" s="41"/>
      <c r="O560" s="41"/>
      <c r="P560" s="41"/>
      <c r="Q560" s="41"/>
      <c r="R560" s="41"/>
      <c r="S560" s="41"/>
      <c r="T560" s="41"/>
      <c r="U560" s="41"/>
      <c r="V560" s="75"/>
      <c r="W560" s="78">
        <f>--ISNUMBER(IFERROR(SEARCH(Feuil2!$D$5,Feuil1!C560,1),""))</f>
        <v>0</v>
      </c>
      <c r="X560" s="79" t="str">
        <f>IF(W560=1,COUNTIF($W$7:W560,1),"")</f>
        <v/>
      </c>
      <c r="Y560" s="79" t="str">
        <f>IFERROR(INDEX(C560:C1553,MATCH(ROWS($X$7:X560),X560:X1553,0)),"")</f>
        <v/>
      </c>
    </row>
    <row r="561" spans="1:25" ht="23.25" customHeight="1">
      <c r="A561" s="31" t="s">
        <v>596</v>
      </c>
      <c r="B561" s="32"/>
      <c r="C561" s="33"/>
      <c r="D561" s="34"/>
      <c r="E561" s="34"/>
      <c r="F561" s="35" t="str">
        <f t="shared" si="8"/>
        <v/>
      </c>
      <c r="G561" s="34"/>
      <c r="H561" s="36"/>
      <c r="I561" s="34"/>
      <c r="J561" s="37"/>
      <c r="K561" s="38"/>
      <c r="L561" s="39"/>
      <c r="M561" s="40"/>
      <c r="N561" s="41"/>
      <c r="O561" s="41"/>
      <c r="P561" s="41"/>
      <c r="Q561" s="41"/>
      <c r="R561" s="41"/>
      <c r="S561" s="41"/>
      <c r="T561" s="41"/>
      <c r="U561" s="41"/>
      <c r="V561" s="75"/>
      <c r="W561" s="78">
        <f>--ISNUMBER(IFERROR(SEARCH(Feuil2!$D$5,Feuil1!C561,1),""))</f>
        <v>0</v>
      </c>
      <c r="X561" s="79" t="str">
        <f>IF(W561=1,COUNTIF($W$7:W561,1),"")</f>
        <v/>
      </c>
      <c r="Y561" s="79" t="str">
        <f>IFERROR(INDEX(C561:C1554,MATCH(ROWS($X$7:X561),X561:X1554,0)),"")</f>
        <v/>
      </c>
    </row>
    <row r="562" spans="1:25" ht="23.25" customHeight="1">
      <c r="A562" s="31" t="s">
        <v>597</v>
      </c>
      <c r="B562" s="32"/>
      <c r="C562" s="33"/>
      <c r="D562" s="34"/>
      <c r="E562" s="34"/>
      <c r="F562" s="35" t="str">
        <f t="shared" si="8"/>
        <v/>
      </c>
      <c r="G562" s="34"/>
      <c r="H562" s="36"/>
      <c r="I562" s="34"/>
      <c r="J562" s="37"/>
      <c r="K562" s="38"/>
      <c r="L562" s="39"/>
      <c r="M562" s="40"/>
      <c r="N562" s="41"/>
      <c r="O562" s="41"/>
      <c r="P562" s="41"/>
      <c r="Q562" s="41"/>
      <c r="R562" s="41"/>
      <c r="S562" s="41"/>
      <c r="T562" s="41"/>
      <c r="U562" s="41"/>
      <c r="V562" s="75"/>
      <c r="W562" s="78">
        <f>--ISNUMBER(IFERROR(SEARCH(Feuil2!$D$5,Feuil1!C562,1),""))</f>
        <v>0</v>
      </c>
      <c r="X562" s="79" t="str">
        <f>IF(W562=1,COUNTIF($W$7:W562,1),"")</f>
        <v/>
      </c>
      <c r="Y562" s="79" t="str">
        <f>IFERROR(INDEX(C562:C1555,MATCH(ROWS($X$7:X562),X562:X1555,0)),"")</f>
        <v/>
      </c>
    </row>
    <row r="563" spans="1:25" ht="23.25" customHeight="1">
      <c r="A563" s="31" t="s">
        <v>598</v>
      </c>
      <c r="B563" s="32"/>
      <c r="C563" s="33"/>
      <c r="D563" s="34"/>
      <c r="E563" s="34"/>
      <c r="F563" s="35" t="str">
        <f t="shared" si="8"/>
        <v/>
      </c>
      <c r="G563" s="34"/>
      <c r="H563" s="36"/>
      <c r="I563" s="34"/>
      <c r="J563" s="37"/>
      <c r="K563" s="38"/>
      <c r="L563" s="39"/>
      <c r="M563" s="40"/>
      <c r="N563" s="41"/>
      <c r="O563" s="41"/>
      <c r="P563" s="41"/>
      <c r="Q563" s="41"/>
      <c r="R563" s="41"/>
      <c r="S563" s="41"/>
      <c r="T563" s="41"/>
      <c r="U563" s="41"/>
      <c r="V563" s="75"/>
      <c r="W563" s="78">
        <f>--ISNUMBER(IFERROR(SEARCH(Feuil2!$D$5,Feuil1!C563,1),""))</f>
        <v>0</v>
      </c>
      <c r="X563" s="79" t="str">
        <f>IF(W563=1,COUNTIF($W$7:W563,1),"")</f>
        <v/>
      </c>
      <c r="Y563" s="79" t="str">
        <f>IFERROR(INDEX(C563:C1556,MATCH(ROWS($X$7:X563),X563:X1556,0)),"")</f>
        <v/>
      </c>
    </row>
    <row r="564" spans="1:25" ht="23.25" customHeight="1">
      <c r="A564" s="31" t="s">
        <v>599</v>
      </c>
      <c r="B564" s="32"/>
      <c r="C564" s="33"/>
      <c r="D564" s="34"/>
      <c r="E564" s="34"/>
      <c r="F564" s="35" t="str">
        <f t="shared" si="8"/>
        <v/>
      </c>
      <c r="G564" s="34"/>
      <c r="H564" s="36"/>
      <c r="I564" s="34"/>
      <c r="J564" s="37"/>
      <c r="K564" s="38"/>
      <c r="L564" s="39"/>
      <c r="M564" s="40"/>
      <c r="N564" s="41"/>
      <c r="O564" s="41"/>
      <c r="P564" s="41"/>
      <c r="Q564" s="41"/>
      <c r="R564" s="41"/>
      <c r="S564" s="41"/>
      <c r="T564" s="41"/>
      <c r="U564" s="41"/>
      <c r="V564" s="75"/>
      <c r="W564" s="78">
        <f>--ISNUMBER(IFERROR(SEARCH(Feuil2!$D$5,Feuil1!C564,1),""))</f>
        <v>0</v>
      </c>
      <c r="X564" s="79" t="str">
        <f>IF(W564=1,COUNTIF($W$7:W564,1),"")</f>
        <v/>
      </c>
      <c r="Y564" s="79" t="str">
        <f>IFERROR(INDEX(C564:C1557,MATCH(ROWS($X$7:X564),X564:X1557,0)),"")</f>
        <v/>
      </c>
    </row>
    <row r="565" spans="1:25" ht="23.25" customHeight="1">
      <c r="A565" s="31" t="s">
        <v>600</v>
      </c>
      <c r="B565" s="32"/>
      <c r="C565" s="33"/>
      <c r="D565" s="34"/>
      <c r="E565" s="34"/>
      <c r="F565" s="35" t="str">
        <f t="shared" si="8"/>
        <v/>
      </c>
      <c r="G565" s="34"/>
      <c r="H565" s="36"/>
      <c r="I565" s="34"/>
      <c r="J565" s="37"/>
      <c r="K565" s="38"/>
      <c r="L565" s="39"/>
      <c r="M565" s="40"/>
      <c r="N565" s="41"/>
      <c r="O565" s="41"/>
      <c r="P565" s="41"/>
      <c r="Q565" s="41"/>
      <c r="R565" s="41"/>
      <c r="S565" s="41"/>
      <c r="T565" s="41"/>
      <c r="U565" s="41"/>
      <c r="V565" s="75"/>
      <c r="W565" s="78">
        <f>--ISNUMBER(IFERROR(SEARCH(Feuil2!$D$5,Feuil1!C565,1),""))</f>
        <v>0</v>
      </c>
      <c r="X565" s="79" t="str">
        <f>IF(W565=1,COUNTIF($W$7:W565,1),"")</f>
        <v/>
      </c>
      <c r="Y565" s="79" t="str">
        <f>IFERROR(INDEX(C565:C1558,MATCH(ROWS($X$7:X565),X565:X1558,0)),"")</f>
        <v/>
      </c>
    </row>
    <row r="566" spans="1:25" ht="23.25" customHeight="1">
      <c r="A566" s="31" t="s">
        <v>601</v>
      </c>
      <c r="B566" s="32"/>
      <c r="C566" s="33"/>
      <c r="D566" s="34"/>
      <c r="E566" s="34"/>
      <c r="F566" s="35" t="str">
        <f t="shared" si="8"/>
        <v/>
      </c>
      <c r="G566" s="34"/>
      <c r="H566" s="36"/>
      <c r="I566" s="34"/>
      <c r="J566" s="37"/>
      <c r="K566" s="38"/>
      <c r="L566" s="39"/>
      <c r="M566" s="40"/>
      <c r="N566" s="41"/>
      <c r="O566" s="41"/>
      <c r="P566" s="41"/>
      <c r="Q566" s="41"/>
      <c r="R566" s="41"/>
      <c r="S566" s="41"/>
      <c r="T566" s="41"/>
      <c r="U566" s="41"/>
      <c r="V566" s="75"/>
      <c r="W566" s="78">
        <f>--ISNUMBER(IFERROR(SEARCH(Feuil2!$D$5,Feuil1!C566,1),""))</f>
        <v>0</v>
      </c>
      <c r="X566" s="79" t="str">
        <f>IF(W566=1,COUNTIF($W$7:W566,1),"")</f>
        <v/>
      </c>
      <c r="Y566" s="79" t="str">
        <f>IFERROR(INDEX(C566:C1559,MATCH(ROWS($X$7:X566),X566:X1559,0)),"")</f>
        <v/>
      </c>
    </row>
    <row r="567" spans="1:25" ht="23.25" customHeight="1">
      <c r="A567" s="31" t="s">
        <v>602</v>
      </c>
      <c r="B567" s="32"/>
      <c r="C567" s="33"/>
      <c r="D567" s="34"/>
      <c r="E567" s="34"/>
      <c r="F567" s="35" t="str">
        <f t="shared" si="8"/>
        <v/>
      </c>
      <c r="G567" s="34"/>
      <c r="H567" s="36"/>
      <c r="I567" s="34"/>
      <c r="J567" s="37"/>
      <c r="K567" s="38"/>
      <c r="L567" s="39"/>
      <c r="M567" s="40"/>
      <c r="N567" s="41"/>
      <c r="O567" s="41"/>
      <c r="P567" s="41"/>
      <c r="Q567" s="41"/>
      <c r="R567" s="41"/>
      <c r="S567" s="41"/>
      <c r="T567" s="41"/>
      <c r="U567" s="41"/>
      <c r="V567" s="75"/>
      <c r="W567" s="78">
        <f>--ISNUMBER(IFERROR(SEARCH(Feuil2!$D$5,Feuil1!C567,1),""))</f>
        <v>0</v>
      </c>
      <c r="X567" s="79" t="str">
        <f>IF(W567=1,COUNTIF($W$7:W567,1),"")</f>
        <v/>
      </c>
      <c r="Y567" s="79" t="str">
        <f>IFERROR(INDEX(C567:C1560,MATCH(ROWS($X$7:X567),X567:X1560,0)),"")</f>
        <v/>
      </c>
    </row>
    <row r="568" spans="1:25" ht="23.25" customHeight="1">
      <c r="A568" s="31" t="s">
        <v>603</v>
      </c>
      <c r="B568" s="32"/>
      <c r="C568" s="33"/>
      <c r="D568" s="34"/>
      <c r="E568" s="34"/>
      <c r="F568" s="35" t="str">
        <f t="shared" si="8"/>
        <v/>
      </c>
      <c r="G568" s="34"/>
      <c r="H568" s="36"/>
      <c r="I568" s="34"/>
      <c r="J568" s="37"/>
      <c r="K568" s="38"/>
      <c r="L568" s="39"/>
      <c r="M568" s="40"/>
      <c r="N568" s="41"/>
      <c r="O568" s="41"/>
      <c r="P568" s="41"/>
      <c r="Q568" s="41"/>
      <c r="R568" s="41"/>
      <c r="S568" s="41"/>
      <c r="T568" s="41"/>
      <c r="U568" s="41"/>
      <c r="V568" s="75"/>
      <c r="W568" s="78">
        <f>--ISNUMBER(IFERROR(SEARCH(Feuil2!$D$5,Feuil1!C568,1),""))</f>
        <v>0</v>
      </c>
      <c r="X568" s="79" t="str">
        <f>IF(W568=1,COUNTIF($W$7:W568,1),"")</f>
        <v/>
      </c>
      <c r="Y568" s="79" t="str">
        <f>IFERROR(INDEX(C568:C1561,MATCH(ROWS($X$7:X568),X568:X1561,0)),"")</f>
        <v/>
      </c>
    </row>
    <row r="569" spans="1:25" ht="23.25" customHeight="1">
      <c r="A569" s="31" t="s">
        <v>604</v>
      </c>
      <c r="B569" s="32"/>
      <c r="C569" s="33"/>
      <c r="D569" s="34"/>
      <c r="E569" s="34"/>
      <c r="F569" s="35" t="str">
        <f t="shared" si="8"/>
        <v/>
      </c>
      <c r="G569" s="34"/>
      <c r="H569" s="36"/>
      <c r="I569" s="34"/>
      <c r="J569" s="37"/>
      <c r="K569" s="38"/>
      <c r="L569" s="39"/>
      <c r="M569" s="40"/>
      <c r="N569" s="41"/>
      <c r="O569" s="41"/>
      <c r="P569" s="41"/>
      <c r="Q569" s="41"/>
      <c r="R569" s="41"/>
      <c r="S569" s="41"/>
      <c r="T569" s="41"/>
      <c r="U569" s="41"/>
      <c r="V569" s="75"/>
      <c r="W569" s="78">
        <f>--ISNUMBER(IFERROR(SEARCH(Feuil2!$D$5,Feuil1!C569,1),""))</f>
        <v>0</v>
      </c>
      <c r="X569" s="79" t="str">
        <f>IF(W569=1,COUNTIF($W$7:W569,1),"")</f>
        <v/>
      </c>
      <c r="Y569" s="79" t="str">
        <f>IFERROR(INDEX(C569:C1562,MATCH(ROWS($X$7:X569),X569:X1562,0)),"")</f>
        <v/>
      </c>
    </row>
    <row r="570" spans="1:25" ht="23.25" customHeight="1">
      <c r="A570" s="31" t="s">
        <v>605</v>
      </c>
      <c r="B570" s="32"/>
      <c r="C570" s="33"/>
      <c r="D570" s="34"/>
      <c r="E570" s="34"/>
      <c r="F570" s="35" t="str">
        <f t="shared" si="8"/>
        <v/>
      </c>
      <c r="G570" s="34"/>
      <c r="H570" s="36"/>
      <c r="I570" s="34"/>
      <c r="J570" s="37"/>
      <c r="K570" s="38"/>
      <c r="L570" s="39"/>
      <c r="M570" s="40"/>
      <c r="N570" s="41"/>
      <c r="O570" s="41"/>
      <c r="P570" s="41"/>
      <c r="Q570" s="41"/>
      <c r="R570" s="41"/>
      <c r="S570" s="41"/>
      <c r="T570" s="41"/>
      <c r="U570" s="41"/>
      <c r="V570" s="75"/>
      <c r="W570" s="78">
        <f>--ISNUMBER(IFERROR(SEARCH(Feuil2!$D$5,Feuil1!C570,1),""))</f>
        <v>0</v>
      </c>
      <c r="X570" s="79" t="str">
        <f>IF(W570=1,COUNTIF($W$7:W570,1),"")</f>
        <v/>
      </c>
      <c r="Y570" s="79" t="str">
        <f>IFERROR(INDEX(C570:C1563,MATCH(ROWS($X$7:X570),X570:X1563,0)),"")</f>
        <v/>
      </c>
    </row>
    <row r="571" spans="1:25" ht="23.25" customHeight="1">
      <c r="A571" s="31" t="s">
        <v>606</v>
      </c>
      <c r="B571" s="32"/>
      <c r="C571" s="33"/>
      <c r="D571" s="34"/>
      <c r="E571" s="34"/>
      <c r="F571" s="35" t="str">
        <f t="shared" si="8"/>
        <v/>
      </c>
      <c r="G571" s="34"/>
      <c r="H571" s="36"/>
      <c r="I571" s="34"/>
      <c r="J571" s="37"/>
      <c r="K571" s="38"/>
      <c r="L571" s="39"/>
      <c r="M571" s="40"/>
      <c r="N571" s="41"/>
      <c r="O571" s="41"/>
      <c r="P571" s="41"/>
      <c r="Q571" s="41"/>
      <c r="R571" s="41"/>
      <c r="S571" s="41"/>
      <c r="T571" s="41"/>
      <c r="U571" s="41"/>
      <c r="V571" s="75"/>
      <c r="W571" s="78">
        <f>--ISNUMBER(IFERROR(SEARCH(Feuil2!$D$5,Feuil1!C571,1),""))</f>
        <v>0</v>
      </c>
      <c r="X571" s="79" t="str">
        <f>IF(W571=1,COUNTIF($W$7:W571,1),"")</f>
        <v/>
      </c>
      <c r="Y571" s="79" t="str">
        <f>IFERROR(INDEX(C571:C1564,MATCH(ROWS($X$7:X571),X571:X1564,0)),"")</f>
        <v/>
      </c>
    </row>
    <row r="572" spans="1:25" ht="23.25" customHeight="1">
      <c r="A572" s="31" t="s">
        <v>607</v>
      </c>
      <c r="B572" s="32"/>
      <c r="C572" s="33"/>
      <c r="D572" s="34"/>
      <c r="E572" s="34"/>
      <c r="F572" s="35" t="str">
        <f t="shared" si="8"/>
        <v/>
      </c>
      <c r="G572" s="34"/>
      <c r="H572" s="36"/>
      <c r="I572" s="34"/>
      <c r="J572" s="37"/>
      <c r="K572" s="38"/>
      <c r="L572" s="39"/>
      <c r="M572" s="40"/>
      <c r="N572" s="41"/>
      <c r="O572" s="41"/>
      <c r="P572" s="41"/>
      <c r="Q572" s="41"/>
      <c r="R572" s="41"/>
      <c r="S572" s="41"/>
      <c r="T572" s="41"/>
      <c r="U572" s="41"/>
      <c r="V572" s="75"/>
      <c r="W572" s="78">
        <f>--ISNUMBER(IFERROR(SEARCH(Feuil2!$D$5,Feuil1!C572,1),""))</f>
        <v>0</v>
      </c>
      <c r="X572" s="79" t="str">
        <f>IF(W572=1,COUNTIF($W$7:W572,1),"")</f>
        <v/>
      </c>
      <c r="Y572" s="79" t="str">
        <f>IFERROR(INDEX(C572:C1565,MATCH(ROWS($X$7:X572),X572:X1565,0)),"")</f>
        <v/>
      </c>
    </row>
    <row r="573" spans="1:25" ht="23.25" customHeight="1">
      <c r="A573" s="31" t="s">
        <v>608</v>
      </c>
      <c r="B573" s="32"/>
      <c r="C573" s="33"/>
      <c r="D573" s="34"/>
      <c r="E573" s="34"/>
      <c r="F573" s="35" t="str">
        <f t="shared" si="8"/>
        <v/>
      </c>
      <c r="G573" s="34"/>
      <c r="H573" s="36"/>
      <c r="I573" s="34"/>
      <c r="J573" s="37"/>
      <c r="K573" s="38"/>
      <c r="L573" s="39"/>
      <c r="M573" s="40"/>
      <c r="N573" s="41"/>
      <c r="O573" s="41"/>
      <c r="P573" s="41"/>
      <c r="Q573" s="41"/>
      <c r="R573" s="41"/>
      <c r="S573" s="41"/>
      <c r="T573" s="41"/>
      <c r="U573" s="41"/>
      <c r="V573" s="75"/>
      <c r="W573" s="78">
        <f>--ISNUMBER(IFERROR(SEARCH(Feuil2!$D$5,Feuil1!C573,1),""))</f>
        <v>0</v>
      </c>
      <c r="X573" s="79" t="str">
        <f>IF(W573=1,COUNTIF($W$7:W573,1),"")</f>
        <v/>
      </c>
      <c r="Y573" s="79" t="str">
        <f>IFERROR(INDEX(C573:C1566,MATCH(ROWS($X$7:X573),X573:X1566,0)),"")</f>
        <v/>
      </c>
    </row>
    <row r="574" spans="1:25" ht="23.25" customHeight="1">
      <c r="A574" s="31" t="s">
        <v>609</v>
      </c>
      <c r="B574" s="32"/>
      <c r="C574" s="33"/>
      <c r="D574" s="34"/>
      <c r="E574" s="34"/>
      <c r="F574" s="35" t="str">
        <f t="shared" si="8"/>
        <v/>
      </c>
      <c r="G574" s="34"/>
      <c r="H574" s="36"/>
      <c r="I574" s="34"/>
      <c r="J574" s="37"/>
      <c r="K574" s="38"/>
      <c r="L574" s="39"/>
      <c r="M574" s="40"/>
      <c r="N574" s="41"/>
      <c r="O574" s="41"/>
      <c r="P574" s="41"/>
      <c r="Q574" s="41"/>
      <c r="R574" s="41"/>
      <c r="S574" s="41"/>
      <c r="T574" s="41"/>
      <c r="U574" s="41"/>
      <c r="V574" s="75"/>
      <c r="W574" s="78">
        <f>--ISNUMBER(IFERROR(SEARCH(Feuil2!$D$5,Feuil1!C574,1),""))</f>
        <v>0</v>
      </c>
      <c r="X574" s="79" t="str">
        <f>IF(W574=1,COUNTIF($W$7:W574,1),"")</f>
        <v/>
      </c>
      <c r="Y574" s="79" t="str">
        <f>IFERROR(INDEX(C574:C1567,MATCH(ROWS($X$7:X574),X574:X1567,0)),"")</f>
        <v/>
      </c>
    </row>
    <row r="575" spans="1:25" ht="23.25" customHeight="1">
      <c r="A575" s="31" t="s">
        <v>610</v>
      </c>
      <c r="B575" s="32"/>
      <c r="C575" s="33"/>
      <c r="D575" s="34"/>
      <c r="E575" s="34"/>
      <c r="F575" s="35" t="str">
        <f t="shared" si="8"/>
        <v/>
      </c>
      <c r="G575" s="34"/>
      <c r="H575" s="36"/>
      <c r="I575" s="34"/>
      <c r="J575" s="37"/>
      <c r="K575" s="38"/>
      <c r="L575" s="39"/>
      <c r="M575" s="40"/>
      <c r="N575" s="41"/>
      <c r="O575" s="41"/>
      <c r="P575" s="41"/>
      <c r="Q575" s="41"/>
      <c r="R575" s="41"/>
      <c r="S575" s="41"/>
      <c r="T575" s="41"/>
      <c r="U575" s="41"/>
      <c r="V575" s="75"/>
      <c r="W575" s="78">
        <f>--ISNUMBER(IFERROR(SEARCH(Feuil2!$D$5,Feuil1!C575,1),""))</f>
        <v>0</v>
      </c>
      <c r="X575" s="79" t="str">
        <f>IF(W575=1,COUNTIF($W$7:W575,1),"")</f>
        <v/>
      </c>
      <c r="Y575" s="79" t="str">
        <f>IFERROR(INDEX(C575:C1568,MATCH(ROWS($X$7:X575),X575:X1568,0)),"")</f>
        <v/>
      </c>
    </row>
    <row r="576" spans="1:25" ht="23.25" customHeight="1">
      <c r="A576" s="31" t="s">
        <v>611</v>
      </c>
      <c r="B576" s="32"/>
      <c r="C576" s="33"/>
      <c r="D576" s="34"/>
      <c r="E576" s="34"/>
      <c r="F576" s="35" t="str">
        <f t="shared" si="8"/>
        <v/>
      </c>
      <c r="G576" s="34"/>
      <c r="H576" s="36"/>
      <c r="I576" s="34"/>
      <c r="J576" s="37"/>
      <c r="K576" s="38"/>
      <c r="L576" s="39"/>
      <c r="M576" s="40"/>
      <c r="N576" s="41"/>
      <c r="O576" s="41"/>
      <c r="P576" s="41"/>
      <c r="Q576" s="41"/>
      <c r="R576" s="41"/>
      <c r="S576" s="41"/>
      <c r="T576" s="41"/>
      <c r="U576" s="41"/>
      <c r="V576" s="75"/>
      <c r="W576" s="78">
        <f>--ISNUMBER(IFERROR(SEARCH(Feuil2!$D$5,Feuil1!C576,1),""))</f>
        <v>0</v>
      </c>
      <c r="X576" s="79" t="str">
        <f>IF(W576=1,COUNTIF($W$7:W576,1),"")</f>
        <v/>
      </c>
      <c r="Y576" s="79" t="str">
        <f>IFERROR(INDEX(C576:C1569,MATCH(ROWS($X$7:X576),X576:X1569,0)),"")</f>
        <v/>
      </c>
    </row>
    <row r="577" spans="1:25" ht="23.25" customHeight="1">
      <c r="A577" s="31" t="s">
        <v>612</v>
      </c>
      <c r="B577" s="32"/>
      <c r="C577" s="33"/>
      <c r="D577" s="34"/>
      <c r="E577" s="34"/>
      <c r="F577" s="35" t="str">
        <f t="shared" si="8"/>
        <v/>
      </c>
      <c r="G577" s="34"/>
      <c r="H577" s="36"/>
      <c r="I577" s="34"/>
      <c r="J577" s="37"/>
      <c r="K577" s="38"/>
      <c r="L577" s="39"/>
      <c r="M577" s="40"/>
      <c r="N577" s="41"/>
      <c r="O577" s="41"/>
      <c r="P577" s="41"/>
      <c r="Q577" s="41"/>
      <c r="R577" s="41"/>
      <c r="S577" s="41"/>
      <c r="T577" s="41"/>
      <c r="U577" s="41"/>
      <c r="V577" s="75"/>
      <c r="W577" s="78">
        <f>--ISNUMBER(IFERROR(SEARCH(Feuil2!$D$5,Feuil1!C577,1),""))</f>
        <v>0</v>
      </c>
      <c r="X577" s="79" t="str">
        <f>IF(W577=1,COUNTIF($W$7:W577,1),"")</f>
        <v/>
      </c>
      <c r="Y577" s="79" t="str">
        <f>IFERROR(INDEX(C577:C1570,MATCH(ROWS($X$7:X577),X577:X1570,0)),"")</f>
        <v/>
      </c>
    </row>
    <row r="578" spans="1:25" ht="23.25" customHeight="1">
      <c r="A578" s="31" t="s">
        <v>613</v>
      </c>
      <c r="B578" s="32"/>
      <c r="C578" s="33"/>
      <c r="D578" s="34"/>
      <c r="E578" s="34"/>
      <c r="F578" s="35" t="str">
        <f t="shared" si="8"/>
        <v/>
      </c>
      <c r="G578" s="34"/>
      <c r="H578" s="36"/>
      <c r="I578" s="34"/>
      <c r="J578" s="37"/>
      <c r="K578" s="38"/>
      <c r="L578" s="39"/>
      <c r="M578" s="40"/>
      <c r="N578" s="41"/>
      <c r="O578" s="41"/>
      <c r="P578" s="41"/>
      <c r="Q578" s="41"/>
      <c r="R578" s="41"/>
      <c r="S578" s="41"/>
      <c r="T578" s="41"/>
      <c r="U578" s="41"/>
      <c r="V578" s="75"/>
      <c r="W578" s="78">
        <f>--ISNUMBER(IFERROR(SEARCH(Feuil2!$D$5,Feuil1!C578,1),""))</f>
        <v>0</v>
      </c>
      <c r="X578" s="79" t="str">
        <f>IF(W578=1,COUNTIF($W$7:W578,1),"")</f>
        <v/>
      </c>
      <c r="Y578" s="79" t="str">
        <f>IFERROR(INDEX(C578:C1571,MATCH(ROWS($X$7:X578),X578:X1571,0)),"")</f>
        <v/>
      </c>
    </row>
    <row r="579" spans="1:25" ht="23.25" customHeight="1">
      <c r="A579" s="31" t="s">
        <v>614</v>
      </c>
      <c r="B579" s="32"/>
      <c r="C579" s="33"/>
      <c r="D579" s="34"/>
      <c r="E579" s="34"/>
      <c r="F579" s="35" t="str">
        <f t="shared" si="8"/>
        <v/>
      </c>
      <c r="G579" s="34"/>
      <c r="H579" s="36"/>
      <c r="I579" s="34"/>
      <c r="J579" s="37"/>
      <c r="K579" s="38"/>
      <c r="L579" s="39"/>
      <c r="M579" s="40"/>
      <c r="N579" s="41"/>
      <c r="O579" s="41"/>
      <c r="P579" s="41"/>
      <c r="Q579" s="41"/>
      <c r="R579" s="41"/>
      <c r="S579" s="41"/>
      <c r="T579" s="41"/>
      <c r="U579" s="41"/>
      <c r="V579" s="75"/>
      <c r="W579" s="78">
        <f>--ISNUMBER(IFERROR(SEARCH(Feuil2!$D$5,Feuil1!C579,1),""))</f>
        <v>0</v>
      </c>
      <c r="X579" s="79" t="str">
        <f>IF(W579=1,COUNTIF($W$7:W579,1),"")</f>
        <v/>
      </c>
      <c r="Y579" s="79" t="str">
        <f>IFERROR(INDEX(C579:C1572,MATCH(ROWS($X$7:X579),X579:X1572,0)),"")</f>
        <v/>
      </c>
    </row>
    <row r="580" spans="1:25" ht="23.25" customHeight="1">
      <c r="A580" s="31" t="s">
        <v>615</v>
      </c>
      <c r="B580" s="32"/>
      <c r="C580" s="33"/>
      <c r="D580" s="34"/>
      <c r="E580" s="34"/>
      <c r="F580" s="35" t="str">
        <f t="shared" si="8"/>
        <v/>
      </c>
      <c r="G580" s="34"/>
      <c r="H580" s="36"/>
      <c r="I580" s="34"/>
      <c r="J580" s="37"/>
      <c r="K580" s="38"/>
      <c r="L580" s="39"/>
      <c r="M580" s="40"/>
      <c r="N580" s="41"/>
      <c r="O580" s="41"/>
      <c r="P580" s="41"/>
      <c r="Q580" s="41"/>
      <c r="R580" s="41"/>
      <c r="S580" s="41"/>
      <c r="T580" s="41"/>
      <c r="U580" s="41"/>
      <c r="V580" s="75"/>
      <c r="W580" s="78">
        <f>--ISNUMBER(IFERROR(SEARCH(Feuil2!$D$5,Feuil1!C580,1),""))</f>
        <v>0</v>
      </c>
      <c r="X580" s="79" t="str">
        <f>IF(W580=1,COUNTIF($W$7:W580,1),"")</f>
        <v/>
      </c>
      <c r="Y580" s="79" t="str">
        <f>IFERROR(INDEX(C580:C1573,MATCH(ROWS($X$7:X580),X580:X1573,0)),"")</f>
        <v/>
      </c>
    </row>
    <row r="581" spans="1:25" ht="23.25" customHeight="1">
      <c r="A581" s="31" t="s">
        <v>616</v>
      </c>
      <c r="B581" s="32"/>
      <c r="C581" s="33"/>
      <c r="D581" s="34"/>
      <c r="E581" s="34"/>
      <c r="F581" s="35" t="str">
        <f t="shared" si="8"/>
        <v/>
      </c>
      <c r="G581" s="34"/>
      <c r="H581" s="36"/>
      <c r="I581" s="34"/>
      <c r="J581" s="37"/>
      <c r="K581" s="38"/>
      <c r="L581" s="39"/>
      <c r="M581" s="40"/>
      <c r="N581" s="41"/>
      <c r="O581" s="41"/>
      <c r="P581" s="41"/>
      <c r="Q581" s="41"/>
      <c r="R581" s="41"/>
      <c r="S581" s="41"/>
      <c r="T581" s="41"/>
      <c r="U581" s="41"/>
      <c r="V581" s="75"/>
      <c r="W581" s="78">
        <f>--ISNUMBER(IFERROR(SEARCH(Feuil2!$D$5,Feuil1!C581,1),""))</f>
        <v>0</v>
      </c>
      <c r="X581" s="79" t="str">
        <f>IF(W581=1,COUNTIF($W$7:W581,1),"")</f>
        <v/>
      </c>
      <c r="Y581" s="79" t="str">
        <f>IFERROR(INDEX(C581:C1574,MATCH(ROWS($X$7:X581),X581:X1574,0)),"")</f>
        <v/>
      </c>
    </row>
    <row r="582" spans="1:25" ht="23.25" customHeight="1">
      <c r="A582" s="31" t="s">
        <v>617</v>
      </c>
      <c r="B582" s="32"/>
      <c r="C582" s="33"/>
      <c r="D582" s="34"/>
      <c r="E582" s="34"/>
      <c r="F582" s="35" t="str">
        <f t="shared" si="8"/>
        <v/>
      </c>
      <c r="G582" s="34"/>
      <c r="H582" s="36"/>
      <c r="I582" s="34"/>
      <c r="J582" s="37"/>
      <c r="K582" s="38"/>
      <c r="L582" s="39"/>
      <c r="M582" s="40"/>
      <c r="N582" s="41"/>
      <c r="O582" s="41"/>
      <c r="P582" s="41"/>
      <c r="Q582" s="41"/>
      <c r="R582" s="41"/>
      <c r="S582" s="41"/>
      <c r="T582" s="41"/>
      <c r="U582" s="41"/>
      <c r="V582" s="75"/>
      <c r="W582" s="78">
        <f>--ISNUMBER(IFERROR(SEARCH(Feuil2!$D$5,Feuil1!C582,1),""))</f>
        <v>0</v>
      </c>
      <c r="X582" s="79" t="str">
        <f>IF(W582=1,COUNTIF($W$7:W582,1),"")</f>
        <v/>
      </c>
      <c r="Y582" s="79" t="str">
        <f>IFERROR(INDEX(C582:C1575,MATCH(ROWS($X$7:X582),X582:X1575,0)),"")</f>
        <v/>
      </c>
    </row>
    <row r="583" spans="1:25" ht="23.25" customHeight="1">
      <c r="A583" s="31" t="s">
        <v>618</v>
      </c>
      <c r="B583" s="32"/>
      <c r="C583" s="33"/>
      <c r="D583" s="34"/>
      <c r="E583" s="34"/>
      <c r="F583" s="35" t="str">
        <f t="shared" si="8"/>
        <v/>
      </c>
      <c r="G583" s="34"/>
      <c r="H583" s="36"/>
      <c r="I583" s="34"/>
      <c r="J583" s="37"/>
      <c r="K583" s="38"/>
      <c r="L583" s="39"/>
      <c r="M583" s="40"/>
      <c r="N583" s="41"/>
      <c r="O583" s="41"/>
      <c r="P583" s="41"/>
      <c r="Q583" s="41"/>
      <c r="R583" s="41"/>
      <c r="S583" s="41"/>
      <c r="T583" s="41"/>
      <c r="U583" s="41"/>
      <c r="V583" s="75"/>
      <c r="W583" s="78">
        <f>--ISNUMBER(IFERROR(SEARCH(Feuil2!$D$5,Feuil1!C583,1),""))</f>
        <v>0</v>
      </c>
      <c r="X583" s="79" t="str">
        <f>IF(W583=1,COUNTIF($W$7:W583,1),"")</f>
        <v/>
      </c>
      <c r="Y583" s="79" t="str">
        <f>IFERROR(INDEX(C583:C1576,MATCH(ROWS($X$7:X583),X583:X1576,0)),"")</f>
        <v/>
      </c>
    </row>
    <row r="584" spans="1:25" ht="23.25" customHeight="1">
      <c r="A584" s="31" t="s">
        <v>619</v>
      </c>
      <c r="B584" s="32"/>
      <c r="C584" s="33"/>
      <c r="D584" s="34"/>
      <c r="E584" s="34"/>
      <c r="F584" s="35" t="str">
        <f t="shared" ref="F584:F647" si="9">E584&amp;" "&amp;D584</f>
        <v/>
      </c>
      <c r="G584" s="34"/>
      <c r="H584" s="36"/>
      <c r="I584" s="34"/>
      <c r="J584" s="37"/>
      <c r="K584" s="38"/>
      <c r="L584" s="39"/>
      <c r="M584" s="40"/>
      <c r="N584" s="41"/>
      <c r="O584" s="41"/>
      <c r="P584" s="41"/>
      <c r="Q584" s="41"/>
      <c r="R584" s="41"/>
      <c r="S584" s="41"/>
      <c r="T584" s="41"/>
      <c r="U584" s="41"/>
      <c r="V584" s="75"/>
      <c r="W584" s="78">
        <f>--ISNUMBER(IFERROR(SEARCH(Feuil2!$D$5,Feuil1!C584,1),""))</f>
        <v>0</v>
      </c>
      <c r="X584" s="79" t="str">
        <f>IF(W584=1,COUNTIF($W$7:W584,1),"")</f>
        <v/>
      </c>
      <c r="Y584" s="79" t="str">
        <f>IFERROR(INDEX(C584:C1577,MATCH(ROWS($X$7:X584),X584:X1577,0)),"")</f>
        <v/>
      </c>
    </row>
    <row r="585" spans="1:25" ht="23.25" customHeight="1">
      <c r="A585" s="31" t="s">
        <v>620</v>
      </c>
      <c r="B585" s="32"/>
      <c r="C585" s="33"/>
      <c r="D585" s="34"/>
      <c r="E585" s="34"/>
      <c r="F585" s="35" t="str">
        <f t="shared" si="9"/>
        <v/>
      </c>
      <c r="G585" s="34"/>
      <c r="H585" s="36"/>
      <c r="I585" s="34"/>
      <c r="J585" s="37"/>
      <c r="K585" s="38"/>
      <c r="L585" s="39"/>
      <c r="M585" s="40"/>
      <c r="N585" s="41"/>
      <c r="O585" s="41"/>
      <c r="P585" s="41"/>
      <c r="Q585" s="41"/>
      <c r="R585" s="41"/>
      <c r="S585" s="41"/>
      <c r="T585" s="41"/>
      <c r="U585" s="41"/>
      <c r="V585" s="75"/>
      <c r="W585" s="78">
        <f>--ISNUMBER(IFERROR(SEARCH(Feuil2!$D$5,Feuil1!C585,1),""))</f>
        <v>0</v>
      </c>
      <c r="X585" s="79" t="str">
        <f>IF(W585=1,COUNTIF($W$7:W585,1),"")</f>
        <v/>
      </c>
      <c r="Y585" s="79" t="str">
        <f>IFERROR(INDEX(C585:C1578,MATCH(ROWS($X$7:X585),X585:X1578,0)),"")</f>
        <v/>
      </c>
    </row>
    <row r="586" spans="1:25" ht="23.25" customHeight="1">
      <c r="A586" s="31" t="s">
        <v>621</v>
      </c>
      <c r="B586" s="32"/>
      <c r="C586" s="33"/>
      <c r="D586" s="34"/>
      <c r="E586" s="34"/>
      <c r="F586" s="35" t="str">
        <f t="shared" si="9"/>
        <v/>
      </c>
      <c r="G586" s="34"/>
      <c r="H586" s="36"/>
      <c r="I586" s="34"/>
      <c r="J586" s="37"/>
      <c r="K586" s="38"/>
      <c r="L586" s="39"/>
      <c r="M586" s="40"/>
      <c r="N586" s="41"/>
      <c r="O586" s="41"/>
      <c r="P586" s="41"/>
      <c r="Q586" s="41"/>
      <c r="R586" s="41"/>
      <c r="S586" s="41"/>
      <c r="T586" s="41"/>
      <c r="U586" s="41"/>
      <c r="V586" s="75"/>
      <c r="W586" s="78">
        <f>--ISNUMBER(IFERROR(SEARCH(Feuil2!$D$5,Feuil1!C586,1),""))</f>
        <v>0</v>
      </c>
      <c r="X586" s="79" t="str">
        <f>IF(W586=1,COUNTIF($W$7:W586,1),"")</f>
        <v/>
      </c>
      <c r="Y586" s="79" t="str">
        <f>IFERROR(INDEX(C586:C1579,MATCH(ROWS($X$7:X586),X586:X1579,0)),"")</f>
        <v/>
      </c>
    </row>
    <row r="587" spans="1:25" ht="23.25" customHeight="1">
      <c r="A587" s="31" t="s">
        <v>622</v>
      </c>
      <c r="B587" s="32"/>
      <c r="C587" s="33"/>
      <c r="D587" s="34"/>
      <c r="E587" s="34"/>
      <c r="F587" s="35" t="str">
        <f t="shared" si="9"/>
        <v/>
      </c>
      <c r="G587" s="34"/>
      <c r="H587" s="36"/>
      <c r="I587" s="34"/>
      <c r="J587" s="37"/>
      <c r="K587" s="38"/>
      <c r="L587" s="39"/>
      <c r="M587" s="40"/>
      <c r="N587" s="41"/>
      <c r="O587" s="41"/>
      <c r="P587" s="41"/>
      <c r="Q587" s="41"/>
      <c r="R587" s="41"/>
      <c r="S587" s="41"/>
      <c r="T587" s="41"/>
      <c r="U587" s="41"/>
      <c r="V587" s="75"/>
      <c r="W587" s="78">
        <f>--ISNUMBER(IFERROR(SEARCH(Feuil2!$D$5,Feuil1!C587,1),""))</f>
        <v>0</v>
      </c>
      <c r="X587" s="79" t="str">
        <f>IF(W587=1,COUNTIF($W$7:W587,1),"")</f>
        <v/>
      </c>
      <c r="Y587" s="79" t="str">
        <f>IFERROR(INDEX(C587:C1580,MATCH(ROWS($X$7:X587),X587:X1580,0)),"")</f>
        <v/>
      </c>
    </row>
    <row r="588" spans="1:25" ht="23.25" customHeight="1">
      <c r="A588" s="31" t="s">
        <v>623</v>
      </c>
      <c r="B588" s="32"/>
      <c r="C588" s="33"/>
      <c r="D588" s="34"/>
      <c r="E588" s="34"/>
      <c r="F588" s="35" t="str">
        <f t="shared" si="9"/>
        <v/>
      </c>
      <c r="G588" s="34"/>
      <c r="H588" s="36"/>
      <c r="I588" s="34"/>
      <c r="J588" s="37"/>
      <c r="K588" s="38"/>
      <c r="L588" s="39"/>
      <c r="M588" s="40"/>
      <c r="N588" s="41"/>
      <c r="O588" s="41"/>
      <c r="P588" s="41"/>
      <c r="Q588" s="41"/>
      <c r="R588" s="41"/>
      <c r="S588" s="41"/>
      <c r="T588" s="41"/>
      <c r="U588" s="41"/>
      <c r="V588" s="75"/>
      <c r="W588" s="78">
        <f>--ISNUMBER(IFERROR(SEARCH(Feuil2!$D$5,Feuil1!C588,1),""))</f>
        <v>0</v>
      </c>
      <c r="X588" s="79" t="str">
        <f>IF(W588=1,COUNTIF($W$7:W588,1),"")</f>
        <v/>
      </c>
      <c r="Y588" s="79" t="str">
        <f>IFERROR(INDEX(C588:C1581,MATCH(ROWS($X$7:X588),X588:X1581,0)),"")</f>
        <v/>
      </c>
    </row>
    <row r="589" spans="1:25" ht="23.25" customHeight="1">
      <c r="A589" s="31" t="s">
        <v>624</v>
      </c>
      <c r="B589" s="32"/>
      <c r="C589" s="33"/>
      <c r="D589" s="34"/>
      <c r="E589" s="34"/>
      <c r="F589" s="35" t="str">
        <f t="shared" si="9"/>
        <v/>
      </c>
      <c r="G589" s="34"/>
      <c r="H589" s="36"/>
      <c r="I589" s="34"/>
      <c r="J589" s="37"/>
      <c r="K589" s="38"/>
      <c r="L589" s="39"/>
      <c r="M589" s="40"/>
      <c r="N589" s="41"/>
      <c r="O589" s="41"/>
      <c r="P589" s="41"/>
      <c r="Q589" s="41"/>
      <c r="R589" s="41"/>
      <c r="S589" s="41"/>
      <c r="T589" s="41"/>
      <c r="U589" s="41"/>
      <c r="V589" s="75"/>
      <c r="W589" s="78">
        <f>--ISNUMBER(IFERROR(SEARCH(Feuil2!$D$5,Feuil1!C589,1),""))</f>
        <v>0</v>
      </c>
      <c r="X589" s="79" t="str">
        <f>IF(W589=1,COUNTIF($W$7:W589,1),"")</f>
        <v/>
      </c>
      <c r="Y589" s="79" t="str">
        <f>IFERROR(INDEX(C589:C1582,MATCH(ROWS($X$7:X589),X589:X1582,0)),"")</f>
        <v/>
      </c>
    </row>
    <row r="590" spans="1:25" ht="23.25" customHeight="1">
      <c r="A590" s="31" t="s">
        <v>625</v>
      </c>
      <c r="B590" s="32"/>
      <c r="C590" s="33"/>
      <c r="D590" s="34"/>
      <c r="E590" s="34"/>
      <c r="F590" s="35" t="str">
        <f t="shared" si="9"/>
        <v/>
      </c>
      <c r="G590" s="34"/>
      <c r="H590" s="36"/>
      <c r="I590" s="34"/>
      <c r="J590" s="37"/>
      <c r="K590" s="38"/>
      <c r="L590" s="39"/>
      <c r="M590" s="40"/>
      <c r="N590" s="41"/>
      <c r="O590" s="41"/>
      <c r="P590" s="41"/>
      <c r="Q590" s="41"/>
      <c r="R590" s="41"/>
      <c r="S590" s="41"/>
      <c r="T590" s="41"/>
      <c r="U590" s="41"/>
      <c r="V590" s="75"/>
      <c r="W590" s="78">
        <f>--ISNUMBER(IFERROR(SEARCH(Feuil2!$D$5,Feuil1!C590,1),""))</f>
        <v>0</v>
      </c>
      <c r="X590" s="79" t="str">
        <f>IF(W590=1,COUNTIF($W$7:W590,1),"")</f>
        <v/>
      </c>
      <c r="Y590" s="79" t="str">
        <f>IFERROR(INDEX(C590:C1583,MATCH(ROWS($X$7:X590),X590:X1583,0)),"")</f>
        <v/>
      </c>
    </row>
    <row r="591" spans="1:25" ht="23.25" customHeight="1">
      <c r="A591" s="31" t="s">
        <v>626</v>
      </c>
      <c r="B591" s="32"/>
      <c r="C591" s="33"/>
      <c r="D591" s="34"/>
      <c r="E591" s="34"/>
      <c r="F591" s="35" t="str">
        <f t="shared" si="9"/>
        <v/>
      </c>
      <c r="G591" s="34"/>
      <c r="H591" s="36"/>
      <c r="I591" s="34"/>
      <c r="J591" s="37"/>
      <c r="K591" s="38"/>
      <c r="L591" s="39"/>
      <c r="M591" s="40"/>
      <c r="N591" s="41"/>
      <c r="O591" s="41"/>
      <c r="P591" s="41"/>
      <c r="Q591" s="41"/>
      <c r="R591" s="41"/>
      <c r="S591" s="41"/>
      <c r="T591" s="41"/>
      <c r="U591" s="41"/>
      <c r="V591" s="75"/>
      <c r="W591" s="78">
        <f>--ISNUMBER(IFERROR(SEARCH(Feuil2!$D$5,Feuil1!C591,1),""))</f>
        <v>0</v>
      </c>
      <c r="X591" s="79" t="str">
        <f>IF(W591=1,COUNTIF($W$7:W591,1),"")</f>
        <v/>
      </c>
      <c r="Y591" s="79" t="str">
        <f>IFERROR(INDEX(C591:C1584,MATCH(ROWS($X$7:X591),X591:X1584,0)),"")</f>
        <v/>
      </c>
    </row>
    <row r="592" spans="1:25" ht="23.25" customHeight="1">
      <c r="A592" s="31" t="s">
        <v>627</v>
      </c>
      <c r="B592" s="32"/>
      <c r="C592" s="33"/>
      <c r="D592" s="34"/>
      <c r="E592" s="34"/>
      <c r="F592" s="35" t="str">
        <f t="shared" si="9"/>
        <v/>
      </c>
      <c r="G592" s="34"/>
      <c r="H592" s="36"/>
      <c r="I592" s="34"/>
      <c r="J592" s="37"/>
      <c r="K592" s="38"/>
      <c r="L592" s="39"/>
      <c r="M592" s="40"/>
      <c r="N592" s="41"/>
      <c r="O592" s="41"/>
      <c r="P592" s="41"/>
      <c r="Q592" s="41"/>
      <c r="R592" s="41"/>
      <c r="S592" s="41"/>
      <c r="T592" s="41"/>
      <c r="U592" s="41"/>
      <c r="V592" s="75"/>
      <c r="W592" s="78">
        <f>--ISNUMBER(IFERROR(SEARCH(Feuil2!$D$5,Feuil1!C592,1),""))</f>
        <v>0</v>
      </c>
      <c r="X592" s="79" t="str">
        <f>IF(W592=1,COUNTIF($W$7:W592,1),"")</f>
        <v/>
      </c>
      <c r="Y592" s="79" t="str">
        <f>IFERROR(INDEX(C592:C1585,MATCH(ROWS($X$7:X592),X592:X1585,0)),"")</f>
        <v/>
      </c>
    </row>
    <row r="593" spans="1:25" ht="23.25" customHeight="1">
      <c r="A593" s="31" t="s">
        <v>628</v>
      </c>
      <c r="B593" s="32"/>
      <c r="C593" s="33"/>
      <c r="D593" s="34"/>
      <c r="E593" s="34"/>
      <c r="F593" s="35" t="str">
        <f t="shared" si="9"/>
        <v/>
      </c>
      <c r="G593" s="34"/>
      <c r="H593" s="36"/>
      <c r="I593" s="34"/>
      <c r="J593" s="37"/>
      <c r="K593" s="38"/>
      <c r="L593" s="39"/>
      <c r="M593" s="40"/>
      <c r="N593" s="41"/>
      <c r="O593" s="41"/>
      <c r="P593" s="41"/>
      <c r="Q593" s="41"/>
      <c r="R593" s="41"/>
      <c r="S593" s="41"/>
      <c r="T593" s="41"/>
      <c r="U593" s="41"/>
      <c r="V593" s="75"/>
      <c r="W593" s="78">
        <f>--ISNUMBER(IFERROR(SEARCH(Feuil2!$D$5,Feuil1!C593,1),""))</f>
        <v>0</v>
      </c>
      <c r="X593" s="79" t="str">
        <f>IF(W593=1,COUNTIF($W$7:W593,1),"")</f>
        <v/>
      </c>
      <c r="Y593" s="79" t="str">
        <f>IFERROR(INDEX(C593:C1586,MATCH(ROWS($X$7:X593),X593:X1586,0)),"")</f>
        <v/>
      </c>
    </row>
    <row r="594" spans="1:25" ht="23.25" customHeight="1">
      <c r="A594" s="31" t="s">
        <v>629</v>
      </c>
      <c r="B594" s="32"/>
      <c r="C594" s="33"/>
      <c r="D594" s="34"/>
      <c r="E594" s="34"/>
      <c r="F594" s="35" t="str">
        <f t="shared" si="9"/>
        <v/>
      </c>
      <c r="G594" s="34"/>
      <c r="H594" s="36"/>
      <c r="I594" s="34"/>
      <c r="J594" s="37"/>
      <c r="K594" s="38"/>
      <c r="L594" s="39"/>
      <c r="M594" s="40"/>
      <c r="N594" s="41"/>
      <c r="O594" s="41"/>
      <c r="P594" s="41"/>
      <c r="Q594" s="41"/>
      <c r="R594" s="41"/>
      <c r="S594" s="41"/>
      <c r="T594" s="41"/>
      <c r="U594" s="41"/>
      <c r="V594" s="75"/>
      <c r="W594" s="78">
        <f>--ISNUMBER(IFERROR(SEARCH(Feuil2!$D$5,Feuil1!C594,1),""))</f>
        <v>0</v>
      </c>
      <c r="X594" s="79" t="str">
        <f>IF(W594=1,COUNTIF($W$7:W594,1),"")</f>
        <v/>
      </c>
      <c r="Y594" s="79" t="str">
        <f>IFERROR(INDEX(C594:C1587,MATCH(ROWS($X$7:X594),X594:X1587,0)),"")</f>
        <v/>
      </c>
    </row>
    <row r="595" spans="1:25" ht="23.25" customHeight="1">
      <c r="A595" s="31" t="s">
        <v>630</v>
      </c>
      <c r="B595" s="32"/>
      <c r="C595" s="33"/>
      <c r="D595" s="34"/>
      <c r="E595" s="34"/>
      <c r="F595" s="35" t="str">
        <f t="shared" si="9"/>
        <v/>
      </c>
      <c r="G595" s="34"/>
      <c r="H595" s="36"/>
      <c r="I595" s="34"/>
      <c r="J595" s="37"/>
      <c r="K595" s="38"/>
      <c r="L595" s="39"/>
      <c r="M595" s="40"/>
      <c r="N595" s="41"/>
      <c r="O595" s="41"/>
      <c r="P595" s="41"/>
      <c r="Q595" s="41"/>
      <c r="R595" s="41"/>
      <c r="S595" s="41"/>
      <c r="T595" s="41"/>
      <c r="U595" s="41"/>
      <c r="V595" s="75"/>
      <c r="W595" s="78">
        <f>--ISNUMBER(IFERROR(SEARCH(Feuil2!$D$5,Feuil1!C595,1),""))</f>
        <v>0</v>
      </c>
      <c r="X595" s="79" t="str">
        <f>IF(W595=1,COUNTIF($W$7:W595,1),"")</f>
        <v/>
      </c>
      <c r="Y595" s="79" t="str">
        <f>IFERROR(INDEX(C595:C1588,MATCH(ROWS($X$7:X595),X595:X1588,0)),"")</f>
        <v/>
      </c>
    </row>
    <row r="596" spans="1:25" ht="23.25" customHeight="1">
      <c r="A596" s="31" t="s">
        <v>631</v>
      </c>
      <c r="B596" s="32"/>
      <c r="C596" s="33"/>
      <c r="D596" s="34"/>
      <c r="E596" s="34"/>
      <c r="F596" s="35" t="str">
        <f t="shared" si="9"/>
        <v/>
      </c>
      <c r="G596" s="34"/>
      <c r="H596" s="36"/>
      <c r="I596" s="34"/>
      <c r="J596" s="37"/>
      <c r="K596" s="38"/>
      <c r="L596" s="39"/>
      <c r="M596" s="40"/>
      <c r="N596" s="41"/>
      <c r="O596" s="41"/>
      <c r="P596" s="41"/>
      <c r="Q596" s="41"/>
      <c r="R596" s="41"/>
      <c r="S596" s="41"/>
      <c r="T596" s="41"/>
      <c r="U596" s="41"/>
      <c r="V596" s="75"/>
      <c r="W596" s="78">
        <f>--ISNUMBER(IFERROR(SEARCH(Feuil2!$D$5,Feuil1!C596,1),""))</f>
        <v>0</v>
      </c>
      <c r="X596" s="79" t="str">
        <f>IF(W596=1,COUNTIF($W$7:W596,1),"")</f>
        <v/>
      </c>
      <c r="Y596" s="79" t="str">
        <f>IFERROR(INDEX(C596:C1589,MATCH(ROWS($X$7:X596),X596:X1589,0)),"")</f>
        <v/>
      </c>
    </row>
    <row r="597" spans="1:25" ht="23.25" customHeight="1">
      <c r="A597" s="31" t="s">
        <v>632</v>
      </c>
      <c r="B597" s="32"/>
      <c r="C597" s="33"/>
      <c r="D597" s="34"/>
      <c r="E597" s="34"/>
      <c r="F597" s="35" t="str">
        <f t="shared" si="9"/>
        <v/>
      </c>
      <c r="G597" s="34"/>
      <c r="H597" s="36"/>
      <c r="I597" s="34"/>
      <c r="J597" s="37"/>
      <c r="K597" s="38"/>
      <c r="L597" s="39"/>
      <c r="M597" s="40"/>
      <c r="N597" s="41"/>
      <c r="O597" s="41"/>
      <c r="P597" s="41"/>
      <c r="Q597" s="41"/>
      <c r="R597" s="41"/>
      <c r="S597" s="41"/>
      <c r="T597" s="41"/>
      <c r="U597" s="41"/>
      <c r="V597" s="75"/>
      <c r="W597" s="78">
        <f>--ISNUMBER(IFERROR(SEARCH(Feuil2!$D$5,Feuil1!C597,1),""))</f>
        <v>0</v>
      </c>
      <c r="X597" s="79" t="str">
        <f>IF(W597=1,COUNTIF($W$7:W597,1),"")</f>
        <v/>
      </c>
      <c r="Y597" s="79" t="str">
        <f>IFERROR(INDEX(C597:C1590,MATCH(ROWS($X$7:X597),X597:X1590,0)),"")</f>
        <v/>
      </c>
    </row>
    <row r="598" spans="1:25" ht="23.25" customHeight="1">
      <c r="A598" s="31" t="s">
        <v>633</v>
      </c>
      <c r="B598" s="32"/>
      <c r="C598" s="33"/>
      <c r="D598" s="34"/>
      <c r="E598" s="34"/>
      <c r="F598" s="35" t="str">
        <f t="shared" si="9"/>
        <v/>
      </c>
      <c r="G598" s="34"/>
      <c r="H598" s="36"/>
      <c r="I598" s="34"/>
      <c r="J598" s="37"/>
      <c r="K598" s="38"/>
      <c r="L598" s="39"/>
      <c r="M598" s="40"/>
      <c r="N598" s="41"/>
      <c r="O598" s="41"/>
      <c r="P598" s="41"/>
      <c r="Q598" s="41"/>
      <c r="R598" s="41"/>
      <c r="S598" s="41"/>
      <c r="T598" s="41"/>
      <c r="U598" s="41"/>
      <c r="V598" s="75"/>
      <c r="W598" s="78">
        <f>--ISNUMBER(IFERROR(SEARCH(Feuil2!$D$5,Feuil1!C598,1),""))</f>
        <v>0</v>
      </c>
      <c r="X598" s="79" t="str">
        <f>IF(W598=1,COUNTIF($W$7:W598,1),"")</f>
        <v/>
      </c>
      <c r="Y598" s="79" t="str">
        <f>IFERROR(INDEX(C598:C1591,MATCH(ROWS($X$7:X598),X598:X1591,0)),"")</f>
        <v/>
      </c>
    </row>
    <row r="599" spans="1:25" ht="23.25" customHeight="1">
      <c r="A599" s="31" t="s">
        <v>634</v>
      </c>
      <c r="B599" s="32"/>
      <c r="C599" s="33"/>
      <c r="D599" s="34"/>
      <c r="E599" s="34"/>
      <c r="F599" s="35" t="str">
        <f t="shared" si="9"/>
        <v/>
      </c>
      <c r="G599" s="34"/>
      <c r="H599" s="36"/>
      <c r="I599" s="34"/>
      <c r="J599" s="37"/>
      <c r="K599" s="38"/>
      <c r="L599" s="39"/>
      <c r="M599" s="40"/>
      <c r="N599" s="41"/>
      <c r="O599" s="41"/>
      <c r="P599" s="41"/>
      <c r="Q599" s="41"/>
      <c r="R599" s="41"/>
      <c r="S599" s="41"/>
      <c r="T599" s="41"/>
      <c r="U599" s="41"/>
      <c r="V599" s="75"/>
      <c r="W599" s="78">
        <f>--ISNUMBER(IFERROR(SEARCH(Feuil2!$D$5,Feuil1!C599,1),""))</f>
        <v>0</v>
      </c>
      <c r="X599" s="79" t="str">
        <f>IF(W599=1,COUNTIF($W$7:W599,1),"")</f>
        <v/>
      </c>
      <c r="Y599" s="79" t="str">
        <f>IFERROR(INDEX(C599:C1592,MATCH(ROWS($X$7:X599),X599:X1592,0)),"")</f>
        <v/>
      </c>
    </row>
    <row r="600" spans="1:25" ht="23.25" customHeight="1">
      <c r="A600" s="31" t="s">
        <v>635</v>
      </c>
      <c r="B600" s="32"/>
      <c r="C600" s="33"/>
      <c r="D600" s="34"/>
      <c r="E600" s="34"/>
      <c r="F600" s="35" t="str">
        <f t="shared" si="9"/>
        <v/>
      </c>
      <c r="G600" s="34"/>
      <c r="H600" s="36"/>
      <c r="I600" s="34"/>
      <c r="J600" s="37"/>
      <c r="K600" s="38"/>
      <c r="L600" s="39"/>
      <c r="M600" s="40"/>
      <c r="N600" s="41"/>
      <c r="O600" s="41"/>
      <c r="P600" s="41"/>
      <c r="Q600" s="41"/>
      <c r="R600" s="41"/>
      <c r="S600" s="41"/>
      <c r="T600" s="41"/>
      <c r="U600" s="41"/>
      <c r="V600" s="75"/>
      <c r="W600" s="78">
        <f>--ISNUMBER(IFERROR(SEARCH(Feuil2!$D$5,Feuil1!C600,1),""))</f>
        <v>0</v>
      </c>
      <c r="X600" s="79" t="str">
        <f>IF(W600=1,COUNTIF($W$7:W600,1),"")</f>
        <v/>
      </c>
      <c r="Y600" s="79" t="str">
        <f>IFERROR(INDEX(C600:C1593,MATCH(ROWS($X$7:X600),X600:X1593,0)),"")</f>
        <v/>
      </c>
    </row>
    <row r="601" spans="1:25" ht="23.25" customHeight="1">
      <c r="A601" s="31" t="s">
        <v>636</v>
      </c>
      <c r="B601" s="32"/>
      <c r="C601" s="33"/>
      <c r="D601" s="34"/>
      <c r="E601" s="34"/>
      <c r="F601" s="35" t="str">
        <f t="shared" si="9"/>
        <v/>
      </c>
      <c r="G601" s="34"/>
      <c r="H601" s="36"/>
      <c r="I601" s="34"/>
      <c r="J601" s="37"/>
      <c r="K601" s="38"/>
      <c r="L601" s="39"/>
      <c r="M601" s="40"/>
      <c r="N601" s="41"/>
      <c r="O601" s="41"/>
      <c r="P601" s="41"/>
      <c r="Q601" s="41"/>
      <c r="R601" s="41"/>
      <c r="S601" s="41"/>
      <c r="T601" s="41"/>
      <c r="U601" s="41"/>
      <c r="V601" s="75"/>
      <c r="W601" s="78">
        <f>--ISNUMBER(IFERROR(SEARCH(Feuil2!$D$5,Feuil1!C601,1),""))</f>
        <v>0</v>
      </c>
      <c r="X601" s="79" t="str">
        <f>IF(W601=1,COUNTIF($W$7:W601,1),"")</f>
        <v/>
      </c>
      <c r="Y601" s="79" t="str">
        <f>IFERROR(INDEX(C601:C1594,MATCH(ROWS($X$7:X601),X601:X1594,0)),"")</f>
        <v/>
      </c>
    </row>
    <row r="602" spans="1:25" ht="23.25" customHeight="1">
      <c r="A602" s="31" t="s">
        <v>637</v>
      </c>
      <c r="B602" s="32"/>
      <c r="C602" s="33"/>
      <c r="D602" s="34"/>
      <c r="E602" s="34"/>
      <c r="F602" s="35" t="str">
        <f t="shared" si="9"/>
        <v/>
      </c>
      <c r="G602" s="34"/>
      <c r="H602" s="36"/>
      <c r="I602" s="34"/>
      <c r="J602" s="37"/>
      <c r="K602" s="38"/>
      <c r="L602" s="39"/>
      <c r="M602" s="40"/>
      <c r="N602" s="41"/>
      <c r="O602" s="41"/>
      <c r="P602" s="41"/>
      <c r="Q602" s="41"/>
      <c r="R602" s="41"/>
      <c r="S602" s="41"/>
      <c r="T602" s="41"/>
      <c r="U602" s="41"/>
      <c r="V602" s="75"/>
      <c r="W602" s="78">
        <f>--ISNUMBER(IFERROR(SEARCH(Feuil2!$D$5,Feuil1!C602,1),""))</f>
        <v>0</v>
      </c>
      <c r="X602" s="79" t="str">
        <f>IF(W602=1,COUNTIF($W$7:W602,1),"")</f>
        <v/>
      </c>
      <c r="Y602" s="79" t="str">
        <f>IFERROR(INDEX(C602:C1595,MATCH(ROWS($X$7:X602),X602:X1595,0)),"")</f>
        <v/>
      </c>
    </row>
    <row r="603" spans="1:25" ht="23.25" customHeight="1">
      <c r="A603" s="31" t="s">
        <v>638</v>
      </c>
      <c r="B603" s="32"/>
      <c r="C603" s="33"/>
      <c r="D603" s="34"/>
      <c r="E603" s="34"/>
      <c r="F603" s="35" t="str">
        <f t="shared" si="9"/>
        <v/>
      </c>
      <c r="G603" s="34"/>
      <c r="H603" s="36"/>
      <c r="I603" s="34"/>
      <c r="J603" s="37"/>
      <c r="K603" s="38"/>
      <c r="L603" s="39"/>
      <c r="M603" s="40"/>
      <c r="N603" s="41"/>
      <c r="O603" s="41"/>
      <c r="P603" s="41"/>
      <c r="Q603" s="41"/>
      <c r="R603" s="41"/>
      <c r="S603" s="41"/>
      <c r="T603" s="41"/>
      <c r="U603" s="41"/>
      <c r="V603" s="75"/>
      <c r="W603" s="78">
        <f>--ISNUMBER(IFERROR(SEARCH(Feuil2!$D$5,Feuil1!C603,1),""))</f>
        <v>0</v>
      </c>
      <c r="X603" s="79" t="str">
        <f>IF(W603=1,COUNTIF($W$7:W603,1),"")</f>
        <v/>
      </c>
      <c r="Y603" s="79" t="str">
        <f>IFERROR(INDEX(C603:C1596,MATCH(ROWS($X$7:X603),X603:X1596,0)),"")</f>
        <v/>
      </c>
    </row>
    <row r="604" spans="1:25" ht="23.25" customHeight="1">
      <c r="A604" s="31" t="s">
        <v>639</v>
      </c>
      <c r="B604" s="32"/>
      <c r="C604" s="33"/>
      <c r="D604" s="34"/>
      <c r="E604" s="34"/>
      <c r="F604" s="35" t="str">
        <f t="shared" si="9"/>
        <v/>
      </c>
      <c r="G604" s="34"/>
      <c r="H604" s="36"/>
      <c r="I604" s="34"/>
      <c r="J604" s="37"/>
      <c r="K604" s="38"/>
      <c r="L604" s="39"/>
      <c r="M604" s="40"/>
      <c r="N604" s="41"/>
      <c r="O604" s="41"/>
      <c r="P604" s="41"/>
      <c r="Q604" s="41"/>
      <c r="R604" s="41"/>
      <c r="S604" s="41"/>
      <c r="T604" s="41"/>
      <c r="U604" s="41"/>
      <c r="V604" s="75"/>
      <c r="W604" s="78">
        <f>--ISNUMBER(IFERROR(SEARCH(Feuil2!$D$5,Feuil1!C604,1),""))</f>
        <v>0</v>
      </c>
      <c r="X604" s="79" t="str">
        <f>IF(W604=1,COUNTIF($W$7:W604,1),"")</f>
        <v/>
      </c>
      <c r="Y604" s="79" t="str">
        <f>IFERROR(INDEX(C604:C1597,MATCH(ROWS($X$7:X604),X604:X1597,0)),"")</f>
        <v/>
      </c>
    </row>
    <row r="605" spans="1:25" ht="23.25" customHeight="1">
      <c r="A605" s="31" t="s">
        <v>640</v>
      </c>
      <c r="B605" s="32"/>
      <c r="C605" s="33"/>
      <c r="D605" s="34"/>
      <c r="E605" s="34"/>
      <c r="F605" s="35" t="str">
        <f t="shared" si="9"/>
        <v/>
      </c>
      <c r="G605" s="34"/>
      <c r="H605" s="36"/>
      <c r="I605" s="34"/>
      <c r="J605" s="37"/>
      <c r="K605" s="38"/>
      <c r="L605" s="39"/>
      <c r="M605" s="40"/>
      <c r="N605" s="41"/>
      <c r="O605" s="41"/>
      <c r="P605" s="41"/>
      <c r="Q605" s="41"/>
      <c r="R605" s="41"/>
      <c r="S605" s="41"/>
      <c r="T605" s="41"/>
      <c r="U605" s="41"/>
      <c r="V605" s="75"/>
      <c r="W605" s="78">
        <f>--ISNUMBER(IFERROR(SEARCH(Feuil2!$D$5,Feuil1!C605,1),""))</f>
        <v>0</v>
      </c>
      <c r="X605" s="79" t="str">
        <f>IF(W605=1,COUNTIF($W$7:W605,1),"")</f>
        <v/>
      </c>
      <c r="Y605" s="79" t="str">
        <f>IFERROR(INDEX(C605:C1598,MATCH(ROWS($X$7:X605),X605:X1598,0)),"")</f>
        <v/>
      </c>
    </row>
    <row r="606" spans="1:25" ht="23.25" customHeight="1">
      <c r="A606" s="31" t="s">
        <v>641</v>
      </c>
      <c r="B606" s="32"/>
      <c r="C606" s="33"/>
      <c r="D606" s="34"/>
      <c r="E606" s="34"/>
      <c r="F606" s="35" t="str">
        <f t="shared" si="9"/>
        <v/>
      </c>
      <c r="G606" s="34"/>
      <c r="H606" s="36"/>
      <c r="I606" s="34"/>
      <c r="J606" s="37"/>
      <c r="K606" s="38"/>
      <c r="L606" s="39"/>
      <c r="M606" s="40"/>
      <c r="N606" s="41"/>
      <c r="O606" s="41"/>
      <c r="P606" s="41"/>
      <c r="Q606" s="41"/>
      <c r="R606" s="41"/>
      <c r="S606" s="41"/>
      <c r="T606" s="41"/>
      <c r="U606" s="41"/>
      <c r="V606" s="75"/>
      <c r="W606" s="78">
        <f>--ISNUMBER(IFERROR(SEARCH(Feuil2!$D$5,Feuil1!C606,1),""))</f>
        <v>0</v>
      </c>
      <c r="X606" s="79" t="str">
        <f>IF(W606=1,COUNTIF($W$7:W606,1),"")</f>
        <v/>
      </c>
      <c r="Y606" s="79" t="str">
        <f>IFERROR(INDEX(C606:C1599,MATCH(ROWS($X$7:X606),X606:X1599,0)),"")</f>
        <v/>
      </c>
    </row>
    <row r="607" spans="1:25" ht="23.25" customHeight="1">
      <c r="A607" s="31" t="s">
        <v>642</v>
      </c>
      <c r="B607" s="32"/>
      <c r="C607" s="33"/>
      <c r="D607" s="34"/>
      <c r="E607" s="34"/>
      <c r="F607" s="35" t="str">
        <f t="shared" si="9"/>
        <v/>
      </c>
      <c r="G607" s="34"/>
      <c r="H607" s="36"/>
      <c r="I607" s="34"/>
      <c r="J607" s="37"/>
      <c r="K607" s="38"/>
      <c r="L607" s="39"/>
      <c r="M607" s="40"/>
      <c r="N607" s="41"/>
      <c r="O607" s="41"/>
      <c r="P607" s="41"/>
      <c r="Q607" s="41"/>
      <c r="R607" s="41"/>
      <c r="S607" s="41"/>
      <c r="T607" s="41"/>
      <c r="U607" s="41"/>
      <c r="V607" s="75"/>
      <c r="W607" s="78">
        <f>--ISNUMBER(IFERROR(SEARCH(Feuil2!$D$5,Feuil1!C607,1),""))</f>
        <v>0</v>
      </c>
      <c r="X607" s="79" t="str">
        <f>IF(W607=1,COUNTIF($W$7:W607,1),"")</f>
        <v/>
      </c>
      <c r="Y607" s="79" t="str">
        <f>IFERROR(INDEX(C607:C1600,MATCH(ROWS($X$7:X607),X607:X1600,0)),"")</f>
        <v/>
      </c>
    </row>
    <row r="608" spans="1:25" ht="23.25" customHeight="1">
      <c r="A608" s="31" t="s">
        <v>643</v>
      </c>
      <c r="B608" s="32"/>
      <c r="C608" s="33"/>
      <c r="D608" s="34"/>
      <c r="E608" s="34"/>
      <c r="F608" s="35" t="str">
        <f t="shared" si="9"/>
        <v/>
      </c>
      <c r="G608" s="34"/>
      <c r="H608" s="36"/>
      <c r="I608" s="34"/>
      <c r="J608" s="37"/>
      <c r="K608" s="38"/>
      <c r="L608" s="39"/>
      <c r="M608" s="40"/>
      <c r="N608" s="41"/>
      <c r="O608" s="41"/>
      <c r="P608" s="41"/>
      <c r="Q608" s="41"/>
      <c r="R608" s="41"/>
      <c r="S608" s="41"/>
      <c r="T608" s="41"/>
      <c r="U608" s="41"/>
      <c r="V608" s="75"/>
      <c r="W608" s="78">
        <f>--ISNUMBER(IFERROR(SEARCH(Feuil2!$D$5,Feuil1!C608,1),""))</f>
        <v>0</v>
      </c>
      <c r="X608" s="79" t="str">
        <f>IF(W608=1,COUNTIF($W$7:W608,1),"")</f>
        <v/>
      </c>
      <c r="Y608" s="79" t="str">
        <f>IFERROR(INDEX(C608:C1601,MATCH(ROWS($X$7:X608),X608:X1601,0)),"")</f>
        <v/>
      </c>
    </row>
    <row r="609" spans="1:25" ht="23.25" customHeight="1">
      <c r="A609" s="31" t="s">
        <v>644</v>
      </c>
      <c r="B609" s="32"/>
      <c r="C609" s="33"/>
      <c r="D609" s="34"/>
      <c r="E609" s="34"/>
      <c r="F609" s="35" t="str">
        <f t="shared" si="9"/>
        <v/>
      </c>
      <c r="G609" s="34"/>
      <c r="H609" s="36"/>
      <c r="I609" s="34"/>
      <c r="J609" s="37"/>
      <c r="K609" s="38"/>
      <c r="L609" s="39"/>
      <c r="M609" s="40"/>
      <c r="N609" s="41"/>
      <c r="O609" s="41"/>
      <c r="P609" s="41"/>
      <c r="Q609" s="41"/>
      <c r="R609" s="41"/>
      <c r="S609" s="41"/>
      <c r="T609" s="41"/>
      <c r="U609" s="41"/>
      <c r="V609" s="75"/>
      <c r="W609" s="78">
        <f>--ISNUMBER(IFERROR(SEARCH(Feuil2!$D$5,Feuil1!C609,1),""))</f>
        <v>0</v>
      </c>
      <c r="X609" s="79" t="str">
        <f>IF(W609=1,COUNTIF($W$7:W609,1),"")</f>
        <v/>
      </c>
      <c r="Y609" s="79" t="str">
        <f>IFERROR(INDEX(C609:C1602,MATCH(ROWS($X$7:X609),X609:X1602,0)),"")</f>
        <v/>
      </c>
    </row>
    <row r="610" spans="1:25" ht="23.25" customHeight="1">
      <c r="A610" s="31" t="s">
        <v>645</v>
      </c>
      <c r="B610" s="32"/>
      <c r="C610" s="33"/>
      <c r="D610" s="34"/>
      <c r="E610" s="34"/>
      <c r="F610" s="35" t="str">
        <f t="shared" si="9"/>
        <v/>
      </c>
      <c r="G610" s="34"/>
      <c r="H610" s="36"/>
      <c r="I610" s="34"/>
      <c r="J610" s="37"/>
      <c r="K610" s="38"/>
      <c r="L610" s="39"/>
      <c r="M610" s="40"/>
      <c r="N610" s="41"/>
      <c r="O610" s="41"/>
      <c r="P610" s="41"/>
      <c r="Q610" s="41"/>
      <c r="R610" s="41"/>
      <c r="S610" s="41"/>
      <c r="T610" s="41"/>
      <c r="U610" s="41"/>
      <c r="V610" s="75"/>
      <c r="W610" s="78">
        <f>--ISNUMBER(IFERROR(SEARCH(Feuil2!$D$5,Feuil1!C610,1),""))</f>
        <v>0</v>
      </c>
      <c r="X610" s="79" t="str">
        <f>IF(W610=1,COUNTIF($W$7:W610,1),"")</f>
        <v/>
      </c>
      <c r="Y610" s="79" t="str">
        <f>IFERROR(INDEX(C610:C1603,MATCH(ROWS($X$7:X610),X610:X1603,0)),"")</f>
        <v/>
      </c>
    </row>
    <row r="611" spans="1:25" ht="23.25" customHeight="1">
      <c r="A611" s="31" t="s">
        <v>646</v>
      </c>
      <c r="B611" s="32"/>
      <c r="C611" s="33"/>
      <c r="D611" s="34"/>
      <c r="E611" s="34"/>
      <c r="F611" s="35" t="str">
        <f t="shared" si="9"/>
        <v/>
      </c>
      <c r="G611" s="34"/>
      <c r="H611" s="36"/>
      <c r="I611" s="34"/>
      <c r="J611" s="37"/>
      <c r="K611" s="38"/>
      <c r="L611" s="39"/>
      <c r="M611" s="40"/>
      <c r="N611" s="41"/>
      <c r="O611" s="41"/>
      <c r="P611" s="41"/>
      <c r="Q611" s="41"/>
      <c r="R611" s="41"/>
      <c r="S611" s="41"/>
      <c r="T611" s="41"/>
      <c r="U611" s="41"/>
      <c r="V611" s="75"/>
      <c r="W611" s="78">
        <f>--ISNUMBER(IFERROR(SEARCH(Feuil2!$D$5,Feuil1!C611,1),""))</f>
        <v>0</v>
      </c>
      <c r="X611" s="79" t="str">
        <f>IF(W611=1,COUNTIF($W$7:W611,1),"")</f>
        <v/>
      </c>
      <c r="Y611" s="79" t="str">
        <f>IFERROR(INDEX(C611:C1604,MATCH(ROWS($X$7:X611),X611:X1604,0)),"")</f>
        <v/>
      </c>
    </row>
    <row r="612" spans="1:25" ht="23.25" customHeight="1">
      <c r="A612" s="31" t="s">
        <v>647</v>
      </c>
      <c r="B612" s="32"/>
      <c r="C612" s="33"/>
      <c r="D612" s="34"/>
      <c r="E612" s="34"/>
      <c r="F612" s="35" t="str">
        <f t="shared" si="9"/>
        <v/>
      </c>
      <c r="G612" s="34"/>
      <c r="H612" s="36"/>
      <c r="I612" s="34"/>
      <c r="J612" s="37"/>
      <c r="K612" s="38"/>
      <c r="L612" s="39"/>
      <c r="M612" s="40"/>
      <c r="N612" s="41"/>
      <c r="O612" s="41"/>
      <c r="P612" s="41"/>
      <c r="Q612" s="41"/>
      <c r="R612" s="41"/>
      <c r="S612" s="41"/>
      <c r="T612" s="41"/>
      <c r="U612" s="41"/>
      <c r="V612" s="75"/>
      <c r="W612" s="78">
        <f>--ISNUMBER(IFERROR(SEARCH(Feuil2!$D$5,Feuil1!C612,1),""))</f>
        <v>0</v>
      </c>
      <c r="X612" s="79" t="str">
        <f>IF(W612=1,COUNTIF($W$7:W612,1),"")</f>
        <v/>
      </c>
      <c r="Y612" s="79" t="str">
        <f>IFERROR(INDEX(C612:C1605,MATCH(ROWS($X$7:X612),X612:X1605,0)),"")</f>
        <v/>
      </c>
    </row>
    <row r="613" spans="1:25" ht="23.25" customHeight="1">
      <c r="A613" s="31" t="s">
        <v>648</v>
      </c>
      <c r="B613" s="32"/>
      <c r="C613" s="33"/>
      <c r="D613" s="34"/>
      <c r="E613" s="34"/>
      <c r="F613" s="35" t="str">
        <f t="shared" si="9"/>
        <v/>
      </c>
      <c r="G613" s="34"/>
      <c r="H613" s="36"/>
      <c r="I613" s="34"/>
      <c r="J613" s="37"/>
      <c r="K613" s="38"/>
      <c r="L613" s="39"/>
      <c r="M613" s="40"/>
      <c r="N613" s="41"/>
      <c r="O613" s="41"/>
      <c r="P613" s="41"/>
      <c r="Q613" s="41"/>
      <c r="R613" s="41"/>
      <c r="S613" s="41"/>
      <c r="T613" s="41"/>
      <c r="U613" s="41"/>
      <c r="V613" s="75"/>
      <c r="W613" s="78">
        <f>--ISNUMBER(IFERROR(SEARCH(Feuil2!$D$5,Feuil1!C613,1),""))</f>
        <v>0</v>
      </c>
      <c r="X613" s="79" t="str">
        <f>IF(W613=1,COUNTIF($W$7:W613,1),"")</f>
        <v/>
      </c>
      <c r="Y613" s="79" t="str">
        <f>IFERROR(INDEX(C613:C1606,MATCH(ROWS($X$7:X613),X613:X1606,0)),"")</f>
        <v/>
      </c>
    </row>
    <row r="614" spans="1:25" ht="23.25" customHeight="1">
      <c r="A614" s="31" t="s">
        <v>649</v>
      </c>
      <c r="B614" s="32"/>
      <c r="C614" s="33"/>
      <c r="D614" s="34"/>
      <c r="E614" s="34"/>
      <c r="F614" s="35" t="str">
        <f t="shared" si="9"/>
        <v/>
      </c>
      <c r="G614" s="34"/>
      <c r="H614" s="36"/>
      <c r="I614" s="34"/>
      <c r="J614" s="37"/>
      <c r="K614" s="38"/>
      <c r="L614" s="39"/>
      <c r="M614" s="40"/>
      <c r="N614" s="41"/>
      <c r="O614" s="41"/>
      <c r="P614" s="41"/>
      <c r="Q614" s="41"/>
      <c r="R614" s="41"/>
      <c r="S614" s="41"/>
      <c r="T614" s="41"/>
      <c r="U614" s="41"/>
      <c r="V614" s="75"/>
      <c r="W614" s="78">
        <f>--ISNUMBER(IFERROR(SEARCH(Feuil2!$D$5,Feuil1!C614,1),""))</f>
        <v>0</v>
      </c>
      <c r="X614" s="79" t="str">
        <f>IF(W614=1,COUNTIF($W$7:W614,1),"")</f>
        <v/>
      </c>
      <c r="Y614" s="79" t="str">
        <f>IFERROR(INDEX(C614:C1607,MATCH(ROWS($X$7:X614),X614:X1607,0)),"")</f>
        <v/>
      </c>
    </row>
    <row r="615" spans="1:25" ht="23.25" customHeight="1">
      <c r="A615" s="31" t="s">
        <v>650</v>
      </c>
      <c r="B615" s="32"/>
      <c r="C615" s="33"/>
      <c r="D615" s="34"/>
      <c r="E615" s="34"/>
      <c r="F615" s="35" t="str">
        <f t="shared" si="9"/>
        <v/>
      </c>
      <c r="G615" s="34"/>
      <c r="H615" s="36"/>
      <c r="I615" s="34"/>
      <c r="J615" s="37"/>
      <c r="K615" s="38"/>
      <c r="L615" s="39"/>
      <c r="M615" s="40"/>
      <c r="N615" s="41"/>
      <c r="O615" s="41"/>
      <c r="P615" s="41"/>
      <c r="Q615" s="41"/>
      <c r="R615" s="41"/>
      <c r="S615" s="41"/>
      <c r="T615" s="41"/>
      <c r="U615" s="41"/>
      <c r="V615" s="75"/>
      <c r="W615" s="78">
        <f>--ISNUMBER(IFERROR(SEARCH(Feuil2!$D$5,Feuil1!C615,1),""))</f>
        <v>0</v>
      </c>
      <c r="X615" s="79" t="str">
        <f>IF(W615=1,COUNTIF($W$7:W615,1),"")</f>
        <v/>
      </c>
      <c r="Y615" s="79" t="str">
        <f>IFERROR(INDEX(C615:C1608,MATCH(ROWS($X$7:X615),X615:X1608,0)),"")</f>
        <v/>
      </c>
    </row>
    <row r="616" spans="1:25" ht="23.25" customHeight="1">
      <c r="A616" s="31" t="s">
        <v>651</v>
      </c>
      <c r="B616" s="32"/>
      <c r="C616" s="33"/>
      <c r="D616" s="34"/>
      <c r="E616" s="34"/>
      <c r="F616" s="35" t="str">
        <f t="shared" si="9"/>
        <v/>
      </c>
      <c r="G616" s="34"/>
      <c r="H616" s="36"/>
      <c r="I616" s="34"/>
      <c r="J616" s="37"/>
      <c r="K616" s="38"/>
      <c r="L616" s="39"/>
      <c r="M616" s="40"/>
      <c r="N616" s="41"/>
      <c r="O616" s="41"/>
      <c r="P616" s="41"/>
      <c r="Q616" s="41"/>
      <c r="R616" s="41"/>
      <c r="S616" s="41"/>
      <c r="T616" s="41"/>
      <c r="U616" s="41"/>
      <c r="V616" s="75"/>
      <c r="W616" s="78">
        <f>--ISNUMBER(IFERROR(SEARCH(Feuil2!$D$5,Feuil1!C616,1),""))</f>
        <v>0</v>
      </c>
      <c r="X616" s="79" t="str">
        <f>IF(W616=1,COUNTIF($W$7:W616,1),"")</f>
        <v/>
      </c>
      <c r="Y616" s="79" t="str">
        <f>IFERROR(INDEX(C616:C1609,MATCH(ROWS($X$7:X616),X616:X1609,0)),"")</f>
        <v/>
      </c>
    </row>
    <row r="617" spans="1:25" ht="23.25" customHeight="1">
      <c r="A617" s="31" t="s">
        <v>652</v>
      </c>
      <c r="B617" s="32"/>
      <c r="C617" s="33"/>
      <c r="D617" s="34"/>
      <c r="E617" s="34"/>
      <c r="F617" s="35" t="str">
        <f t="shared" si="9"/>
        <v/>
      </c>
      <c r="G617" s="34"/>
      <c r="H617" s="36"/>
      <c r="I617" s="34"/>
      <c r="J617" s="37"/>
      <c r="K617" s="38"/>
      <c r="L617" s="39"/>
      <c r="M617" s="40"/>
      <c r="N617" s="41"/>
      <c r="O617" s="41"/>
      <c r="P617" s="41"/>
      <c r="Q617" s="41"/>
      <c r="R617" s="41"/>
      <c r="S617" s="41"/>
      <c r="T617" s="41"/>
      <c r="U617" s="41"/>
      <c r="V617" s="75"/>
      <c r="W617" s="78">
        <f>--ISNUMBER(IFERROR(SEARCH(Feuil2!$D$5,Feuil1!C617,1),""))</f>
        <v>0</v>
      </c>
      <c r="X617" s="79" t="str">
        <f>IF(W617=1,COUNTIF($W$7:W617,1),"")</f>
        <v/>
      </c>
      <c r="Y617" s="79" t="str">
        <f>IFERROR(INDEX(C617:C1610,MATCH(ROWS($X$7:X617),X617:X1610,0)),"")</f>
        <v/>
      </c>
    </row>
    <row r="618" spans="1:25" ht="23.25" customHeight="1">
      <c r="A618" s="31" t="s">
        <v>653</v>
      </c>
      <c r="B618" s="32"/>
      <c r="C618" s="33"/>
      <c r="D618" s="34"/>
      <c r="E618" s="34"/>
      <c r="F618" s="35" t="str">
        <f t="shared" si="9"/>
        <v/>
      </c>
      <c r="G618" s="34"/>
      <c r="H618" s="36"/>
      <c r="I618" s="34"/>
      <c r="J618" s="37"/>
      <c r="K618" s="38"/>
      <c r="L618" s="39"/>
      <c r="M618" s="40"/>
      <c r="N618" s="41"/>
      <c r="O618" s="41"/>
      <c r="P618" s="41"/>
      <c r="Q618" s="41"/>
      <c r="R618" s="41"/>
      <c r="S618" s="41"/>
      <c r="T618" s="41"/>
      <c r="U618" s="41"/>
      <c r="V618" s="75"/>
      <c r="W618" s="78">
        <f>--ISNUMBER(IFERROR(SEARCH(Feuil2!$D$5,Feuil1!C618,1),""))</f>
        <v>0</v>
      </c>
      <c r="X618" s="79" t="str">
        <f>IF(W618=1,COUNTIF($W$7:W618,1),"")</f>
        <v/>
      </c>
      <c r="Y618" s="79" t="str">
        <f>IFERROR(INDEX(C618:C1611,MATCH(ROWS($X$7:X618),X618:X1611,0)),"")</f>
        <v/>
      </c>
    </row>
    <row r="619" spans="1:25" ht="23.25" customHeight="1">
      <c r="A619" s="31" t="s">
        <v>654</v>
      </c>
      <c r="B619" s="32"/>
      <c r="C619" s="33"/>
      <c r="D619" s="34"/>
      <c r="E619" s="34"/>
      <c r="F619" s="35" t="str">
        <f t="shared" si="9"/>
        <v/>
      </c>
      <c r="G619" s="34"/>
      <c r="H619" s="36"/>
      <c r="I619" s="34"/>
      <c r="J619" s="37"/>
      <c r="K619" s="38"/>
      <c r="L619" s="39"/>
      <c r="M619" s="40"/>
      <c r="N619" s="41"/>
      <c r="O619" s="41"/>
      <c r="P619" s="41"/>
      <c r="Q619" s="41"/>
      <c r="R619" s="41"/>
      <c r="S619" s="41"/>
      <c r="T619" s="41"/>
      <c r="U619" s="41"/>
      <c r="V619" s="75"/>
      <c r="W619" s="78">
        <f>--ISNUMBER(IFERROR(SEARCH(Feuil2!$D$5,Feuil1!C619,1),""))</f>
        <v>0</v>
      </c>
      <c r="X619" s="79" t="str">
        <f>IF(W619=1,COUNTIF($W$7:W619,1),"")</f>
        <v/>
      </c>
      <c r="Y619" s="79" t="str">
        <f>IFERROR(INDEX(C619:C1612,MATCH(ROWS($X$7:X619),X619:X1612,0)),"")</f>
        <v/>
      </c>
    </row>
    <row r="620" spans="1:25" ht="23.25" customHeight="1">
      <c r="A620" s="31" t="s">
        <v>655</v>
      </c>
      <c r="B620" s="32"/>
      <c r="C620" s="33"/>
      <c r="D620" s="34"/>
      <c r="E620" s="34"/>
      <c r="F620" s="35" t="str">
        <f t="shared" si="9"/>
        <v/>
      </c>
      <c r="G620" s="34"/>
      <c r="H620" s="36"/>
      <c r="I620" s="34"/>
      <c r="J620" s="37"/>
      <c r="K620" s="38"/>
      <c r="L620" s="39"/>
      <c r="M620" s="40"/>
      <c r="N620" s="41"/>
      <c r="O620" s="41"/>
      <c r="P620" s="41"/>
      <c r="Q620" s="41"/>
      <c r="R620" s="41"/>
      <c r="S620" s="41"/>
      <c r="T620" s="41"/>
      <c r="U620" s="41"/>
      <c r="V620" s="75"/>
      <c r="W620" s="78">
        <f>--ISNUMBER(IFERROR(SEARCH(Feuil2!$D$5,Feuil1!C620,1),""))</f>
        <v>0</v>
      </c>
      <c r="X620" s="79" t="str">
        <f>IF(W620=1,COUNTIF($W$7:W620,1),"")</f>
        <v/>
      </c>
      <c r="Y620" s="79" t="str">
        <f>IFERROR(INDEX(C620:C1613,MATCH(ROWS($X$7:X620),X620:X1613,0)),"")</f>
        <v/>
      </c>
    </row>
    <row r="621" spans="1:25" ht="23.25" customHeight="1">
      <c r="A621" s="31" t="s">
        <v>656</v>
      </c>
      <c r="B621" s="32"/>
      <c r="C621" s="33"/>
      <c r="D621" s="34"/>
      <c r="E621" s="34"/>
      <c r="F621" s="35" t="str">
        <f t="shared" si="9"/>
        <v/>
      </c>
      <c r="G621" s="34"/>
      <c r="H621" s="36"/>
      <c r="I621" s="34"/>
      <c r="J621" s="37"/>
      <c r="K621" s="38"/>
      <c r="L621" s="39"/>
      <c r="M621" s="40"/>
      <c r="N621" s="41"/>
      <c r="O621" s="41"/>
      <c r="P621" s="41"/>
      <c r="Q621" s="41"/>
      <c r="R621" s="41"/>
      <c r="S621" s="41"/>
      <c r="T621" s="41"/>
      <c r="U621" s="41"/>
      <c r="V621" s="75"/>
      <c r="W621" s="78">
        <f>--ISNUMBER(IFERROR(SEARCH(Feuil2!$D$5,Feuil1!C621,1),""))</f>
        <v>0</v>
      </c>
      <c r="X621" s="79" t="str">
        <f>IF(W621=1,COUNTIF($W$7:W621,1),"")</f>
        <v/>
      </c>
      <c r="Y621" s="79" t="str">
        <f>IFERROR(INDEX(C621:C1614,MATCH(ROWS($X$7:X621),X621:X1614,0)),"")</f>
        <v/>
      </c>
    </row>
    <row r="622" spans="1:25" ht="23.25" customHeight="1">
      <c r="A622" s="31" t="s">
        <v>657</v>
      </c>
      <c r="B622" s="32"/>
      <c r="C622" s="33"/>
      <c r="D622" s="34"/>
      <c r="E622" s="34"/>
      <c r="F622" s="35" t="str">
        <f t="shared" si="9"/>
        <v/>
      </c>
      <c r="G622" s="34"/>
      <c r="H622" s="36"/>
      <c r="I622" s="34"/>
      <c r="J622" s="37"/>
      <c r="K622" s="38"/>
      <c r="L622" s="39"/>
      <c r="M622" s="40"/>
      <c r="N622" s="41"/>
      <c r="O622" s="41"/>
      <c r="P622" s="41"/>
      <c r="Q622" s="41"/>
      <c r="R622" s="41"/>
      <c r="S622" s="41"/>
      <c r="T622" s="41"/>
      <c r="U622" s="41"/>
      <c r="V622" s="75"/>
      <c r="W622" s="78">
        <f>--ISNUMBER(IFERROR(SEARCH(Feuil2!$D$5,Feuil1!C622,1),""))</f>
        <v>0</v>
      </c>
      <c r="X622" s="79" t="str">
        <f>IF(W622=1,COUNTIF($W$7:W622,1),"")</f>
        <v/>
      </c>
      <c r="Y622" s="79" t="str">
        <f>IFERROR(INDEX(C622:C1615,MATCH(ROWS($X$7:X622),X622:X1615,0)),"")</f>
        <v/>
      </c>
    </row>
    <row r="623" spans="1:25" ht="23.25" customHeight="1">
      <c r="A623" s="31" t="s">
        <v>658</v>
      </c>
      <c r="B623" s="32"/>
      <c r="C623" s="33"/>
      <c r="D623" s="34"/>
      <c r="E623" s="34"/>
      <c r="F623" s="35" t="str">
        <f t="shared" si="9"/>
        <v/>
      </c>
      <c r="G623" s="34"/>
      <c r="H623" s="36"/>
      <c r="I623" s="34"/>
      <c r="J623" s="37"/>
      <c r="K623" s="38"/>
      <c r="L623" s="39"/>
      <c r="M623" s="40"/>
      <c r="N623" s="41"/>
      <c r="O623" s="41"/>
      <c r="P623" s="41"/>
      <c r="Q623" s="41"/>
      <c r="R623" s="41"/>
      <c r="S623" s="41"/>
      <c r="T623" s="41"/>
      <c r="U623" s="41"/>
      <c r="V623" s="75"/>
      <c r="W623" s="78">
        <f>--ISNUMBER(IFERROR(SEARCH(Feuil2!$D$5,Feuil1!C623,1),""))</f>
        <v>0</v>
      </c>
      <c r="X623" s="79" t="str">
        <f>IF(W623=1,COUNTIF($W$7:W623,1),"")</f>
        <v/>
      </c>
      <c r="Y623" s="79" t="str">
        <f>IFERROR(INDEX(C623:C1616,MATCH(ROWS($X$7:X623),X623:X1616,0)),"")</f>
        <v/>
      </c>
    </row>
    <row r="624" spans="1:25" ht="23.25" customHeight="1">
      <c r="A624" s="31" t="s">
        <v>659</v>
      </c>
      <c r="B624" s="32"/>
      <c r="C624" s="33"/>
      <c r="D624" s="34"/>
      <c r="E624" s="34"/>
      <c r="F624" s="35" t="str">
        <f t="shared" si="9"/>
        <v/>
      </c>
      <c r="G624" s="34"/>
      <c r="H624" s="36"/>
      <c r="I624" s="34"/>
      <c r="J624" s="37"/>
      <c r="K624" s="38"/>
      <c r="L624" s="39"/>
      <c r="M624" s="40"/>
      <c r="N624" s="41"/>
      <c r="O624" s="41"/>
      <c r="P624" s="41"/>
      <c r="Q624" s="41"/>
      <c r="R624" s="41"/>
      <c r="S624" s="41"/>
      <c r="T624" s="41"/>
      <c r="U624" s="41"/>
      <c r="V624" s="75"/>
      <c r="W624" s="78">
        <f>--ISNUMBER(IFERROR(SEARCH(Feuil2!$D$5,Feuil1!C624,1),""))</f>
        <v>0</v>
      </c>
      <c r="X624" s="79" t="str">
        <f>IF(W624=1,COUNTIF($W$7:W624,1),"")</f>
        <v/>
      </c>
      <c r="Y624" s="79" t="str">
        <f>IFERROR(INDEX(C624:C1617,MATCH(ROWS($X$7:X624),X624:X1617,0)),"")</f>
        <v/>
      </c>
    </row>
    <row r="625" spans="1:25" ht="23.25" customHeight="1">
      <c r="A625" s="31" t="s">
        <v>660</v>
      </c>
      <c r="B625" s="32"/>
      <c r="C625" s="33"/>
      <c r="D625" s="34"/>
      <c r="E625" s="34"/>
      <c r="F625" s="35" t="str">
        <f t="shared" si="9"/>
        <v/>
      </c>
      <c r="G625" s="34"/>
      <c r="H625" s="36"/>
      <c r="I625" s="34"/>
      <c r="J625" s="37"/>
      <c r="K625" s="38"/>
      <c r="L625" s="39"/>
      <c r="M625" s="40"/>
      <c r="N625" s="41"/>
      <c r="O625" s="41"/>
      <c r="P625" s="41"/>
      <c r="Q625" s="41"/>
      <c r="R625" s="41"/>
      <c r="S625" s="41"/>
      <c r="T625" s="41"/>
      <c r="U625" s="41"/>
      <c r="V625" s="75"/>
      <c r="W625" s="78">
        <f>--ISNUMBER(IFERROR(SEARCH(Feuil2!$D$5,Feuil1!C625,1),""))</f>
        <v>0</v>
      </c>
      <c r="X625" s="79" t="str">
        <f>IF(W625=1,COUNTIF($W$7:W625,1),"")</f>
        <v/>
      </c>
      <c r="Y625" s="79" t="str">
        <f>IFERROR(INDEX(C625:C1618,MATCH(ROWS($X$7:X625),X625:X1618,0)),"")</f>
        <v/>
      </c>
    </row>
    <row r="626" spans="1:25" ht="23.25" customHeight="1">
      <c r="A626" s="31" t="s">
        <v>661</v>
      </c>
      <c r="B626" s="32"/>
      <c r="C626" s="33"/>
      <c r="D626" s="34"/>
      <c r="E626" s="34"/>
      <c r="F626" s="35" t="str">
        <f t="shared" si="9"/>
        <v/>
      </c>
      <c r="G626" s="34"/>
      <c r="H626" s="36"/>
      <c r="I626" s="34"/>
      <c r="J626" s="37"/>
      <c r="K626" s="38"/>
      <c r="L626" s="39"/>
      <c r="M626" s="40"/>
      <c r="N626" s="41"/>
      <c r="O626" s="41"/>
      <c r="P626" s="41"/>
      <c r="Q626" s="41"/>
      <c r="R626" s="41"/>
      <c r="S626" s="41"/>
      <c r="T626" s="41"/>
      <c r="U626" s="41"/>
      <c r="V626" s="75"/>
      <c r="W626" s="78">
        <f>--ISNUMBER(IFERROR(SEARCH(Feuil2!$D$5,Feuil1!C626,1),""))</f>
        <v>0</v>
      </c>
      <c r="X626" s="79" t="str">
        <f>IF(W626=1,COUNTIF($W$7:W626,1),"")</f>
        <v/>
      </c>
      <c r="Y626" s="79" t="str">
        <f>IFERROR(INDEX(C626:C1619,MATCH(ROWS($X$7:X626),X626:X1619,0)),"")</f>
        <v/>
      </c>
    </row>
    <row r="627" spans="1:25" ht="23.25" customHeight="1">
      <c r="A627" s="31" t="s">
        <v>662</v>
      </c>
      <c r="B627" s="32"/>
      <c r="C627" s="33"/>
      <c r="D627" s="34"/>
      <c r="E627" s="34"/>
      <c r="F627" s="35" t="str">
        <f t="shared" si="9"/>
        <v/>
      </c>
      <c r="G627" s="34"/>
      <c r="H627" s="36"/>
      <c r="I627" s="34"/>
      <c r="J627" s="37"/>
      <c r="K627" s="38"/>
      <c r="L627" s="39"/>
      <c r="M627" s="40"/>
      <c r="N627" s="41"/>
      <c r="O627" s="41"/>
      <c r="P627" s="41"/>
      <c r="Q627" s="41"/>
      <c r="R627" s="41"/>
      <c r="S627" s="41"/>
      <c r="T627" s="41"/>
      <c r="U627" s="41"/>
      <c r="V627" s="75"/>
      <c r="W627" s="78">
        <f>--ISNUMBER(IFERROR(SEARCH(Feuil2!$D$5,Feuil1!C627,1),""))</f>
        <v>0</v>
      </c>
      <c r="X627" s="79" t="str">
        <f>IF(W627=1,COUNTIF($W$7:W627,1),"")</f>
        <v/>
      </c>
      <c r="Y627" s="79" t="str">
        <f>IFERROR(INDEX(C627:C1620,MATCH(ROWS($X$7:X627),X627:X1620,0)),"")</f>
        <v/>
      </c>
    </row>
    <row r="628" spans="1:25" ht="23.25" customHeight="1">
      <c r="A628" s="31" t="s">
        <v>663</v>
      </c>
      <c r="B628" s="32"/>
      <c r="C628" s="33"/>
      <c r="D628" s="34"/>
      <c r="E628" s="34"/>
      <c r="F628" s="35" t="str">
        <f t="shared" si="9"/>
        <v/>
      </c>
      <c r="G628" s="34"/>
      <c r="H628" s="36"/>
      <c r="I628" s="34"/>
      <c r="J628" s="37"/>
      <c r="K628" s="38"/>
      <c r="L628" s="39"/>
      <c r="M628" s="40"/>
      <c r="N628" s="41"/>
      <c r="O628" s="41"/>
      <c r="P628" s="41"/>
      <c r="Q628" s="41"/>
      <c r="R628" s="41"/>
      <c r="S628" s="41"/>
      <c r="T628" s="41"/>
      <c r="U628" s="41"/>
      <c r="V628" s="75"/>
      <c r="W628" s="78">
        <f>--ISNUMBER(IFERROR(SEARCH(Feuil2!$D$5,Feuil1!C628,1),""))</f>
        <v>0</v>
      </c>
      <c r="X628" s="79" t="str">
        <f>IF(W628=1,COUNTIF($W$7:W628,1),"")</f>
        <v/>
      </c>
      <c r="Y628" s="79" t="str">
        <f>IFERROR(INDEX(C628:C1621,MATCH(ROWS($X$7:X628),X628:X1621,0)),"")</f>
        <v/>
      </c>
    </row>
    <row r="629" spans="1:25" ht="23.25" customHeight="1">
      <c r="A629" s="31" t="s">
        <v>664</v>
      </c>
      <c r="B629" s="32"/>
      <c r="C629" s="33"/>
      <c r="D629" s="34"/>
      <c r="E629" s="34"/>
      <c r="F629" s="35" t="str">
        <f t="shared" si="9"/>
        <v/>
      </c>
      <c r="G629" s="34"/>
      <c r="H629" s="36"/>
      <c r="I629" s="34"/>
      <c r="J629" s="37"/>
      <c r="K629" s="38"/>
      <c r="L629" s="39"/>
      <c r="M629" s="40"/>
      <c r="N629" s="41"/>
      <c r="O629" s="41"/>
      <c r="P629" s="41"/>
      <c r="Q629" s="41"/>
      <c r="R629" s="41"/>
      <c r="S629" s="41"/>
      <c r="T629" s="41"/>
      <c r="U629" s="41"/>
      <c r="V629" s="75"/>
      <c r="W629" s="78">
        <f>--ISNUMBER(IFERROR(SEARCH(Feuil2!$D$5,Feuil1!C629,1),""))</f>
        <v>0</v>
      </c>
      <c r="X629" s="79" t="str">
        <f>IF(W629=1,COUNTIF($W$7:W629,1),"")</f>
        <v/>
      </c>
      <c r="Y629" s="79" t="str">
        <f>IFERROR(INDEX(C629:C1622,MATCH(ROWS($X$7:X629),X629:X1622,0)),"")</f>
        <v/>
      </c>
    </row>
    <row r="630" spans="1:25" ht="23.25" customHeight="1">
      <c r="A630" s="31" t="s">
        <v>665</v>
      </c>
      <c r="B630" s="32"/>
      <c r="C630" s="33"/>
      <c r="D630" s="34"/>
      <c r="E630" s="34"/>
      <c r="F630" s="35" t="str">
        <f t="shared" si="9"/>
        <v/>
      </c>
      <c r="G630" s="34"/>
      <c r="H630" s="36"/>
      <c r="I630" s="34"/>
      <c r="J630" s="37"/>
      <c r="K630" s="38"/>
      <c r="L630" s="39"/>
      <c r="M630" s="40"/>
      <c r="N630" s="41"/>
      <c r="O630" s="41"/>
      <c r="P630" s="41"/>
      <c r="Q630" s="41"/>
      <c r="R630" s="41"/>
      <c r="S630" s="41"/>
      <c r="T630" s="41"/>
      <c r="U630" s="41"/>
      <c r="V630" s="75"/>
      <c r="W630" s="78">
        <f>--ISNUMBER(IFERROR(SEARCH(Feuil2!$D$5,Feuil1!C630,1),""))</f>
        <v>0</v>
      </c>
      <c r="X630" s="79" t="str">
        <f>IF(W630=1,COUNTIF($W$7:W630,1),"")</f>
        <v/>
      </c>
      <c r="Y630" s="79" t="str">
        <f>IFERROR(INDEX(C630:C1623,MATCH(ROWS($X$7:X630),X630:X1623,0)),"")</f>
        <v/>
      </c>
    </row>
    <row r="631" spans="1:25" ht="23.25" customHeight="1">
      <c r="A631" s="31" t="s">
        <v>666</v>
      </c>
      <c r="B631" s="32"/>
      <c r="C631" s="33"/>
      <c r="D631" s="34"/>
      <c r="E631" s="34"/>
      <c r="F631" s="35" t="str">
        <f t="shared" si="9"/>
        <v/>
      </c>
      <c r="G631" s="34"/>
      <c r="H631" s="36"/>
      <c r="I631" s="34"/>
      <c r="J631" s="37"/>
      <c r="K631" s="38"/>
      <c r="L631" s="39"/>
      <c r="M631" s="40"/>
      <c r="N631" s="41"/>
      <c r="O631" s="41"/>
      <c r="P631" s="41"/>
      <c r="Q631" s="41"/>
      <c r="R631" s="41"/>
      <c r="S631" s="41"/>
      <c r="T631" s="41"/>
      <c r="U631" s="41"/>
      <c r="V631" s="75"/>
      <c r="W631" s="78">
        <f>--ISNUMBER(IFERROR(SEARCH(Feuil2!$D$5,Feuil1!C631,1),""))</f>
        <v>0</v>
      </c>
      <c r="X631" s="79" t="str">
        <f>IF(W631=1,COUNTIF($W$7:W631,1),"")</f>
        <v/>
      </c>
      <c r="Y631" s="79" t="str">
        <f>IFERROR(INDEX(C631:C1624,MATCH(ROWS($X$7:X631),X631:X1624,0)),"")</f>
        <v/>
      </c>
    </row>
    <row r="632" spans="1:25" ht="23.25" customHeight="1">
      <c r="A632" s="31" t="s">
        <v>667</v>
      </c>
      <c r="B632" s="32"/>
      <c r="C632" s="33"/>
      <c r="D632" s="34"/>
      <c r="E632" s="34"/>
      <c r="F632" s="35" t="str">
        <f t="shared" si="9"/>
        <v/>
      </c>
      <c r="G632" s="34"/>
      <c r="H632" s="36"/>
      <c r="I632" s="34"/>
      <c r="J632" s="37"/>
      <c r="K632" s="38"/>
      <c r="L632" s="39"/>
      <c r="M632" s="40"/>
      <c r="N632" s="41"/>
      <c r="O632" s="41"/>
      <c r="P632" s="41"/>
      <c r="Q632" s="41"/>
      <c r="R632" s="41"/>
      <c r="S632" s="41"/>
      <c r="T632" s="41"/>
      <c r="U632" s="41"/>
      <c r="V632" s="75"/>
      <c r="W632" s="78">
        <f>--ISNUMBER(IFERROR(SEARCH(Feuil2!$D$5,Feuil1!C632,1),""))</f>
        <v>0</v>
      </c>
      <c r="X632" s="79" t="str">
        <f>IF(W632=1,COUNTIF($W$7:W632,1),"")</f>
        <v/>
      </c>
      <c r="Y632" s="79" t="str">
        <f>IFERROR(INDEX(C632:C1625,MATCH(ROWS($X$7:X632),X632:X1625,0)),"")</f>
        <v/>
      </c>
    </row>
    <row r="633" spans="1:25" ht="23.25" customHeight="1">
      <c r="A633" s="31" t="s">
        <v>668</v>
      </c>
      <c r="B633" s="32"/>
      <c r="C633" s="33"/>
      <c r="D633" s="34"/>
      <c r="E633" s="34"/>
      <c r="F633" s="35" t="str">
        <f t="shared" si="9"/>
        <v/>
      </c>
      <c r="G633" s="34"/>
      <c r="H633" s="36"/>
      <c r="I633" s="34"/>
      <c r="J633" s="37"/>
      <c r="K633" s="38"/>
      <c r="L633" s="39"/>
      <c r="M633" s="40"/>
      <c r="N633" s="41"/>
      <c r="O633" s="41"/>
      <c r="P633" s="41"/>
      <c r="Q633" s="41"/>
      <c r="R633" s="41"/>
      <c r="S633" s="41"/>
      <c r="T633" s="41"/>
      <c r="U633" s="41"/>
      <c r="V633" s="75"/>
      <c r="W633" s="78">
        <f>--ISNUMBER(IFERROR(SEARCH(Feuil2!$D$5,Feuil1!C633,1),""))</f>
        <v>0</v>
      </c>
      <c r="X633" s="79" t="str">
        <f>IF(W633=1,COUNTIF($W$7:W633,1),"")</f>
        <v/>
      </c>
      <c r="Y633" s="79" t="str">
        <f>IFERROR(INDEX(C633:C1626,MATCH(ROWS($X$7:X633),X633:X1626,0)),"")</f>
        <v/>
      </c>
    </row>
    <row r="634" spans="1:25" ht="23.25" customHeight="1">
      <c r="A634" s="31" t="s">
        <v>669</v>
      </c>
      <c r="B634" s="32"/>
      <c r="C634" s="33"/>
      <c r="D634" s="34"/>
      <c r="E634" s="34"/>
      <c r="F634" s="35" t="str">
        <f t="shared" si="9"/>
        <v/>
      </c>
      <c r="G634" s="34"/>
      <c r="H634" s="36"/>
      <c r="I634" s="34"/>
      <c r="J634" s="37"/>
      <c r="K634" s="38"/>
      <c r="L634" s="39"/>
      <c r="M634" s="40"/>
      <c r="N634" s="41"/>
      <c r="O634" s="41"/>
      <c r="P634" s="41"/>
      <c r="Q634" s="41"/>
      <c r="R634" s="41"/>
      <c r="S634" s="41"/>
      <c r="T634" s="41"/>
      <c r="U634" s="41"/>
      <c r="V634" s="75"/>
      <c r="W634" s="78">
        <f>--ISNUMBER(IFERROR(SEARCH(Feuil2!$D$5,Feuil1!C634,1),""))</f>
        <v>0</v>
      </c>
      <c r="X634" s="79" t="str">
        <f>IF(W634=1,COUNTIF($W$7:W634,1),"")</f>
        <v/>
      </c>
      <c r="Y634" s="79" t="str">
        <f>IFERROR(INDEX(C634:C1627,MATCH(ROWS($X$7:X634),X634:X1627,0)),"")</f>
        <v/>
      </c>
    </row>
    <row r="635" spans="1:25" ht="23.25" customHeight="1">
      <c r="A635" s="31" t="s">
        <v>670</v>
      </c>
      <c r="B635" s="32"/>
      <c r="C635" s="33"/>
      <c r="D635" s="34"/>
      <c r="E635" s="34"/>
      <c r="F635" s="35" t="str">
        <f t="shared" si="9"/>
        <v/>
      </c>
      <c r="G635" s="34"/>
      <c r="H635" s="36"/>
      <c r="I635" s="34"/>
      <c r="J635" s="37"/>
      <c r="K635" s="38"/>
      <c r="L635" s="39"/>
      <c r="M635" s="40"/>
      <c r="N635" s="41"/>
      <c r="O635" s="41"/>
      <c r="P635" s="41"/>
      <c r="Q635" s="41"/>
      <c r="R635" s="41"/>
      <c r="S635" s="41"/>
      <c r="T635" s="41"/>
      <c r="U635" s="41"/>
      <c r="V635" s="75"/>
      <c r="W635" s="78">
        <f>--ISNUMBER(IFERROR(SEARCH(Feuil2!$D$5,Feuil1!C635,1),""))</f>
        <v>0</v>
      </c>
      <c r="X635" s="79" t="str">
        <f>IF(W635=1,COUNTIF($W$7:W635,1),"")</f>
        <v/>
      </c>
      <c r="Y635" s="79" t="str">
        <f>IFERROR(INDEX(C635:C1628,MATCH(ROWS($X$7:X635),X635:X1628,0)),"")</f>
        <v/>
      </c>
    </row>
    <row r="636" spans="1:25" ht="23.25" customHeight="1">
      <c r="A636" s="31" t="s">
        <v>671</v>
      </c>
      <c r="B636" s="32"/>
      <c r="C636" s="33"/>
      <c r="D636" s="34"/>
      <c r="E636" s="34"/>
      <c r="F636" s="35" t="str">
        <f t="shared" si="9"/>
        <v/>
      </c>
      <c r="G636" s="34"/>
      <c r="H636" s="36"/>
      <c r="I636" s="34"/>
      <c r="J636" s="37"/>
      <c r="K636" s="38"/>
      <c r="L636" s="39"/>
      <c r="M636" s="40"/>
      <c r="N636" s="41"/>
      <c r="O636" s="41"/>
      <c r="P636" s="41"/>
      <c r="Q636" s="41"/>
      <c r="R636" s="41"/>
      <c r="S636" s="41"/>
      <c r="T636" s="41"/>
      <c r="U636" s="41"/>
      <c r="V636" s="75"/>
      <c r="W636" s="78">
        <f>--ISNUMBER(IFERROR(SEARCH(Feuil2!$D$5,Feuil1!C636,1),""))</f>
        <v>0</v>
      </c>
      <c r="X636" s="79" t="str">
        <f>IF(W636=1,COUNTIF($W$7:W636,1),"")</f>
        <v/>
      </c>
      <c r="Y636" s="79" t="str">
        <f>IFERROR(INDEX(C636:C1629,MATCH(ROWS($X$7:X636),X636:X1629,0)),"")</f>
        <v/>
      </c>
    </row>
    <row r="637" spans="1:25" ht="23.25" customHeight="1">
      <c r="A637" s="31" t="s">
        <v>672</v>
      </c>
      <c r="B637" s="32"/>
      <c r="C637" s="33"/>
      <c r="D637" s="34"/>
      <c r="E637" s="34"/>
      <c r="F637" s="35" t="str">
        <f t="shared" si="9"/>
        <v/>
      </c>
      <c r="G637" s="34"/>
      <c r="H637" s="36"/>
      <c r="I637" s="34"/>
      <c r="J637" s="37"/>
      <c r="K637" s="38"/>
      <c r="L637" s="39"/>
      <c r="M637" s="40"/>
      <c r="N637" s="41"/>
      <c r="O637" s="41"/>
      <c r="P637" s="41"/>
      <c r="Q637" s="41"/>
      <c r="R637" s="41"/>
      <c r="S637" s="41"/>
      <c r="T637" s="41"/>
      <c r="U637" s="41"/>
      <c r="V637" s="75"/>
      <c r="W637" s="78">
        <f>--ISNUMBER(IFERROR(SEARCH(Feuil2!$D$5,Feuil1!C637,1),""))</f>
        <v>0</v>
      </c>
      <c r="X637" s="79" t="str">
        <f>IF(W637=1,COUNTIF($W$7:W637,1),"")</f>
        <v/>
      </c>
      <c r="Y637" s="79" t="str">
        <f>IFERROR(INDEX(C637:C1630,MATCH(ROWS($X$7:X637),X637:X1630,0)),"")</f>
        <v/>
      </c>
    </row>
    <row r="638" spans="1:25" ht="23.25" customHeight="1">
      <c r="A638" s="31" t="s">
        <v>673</v>
      </c>
      <c r="B638" s="32"/>
      <c r="C638" s="33"/>
      <c r="D638" s="34"/>
      <c r="E638" s="34"/>
      <c r="F638" s="35" t="str">
        <f t="shared" si="9"/>
        <v/>
      </c>
      <c r="G638" s="34"/>
      <c r="H638" s="36"/>
      <c r="I638" s="34"/>
      <c r="J638" s="37"/>
      <c r="K638" s="38"/>
      <c r="L638" s="39"/>
      <c r="M638" s="40"/>
      <c r="N638" s="41"/>
      <c r="O638" s="41"/>
      <c r="P638" s="41"/>
      <c r="Q638" s="41"/>
      <c r="R638" s="41"/>
      <c r="S638" s="41"/>
      <c r="T638" s="41"/>
      <c r="U638" s="41"/>
      <c r="V638" s="75"/>
      <c r="W638" s="78">
        <f>--ISNUMBER(IFERROR(SEARCH(Feuil2!$D$5,Feuil1!C638,1),""))</f>
        <v>0</v>
      </c>
      <c r="X638" s="79" t="str">
        <f>IF(W638=1,COUNTIF($W$7:W638,1),"")</f>
        <v/>
      </c>
      <c r="Y638" s="79" t="str">
        <f>IFERROR(INDEX(C638:C1631,MATCH(ROWS($X$7:X638),X638:X1631,0)),"")</f>
        <v/>
      </c>
    </row>
    <row r="639" spans="1:25" ht="23.25" customHeight="1">
      <c r="A639" s="31" t="s">
        <v>674</v>
      </c>
      <c r="B639" s="32"/>
      <c r="C639" s="33"/>
      <c r="D639" s="34"/>
      <c r="E639" s="34"/>
      <c r="F639" s="35" t="str">
        <f t="shared" si="9"/>
        <v/>
      </c>
      <c r="G639" s="34"/>
      <c r="H639" s="36"/>
      <c r="I639" s="34"/>
      <c r="J639" s="37"/>
      <c r="K639" s="38"/>
      <c r="L639" s="39"/>
      <c r="M639" s="40"/>
      <c r="N639" s="41"/>
      <c r="O639" s="41"/>
      <c r="P639" s="41"/>
      <c r="Q639" s="41"/>
      <c r="R639" s="41"/>
      <c r="S639" s="41"/>
      <c r="T639" s="41"/>
      <c r="U639" s="41"/>
      <c r="V639" s="75"/>
      <c r="W639" s="78">
        <f>--ISNUMBER(IFERROR(SEARCH(Feuil2!$D$5,Feuil1!C639,1),""))</f>
        <v>0</v>
      </c>
      <c r="X639" s="79" t="str">
        <f>IF(W639=1,COUNTIF($W$7:W639,1),"")</f>
        <v/>
      </c>
      <c r="Y639" s="79" t="str">
        <f>IFERROR(INDEX(C639:C1632,MATCH(ROWS($X$7:X639),X639:X1632,0)),"")</f>
        <v/>
      </c>
    </row>
    <row r="640" spans="1:25" ht="23.25" customHeight="1">
      <c r="A640" s="31" t="s">
        <v>675</v>
      </c>
      <c r="B640" s="32"/>
      <c r="C640" s="33"/>
      <c r="D640" s="34"/>
      <c r="E640" s="34"/>
      <c r="F640" s="35" t="str">
        <f t="shared" si="9"/>
        <v/>
      </c>
      <c r="G640" s="34"/>
      <c r="H640" s="36"/>
      <c r="I640" s="34"/>
      <c r="J640" s="37"/>
      <c r="K640" s="38"/>
      <c r="L640" s="39"/>
      <c r="M640" s="40"/>
      <c r="N640" s="41"/>
      <c r="O640" s="41"/>
      <c r="P640" s="41"/>
      <c r="Q640" s="41"/>
      <c r="R640" s="41"/>
      <c r="S640" s="41"/>
      <c r="T640" s="41"/>
      <c r="U640" s="41"/>
      <c r="V640" s="75"/>
      <c r="W640" s="78">
        <f>--ISNUMBER(IFERROR(SEARCH(Feuil2!$D$5,Feuil1!C640,1),""))</f>
        <v>0</v>
      </c>
      <c r="X640" s="79" t="str">
        <f>IF(W640=1,COUNTIF($W$7:W640,1),"")</f>
        <v/>
      </c>
      <c r="Y640" s="79" t="str">
        <f>IFERROR(INDEX(C640:C1633,MATCH(ROWS($X$7:X640),X640:X1633,0)),"")</f>
        <v/>
      </c>
    </row>
    <row r="641" spans="1:25" ht="23.25" customHeight="1">
      <c r="A641" s="31" t="s">
        <v>676</v>
      </c>
      <c r="B641" s="32"/>
      <c r="C641" s="33"/>
      <c r="D641" s="34"/>
      <c r="E641" s="34"/>
      <c r="F641" s="35" t="str">
        <f t="shared" si="9"/>
        <v/>
      </c>
      <c r="G641" s="34"/>
      <c r="H641" s="36"/>
      <c r="I641" s="34"/>
      <c r="J641" s="37"/>
      <c r="K641" s="38"/>
      <c r="L641" s="39"/>
      <c r="M641" s="40"/>
      <c r="N641" s="41"/>
      <c r="O641" s="41"/>
      <c r="P641" s="41"/>
      <c r="Q641" s="41"/>
      <c r="R641" s="41"/>
      <c r="S641" s="41"/>
      <c r="T641" s="41"/>
      <c r="U641" s="41"/>
      <c r="V641" s="75"/>
      <c r="W641" s="78">
        <f>--ISNUMBER(IFERROR(SEARCH(Feuil2!$D$5,Feuil1!C641,1),""))</f>
        <v>0</v>
      </c>
      <c r="X641" s="79" t="str">
        <f>IF(W641=1,COUNTIF($W$7:W641,1),"")</f>
        <v/>
      </c>
      <c r="Y641" s="79" t="str">
        <f>IFERROR(INDEX(C641:C1634,MATCH(ROWS($X$7:X641),X641:X1634,0)),"")</f>
        <v/>
      </c>
    </row>
    <row r="642" spans="1:25" ht="23.25" customHeight="1">
      <c r="A642" s="31" t="s">
        <v>677</v>
      </c>
      <c r="B642" s="32"/>
      <c r="C642" s="33"/>
      <c r="D642" s="34"/>
      <c r="E642" s="34"/>
      <c r="F642" s="35" t="str">
        <f t="shared" si="9"/>
        <v/>
      </c>
      <c r="G642" s="34"/>
      <c r="H642" s="36"/>
      <c r="I642" s="34"/>
      <c r="J642" s="37"/>
      <c r="K642" s="38"/>
      <c r="L642" s="39"/>
      <c r="M642" s="40"/>
      <c r="N642" s="41"/>
      <c r="O642" s="41"/>
      <c r="P642" s="41"/>
      <c r="Q642" s="41"/>
      <c r="R642" s="41"/>
      <c r="S642" s="41"/>
      <c r="T642" s="41"/>
      <c r="U642" s="41"/>
      <c r="V642" s="75"/>
      <c r="W642" s="78">
        <f>--ISNUMBER(IFERROR(SEARCH(Feuil2!$D$5,Feuil1!C642,1),""))</f>
        <v>0</v>
      </c>
      <c r="X642" s="79" t="str">
        <f>IF(W642=1,COUNTIF($W$7:W642,1),"")</f>
        <v/>
      </c>
      <c r="Y642" s="79" t="str">
        <f>IFERROR(INDEX(C642:C1635,MATCH(ROWS($X$7:X642),X642:X1635,0)),"")</f>
        <v/>
      </c>
    </row>
    <row r="643" spans="1:25" ht="23.25" customHeight="1">
      <c r="A643" s="31" t="s">
        <v>678</v>
      </c>
      <c r="B643" s="32"/>
      <c r="C643" s="33"/>
      <c r="D643" s="34"/>
      <c r="E643" s="34"/>
      <c r="F643" s="35" t="str">
        <f t="shared" si="9"/>
        <v/>
      </c>
      <c r="G643" s="34"/>
      <c r="H643" s="36"/>
      <c r="I643" s="34"/>
      <c r="J643" s="37"/>
      <c r="K643" s="38"/>
      <c r="L643" s="39"/>
      <c r="M643" s="40"/>
      <c r="N643" s="41"/>
      <c r="O643" s="41"/>
      <c r="P643" s="41"/>
      <c r="Q643" s="41"/>
      <c r="R643" s="41"/>
      <c r="S643" s="41"/>
      <c r="T643" s="41"/>
      <c r="U643" s="41"/>
      <c r="V643" s="75"/>
      <c r="W643" s="78">
        <f>--ISNUMBER(IFERROR(SEARCH(Feuil2!$D$5,Feuil1!C643,1),""))</f>
        <v>0</v>
      </c>
      <c r="X643" s="79" t="str">
        <f>IF(W643=1,COUNTIF($W$7:W643,1),"")</f>
        <v/>
      </c>
      <c r="Y643" s="79" t="str">
        <f>IFERROR(INDEX(C643:C1636,MATCH(ROWS($X$7:X643),X643:X1636,0)),"")</f>
        <v/>
      </c>
    </row>
    <row r="644" spans="1:25" ht="23.25" customHeight="1">
      <c r="A644" s="31" t="s">
        <v>679</v>
      </c>
      <c r="B644" s="32"/>
      <c r="C644" s="33"/>
      <c r="D644" s="34"/>
      <c r="E644" s="34"/>
      <c r="F644" s="35" t="str">
        <f t="shared" si="9"/>
        <v/>
      </c>
      <c r="G644" s="34"/>
      <c r="H644" s="36"/>
      <c r="I644" s="34"/>
      <c r="J644" s="37"/>
      <c r="K644" s="38"/>
      <c r="L644" s="39"/>
      <c r="M644" s="40"/>
      <c r="N644" s="41"/>
      <c r="O644" s="41"/>
      <c r="P644" s="41"/>
      <c r="Q644" s="41"/>
      <c r="R644" s="41"/>
      <c r="S644" s="41"/>
      <c r="T644" s="41"/>
      <c r="U644" s="41"/>
      <c r="V644" s="75"/>
      <c r="W644" s="78">
        <f>--ISNUMBER(IFERROR(SEARCH(Feuil2!$D$5,Feuil1!C644,1),""))</f>
        <v>0</v>
      </c>
      <c r="X644" s="79" t="str">
        <f>IF(W644=1,COUNTIF($W$7:W644,1),"")</f>
        <v/>
      </c>
      <c r="Y644" s="79" t="str">
        <f>IFERROR(INDEX(C644:C1637,MATCH(ROWS($X$7:X644),X644:X1637,0)),"")</f>
        <v/>
      </c>
    </row>
    <row r="645" spans="1:25" ht="23.25" customHeight="1">
      <c r="A645" s="31" t="s">
        <v>680</v>
      </c>
      <c r="B645" s="32"/>
      <c r="C645" s="33"/>
      <c r="D645" s="34"/>
      <c r="E645" s="34"/>
      <c r="F645" s="35" t="str">
        <f t="shared" si="9"/>
        <v/>
      </c>
      <c r="G645" s="34"/>
      <c r="H645" s="36"/>
      <c r="I645" s="34"/>
      <c r="J645" s="37"/>
      <c r="K645" s="38"/>
      <c r="L645" s="39"/>
      <c r="M645" s="40"/>
      <c r="N645" s="41"/>
      <c r="O645" s="41"/>
      <c r="P645" s="41"/>
      <c r="Q645" s="41"/>
      <c r="R645" s="41"/>
      <c r="S645" s="41"/>
      <c r="T645" s="41"/>
      <c r="U645" s="41"/>
      <c r="V645" s="75"/>
      <c r="W645" s="78">
        <f>--ISNUMBER(IFERROR(SEARCH(Feuil2!$D$5,Feuil1!C645,1),""))</f>
        <v>0</v>
      </c>
      <c r="X645" s="79" t="str">
        <f>IF(W645=1,COUNTIF($W$7:W645,1),"")</f>
        <v/>
      </c>
      <c r="Y645" s="79" t="str">
        <f>IFERROR(INDEX(C645:C1638,MATCH(ROWS($X$7:X645),X645:X1638,0)),"")</f>
        <v/>
      </c>
    </row>
    <row r="646" spans="1:25" ht="23.25" customHeight="1">
      <c r="A646" s="31" t="s">
        <v>681</v>
      </c>
      <c r="B646" s="32"/>
      <c r="C646" s="33"/>
      <c r="D646" s="34"/>
      <c r="E646" s="34"/>
      <c r="F646" s="35" t="str">
        <f t="shared" si="9"/>
        <v/>
      </c>
      <c r="G646" s="34"/>
      <c r="H646" s="36"/>
      <c r="I646" s="34"/>
      <c r="J646" s="37"/>
      <c r="K646" s="38"/>
      <c r="L646" s="39"/>
      <c r="M646" s="40"/>
      <c r="N646" s="41"/>
      <c r="O646" s="41"/>
      <c r="P646" s="41"/>
      <c r="Q646" s="41"/>
      <c r="R646" s="41"/>
      <c r="S646" s="41"/>
      <c r="T646" s="41"/>
      <c r="U646" s="41"/>
      <c r="V646" s="75"/>
      <c r="W646" s="78">
        <f>--ISNUMBER(IFERROR(SEARCH(Feuil2!$D$5,Feuil1!C646,1),""))</f>
        <v>0</v>
      </c>
      <c r="X646" s="79" t="str">
        <f>IF(W646=1,COUNTIF($W$7:W646,1),"")</f>
        <v/>
      </c>
      <c r="Y646" s="79" t="str">
        <f>IFERROR(INDEX(C646:C1639,MATCH(ROWS($X$7:X646),X646:X1639,0)),"")</f>
        <v/>
      </c>
    </row>
    <row r="647" spans="1:25" ht="23.25" customHeight="1">
      <c r="A647" s="31" t="s">
        <v>682</v>
      </c>
      <c r="B647" s="32"/>
      <c r="C647" s="33"/>
      <c r="D647" s="34"/>
      <c r="E647" s="34"/>
      <c r="F647" s="35" t="str">
        <f t="shared" si="9"/>
        <v/>
      </c>
      <c r="G647" s="34"/>
      <c r="H647" s="36"/>
      <c r="I647" s="34"/>
      <c r="J647" s="37"/>
      <c r="K647" s="38"/>
      <c r="L647" s="39"/>
      <c r="M647" s="40"/>
      <c r="N647" s="41"/>
      <c r="O647" s="41"/>
      <c r="P647" s="41"/>
      <c r="Q647" s="41"/>
      <c r="R647" s="41"/>
      <c r="S647" s="41"/>
      <c r="T647" s="41"/>
      <c r="U647" s="41"/>
      <c r="V647" s="75"/>
      <c r="W647" s="78">
        <f>--ISNUMBER(IFERROR(SEARCH(Feuil2!$D$5,Feuil1!C647,1),""))</f>
        <v>0</v>
      </c>
      <c r="X647" s="79" t="str">
        <f>IF(W647=1,COUNTIF($W$7:W647,1),"")</f>
        <v/>
      </c>
      <c r="Y647" s="79" t="str">
        <f>IFERROR(INDEX(C647:C1640,MATCH(ROWS($X$7:X647),X647:X1640,0)),"")</f>
        <v/>
      </c>
    </row>
    <row r="648" spans="1:25" ht="23.25" customHeight="1">
      <c r="A648" s="31" t="s">
        <v>683</v>
      </c>
      <c r="B648" s="32"/>
      <c r="C648" s="33"/>
      <c r="D648" s="34"/>
      <c r="E648" s="34"/>
      <c r="F648" s="35" t="str">
        <f t="shared" ref="F648:F711" si="10">E648&amp;" "&amp;D648</f>
        <v/>
      </c>
      <c r="G648" s="34"/>
      <c r="H648" s="36"/>
      <c r="I648" s="34"/>
      <c r="J648" s="37"/>
      <c r="K648" s="38"/>
      <c r="L648" s="39"/>
      <c r="M648" s="40"/>
      <c r="N648" s="41"/>
      <c r="O648" s="41"/>
      <c r="P648" s="41"/>
      <c r="Q648" s="41"/>
      <c r="R648" s="41"/>
      <c r="S648" s="41"/>
      <c r="T648" s="41"/>
      <c r="U648" s="41"/>
      <c r="V648" s="75"/>
      <c r="W648" s="78">
        <f>--ISNUMBER(IFERROR(SEARCH(Feuil2!$D$5,Feuil1!C648,1),""))</f>
        <v>0</v>
      </c>
      <c r="X648" s="79" t="str">
        <f>IF(W648=1,COUNTIF($W$7:W648,1),"")</f>
        <v/>
      </c>
      <c r="Y648" s="79" t="str">
        <f>IFERROR(INDEX(C648:C1641,MATCH(ROWS($X$7:X648),X648:X1641,0)),"")</f>
        <v/>
      </c>
    </row>
    <row r="649" spans="1:25" ht="23.25" customHeight="1">
      <c r="A649" s="31" t="s">
        <v>684</v>
      </c>
      <c r="B649" s="32"/>
      <c r="C649" s="33"/>
      <c r="D649" s="34"/>
      <c r="E649" s="34"/>
      <c r="F649" s="35" t="str">
        <f t="shared" si="10"/>
        <v/>
      </c>
      <c r="G649" s="34"/>
      <c r="H649" s="36"/>
      <c r="I649" s="34"/>
      <c r="J649" s="37"/>
      <c r="K649" s="38"/>
      <c r="L649" s="39"/>
      <c r="M649" s="40"/>
      <c r="N649" s="41"/>
      <c r="O649" s="41"/>
      <c r="P649" s="41"/>
      <c r="Q649" s="41"/>
      <c r="R649" s="41"/>
      <c r="S649" s="41"/>
      <c r="T649" s="41"/>
      <c r="U649" s="41"/>
      <c r="V649" s="75"/>
      <c r="W649" s="78">
        <f>--ISNUMBER(IFERROR(SEARCH(Feuil2!$D$5,Feuil1!C649,1),""))</f>
        <v>0</v>
      </c>
      <c r="X649" s="79" t="str">
        <f>IF(W649=1,COUNTIF($W$7:W649,1),"")</f>
        <v/>
      </c>
      <c r="Y649" s="79" t="str">
        <f>IFERROR(INDEX(C649:C1642,MATCH(ROWS($X$7:X649),X649:X1642,0)),"")</f>
        <v/>
      </c>
    </row>
    <row r="650" spans="1:25" ht="23.25" customHeight="1">
      <c r="A650" s="31" t="s">
        <v>685</v>
      </c>
      <c r="B650" s="32"/>
      <c r="C650" s="33"/>
      <c r="D650" s="34"/>
      <c r="E650" s="34"/>
      <c r="F650" s="35" t="str">
        <f t="shared" si="10"/>
        <v/>
      </c>
      <c r="G650" s="34"/>
      <c r="H650" s="36"/>
      <c r="I650" s="34"/>
      <c r="J650" s="37"/>
      <c r="K650" s="38"/>
      <c r="L650" s="39"/>
      <c r="M650" s="40"/>
      <c r="N650" s="41"/>
      <c r="O650" s="41"/>
      <c r="P650" s="41"/>
      <c r="Q650" s="41"/>
      <c r="R650" s="41"/>
      <c r="S650" s="41"/>
      <c r="T650" s="41"/>
      <c r="U650" s="41"/>
      <c r="V650" s="75"/>
      <c r="W650" s="78">
        <f>--ISNUMBER(IFERROR(SEARCH(Feuil2!$D$5,Feuil1!C650,1),""))</f>
        <v>0</v>
      </c>
      <c r="X650" s="79" t="str">
        <f>IF(W650=1,COUNTIF($W$7:W650,1),"")</f>
        <v/>
      </c>
      <c r="Y650" s="79" t="str">
        <f>IFERROR(INDEX(C650:C1643,MATCH(ROWS($X$7:X650),X650:X1643,0)),"")</f>
        <v/>
      </c>
    </row>
    <row r="651" spans="1:25" ht="23.25" customHeight="1">
      <c r="A651" s="31" t="s">
        <v>686</v>
      </c>
      <c r="B651" s="32"/>
      <c r="C651" s="33"/>
      <c r="D651" s="34"/>
      <c r="E651" s="34"/>
      <c r="F651" s="35" t="str">
        <f t="shared" si="10"/>
        <v/>
      </c>
      <c r="G651" s="34"/>
      <c r="H651" s="36"/>
      <c r="I651" s="34"/>
      <c r="J651" s="37"/>
      <c r="K651" s="38"/>
      <c r="L651" s="39"/>
      <c r="M651" s="40"/>
      <c r="N651" s="41"/>
      <c r="O651" s="41"/>
      <c r="P651" s="41"/>
      <c r="Q651" s="41"/>
      <c r="R651" s="41"/>
      <c r="S651" s="41"/>
      <c r="T651" s="41"/>
      <c r="U651" s="41"/>
      <c r="V651" s="75"/>
      <c r="W651" s="78">
        <f>--ISNUMBER(IFERROR(SEARCH(Feuil2!$D$5,Feuil1!C651,1),""))</f>
        <v>0</v>
      </c>
      <c r="X651" s="79" t="str">
        <f>IF(W651=1,COUNTIF($W$7:W651,1),"")</f>
        <v/>
      </c>
      <c r="Y651" s="79" t="str">
        <f>IFERROR(INDEX(C651:C1644,MATCH(ROWS($X$7:X651),X651:X1644,0)),"")</f>
        <v/>
      </c>
    </row>
    <row r="652" spans="1:25" ht="23.25" customHeight="1">
      <c r="A652" s="31" t="s">
        <v>687</v>
      </c>
      <c r="B652" s="32"/>
      <c r="C652" s="33"/>
      <c r="D652" s="34"/>
      <c r="E652" s="34"/>
      <c r="F652" s="35" t="str">
        <f t="shared" si="10"/>
        <v/>
      </c>
      <c r="G652" s="34"/>
      <c r="H652" s="36"/>
      <c r="I652" s="34"/>
      <c r="J652" s="37"/>
      <c r="K652" s="38"/>
      <c r="L652" s="39"/>
      <c r="M652" s="40"/>
      <c r="N652" s="41"/>
      <c r="O652" s="41"/>
      <c r="P652" s="41"/>
      <c r="Q652" s="41"/>
      <c r="R652" s="41"/>
      <c r="S652" s="41"/>
      <c r="T652" s="41"/>
      <c r="U652" s="41"/>
      <c r="V652" s="75"/>
      <c r="W652" s="78">
        <f>--ISNUMBER(IFERROR(SEARCH(Feuil2!$D$5,Feuil1!C652,1),""))</f>
        <v>0</v>
      </c>
      <c r="X652" s="79" t="str">
        <f>IF(W652=1,COUNTIF($W$7:W652,1),"")</f>
        <v/>
      </c>
      <c r="Y652" s="79" t="str">
        <f>IFERROR(INDEX(C652:C1645,MATCH(ROWS($X$7:X652),X652:X1645,0)),"")</f>
        <v/>
      </c>
    </row>
    <row r="653" spans="1:25" ht="23.25" customHeight="1">
      <c r="A653" s="31" t="s">
        <v>688</v>
      </c>
      <c r="B653" s="32"/>
      <c r="C653" s="33"/>
      <c r="D653" s="34"/>
      <c r="E653" s="34"/>
      <c r="F653" s="35" t="str">
        <f t="shared" si="10"/>
        <v/>
      </c>
      <c r="G653" s="34"/>
      <c r="H653" s="36"/>
      <c r="I653" s="34"/>
      <c r="J653" s="37"/>
      <c r="K653" s="38"/>
      <c r="L653" s="39"/>
      <c r="M653" s="40"/>
      <c r="N653" s="41"/>
      <c r="O653" s="41"/>
      <c r="P653" s="41"/>
      <c r="Q653" s="41"/>
      <c r="R653" s="41"/>
      <c r="S653" s="41"/>
      <c r="T653" s="41"/>
      <c r="U653" s="41"/>
      <c r="V653" s="75"/>
      <c r="W653" s="78">
        <f>--ISNUMBER(IFERROR(SEARCH(Feuil2!$D$5,Feuil1!C653,1),""))</f>
        <v>0</v>
      </c>
      <c r="X653" s="79" t="str">
        <f>IF(W653=1,COUNTIF($W$7:W653,1),"")</f>
        <v/>
      </c>
      <c r="Y653" s="79" t="str">
        <f>IFERROR(INDEX(C653:C1646,MATCH(ROWS($X$7:X653),X653:X1646,0)),"")</f>
        <v/>
      </c>
    </row>
    <row r="654" spans="1:25" ht="23.25" customHeight="1">
      <c r="A654" s="31" t="s">
        <v>689</v>
      </c>
      <c r="B654" s="32"/>
      <c r="C654" s="33"/>
      <c r="D654" s="34"/>
      <c r="E654" s="34"/>
      <c r="F654" s="35" t="str">
        <f t="shared" si="10"/>
        <v/>
      </c>
      <c r="G654" s="34"/>
      <c r="H654" s="36"/>
      <c r="I654" s="34"/>
      <c r="J654" s="37"/>
      <c r="K654" s="38"/>
      <c r="L654" s="39"/>
      <c r="M654" s="40"/>
      <c r="N654" s="41"/>
      <c r="O654" s="41"/>
      <c r="P654" s="41"/>
      <c r="Q654" s="41"/>
      <c r="R654" s="41"/>
      <c r="S654" s="41"/>
      <c r="T654" s="41"/>
      <c r="U654" s="41"/>
      <c r="V654" s="75"/>
      <c r="W654" s="78">
        <f>--ISNUMBER(IFERROR(SEARCH(Feuil2!$D$5,Feuil1!C654,1),""))</f>
        <v>0</v>
      </c>
      <c r="X654" s="79" t="str">
        <f>IF(W654=1,COUNTIF($W$7:W654,1),"")</f>
        <v/>
      </c>
      <c r="Y654" s="79" t="str">
        <f>IFERROR(INDEX(C654:C1647,MATCH(ROWS($X$7:X654),X654:X1647,0)),"")</f>
        <v/>
      </c>
    </row>
    <row r="655" spans="1:25" ht="23.25" customHeight="1">
      <c r="A655" s="31" t="s">
        <v>690</v>
      </c>
      <c r="B655" s="32"/>
      <c r="C655" s="33"/>
      <c r="D655" s="34"/>
      <c r="E655" s="34"/>
      <c r="F655" s="35" t="str">
        <f t="shared" si="10"/>
        <v/>
      </c>
      <c r="G655" s="34"/>
      <c r="H655" s="36"/>
      <c r="I655" s="34"/>
      <c r="J655" s="37"/>
      <c r="K655" s="38"/>
      <c r="L655" s="39"/>
      <c r="M655" s="40"/>
      <c r="N655" s="41"/>
      <c r="O655" s="41"/>
      <c r="P655" s="41"/>
      <c r="Q655" s="41"/>
      <c r="R655" s="41"/>
      <c r="S655" s="41"/>
      <c r="T655" s="41"/>
      <c r="U655" s="41"/>
      <c r="V655" s="75"/>
      <c r="W655" s="78">
        <f>--ISNUMBER(IFERROR(SEARCH(Feuil2!$D$5,Feuil1!C655,1),""))</f>
        <v>0</v>
      </c>
      <c r="X655" s="79" t="str">
        <f>IF(W655=1,COUNTIF($W$7:W655,1),"")</f>
        <v/>
      </c>
      <c r="Y655" s="79" t="str">
        <f>IFERROR(INDEX(C655:C1648,MATCH(ROWS($X$7:X655),X655:X1648,0)),"")</f>
        <v/>
      </c>
    </row>
    <row r="656" spans="1:25" ht="23.25" customHeight="1">
      <c r="A656" s="31" t="s">
        <v>691</v>
      </c>
      <c r="B656" s="32"/>
      <c r="C656" s="33"/>
      <c r="D656" s="34"/>
      <c r="E656" s="34"/>
      <c r="F656" s="35" t="str">
        <f t="shared" si="10"/>
        <v/>
      </c>
      <c r="G656" s="34"/>
      <c r="H656" s="36"/>
      <c r="I656" s="34"/>
      <c r="J656" s="37"/>
      <c r="K656" s="38"/>
      <c r="L656" s="39"/>
      <c r="M656" s="40"/>
      <c r="N656" s="41"/>
      <c r="O656" s="41"/>
      <c r="P656" s="41"/>
      <c r="Q656" s="41"/>
      <c r="R656" s="41"/>
      <c r="S656" s="41"/>
      <c r="T656" s="41"/>
      <c r="U656" s="41"/>
      <c r="V656" s="75"/>
      <c r="W656" s="78">
        <f>--ISNUMBER(IFERROR(SEARCH(Feuil2!$D$5,Feuil1!C656,1),""))</f>
        <v>0</v>
      </c>
      <c r="X656" s="79" t="str">
        <f>IF(W656=1,COUNTIF($W$7:W656,1),"")</f>
        <v/>
      </c>
      <c r="Y656" s="79" t="str">
        <f>IFERROR(INDEX(C656:C1649,MATCH(ROWS($X$7:X656),X656:X1649,0)),"")</f>
        <v/>
      </c>
    </row>
    <row r="657" spans="1:25" ht="23.25" customHeight="1">
      <c r="A657" s="31" t="s">
        <v>692</v>
      </c>
      <c r="B657" s="32"/>
      <c r="C657" s="33"/>
      <c r="D657" s="34"/>
      <c r="E657" s="34"/>
      <c r="F657" s="35" t="str">
        <f t="shared" si="10"/>
        <v/>
      </c>
      <c r="G657" s="34"/>
      <c r="H657" s="36"/>
      <c r="I657" s="34"/>
      <c r="J657" s="37"/>
      <c r="K657" s="38"/>
      <c r="L657" s="39"/>
      <c r="M657" s="40"/>
      <c r="N657" s="41"/>
      <c r="O657" s="41"/>
      <c r="P657" s="41"/>
      <c r="Q657" s="41"/>
      <c r="R657" s="41"/>
      <c r="S657" s="41"/>
      <c r="T657" s="41"/>
      <c r="U657" s="41"/>
      <c r="V657" s="75"/>
      <c r="W657" s="78">
        <f>--ISNUMBER(IFERROR(SEARCH(Feuil2!$D$5,Feuil1!C657,1),""))</f>
        <v>0</v>
      </c>
      <c r="X657" s="79" t="str">
        <f>IF(W657=1,COUNTIF($W$7:W657,1),"")</f>
        <v/>
      </c>
      <c r="Y657" s="79" t="str">
        <f>IFERROR(INDEX(C657:C1650,MATCH(ROWS($X$7:X657),X657:X1650,0)),"")</f>
        <v/>
      </c>
    </row>
    <row r="658" spans="1:25" ht="23.25" customHeight="1">
      <c r="A658" s="31" t="s">
        <v>693</v>
      </c>
      <c r="B658" s="32"/>
      <c r="C658" s="33"/>
      <c r="D658" s="34"/>
      <c r="E658" s="34"/>
      <c r="F658" s="35" t="str">
        <f t="shared" si="10"/>
        <v/>
      </c>
      <c r="G658" s="34"/>
      <c r="H658" s="36"/>
      <c r="I658" s="34"/>
      <c r="J658" s="37"/>
      <c r="K658" s="38"/>
      <c r="L658" s="39"/>
      <c r="M658" s="40"/>
      <c r="N658" s="41"/>
      <c r="O658" s="41"/>
      <c r="P658" s="41"/>
      <c r="Q658" s="41"/>
      <c r="R658" s="41"/>
      <c r="S658" s="41"/>
      <c r="T658" s="41"/>
      <c r="U658" s="41"/>
      <c r="V658" s="75"/>
      <c r="W658" s="78">
        <f>--ISNUMBER(IFERROR(SEARCH(Feuil2!$D$5,Feuil1!C658,1),""))</f>
        <v>0</v>
      </c>
      <c r="X658" s="79" t="str">
        <f>IF(W658=1,COUNTIF($W$7:W658,1),"")</f>
        <v/>
      </c>
      <c r="Y658" s="79" t="str">
        <f>IFERROR(INDEX(C658:C1651,MATCH(ROWS($X$7:X658),X658:X1651,0)),"")</f>
        <v/>
      </c>
    </row>
    <row r="659" spans="1:25" ht="23.25" customHeight="1">
      <c r="A659" s="31" t="s">
        <v>694</v>
      </c>
      <c r="B659" s="32"/>
      <c r="C659" s="33"/>
      <c r="D659" s="34"/>
      <c r="E659" s="34"/>
      <c r="F659" s="35" t="str">
        <f t="shared" si="10"/>
        <v/>
      </c>
      <c r="G659" s="34"/>
      <c r="H659" s="36"/>
      <c r="I659" s="34"/>
      <c r="J659" s="37"/>
      <c r="K659" s="38"/>
      <c r="L659" s="39"/>
      <c r="M659" s="40"/>
      <c r="N659" s="41"/>
      <c r="O659" s="41"/>
      <c r="P659" s="41"/>
      <c r="Q659" s="41"/>
      <c r="R659" s="41"/>
      <c r="S659" s="41"/>
      <c r="T659" s="41"/>
      <c r="U659" s="41"/>
      <c r="V659" s="75"/>
      <c r="W659" s="78">
        <f>--ISNUMBER(IFERROR(SEARCH(Feuil2!$D$5,Feuil1!C659,1),""))</f>
        <v>0</v>
      </c>
      <c r="X659" s="79" t="str">
        <f>IF(W659=1,COUNTIF($W$7:W659,1),"")</f>
        <v/>
      </c>
      <c r="Y659" s="79" t="str">
        <f>IFERROR(INDEX(C659:C1652,MATCH(ROWS($X$7:X659),X659:X1652,0)),"")</f>
        <v/>
      </c>
    </row>
    <row r="660" spans="1:25" ht="23.25" customHeight="1">
      <c r="A660" s="31" t="s">
        <v>695</v>
      </c>
      <c r="B660" s="32"/>
      <c r="C660" s="33"/>
      <c r="D660" s="34"/>
      <c r="E660" s="34"/>
      <c r="F660" s="35" t="str">
        <f t="shared" si="10"/>
        <v/>
      </c>
      <c r="G660" s="34"/>
      <c r="H660" s="36"/>
      <c r="I660" s="34"/>
      <c r="J660" s="37"/>
      <c r="K660" s="38"/>
      <c r="L660" s="39"/>
      <c r="M660" s="40"/>
      <c r="N660" s="41"/>
      <c r="O660" s="41"/>
      <c r="P660" s="41"/>
      <c r="Q660" s="41"/>
      <c r="R660" s="41"/>
      <c r="S660" s="41"/>
      <c r="T660" s="41"/>
      <c r="U660" s="41"/>
      <c r="V660" s="75"/>
      <c r="W660" s="78">
        <f>--ISNUMBER(IFERROR(SEARCH(Feuil2!$D$5,Feuil1!C660,1),""))</f>
        <v>0</v>
      </c>
      <c r="X660" s="79" t="str">
        <f>IF(W660=1,COUNTIF($W$7:W660,1),"")</f>
        <v/>
      </c>
      <c r="Y660" s="79" t="str">
        <f>IFERROR(INDEX(C660:C1653,MATCH(ROWS($X$7:X660),X660:X1653,0)),"")</f>
        <v/>
      </c>
    </row>
    <row r="661" spans="1:25" ht="23.25" customHeight="1">
      <c r="A661" s="31" t="s">
        <v>696</v>
      </c>
      <c r="B661" s="32"/>
      <c r="C661" s="33"/>
      <c r="D661" s="34"/>
      <c r="E661" s="34"/>
      <c r="F661" s="35" t="str">
        <f t="shared" si="10"/>
        <v/>
      </c>
      <c r="G661" s="34"/>
      <c r="H661" s="36"/>
      <c r="I661" s="34"/>
      <c r="J661" s="37"/>
      <c r="K661" s="38"/>
      <c r="L661" s="39"/>
      <c r="M661" s="40"/>
      <c r="N661" s="41"/>
      <c r="O661" s="41"/>
      <c r="P661" s="41"/>
      <c r="Q661" s="41"/>
      <c r="R661" s="41"/>
      <c r="S661" s="41"/>
      <c r="T661" s="41"/>
      <c r="U661" s="41"/>
      <c r="V661" s="75"/>
      <c r="W661" s="78">
        <f>--ISNUMBER(IFERROR(SEARCH(Feuil2!$D$5,Feuil1!C661,1),""))</f>
        <v>0</v>
      </c>
      <c r="X661" s="79" t="str">
        <f>IF(W661=1,COUNTIF($W$7:W661,1),"")</f>
        <v/>
      </c>
      <c r="Y661" s="79" t="str">
        <f>IFERROR(INDEX(C661:C1654,MATCH(ROWS($X$7:X661),X661:X1654,0)),"")</f>
        <v/>
      </c>
    </row>
    <row r="662" spans="1:25" ht="23.25" customHeight="1">
      <c r="A662" s="31" t="s">
        <v>697</v>
      </c>
      <c r="B662" s="32"/>
      <c r="C662" s="33"/>
      <c r="D662" s="34"/>
      <c r="E662" s="34"/>
      <c r="F662" s="35" t="str">
        <f t="shared" si="10"/>
        <v/>
      </c>
      <c r="G662" s="34"/>
      <c r="H662" s="36"/>
      <c r="I662" s="34"/>
      <c r="J662" s="37"/>
      <c r="K662" s="38"/>
      <c r="L662" s="39"/>
      <c r="M662" s="40"/>
      <c r="N662" s="41"/>
      <c r="O662" s="41"/>
      <c r="P662" s="41"/>
      <c r="Q662" s="41"/>
      <c r="R662" s="41"/>
      <c r="S662" s="41"/>
      <c r="T662" s="41"/>
      <c r="U662" s="41"/>
      <c r="V662" s="75"/>
      <c r="W662" s="78">
        <f>--ISNUMBER(IFERROR(SEARCH(Feuil2!$D$5,Feuil1!C662,1),""))</f>
        <v>0</v>
      </c>
      <c r="X662" s="79" t="str">
        <f>IF(W662=1,COUNTIF($W$7:W662,1),"")</f>
        <v/>
      </c>
      <c r="Y662" s="79" t="str">
        <f>IFERROR(INDEX(C662:C1655,MATCH(ROWS($X$7:X662),X662:X1655,0)),"")</f>
        <v/>
      </c>
    </row>
    <row r="663" spans="1:25" ht="23.25" customHeight="1">
      <c r="A663" s="31" t="s">
        <v>698</v>
      </c>
      <c r="B663" s="32"/>
      <c r="C663" s="33"/>
      <c r="D663" s="34"/>
      <c r="E663" s="34"/>
      <c r="F663" s="35" t="str">
        <f t="shared" si="10"/>
        <v/>
      </c>
      <c r="G663" s="34"/>
      <c r="H663" s="36"/>
      <c r="I663" s="34"/>
      <c r="J663" s="37"/>
      <c r="K663" s="38"/>
      <c r="L663" s="39"/>
      <c r="M663" s="40"/>
      <c r="N663" s="41"/>
      <c r="O663" s="41"/>
      <c r="P663" s="41"/>
      <c r="Q663" s="41"/>
      <c r="R663" s="41"/>
      <c r="S663" s="41"/>
      <c r="T663" s="41"/>
      <c r="U663" s="41"/>
      <c r="V663" s="75"/>
      <c r="W663" s="78">
        <f>--ISNUMBER(IFERROR(SEARCH(Feuil2!$D$5,Feuil1!C663,1),""))</f>
        <v>0</v>
      </c>
      <c r="X663" s="79" t="str">
        <f>IF(W663=1,COUNTIF($W$7:W663,1),"")</f>
        <v/>
      </c>
      <c r="Y663" s="79" t="str">
        <f>IFERROR(INDEX(C663:C1656,MATCH(ROWS($X$7:X663),X663:X1656,0)),"")</f>
        <v/>
      </c>
    </row>
    <row r="664" spans="1:25" ht="23.25" customHeight="1">
      <c r="A664" s="31" t="s">
        <v>699</v>
      </c>
      <c r="B664" s="32"/>
      <c r="C664" s="33"/>
      <c r="D664" s="34"/>
      <c r="E664" s="34"/>
      <c r="F664" s="35" t="str">
        <f t="shared" si="10"/>
        <v/>
      </c>
      <c r="G664" s="34"/>
      <c r="H664" s="36"/>
      <c r="I664" s="34"/>
      <c r="J664" s="37"/>
      <c r="K664" s="38"/>
      <c r="L664" s="39"/>
      <c r="M664" s="40"/>
      <c r="N664" s="41"/>
      <c r="O664" s="41"/>
      <c r="P664" s="41"/>
      <c r="Q664" s="41"/>
      <c r="R664" s="41"/>
      <c r="S664" s="41"/>
      <c r="T664" s="41"/>
      <c r="U664" s="41"/>
      <c r="V664" s="75"/>
      <c r="W664" s="78">
        <f>--ISNUMBER(IFERROR(SEARCH(Feuil2!$D$5,Feuil1!C664,1),""))</f>
        <v>0</v>
      </c>
      <c r="X664" s="79" t="str">
        <f>IF(W664=1,COUNTIF($W$7:W664,1),"")</f>
        <v/>
      </c>
      <c r="Y664" s="79" t="str">
        <f>IFERROR(INDEX(C664:C1657,MATCH(ROWS($X$7:X664),X664:X1657,0)),"")</f>
        <v/>
      </c>
    </row>
    <row r="665" spans="1:25" ht="23.25" customHeight="1">
      <c r="A665" s="31" t="s">
        <v>700</v>
      </c>
      <c r="B665" s="32"/>
      <c r="C665" s="33"/>
      <c r="D665" s="34"/>
      <c r="E665" s="34"/>
      <c r="F665" s="35" t="str">
        <f t="shared" si="10"/>
        <v/>
      </c>
      <c r="G665" s="34"/>
      <c r="H665" s="36"/>
      <c r="I665" s="34"/>
      <c r="J665" s="37"/>
      <c r="K665" s="38"/>
      <c r="L665" s="39"/>
      <c r="M665" s="40"/>
      <c r="N665" s="41"/>
      <c r="O665" s="41"/>
      <c r="P665" s="41"/>
      <c r="Q665" s="41"/>
      <c r="R665" s="41"/>
      <c r="S665" s="41"/>
      <c r="T665" s="41"/>
      <c r="U665" s="41"/>
      <c r="V665" s="75"/>
      <c r="W665" s="78">
        <f>--ISNUMBER(IFERROR(SEARCH(Feuil2!$D$5,Feuil1!C665,1),""))</f>
        <v>0</v>
      </c>
      <c r="X665" s="79" t="str">
        <f>IF(W665=1,COUNTIF($W$7:W665,1),"")</f>
        <v/>
      </c>
      <c r="Y665" s="79" t="str">
        <f>IFERROR(INDEX(C665:C1658,MATCH(ROWS($X$7:X665),X665:X1658,0)),"")</f>
        <v/>
      </c>
    </row>
    <row r="666" spans="1:25" ht="23.25" customHeight="1">
      <c r="A666" s="31" t="s">
        <v>701</v>
      </c>
      <c r="B666" s="32"/>
      <c r="C666" s="33"/>
      <c r="D666" s="34"/>
      <c r="E666" s="34"/>
      <c r="F666" s="35" t="str">
        <f t="shared" si="10"/>
        <v/>
      </c>
      <c r="G666" s="34"/>
      <c r="H666" s="36"/>
      <c r="I666" s="34"/>
      <c r="J666" s="37"/>
      <c r="K666" s="38"/>
      <c r="L666" s="39"/>
      <c r="M666" s="40"/>
      <c r="N666" s="41"/>
      <c r="O666" s="41"/>
      <c r="P666" s="41"/>
      <c r="Q666" s="41"/>
      <c r="R666" s="41"/>
      <c r="S666" s="41"/>
      <c r="T666" s="41"/>
      <c r="U666" s="41"/>
      <c r="V666" s="75"/>
      <c r="W666" s="78">
        <f>--ISNUMBER(IFERROR(SEARCH(Feuil2!$D$5,Feuil1!C666,1),""))</f>
        <v>0</v>
      </c>
      <c r="X666" s="79" t="str">
        <f>IF(W666=1,COUNTIF($W$7:W666,1),"")</f>
        <v/>
      </c>
      <c r="Y666" s="79" t="str">
        <f>IFERROR(INDEX(C666:C1659,MATCH(ROWS($X$7:X666),X666:X1659,0)),"")</f>
        <v/>
      </c>
    </row>
    <row r="667" spans="1:25" ht="23.25" customHeight="1">
      <c r="A667" s="31" t="s">
        <v>702</v>
      </c>
      <c r="B667" s="32"/>
      <c r="C667" s="33"/>
      <c r="D667" s="34"/>
      <c r="E667" s="34"/>
      <c r="F667" s="35" t="str">
        <f t="shared" si="10"/>
        <v/>
      </c>
      <c r="G667" s="34"/>
      <c r="H667" s="36"/>
      <c r="I667" s="34"/>
      <c r="J667" s="37"/>
      <c r="K667" s="38"/>
      <c r="L667" s="39"/>
      <c r="M667" s="40"/>
      <c r="N667" s="41"/>
      <c r="O667" s="41"/>
      <c r="P667" s="41"/>
      <c r="Q667" s="41"/>
      <c r="R667" s="41"/>
      <c r="S667" s="41"/>
      <c r="T667" s="41"/>
      <c r="U667" s="41"/>
      <c r="V667" s="75"/>
      <c r="W667" s="78">
        <f>--ISNUMBER(IFERROR(SEARCH(Feuil2!$D$5,Feuil1!C667,1),""))</f>
        <v>0</v>
      </c>
      <c r="X667" s="79" t="str">
        <f>IF(W667=1,COUNTIF($W$7:W667,1),"")</f>
        <v/>
      </c>
      <c r="Y667" s="79" t="str">
        <f>IFERROR(INDEX(C667:C1660,MATCH(ROWS($X$7:X667),X667:X1660,0)),"")</f>
        <v/>
      </c>
    </row>
    <row r="668" spans="1:25" ht="23.25" customHeight="1">
      <c r="A668" s="31" t="s">
        <v>703</v>
      </c>
      <c r="B668" s="32"/>
      <c r="C668" s="33"/>
      <c r="D668" s="34"/>
      <c r="E668" s="34"/>
      <c r="F668" s="35" t="str">
        <f t="shared" si="10"/>
        <v/>
      </c>
      <c r="G668" s="34"/>
      <c r="H668" s="36"/>
      <c r="I668" s="34"/>
      <c r="J668" s="37"/>
      <c r="K668" s="38"/>
      <c r="L668" s="39"/>
      <c r="M668" s="40"/>
      <c r="N668" s="41"/>
      <c r="O668" s="41"/>
      <c r="P668" s="41"/>
      <c r="Q668" s="41"/>
      <c r="R668" s="41"/>
      <c r="S668" s="41"/>
      <c r="T668" s="41"/>
      <c r="U668" s="41"/>
      <c r="V668" s="75"/>
      <c r="W668" s="78">
        <f>--ISNUMBER(IFERROR(SEARCH(Feuil2!$D$5,Feuil1!C668,1),""))</f>
        <v>0</v>
      </c>
      <c r="X668" s="79" t="str">
        <f>IF(W668=1,COUNTIF($W$7:W668,1),"")</f>
        <v/>
      </c>
      <c r="Y668" s="79" t="str">
        <f>IFERROR(INDEX(C668:C1661,MATCH(ROWS($X$7:X668),X668:X1661,0)),"")</f>
        <v/>
      </c>
    </row>
    <row r="669" spans="1:25" ht="23.25" customHeight="1">
      <c r="A669" s="31" t="s">
        <v>704</v>
      </c>
      <c r="B669" s="32"/>
      <c r="C669" s="33"/>
      <c r="D669" s="34"/>
      <c r="E669" s="34"/>
      <c r="F669" s="35" t="str">
        <f t="shared" si="10"/>
        <v/>
      </c>
      <c r="G669" s="34"/>
      <c r="H669" s="36"/>
      <c r="I669" s="34"/>
      <c r="J669" s="37"/>
      <c r="K669" s="38"/>
      <c r="L669" s="39"/>
      <c r="M669" s="40"/>
      <c r="N669" s="41"/>
      <c r="O669" s="41"/>
      <c r="P669" s="41"/>
      <c r="Q669" s="41"/>
      <c r="R669" s="41"/>
      <c r="S669" s="41"/>
      <c r="T669" s="41"/>
      <c r="U669" s="41"/>
      <c r="V669" s="75"/>
      <c r="W669" s="78">
        <f>--ISNUMBER(IFERROR(SEARCH(Feuil2!$D$5,Feuil1!C669,1),""))</f>
        <v>0</v>
      </c>
      <c r="X669" s="79" t="str">
        <f>IF(W669=1,COUNTIF($W$7:W669,1),"")</f>
        <v/>
      </c>
      <c r="Y669" s="79" t="str">
        <f>IFERROR(INDEX(C669:C1662,MATCH(ROWS($X$7:X669),X669:X1662,0)),"")</f>
        <v/>
      </c>
    </row>
    <row r="670" spans="1:25" ht="23.25" customHeight="1">
      <c r="A670" s="31" t="s">
        <v>705</v>
      </c>
      <c r="B670" s="32"/>
      <c r="C670" s="33"/>
      <c r="D670" s="34"/>
      <c r="E670" s="34"/>
      <c r="F670" s="35" t="str">
        <f t="shared" si="10"/>
        <v/>
      </c>
      <c r="G670" s="34"/>
      <c r="H670" s="36"/>
      <c r="I670" s="34"/>
      <c r="J670" s="37"/>
      <c r="K670" s="38"/>
      <c r="L670" s="39"/>
      <c r="M670" s="40"/>
      <c r="N670" s="41"/>
      <c r="O670" s="41"/>
      <c r="P670" s="41"/>
      <c r="Q670" s="41"/>
      <c r="R670" s="41"/>
      <c r="S670" s="41"/>
      <c r="T670" s="41"/>
      <c r="U670" s="41"/>
      <c r="V670" s="75"/>
      <c r="W670" s="78">
        <f>--ISNUMBER(IFERROR(SEARCH(Feuil2!$D$5,Feuil1!C670,1),""))</f>
        <v>0</v>
      </c>
      <c r="X670" s="79" t="str">
        <f>IF(W670=1,COUNTIF($W$7:W670,1),"")</f>
        <v/>
      </c>
      <c r="Y670" s="79" t="str">
        <f>IFERROR(INDEX(C670:C1663,MATCH(ROWS($X$7:X670),X670:X1663,0)),"")</f>
        <v/>
      </c>
    </row>
    <row r="671" spans="1:25" ht="23.25" customHeight="1">
      <c r="A671" s="31" t="s">
        <v>706</v>
      </c>
      <c r="B671" s="32"/>
      <c r="C671" s="33"/>
      <c r="D671" s="34"/>
      <c r="E671" s="34"/>
      <c r="F671" s="35" t="str">
        <f t="shared" si="10"/>
        <v/>
      </c>
      <c r="G671" s="34"/>
      <c r="H671" s="36"/>
      <c r="I671" s="34"/>
      <c r="J671" s="37"/>
      <c r="K671" s="38"/>
      <c r="L671" s="39"/>
      <c r="M671" s="40"/>
      <c r="N671" s="41"/>
      <c r="O671" s="41"/>
      <c r="P671" s="41"/>
      <c r="Q671" s="41"/>
      <c r="R671" s="41"/>
      <c r="S671" s="41"/>
      <c r="T671" s="41"/>
      <c r="U671" s="41"/>
      <c r="V671" s="75"/>
      <c r="W671" s="78">
        <f>--ISNUMBER(IFERROR(SEARCH(Feuil2!$D$5,Feuil1!C671,1),""))</f>
        <v>0</v>
      </c>
      <c r="X671" s="79" t="str">
        <f>IF(W671=1,COUNTIF($W$7:W671,1),"")</f>
        <v/>
      </c>
      <c r="Y671" s="79" t="str">
        <f>IFERROR(INDEX(C671:C1664,MATCH(ROWS($X$7:X671),X671:X1664,0)),"")</f>
        <v/>
      </c>
    </row>
    <row r="672" spans="1:25" ht="23.25" customHeight="1">
      <c r="A672" s="31" t="s">
        <v>707</v>
      </c>
      <c r="B672" s="32"/>
      <c r="C672" s="33"/>
      <c r="D672" s="34"/>
      <c r="E672" s="34"/>
      <c r="F672" s="35" t="str">
        <f t="shared" si="10"/>
        <v/>
      </c>
      <c r="G672" s="34"/>
      <c r="H672" s="36"/>
      <c r="I672" s="34"/>
      <c r="J672" s="37"/>
      <c r="K672" s="38"/>
      <c r="L672" s="39"/>
      <c r="M672" s="40"/>
      <c r="N672" s="41"/>
      <c r="O672" s="41"/>
      <c r="P672" s="41"/>
      <c r="Q672" s="41"/>
      <c r="R672" s="41"/>
      <c r="S672" s="41"/>
      <c r="T672" s="41"/>
      <c r="U672" s="41"/>
      <c r="V672" s="75"/>
      <c r="W672" s="78">
        <f>--ISNUMBER(IFERROR(SEARCH(Feuil2!$D$5,Feuil1!C672,1),""))</f>
        <v>0</v>
      </c>
      <c r="X672" s="79" t="str">
        <f>IF(W672=1,COUNTIF($W$7:W672,1),"")</f>
        <v/>
      </c>
      <c r="Y672" s="79" t="str">
        <f>IFERROR(INDEX(C672:C1665,MATCH(ROWS($X$7:X672),X672:X1665,0)),"")</f>
        <v/>
      </c>
    </row>
    <row r="673" spans="1:25" ht="23.25" customHeight="1">
      <c r="A673" s="31" t="s">
        <v>708</v>
      </c>
      <c r="B673" s="32"/>
      <c r="C673" s="33"/>
      <c r="D673" s="34"/>
      <c r="E673" s="34"/>
      <c r="F673" s="35" t="str">
        <f t="shared" si="10"/>
        <v/>
      </c>
      <c r="G673" s="34"/>
      <c r="H673" s="36"/>
      <c r="I673" s="34"/>
      <c r="J673" s="37"/>
      <c r="K673" s="38"/>
      <c r="L673" s="39"/>
      <c r="M673" s="40"/>
      <c r="N673" s="41"/>
      <c r="O673" s="41"/>
      <c r="P673" s="41"/>
      <c r="Q673" s="41"/>
      <c r="R673" s="41"/>
      <c r="S673" s="41"/>
      <c r="T673" s="41"/>
      <c r="U673" s="41"/>
      <c r="V673" s="75"/>
      <c r="W673" s="78">
        <f>--ISNUMBER(IFERROR(SEARCH(Feuil2!$D$5,Feuil1!C673,1),""))</f>
        <v>0</v>
      </c>
      <c r="X673" s="79" t="str">
        <f>IF(W673=1,COUNTIF($W$7:W673,1),"")</f>
        <v/>
      </c>
      <c r="Y673" s="79" t="str">
        <f>IFERROR(INDEX(C673:C1666,MATCH(ROWS($X$7:X673),X673:X1666,0)),"")</f>
        <v/>
      </c>
    </row>
    <row r="674" spans="1:25" ht="23.25" customHeight="1">
      <c r="A674" s="31" t="s">
        <v>709</v>
      </c>
      <c r="B674" s="32"/>
      <c r="C674" s="33"/>
      <c r="D674" s="34"/>
      <c r="E674" s="34"/>
      <c r="F674" s="35" t="str">
        <f t="shared" si="10"/>
        <v/>
      </c>
      <c r="G674" s="34"/>
      <c r="H674" s="36"/>
      <c r="I674" s="34"/>
      <c r="J674" s="37"/>
      <c r="K674" s="38"/>
      <c r="L674" s="39"/>
      <c r="M674" s="40"/>
      <c r="N674" s="41"/>
      <c r="O674" s="41"/>
      <c r="P674" s="41"/>
      <c r="Q674" s="41"/>
      <c r="R674" s="41"/>
      <c r="S674" s="41"/>
      <c r="T674" s="41"/>
      <c r="U674" s="41"/>
      <c r="V674" s="75"/>
      <c r="W674" s="78">
        <f>--ISNUMBER(IFERROR(SEARCH(Feuil2!$D$5,Feuil1!C674,1),""))</f>
        <v>0</v>
      </c>
      <c r="X674" s="79" t="str">
        <f>IF(W674=1,COUNTIF($W$7:W674,1),"")</f>
        <v/>
      </c>
      <c r="Y674" s="79" t="str">
        <f>IFERROR(INDEX(C674:C1667,MATCH(ROWS($X$7:X674),X674:X1667,0)),"")</f>
        <v/>
      </c>
    </row>
    <row r="675" spans="1:25" ht="23.25" customHeight="1">
      <c r="A675" s="31" t="s">
        <v>710</v>
      </c>
      <c r="B675" s="32"/>
      <c r="C675" s="33"/>
      <c r="D675" s="34"/>
      <c r="E675" s="34"/>
      <c r="F675" s="35" t="str">
        <f t="shared" si="10"/>
        <v/>
      </c>
      <c r="G675" s="34"/>
      <c r="H675" s="36"/>
      <c r="I675" s="34"/>
      <c r="J675" s="37"/>
      <c r="K675" s="38"/>
      <c r="L675" s="39"/>
      <c r="M675" s="40"/>
      <c r="N675" s="41"/>
      <c r="O675" s="41"/>
      <c r="P675" s="41"/>
      <c r="Q675" s="41"/>
      <c r="R675" s="41"/>
      <c r="S675" s="41"/>
      <c r="T675" s="41"/>
      <c r="U675" s="41"/>
      <c r="V675" s="75"/>
      <c r="W675" s="78">
        <f>--ISNUMBER(IFERROR(SEARCH(Feuil2!$D$5,Feuil1!C675,1),""))</f>
        <v>0</v>
      </c>
      <c r="X675" s="79" t="str">
        <f>IF(W675=1,COUNTIF($W$7:W675,1),"")</f>
        <v/>
      </c>
      <c r="Y675" s="79" t="str">
        <f>IFERROR(INDEX(C675:C1668,MATCH(ROWS($X$7:X675),X675:X1668,0)),"")</f>
        <v/>
      </c>
    </row>
    <row r="676" spans="1:25" ht="23.25" customHeight="1">
      <c r="A676" s="31" t="s">
        <v>711</v>
      </c>
      <c r="B676" s="32"/>
      <c r="C676" s="33"/>
      <c r="D676" s="34"/>
      <c r="E676" s="34"/>
      <c r="F676" s="35" t="str">
        <f t="shared" si="10"/>
        <v/>
      </c>
      <c r="G676" s="34"/>
      <c r="H676" s="36"/>
      <c r="I676" s="34"/>
      <c r="J676" s="37"/>
      <c r="K676" s="38"/>
      <c r="L676" s="39"/>
      <c r="M676" s="40"/>
      <c r="N676" s="41"/>
      <c r="O676" s="41"/>
      <c r="P676" s="41"/>
      <c r="Q676" s="41"/>
      <c r="R676" s="41"/>
      <c r="S676" s="41"/>
      <c r="T676" s="41"/>
      <c r="U676" s="41"/>
      <c r="V676" s="75"/>
      <c r="W676" s="78">
        <f>--ISNUMBER(IFERROR(SEARCH(Feuil2!$D$5,Feuil1!C676,1),""))</f>
        <v>0</v>
      </c>
      <c r="X676" s="79" t="str">
        <f>IF(W676=1,COUNTIF($W$7:W676,1),"")</f>
        <v/>
      </c>
      <c r="Y676" s="79" t="str">
        <f>IFERROR(INDEX(C676:C1669,MATCH(ROWS($X$7:X676),X676:X1669,0)),"")</f>
        <v/>
      </c>
    </row>
    <row r="677" spans="1:25" ht="23.25" customHeight="1">
      <c r="A677" s="31" t="s">
        <v>712</v>
      </c>
      <c r="B677" s="32"/>
      <c r="C677" s="33"/>
      <c r="D677" s="34"/>
      <c r="E677" s="34"/>
      <c r="F677" s="35" t="str">
        <f t="shared" si="10"/>
        <v/>
      </c>
      <c r="G677" s="34"/>
      <c r="H677" s="36"/>
      <c r="I677" s="34"/>
      <c r="J677" s="37"/>
      <c r="K677" s="38"/>
      <c r="L677" s="39"/>
      <c r="M677" s="40"/>
      <c r="N677" s="41"/>
      <c r="O677" s="41"/>
      <c r="P677" s="41"/>
      <c r="Q677" s="41"/>
      <c r="R677" s="41"/>
      <c r="S677" s="41"/>
      <c r="T677" s="41"/>
      <c r="U677" s="41"/>
      <c r="V677" s="75"/>
      <c r="W677" s="78">
        <f>--ISNUMBER(IFERROR(SEARCH(Feuil2!$D$5,Feuil1!C677,1),""))</f>
        <v>0</v>
      </c>
      <c r="X677" s="79" t="str">
        <f>IF(W677=1,COUNTIF($W$7:W677,1),"")</f>
        <v/>
      </c>
      <c r="Y677" s="79" t="str">
        <f>IFERROR(INDEX(C677:C1670,MATCH(ROWS($X$7:X677),X677:X1670,0)),"")</f>
        <v/>
      </c>
    </row>
    <row r="678" spans="1:25" ht="23.25" customHeight="1">
      <c r="A678" s="31" t="s">
        <v>713</v>
      </c>
      <c r="B678" s="32"/>
      <c r="C678" s="33"/>
      <c r="D678" s="34"/>
      <c r="E678" s="34"/>
      <c r="F678" s="35" t="str">
        <f t="shared" si="10"/>
        <v/>
      </c>
      <c r="G678" s="34"/>
      <c r="H678" s="36"/>
      <c r="I678" s="34"/>
      <c r="J678" s="37"/>
      <c r="K678" s="38"/>
      <c r="L678" s="39"/>
      <c r="M678" s="40"/>
      <c r="N678" s="41"/>
      <c r="O678" s="41"/>
      <c r="P678" s="41"/>
      <c r="Q678" s="41"/>
      <c r="R678" s="41"/>
      <c r="S678" s="41"/>
      <c r="T678" s="41"/>
      <c r="U678" s="41"/>
      <c r="V678" s="75"/>
      <c r="W678" s="78">
        <f>--ISNUMBER(IFERROR(SEARCH(Feuil2!$D$5,Feuil1!C678,1),""))</f>
        <v>0</v>
      </c>
      <c r="X678" s="79" t="str">
        <f>IF(W678=1,COUNTIF($W$7:W678,1),"")</f>
        <v/>
      </c>
      <c r="Y678" s="79" t="str">
        <f>IFERROR(INDEX(C678:C1671,MATCH(ROWS($X$7:X678),X678:X1671,0)),"")</f>
        <v/>
      </c>
    </row>
    <row r="679" spans="1:25" ht="23.25" customHeight="1">
      <c r="A679" s="31" t="s">
        <v>714</v>
      </c>
      <c r="B679" s="32"/>
      <c r="C679" s="33"/>
      <c r="D679" s="34"/>
      <c r="E679" s="34"/>
      <c r="F679" s="35" t="str">
        <f t="shared" si="10"/>
        <v/>
      </c>
      <c r="G679" s="34"/>
      <c r="H679" s="36"/>
      <c r="I679" s="34"/>
      <c r="J679" s="37"/>
      <c r="K679" s="38"/>
      <c r="L679" s="39"/>
      <c r="M679" s="40"/>
      <c r="N679" s="41"/>
      <c r="O679" s="41"/>
      <c r="P679" s="41"/>
      <c r="Q679" s="41"/>
      <c r="R679" s="41"/>
      <c r="S679" s="41"/>
      <c r="T679" s="41"/>
      <c r="U679" s="41"/>
      <c r="V679" s="75"/>
      <c r="W679" s="78">
        <f>--ISNUMBER(IFERROR(SEARCH(Feuil2!$D$5,Feuil1!C679,1),""))</f>
        <v>0</v>
      </c>
      <c r="X679" s="79" t="str">
        <f>IF(W679=1,COUNTIF($W$7:W679,1),"")</f>
        <v/>
      </c>
      <c r="Y679" s="79" t="str">
        <f>IFERROR(INDEX(C679:C1672,MATCH(ROWS($X$7:X679),X679:X1672,0)),"")</f>
        <v/>
      </c>
    </row>
    <row r="680" spans="1:25" ht="23.25" customHeight="1">
      <c r="A680" s="31" t="s">
        <v>715</v>
      </c>
      <c r="B680" s="32"/>
      <c r="C680" s="33"/>
      <c r="D680" s="34"/>
      <c r="E680" s="34"/>
      <c r="F680" s="35" t="str">
        <f t="shared" si="10"/>
        <v/>
      </c>
      <c r="G680" s="34"/>
      <c r="H680" s="36"/>
      <c r="I680" s="34"/>
      <c r="J680" s="37"/>
      <c r="K680" s="38"/>
      <c r="L680" s="39"/>
      <c r="M680" s="40"/>
      <c r="N680" s="41"/>
      <c r="O680" s="41"/>
      <c r="P680" s="41"/>
      <c r="Q680" s="41"/>
      <c r="R680" s="41"/>
      <c r="S680" s="41"/>
      <c r="T680" s="41"/>
      <c r="U680" s="41"/>
      <c r="V680" s="75"/>
      <c r="W680" s="78">
        <f>--ISNUMBER(IFERROR(SEARCH(Feuil2!$D$5,Feuil1!C680,1),""))</f>
        <v>0</v>
      </c>
      <c r="X680" s="79" t="str">
        <f>IF(W680=1,COUNTIF($W$7:W680,1),"")</f>
        <v/>
      </c>
      <c r="Y680" s="79" t="str">
        <f>IFERROR(INDEX(C680:C1673,MATCH(ROWS($X$7:X680),X680:X1673,0)),"")</f>
        <v/>
      </c>
    </row>
    <row r="681" spans="1:25" ht="23.25" customHeight="1">
      <c r="A681" s="31" t="s">
        <v>716</v>
      </c>
      <c r="B681" s="32"/>
      <c r="C681" s="33"/>
      <c r="D681" s="34"/>
      <c r="E681" s="34"/>
      <c r="F681" s="35" t="str">
        <f t="shared" si="10"/>
        <v/>
      </c>
      <c r="G681" s="34"/>
      <c r="H681" s="36"/>
      <c r="I681" s="34"/>
      <c r="J681" s="37"/>
      <c r="K681" s="38"/>
      <c r="L681" s="39"/>
      <c r="M681" s="40"/>
      <c r="N681" s="41"/>
      <c r="O681" s="41"/>
      <c r="P681" s="41"/>
      <c r="Q681" s="41"/>
      <c r="R681" s="41"/>
      <c r="S681" s="41"/>
      <c r="T681" s="41"/>
      <c r="U681" s="41"/>
      <c r="V681" s="75"/>
      <c r="W681" s="78">
        <f>--ISNUMBER(IFERROR(SEARCH(Feuil2!$D$5,Feuil1!C681,1),""))</f>
        <v>0</v>
      </c>
      <c r="X681" s="79" t="str">
        <f>IF(W681=1,COUNTIF($W$7:W681,1),"")</f>
        <v/>
      </c>
      <c r="Y681" s="79" t="str">
        <f>IFERROR(INDEX(C681:C1674,MATCH(ROWS($X$7:X681),X681:X1674,0)),"")</f>
        <v/>
      </c>
    </row>
    <row r="682" spans="1:25" ht="23.25" customHeight="1">
      <c r="A682" s="31" t="s">
        <v>717</v>
      </c>
      <c r="B682" s="32"/>
      <c r="C682" s="33"/>
      <c r="D682" s="34"/>
      <c r="E682" s="34"/>
      <c r="F682" s="35" t="str">
        <f t="shared" si="10"/>
        <v/>
      </c>
      <c r="G682" s="34"/>
      <c r="H682" s="36"/>
      <c r="I682" s="34"/>
      <c r="J682" s="37"/>
      <c r="K682" s="38"/>
      <c r="L682" s="39"/>
      <c r="M682" s="40"/>
      <c r="N682" s="41"/>
      <c r="O682" s="41"/>
      <c r="P682" s="41"/>
      <c r="Q682" s="41"/>
      <c r="R682" s="41"/>
      <c r="S682" s="41"/>
      <c r="T682" s="41"/>
      <c r="U682" s="41"/>
      <c r="V682" s="75"/>
      <c r="W682" s="78">
        <f>--ISNUMBER(IFERROR(SEARCH(Feuil2!$D$5,Feuil1!C682,1),""))</f>
        <v>0</v>
      </c>
      <c r="X682" s="79" t="str">
        <f>IF(W682=1,COUNTIF($W$7:W682,1),"")</f>
        <v/>
      </c>
      <c r="Y682" s="79" t="str">
        <f>IFERROR(INDEX(C682:C1675,MATCH(ROWS($X$7:X682),X682:X1675,0)),"")</f>
        <v/>
      </c>
    </row>
    <row r="683" spans="1:25" ht="23.25" customHeight="1">
      <c r="A683" s="31" t="s">
        <v>718</v>
      </c>
      <c r="B683" s="32"/>
      <c r="C683" s="33"/>
      <c r="D683" s="34"/>
      <c r="E683" s="34"/>
      <c r="F683" s="35" t="str">
        <f t="shared" si="10"/>
        <v/>
      </c>
      <c r="G683" s="34"/>
      <c r="H683" s="36"/>
      <c r="I683" s="34"/>
      <c r="J683" s="37"/>
      <c r="K683" s="38"/>
      <c r="L683" s="39"/>
      <c r="M683" s="40"/>
      <c r="N683" s="41"/>
      <c r="O683" s="41"/>
      <c r="P683" s="41"/>
      <c r="Q683" s="41"/>
      <c r="R683" s="41"/>
      <c r="S683" s="41"/>
      <c r="T683" s="41"/>
      <c r="U683" s="41"/>
      <c r="V683" s="75"/>
      <c r="W683" s="78">
        <f>--ISNUMBER(IFERROR(SEARCH(Feuil2!$D$5,Feuil1!C683,1),""))</f>
        <v>0</v>
      </c>
      <c r="X683" s="79" t="str">
        <f>IF(W683=1,COUNTIF($W$7:W683,1),"")</f>
        <v/>
      </c>
      <c r="Y683" s="79" t="str">
        <f>IFERROR(INDEX(C683:C1676,MATCH(ROWS($X$7:X683),X683:X1676,0)),"")</f>
        <v/>
      </c>
    </row>
    <row r="684" spans="1:25" ht="23.25" customHeight="1">
      <c r="A684" s="31" t="s">
        <v>719</v>
      </c>
      <c r="B684" s="32"/>
      <c r="C684" s="33"/>
      <c r="D684" s="34"/>
      <c r="E684" s="34"/>
      <c r="F684" s="35" t="str">
        <f t="shared" si="10"/>
        <v/>
      </c>
      <c r="G684" s="34"/>
      <c r="H684" s="36"/>
      <c r="I684" s="34"/>
      <c r="J684" s="37"/>
      <c r="K684" s="38"/>
      <c r="L684" s="39"/>
      <c r="M684" s="40"/>
      <c r="N684" s="41"/>
      <c r="O684" s="41"/>
      <c r="P684" s="41"/>
      <c r="Q684" s="41"/>
      <c r="R684" s="41"/>
      <c r="S684" s="41"/>
      <c r="T684" s="41"/>
      <c r="U684" s="41"/>
      <c r="V684" s="75"/>
      <c r="W684" s="78">
        <f>--ISNUMBER(IFERROR(SEARCH(Feuil2!$D$5,Feuil1!C684,1),""))</f>
        <v>0</v>
      </c>
      <c r="X684" s="79" t="str">
        <f>IF(W684=1,COUNTIF($W$7:W684,1),"")</f>
        <v/>
      </c>
      <c r="Y684" s="79" t="str">
        <f>IFERROR(INDEX(C684:C1677,MATCH(ROWS($X$7:X684),X684:X1677,0)),"")</f>
        <v/>
      </c>
    </row>
    <row r="685" spans="1:25" ht="23.25" customHeight="1">
      <c r="A685" s="31" t="s">
        <v>720</v>
      </c>
      <c r="B685" s="32"/>
      <c r="C685" s="33"/>
      <c r="D685" s="34"/>
      <c r="E685" s="34"/>
      <c r="F685" s="35" t="str">
        <f t="shared" si="10"/>
        <v/>
      </c>
      <c r="G685" s="34"/>
      <c r="H685" s="36"/>
      <c r="I685" s="34"/>
      <c r="J685" s="37"/>
      <c r="K685" s="38"/>
      <c r="L685" s="39"/>
      <c r="M685" s="40"/>
      <c r="N685" s="41"/>
      <c r="O685" s="41"/>
      <c r="P685" s="41"/>
      <c r="Q685" s="41"/>
      <c r="R685" s="41"/>
      <c r="S685" s="41"/>
      <c r="T685" s="41"/>
      <c r="U685" s="41"/>
      <c r="V685" s="75"/>
      <c r="W685" s="78">
        <f>--ISNUMBER(IFERROR(SEARCH(Feuil2!$D$5,Feuil1!C685,1),""))</f>
        <v>0</v>
      </c>
      <c r="X685" s="79" t="str">
        <f>IF(W685=1,COUNTIF($W$7:W685,1),"")</f>
        <v/>
      </c>
      <c r="Y685" s="79" t="str">
        <f>IFERROR(INDEX(C685:C1678,MATCH(ROWS($X$7:X685),X685:X1678,0)),"")</f>
        <v/>
      </c>
    </row>
    <row r="686" spans="1:25" ht="23.25" customHeight="1">
      <c r="A686" s="31" t="s">
        <v>721</v>
      </c>
      <c r="B686" s="32"/>
      <c r="C686" s="33"/>
      <c r="D686" s="34"/>
      <c r="E686" s="34"/>
      <c r="F686" s="35" t="str">
        <f t="shared" si="10"/>
        <v/>
      </c>
      <c r="G686" s="34"/>
      <c r="H686" s="36"/>
      <c r="I686" s="34"/>
      <c r="J686" s="37"/>
      <c r="K686" s="38"/>
      <c r="L686" s="39"/>
      <c r="M686" s="40"/>
      <c r="N686" s="41"/>
      <c r="O686" s="41"/>
      <c r="P686" s="41"/>
      <c r="Q686" s="41"/>
      <c r="R686" s="41"/>
      <c r="S686" s="41"/>
      <c r="T686" s="41"/>
      <c r="U686" s="41"/>
      <c r="V686" s="75"/>
      <c r="W686" s="78">
        <f>--ISNUMBER(IFERROR(SEARCH(Feuil2!$D$5,Feuil1!C686,1),""))</f>
        <v>0</v>
      </c>
      <c r="X686" s="79" t="str">
        <f>IF(W686=1,COUNTIF($W$7:W686,1),"")</f>
        <v/>
      </c>
      <c r="Y686" s="79" t="str">
        <f>IFERROR(INDEX(C686:C1679,MATCH(ROWS($X$7:X686),X686:X1679,0)),"")</f>
        <v/>
      </c>
    </row>
    <row r="687" spans="1:25" ht="23.25" customHeight="1">
      <c r="A687" s="31" t="s">
        <v>722</v>
      </c>
      <c r="B687" s="32"/>
      <c r="C687" s="33"/>
      <c r="D687" s="34"/>
      <c r="E687" s="34"/>
      <c r="F687" s="35" t="str">
        <f t="shared" si="10"/>
        <v/>
      </c>
      <c r="G687" s="34"/>
      <c r="H687" s="36"/>
      <c r="I687" s="34"/>
      <c r="J687" s="37"/>
      <c r="K687" s="38"/>
      <c r="L687" s="39"/>
      <c r="M687" s="40"/>
      <c r="N687" s="41"/>
      <c r="O687" s="41"/>
      <c r="P687" s="41"/>
      <c r="Q687" s="41"/>
      <c r="R687" s="41"/>
      <c r="S687" s="41"/>
      <c r="T687" s="41"/>
      <c r="U687" s="41"/>
      <c r="V687" s="75"/>
      <c r="W687" s="78">
        <f>--ISNUMBER(IFERROR(SEARCH(Feuil2!$D$5,Feuil1!C687,1),""))</f>
        <v>0</v>
      </c>
      <c r="X687" s="79" t="str">
        <f>IF(W687=1,COUNTIF($W$7:W687,1),"")</f>
        <v/>
      </c>
      <c r="Y687" s="79" t="str">
        <f>IFERROR(INDEX(C687:C1680,MATCH(ROWS($X$7:X687),X687:X1680,0)),"")</f>
        <v/>
      </c>
    </row>
    <row r="688" spans="1:25" ht="23.25" customHeight="1">
      <c r="A688" s="31" t="s">
        <v>723</v>
      </c>
      <c r="B688" s="32"/>
      <c r="C688" s="33"/>
      <c r="D688" s="34"/>
      <c r="E688" s="34"/>
      <c r="F688" s="35" t="str">
        <f t="shared" si="10"/>
        <v/>
      </c>
      <c r="G688" s="34"/>
      <c r="H688" s="36"/>
      <c r="I688" s="34"/>
      <c r="J688" s="37"/>
      <c r="K688" s="38"/>
      <c r="L688" s="39"/>
      <c r="M688" s="40"/>
      <c r="N688" s="41"/>
      <c r="O688" s="41"/>
      <c r="P688" s="41"/>
      <c r="Q688" s="41"/>
      <c r="R688" s="41"/>
      <c r="S688" s="41"/>
      <c r="T688" s="41"/>
      <c r="U688" s="41"/>
      <c r="V688" s="75"/>
      <c r="W688" s="78">
        <f>--ISNUMBER(IFERROR(SEARCH(Feuil2!$D$5,Feuil1!C688,1),""))</f>
        <v>0</v>
      </c>
      <c r="X688" s="79" t="str">
        <f>IF(W688=1,COUNTIF($W$7:W688,1),"")</f>
        <v/>
      </c>
      <c r="Y688" s="79" t="str">
        <f>IFERROR(INDEX(C688:C1681,MATCH(ROWS($X$7:X688),X688:X1681,0)),"")</f>
        <v/>
      </c>
    </row>
    <row r="689" spans="1:25" ht="23.25" customHeight="1">
      <c r="A689" s="31" t="s">
        <v>724</v>
      </c>
      <c r="B689" s="32"/>
      <c r="C689" s="33"/>
      <c r="D689" s="34"/>
      <c r="E689" s="34"/>
      <c r="F689" s="35" t="str">
        <f t="shared" si="10"/>
        <v/>
      </c>
      <c r="G689" s="34"/>
      <c r="H689" s="36"/>
      <c r="I689" s="34"/>
      <c r="J689" s="37"/>
      <c r="K689" s="38"/>
      <c r="L689" s="39"/>
      <c r="M689" s="40"/>
      <c r="N689" s="41"/>
      <c r="O689" s="41"/>
      <c r="P689" s="41"/>
      <c r="Q689" s="41"/>
      <c r="R689" s="41"/>
      <c r="S689" s="41"/>
      <c r="T689" s="41"/>
      <c r="U689" s="41"/>
      <c r="V689" s="75"/>
      <c r="W689" s="78">
        <f>--ISNUMBER(IFERROR(SEARCH(Feuil2!$D$5,Feuil1!C689,1),""))</f>
        <v>0</v>
      </c>
      <c r="X689" s="79" t="str">
        <f>IF(W689=1,COUNTIF($W$7:W689,1),"")</f>
        <v/>
      </c>
      <c r="Y689" s="79" t="str">
        <f>IFERROR(INDEX(C689:C1682,MATCH(ROWS($X$7:X689),X689:X1682,0)),"")</f>
        <v/>
      </c>
    </row>
    <row r="690" spans="1:25" ht="23.25" customHeight="1">
      <c r="A690" s="31" t="s">
        <v>725</v>
      </c>
      <c r="B690" s="32"/>
      <c r="C690" s="33"/>
      <c r="D690" s="34"/>
      <c r="E690" s="34"/>
      <c r="F690" s="35" t="str">
        <f t="shared" si="10"/>
        <v/>
      </c>
      <c r="G690" s="34"/>
      <c r="H690" s="36"/>
      <c r="I690" s="34"/>
      <c r="J690" s="37"/>
      <c r="K690" s="38"/>
      <c r="L690" s="39"/>
      <c r="M690" s="40"/>
      <c r="N690" s="41"/>
      <c r="O690" s="41"/>
      <c r="P690" s="41"/>
      <c r="Q690" s="41"/>
      <c r="R690" s="41"/>
      <c r="S690" s="41"/>
      <c r="T690" s="41"/>
      <c r="U690" s="41"/>
      <c r="V690" s="75"/>
      <c r="W690" s="78">
        <f>--ISNUMBER(IFERROR(SEARCH(Feuil2!$D$5,Feuil1!C690,1),""))</f>
        <v>0</v>
      </c>
      <c r="X690" s="79" t="str">
        <f>IF(W690=1,COUNTIF($W$7:W690,1),"")</f>
        <v/>
      </c>
      <c r="Y690" s="79" t="str">
        <f>IFERROR(INDEX(C690:C1683,MATCH(ROWS($X$7:X690),X690:X1683,0)),"")</f>
        <v/>
      </c>
    </row>
    <row r="691" spans="1:25" ht="23.25" customHeight="1">
      <c r="A691" s="31" t="s">
        <v>726</v>
      </c>
      <c r="B691" s="32"/>
      <c r="C691" s="33"/>
      <c r="D691" s="34"/>
      <c r="E691" s="34"/>
      <c r="F691" s="35" t="str">
        <f t="shared" si="10"/>
        <v/>
      </c>
      <c r="G691" s="34"/>
      <c r="H691" s="36"/>
      <c r="I691" s="34"/>
      <c r="J691" s="37"/>
      <c r="K691" s="38"/>
      <c r="L691" s="39"/>
      <c r="M691" s="40"/>
      <c r="N691" s="41"/>
      <c r="O691" s="41"/>
      <c r="P691" s="41"/>
      <c r="Q691" s="41"/>
      <c r="R691" s="41"/>
      <c r="S691" s="41"/>
      <c r="T691" s="41"/>
      <c r="U691" s="41"/>
      <c r="V691" s="75"/>
      <c r="W691" s="78">
        <f>--ISNUMBER(IFERROR(SEARCH(Feuil2!$D$5,Feuil1!C691,1),""))</f>
        <v>0</v>
      </c>
      <c r="X691" s="79" t="str">
        <f>IF(W691=1,COUNTIF($W$7:W691,1),"")</f>
        <v/>
      </c>
      <c r="Y691" s="79" t="str">
        <f>IFERROR(INDEX(C691:C1684,MATCH(ROWS($X$7:X691),X691:X1684,0)),"")</f>
        <v/>
      </c>
    </row>
    <row r="692" spans="1:25" ht="23.25" customHeight="1">
      <c r="A692" s="31" t="s">
        <v>727</v>
      </c>
      <c r="B692" s="32"/>
      <c r="C692" s="33"/>
      <c r="D692" s="34"/>
      <c r="E692" s="34"/>
      <c r="F692" s="35" t="str">
        <f t="shared" si="10"/>
        <v/>
      </c>
      <c r="G692" s="34"/>
      <c r="H692" s="36"/>
      <c r="I692" s="34"/>
      <c r="J692" s="37"/>
      <c r="K692" s="38"/>
      <c r="L692" s="39"/>
      <c r="M692" s="40"/>
      <c r="N692" s="41"/>
      <c r="O692" s="41"/>
      <c r="P692" s="41"/>
      <c r="Q692" s="41"/>
      <c r="R692" s="41"/>
      <c r="S692" s="41"/>
      <c r="T692" s="41"/>
      <c r="U692" s="41"/>
      <c r="V692" s="75"/>
      <c r="W692" s="78">
        <f>--ISNUMBER(IFERROR(SEARCH(Feuil2!$D$5,Feuil1!C692,1),""))</f>
        <v>0</v>
      </c>
      <c r="X692" s="79" t="str">
        <f>IF(W692=1,COUNTIF($W$7:W692,1),"")</f>
        <v/>
      </c>
      <c r="Y692" s="79" t="str">
        <f>IFERROR(INDEX(C692:C1685,MATCH(ROWS($X$7:X692),X692:X1685,0)),"")</f>
        <v/>
      </c>
    </row>
    <row r="693" spans="1:25" ht="23.25" customHeight="1">
      <c r="A693" s="31" t="s">
        <v>728</v>
      </c>
      <c r="B693" s="32"/>
      <c r="C693" s="33"/>
      <c r="D693" s="34"/>
      <c r="E693" s="34"/>
      <c r="F693" s="35" t="str">
        <f t="shared" si="10"/>
        <v/>
      </c>
      <c r="G693" s="34"/>
      <c r="H693" s="36"/>
      <c r="I693" s="34"/>
      <c r="J693" s="37"/>
      <c r="K693" s="38"/>
      <c r="L693" s="39"/>
      <c r="M693" s="40"/>
      <c r="N693" s="41"/>
      <c r="O693" s="41"/>
      <c r="P693" s="41"/>
      <c r="Q693" s="41"/>
      <c r="R693" s="41"/>
      <c r="S693" s="41"/>
      <c r="T693" s="41"/>
      <c r="U693" s="41"/>
      <c r="V693" s="75"/>
      <c r="W693" s="78">
        <f>--ISNUMBER(IFERROR(SEARCH(Feuil2!$D$5,Feuil1!C693,1),""))</f>
        <v>0</v>
      </c>
      <c r="X693" s="79" t="str">
        <f>IF(W693=1,COUNTIF($W$7:W693,1),"")</f>
        <v/>
      </c>
      <c r="Y693" s="79" t="str">
        <f>IFERROR(INDEX(C693:C1686,MATCH(ROWS($X$7:X693),X693:X1686,0)),"")</f>
        <v/>
      </c>
    </row>
    <row r="694" spans="1:25" ht="23.25" customHeight="1">
      <c r="A694" s="31" t="s">
        <v>729</v>
      </c>
      <c r="B694" s="32"/>
      <c r="C694" s="33"/>
      <c r="D694" s="34"/>
      <c r="E694" s="34"/>
      <c r="F694" s="35" t="str">
        <f t="shared" si="10"/>
        <v/>
      </c>
      <c r="G694" s="34"/>
      <c r="H694" s="36"/>
      <c r="I694" s="34"/>
      <c r="J694" s="37"/>
      <c r="K694" s="38"/>
      <c r="L694" s="39"/>
      <c r="M694" s="40"/>
      <c r="N694" s="41"/>
      <c r="O694" s="41"/>
      <c r="P694" s="41"/>
      <c r="Q694" s="41"/>
      <c r="R694" s="41"/>
      <c r="S694" s="41"/>
      <c r="T694" s="41"/>
      <c r="U694" s="41"/>
      <c r="V694" s="75"/>
      <c r="W694" s="78">
        <f>--ISNUMBER(IFERROR(SEARCH(Feuil2!$D$5,Feuil1!C694,1),""))</f>
        <v>0</v>
      </c>
      <c r="X694" s="79" t="str">
        <f>IF(W694=1,COUNTIF($W$7:W694,1),"")</f>
        <v/>
      </c>
      <c r="Y694" s="79" t="str">
        <f>IFERROR(INDEX(C694:C1687,MATCH(ROWS($X$7:X694),X694:X1687,0)),"")</f>
        <v/>
      </c>
    </row>
    <row r="695" spans="1:25" ht="23.25" customHeight="1">
      <c r="A695" s="31" t="s">
        <v>730</v>
      </c>
      <c r="B695" s="32"/>
      <c r="C695" s="33"/>
      <c r="D695" s="34"/>
      <c r="E695" s="34"/>
      <c r="F695" s="35" t="str">
        <f t="shared" si="10"/>
        <v/>
      </c>
      <c r="G695" s="34"/>
      <c r="H695" s="36"/>
      <c r="I695" s="34"/>
      <c r="J695" s="37"/>
      <c r="K695" s="38"/>
      <c r="L695" s="39"/>
      <c r="M695" s="40"/>
      <c r="N695" s="41"/>
      <c r="O695" s="41"/>
      <c r="P695" s="41"/>
      <c r="Q695" s="41"/>
      <c r="R695" s="41"/>
      <c r="S695" s="41"/>
      <c r="T695" s="41"/>
      <c r="U695" s="41"/>
      <c r="V695" s="75"/>
      <c r="W695" s="78">
        <f>--ISNUMBER(IFERROR(SEARCH(Feuil2!$D$5,Feuil1!C695,1),""))</f>
        <v>0</v>
      </c>
      <c r="X695" s="79" t="str">
        <f>IF(W695=1,COUNTIF($W$7:W695,1),"")</f>
        <v/>
      </c>
      <c r="Y695" s="79" t="str">
        <f>IFERROR(INDEX(C695:C1688,MATCH(ROWS($X$7:X695),X695:X1688,0)),"")</f>
        <v/>
      </c>
    </row>
    <row r="696" spans="1:25" ht="23.25" customHeight="1">
      <c r="A696" s="31" t="s">
        <v>731</v>
      </c>
      <c r="B696" s="32"/>
      <c r="C696" s="33"/>
      <c r="D696" s="34"/>
      <c r="E696" s="34"/>
      <c r="F696" s="35" t="str">
        <f t="shared" si="10"/>
        <v/>
      </c>
      <c r="G696" s="34"/>
      <c r="H696" s="36"/>
      <c r="I696" s="34"/>
      <c r="J696" s="37"/>
      <c r="K696" s="38"/>
      <c r="L696" s="39"/>
      <c r="M696" s="40"/>
      <c r="N696" s="41"/>
      <c r="O696" s="41"/>
      <c r="P696" s="41"/>
      <c r="Q696" s="41"/>
      <c r="R696" s="41"/>
      <c r="S696" s="41"/>
      <c r="T696" s="41"/>
      <c r="U696" s="41"/>
      <c r="V696" s="75"/>
      <c r="W696" s="78">
        <f>--ISNUMBER(IFERROR(SEARCH(Feuil2!$D$5,Feuil1!C696,1),""))</f>
        <v>0</v>
      </c>
      <c r="X696" s="79" t="str">
        <f>IF(W696=1,COUNTIF($W$7:W696,1),"")</f>
        <v/>
      </c>
      <c r="Y696" s="79" t="str">
        <f>IFERROR(INDEX(C696:C1689,MATCH(ROWS($X$7:X696),X696:X1689,0)),"")</f>
        <v/>
      </c>
    </row>
    <row r="697" spans="1:25" ht="23.25" customHeight="1">
      <c r="A697" s="31" t="s">
        <v>732</v>
      </c>
      <c r="B697" s="32"/>
      <c r="C697" s="33"/>
      <c r="D697" s="34"/>
      <c r="E697" s="34"/>
      <c r="F697" s="35" t="str">
        <f t="shared" si="10"/>
        <v/>
      </c>
      <c r="G697" s="34"/>
      <c r="H697" s="36"/>
      <c r="I697" s="34"/>
      <c r="J697" s="37"/>
      <c r="K697" s="38"/>
      <c r="L697" s="39"/>
      <c r="M697" s="40"/>
      <c r="N697" s="41"/>
      <c r="O697" s="41"/>
      <c r="P697" s="41"/>
      <c r="Q697" s="41"/>
      <c r="R697" s="41"/>
      <c r="S697" s="41"/>
      <c r="T697" s="41"/>
      <c r="U697" s="41"/>
      <c r="V697" s="75"/>
      <c r="W697" s="78">
        <f>--ISNUMBER(IFERROR(SEARCH(Feuil2!$D$5,Feuil1!C697,1),""))</f>
        <v>0</v>
      </c>
      <c r="X697" s="79" t="str">
        <f>IF(W697=1,COUNTIF($W$7:W697,1),"")</f>
        <v/>
      </c>
      <c r="Y697" s="79" t="str">
        <f>IFERROR(INDEX(C697:C1690,MATCH(ROWS($X$7:X697),X697:X1690,0)),"")</f>
        <v/>
      </c>
    </row>
    <row r="698" spans="1:25" ht="23.25" customHeight="1">
      <c r="A698" s="31" t="s">
        <v>733</v>
      </c>
      <c r="B698" s="32"/>
      <c r="C698" s="33"/>
      <c r="D698" s="34"/>
      <c r="E698" s="34"/>
      <c r="F698" s="35" t="str">
        <f t="shared" si="10"/>
        <v/>
      </c>
      <c r="G698" s="34"/>
      <c r="H698" s="36"/>
      <c r="I698" s="34"/>
      <c r="J698" s="37"/>
      <c r="K698" s="38"/>
      <c r="L698" s="39"/>
      <c r="M698" s="40"/>
      <c r="N698" s="41"/>
      <c r="O698" s="41"/>
      <c r="P698" s="41"/>
      <c r="Q698" s="41"/>
      <c r="R698" s="41"/>
      <c r="S698" s="41"/>
      <c r="T698" s="41"/>
      <c r="U698" s="41"/>
      <c r="V698" s="75"/>
      <c r="W698" s="78">
        <f>--ISNUMBER(IFERROR(SEARCH(Feuil2!$D$5,Feuil1!C698,1),""))</f>
        <v>0</v>
      </c>
      <c r="X698" s="79" t="str">
        <f>IF(W698=1,COUNTIF($W$7:W698,1),"")</f>
        <v/>
      </c>
      <c r="Y698" s="79" t="str">
        <f>IFERROR(INDEX(C698:C1691,MATCH(ROWS($X$7:X698),X698:X1691,0)),"")</f>
        <v/>
      </c>
    </row>
    <row r="699" spans="1:25" ht="23.25" customHeight="1">
      <c r="A699" s="31" t="s">
        <v>734</v>
      </c>
      <c r="B699" s="32"/>
      <c r="C699" s="33"/>
      <c r="D699" s="34"/>
      <c r="E699" s="34"/>
      <c r="F699" s="35" t="str">
        <f t="shared" si="10"/>
        <v/>
      </c>
      <c r="G699" s="34"/>
      <c r="H699" s="36"/>
      <c r="I699" s="34"/>
      <c r="J699" s="37"/>
      <c r="K699" s="38"/>
      <c r="L699" s="39"/>
      <c r="M699" s="40"/>
      <c r="N699" s="41"/>
      <c r="O699" s="41"/>
      <c r="P699" s="41"/>
      <c r="Q699" s="41"/>
      <c r="R699" s="41"/>
      <c r="S699" s="41"/>
      <c r="T699" s="41"/>
      <c r="U699" s="41"/>
      <c r="V699" s="75"/>
      <c r="W699" s="78">
        <f>--ISNUMBER(IFERROR(SEARCH(Feuil2!$D$5,Feuil1!C699,1),""))</f>
        <v>0</v>
      </c>
      <c r="X699" s="79" t="str">
        <f>IF(W699=1,COUNTIF($W$7:W699,1),"")</f>
        <v/>
      </c>
      <c r="Y699" s="79" t="str">
        <f>IFERROR(INDEX(C699:C1692,MATCH(ROWS($X$7:X699),X699:X1692,0)),"")</f>
        <v/>
      </c>
    </row>
    <row r="700" spans="1:25" ht="23.25" customHeight="1">
      <c r="A700" s="31" t="s">
        <v>735</v>
      </c>
      <c r="B700" s="32"/>
      <c r="C700" s="33"/>
      <c r="D700" s="34"/>
      <c r="E700" s="34"/>
      <c r="F700" s="35" t="str">
        <f t="shared" si="10"/>
        <v/>
      </c>
      <c r="G700" s="34"/>
      <c r="H700" s="36"/>
      <c r="I700" s="34"/>
      <c r="J700" s="37"/>
      <c r="K700" s="38"/>
      <c r="L700" s="39"/>
      <c r="M700" s="40"/>
      <c r="N700" s="41"/>
      <c r="O700" s="41"/>
      <c r="P700" s="41"/>
      <c r="Q700" s="41"/>
      <c r="R700" s="41"/>
      <c r="S700" s="41"/>
      <c r="T700" s="41"/>
      <c r="U700" s="41"/>
      <c r="V700" s="75"/>
      <c r="W700" s="78">
        <f>--ISNUMBER(IFERROR(SEARCH(Feuil2!$D$5,Feuil1!C700,1),""))</f>
        <v>0</v>
      </c>
      <c r="X700" s="79" t="str">
        <f>IF(W700=1,COUNTIF($W$7:W700,1),"")</f>
        <v/>
      </c>
      <c r="Y700" s="79" t="str">
        <f>IFERROR(INDEX(C700:C1693,MATCH(ROWS($X$7:X700),X700:X1693,0)),"")</f>
        <v/>
      </c>
    </row>
    <row r="701" spans="1:25" ht="23.25" customHeight="1">
      <c r="A701" s="31" t="s">
        <v>736</v>
      </c>
      <c r="B701" s="32"/>
      <c r="C701" s="33"/>
      <c r="D701" s="34"/>
      <c r="E701" s="34"/>
      <c r="F701" s="35" t="str">
        <f t="shared" si="10"/>
        <v/>
      </c>
      <c r="G701" s="34"/>
      <c r="H701" s="36"/>
      <c r="I701" s="34"/>
      <c r="J701" s="37"/>
      <c r="K701" s="38"/>
      <c r="L701" s="39"/>
      <c r="M701" s="40"/>
      <c r="N701" s="41"/>
      <c r="O701" s="41"/>
      <c r="P701" s="41"/>
      <c r="Q701" s="41"/>
      <c r="R701" s="41"/>
      <c r="S701" s="41"/>
      <c r="T701" s="41"/>
      <c r="U701" s="41"/>
      <c r="V701" s="75"/>
      <c r="W701" s="78">
        <f>--ISNUMBER(IFERROR(SEARCH(Feuil2!$D$5,Feuil1!C701,1),""))</f>
        <v>0</v>
      </c>
      <c r="X701" s="79" t="str">
        <f>IF(W701=1,COUNTIF($W$7:W701,1),"")</f>
        <v/>
      </c>
      <c r="Y701" s="79" t="str">
        <f>IFERROR(INDEX(C701:C1694,MATCH(ROWS($X$7:X701),X701:X1694,0)),"")</f>
        <v/>
      </c>
    </row>
    <row r="702" spans="1:25" ht="23.25" customHeight="1">
      <c r="A702" s="31" t="s">
        <v>737</v>
      </c>
      <c r="B702" s="32"/>
      <c r="C702" s="33"/>
      <c r="D702" s="34"/>
      <c r="E702" s="34"/>
      <c r="F702" s="35" t="str">
        <f t="shared" si="10"/>
        <v/>
      </c>
      <c r="G702" s="34"/>
      <c r="H702" s="36"/>
      <c r="I702" s="34"/>
      <c r="J702" s="37"/>
      <c r="K702" s="38"/>
      <c r="L702" s="39"/>
      <c r="M702" s="40"/>
      <c r="N702" s="41"/>
      <c r="O702" s="41"/>
      <c r="P702" s="41"/>
      <c r="Q702" s="41"/>
      <c r="R702" s="41"/>
      <c r="S702" s="41"/>
      <c r="T702" s="41"/>
      <c r="U702" s="41"/>
      <c r="V702" s="75"/>
      <c r="W702" s="78">
        <f>--ISNUMBER(IFERROR(SEARCH(Feuil2!$D$5,Feuil1!C702,1),""))</f>
        <v>0</v>
      </c>
      <c r="X702" s="79" t="str">
        <f>IF(W702=1,COUNTIF($W$7:W702,1),"")</f>
        <v/>
      </c>
      <c r="Y702" s="79" t="str">
        <f>IFERROR(INDEX(C702:C1695,MATCH(ROWS($X$7:X702),X702:X1695,0)),"")</f>
        <v/>
      </c>
    </row>
    <row r="703" spans="1:25" ht="23.25" customHeight="1">
      <c r="A703" s="31" t="s">
        <v>738</v>
      </c>
      <c r="B703" s="32"/>
      <c r="C703" s="33"/>
      <c r="D703" s="34"/>
      <c r="E703" s="34"/>
      <c r="F703" s="35" t="str">
        <f t="shared" si="10"/>
        <v/>
      </c>
      <c r="G703" s="34"/>
      <c r="H703" s="36"/>
      <c r="I703" s="34"/>
      <c r="J703" s="37"/>
      <c r="K703" s="38"/>
      <c r="L703" s="39"/>
      <c r="M703" s="40"/>
      <c r="N703" s="41"/>
      <c r="O703" s="41"/>
      <c r="P703" s="41"/>
      <c r="Q703" s="41"/>
      <c r="R703" s="41"/>
      <c r="S703" s="41"/>
      <c r="T703" s="41"/>
      <c r="U703" s="41"/>
      <c r="V703" s="75"/>
      <c r="W703" s="78">
        <f>--ISNUMBER(IFERROR(SEARCH(Feuil2!$D$5,Feuil1!C703,1),""))</f>
        <v>0</v>
      </c>
      <c r="X703" s="79" t="str">
        <f>IF(W703=1,COUNTIF($W$7:W703,1),"")</f>
        <v/>
      </c>
      <c r="Y703" s="79" t="str">
        <f>IFERROR(INDEX(C703:C1696,MATCH(ROWS($X$7:X703),X703:X1696,0)),"")</f>
        <v/>
      </c>
    </row>
    <row r="704" spans="1:25" ht="23.25" customHeight="1">
      <c r="A704" s="31" t="s">
        <v>739</v>
      </c>
      <c r="B704" s="32"/>
      <c r="C704" s="33"/>
      <c r="D704" s="34"/>
      <c r="E704" s="34"/>
      <c r="F704" s="35" t="str">
        <f t="shared" si="10"/>
        <v/>
      </c>
      <c r="G704" s="34"/>
      <c r="H704" s="36"/>
      <c r="I704" s="34"/>
      <c r="J704" s="37"/>
      <c r="K704" s="38"/>
      <c r="L704" s="39"/>
      <c r="M704" s="40"/>
      <c r="N704" s="41"/>
      <c r="O704" s="41"/>
      <c r="P704" s="41"/>
      <c r="Q704" s="41"/>
      <c r="R704" s="41"/>
      <c r="S704" s="41"/>
      <c r="T704" s="41"/>
      <c r="U704" s="41"/>
      <c r="V704" s="75"/>
      <c r="W704" s="78">
        <f>--ISNUMBER(IFERROR(SEARCH(Feuil2!$D$5,Feuil1!C704,1),""))</f>
        <v>0</v>
      </c>
      <c r="X704" s="79" t="str">
        <f>IF(W704=1,COUNTIF($W$7:W704,1),"")</f>
        <v/>
      </c>
      <c r="Y704" s="79" t="str">
        <f>IFERROR(INDEX(C704:C1697,MATCH(ROWS($X$7:X704),X704:X1697,0)),"")</f>
        <v/>
      </c>
    </row>
    <row r="705" spans="1:25" ht="23.25" customHeight="1">
      <c r="A705" s="31" t="s">
        <v>740</v>
      </c>
      <c r="B705" s="32"/>
      <c r="C705" s="33"/>
      <c r="D705" s="34"/>
      <c r="E705" s="34"/>
      <c r="F705" s="35" t="str">
        <f t="shared" si="10"/>
        <v/>
      </c>
      <c r="G705" s="34"/>
      <c r="H705" s="36"/>
      <c r="I705" s="34"/>
      <c r="J705" s="37"/>
      <c r="K705" s="38"/>
      <c r="L705" s="39"/>
      <c r="M705" s="40"/>
      <c r="N705" s="41"/>
      <c r="O705" s="41"/>
      <c r="P705" s="41"/>
      <c r="Q705" s="41"/>
      <c r="R705" s="41"/>
      <c r="S705" s="41"/>
      <c r="T705" s="41"/>
      <c r="U705" s="41"/>
      <c r="V705" s="75"/>
      <c r="W705" s="78">
        <f>--ISNUMBER(IFERROR(SEARCH(Feuil2!$D$5,Feuil1!C705,1),""))</f>
        <v>0</v>
      </c>
      <c r="X705" s="79" t="str">
        <f>IF(W705=1,COUNTIF($W$7:W705,1),"")</f>
        <v/>
      </c>
      <c r="Y705" s="79" t="str">
        <f>IFERROR(INDEX(C705:C1698,MATCH(ROWS($X$7:X705),X705:X1698,0)),"")</f>
        <v/>
      </c>
    </row>
    <row r="706" spans="1:25" ht="23.25" customHeight="1">
      <c r="A706" s="31" t="s">
        <v>741</v>
      </c>
      <c r="B706" s="32"/>
      <c r="C706" s="33"/>
      <c r="D706" s="34"/>
      <c r="E706" s="34"/>
      <c r="F706" s="35" t="str">
        <f t="shared" si="10"/>
        <v/>
      </c>
      <c r="G706" s="34"/>
      <c r="H706" s="36"/>
      <c r="I706" s="34"/>
      <c r="J706" s="37"/>
      <c r="K706" s="38"/>
      <c r="L706" s="39"/>
      <c r="M706" s="40"/>
      <c r="N706" s="41"/>
      <c r="O706" s="41"/>
      <c r="P706" s="41"/>
      <c r="Q706" s="41"/>
      <c r="R706" s="41"/>
      <c r="S706" s="41"/>
      <c r="T706" s="41"/>
      <c r="U706" s="41"/>
      <c r="V706" s="75"/>
      <c r="W706" s="78">
        <f>--ISNUMBER(IFERROR(SEARCH(Feuil2!$D$5,Feuil1!C706,1),""))</f>
        <v>0</v>
      </c>
      <c r="X706" s="79" t="str">
        <f>IF(W706=1,COUNTIF($W$7:W706,1),"")</f>
        <v/>
      </c>
      <c r="Y706" s="79" t="str">
        <f>IFERROR(INDEX(C706:C1699,MATCH(ROWS($X$7:X706),X706:X1699,0)),"")</f>
        <v/>
      </c>
    </row>
    <row r="707" spans="1:25" ht="23.25" customHeight="1">
      <c r="A707" s="31" t="s">
        <v>742</v>
      </c>
      <c r="B707" s="32"/>
      <c r="C707" s="33"/>
      <c r="D707" s="34"/>
      <c r="E707" s="34"/>
      <c r="F707" s="35" t="str">
        <f t="shared" si="10"/>
        <v/>
      </c>
      <c r="G707" s="34"/>
      <c r="H707" s="36"/>
      <c r="I707" s="34"/>
      <c r="J707" s="37"/>
      <c r="K707" s="38"/>
      <c r="L707" s="39"/>
      <c r="M707" s="40"/>
      <c r="N707" s="41"/>
      <c r="O707" s="41"/>
      <c r="P707" s="41"/>
      <c r="Q707" s="41"/>
      <c r="R707" s="41"/>
      <c r="S707" s="41"/>
      <c r="T707" s="41"/>
      <c r="U707" s="41"/>
      <c r="V707" s="75"/>
      <c r="W707" s="78">
        <f>--ISNUMBER(IFERROR(SEARCH(Feuil2!$D$5,Feuil1!C707,1),""))</f>
        <v>0</v>
      </c>
      <c r="X707" s="79" t="str">
        <f>IF(W707=1,COUNTIF($W$7:W707,1),"")</f>
        <v/>
      </c>
      <c r="Y707" s="79" t="str">
        <f>IFERROR(INDEX(C707:C1700,MATCH(ROWS($X$7:X707),X707:X1700,0)),"")</f>
        <v/>
      </c>
    </row>
    <row r="708" spans="1:25" ht="23.25" customHeight="1">
      <c r="A708" s="31" t="s">
        <v>743</v>
      </c>
      <c r="B708" s="32"/>
      <c r="C708" s="33"/>
      <c r="D708" s="34"/>
      <c r="E708" s="34"/>
      <c r="F708" s="35" t="str">
        <f t="shared" si="10"/>
        <v/>
      </c>
      <c r="G708" s="34"/>
      <c r="H708" s="36"/>
      <c r="I708" s="34"/>
      <c r="J708" s="37"/>
      <c r="K708" s="38"/>
      <c r="L708" s="39"/>
      <c r="M708" s="40"/>
      <c r="N708" s="41"/>
      <c r="O708" s="41"/>
      <c r="P708" s="41"/>
      <c r="Q708" s="41"/>
      <c r="R708" s="41"/>
      <c r="S708" s="41"/>
      <c r="T708" s="41"/>
      <c r="U708" s="41"/>
      <c r="V708" s="75"/>
      <c r="W708" s="78">
        <f>--ISNUMBER(IFERROR(SEARCH(Feuil2!$D$5,Feuil1!C708,1),""))</f>
        <v>0</v>
      </c>
      <c r="X708" s="79" t="str">
        <f>IF(W708=1,COUNTIF($W$7:W708,1),"")</f>
        <v/>
      </c>
      <c r="Y708" s="79" t="str">
        <f>IFERROR(INDEX(C708:C1701,MATCH(ROWS($X$7:X708),X708:X1701,0)),"")</f>
        <v/>
      </c>
    </row>
    <row r="709" spans="1:25" ht="23.25" customHeight="1">
      <c r="A709" s="31" t="s">
        <v>744</v>
      </c>
      <c r="B709" s="32"/>
      <c r="C709" s="33"/>
      <c r="D709" s="34"/>
      <c r="E709" s="34"/>
      <c r="F709" s="35" t="str">
        <f t="shared" si="10"/>
        <v/>
      </c>
      <c r="G709" s="34"/>
      <c r="H709" s="36"/>
      <c r="I709" s="34"/>
      <c r="J709" s="37"/>
      <c r="K709" s="38"/>
      <c r="L709" s="39"/>
      <c r="M709" s="40"/>
      <c r="N709" s="41"/>
      <c r="O709" s="41"/>
      <c r="P709" s="41"/>
      <c r="Q709" s="41"/>
      <c r="R709" s="41"/>
      <c r="S709" s="41"/>
      <c r="T709" s="41"/>
      <c r="U709" s="41"/>
      <c r="V709" s="75"/>
      <c r="W709" s="78">
        <f>--ISNUMBER(IFERROR(SEARCH(Feuil2!$D$5,Feuil1!C709,1),""))</f>
        <v>0</v>
      </c>
      <c r="X709" s="79" t="str">
        <f>IF(W709=1,COUNTIF($W$7:W709,1),"")</f>
        <v/>
      </c>
      <c r="Y709" s="79" t="str">
        <f>IFERROR(INDEX(C709:C1702,MATCH(ROWS($X$7:X709),X709:X1702,0)),"")</f>
        <v/>
      </c>
    </row>
    <row r="710" spans="1:25" ht="23.25" customHeight="1">
      <c r="A710" s="31" t="s">
        <v>745</v>
      </c>
      <c r="B710" s="32"/>
      <c r="C710" s="33"/>
      <c r="D710" s="34"/>
      <c r="E710" s="34"/>
      <c r="F710" s="35" t="str">
        <f t="shared" si="10"/>
        <v/>
      </c>
      <c r="G710" s="34"/>
      <c r="H710" s="36"/>
      <c r="I710" s="34"/>
      <c r="J710" s="37"/>
      <c r="K710" s="38"/>
      <c r="L710" s="39"/>
      <c r="M710" s="40"/>
      <c r="N710" s="41"/>
      <c r="O710" s="41"/>
      <c r="P710" s="41"/>
      <c r="Q710" s="41"/>
      <c r="R710" s="41"/>
      <c r="S710" s="41"/>
      <c r="T710" s="41"/>
      <c r="U710" s="41"/>
      <c r="V710" s="75"/>
      <c r="W710" s="78">
        <f>--ISNUMBER(IFERROR(SEARCH(Feuil2!$D$5,Feuil1!C710,1),""))</f>
        <v>0</v>
      </c>
      <c r="X710" s="79" t="str">
        <f>IF(W710=1,COUNTIF($W$7:W710,1),"")</f>
        <v/>
      </c>
      <c r="Y710" s="79" t="str">
        <f>IFERROR(INDEX(C710:C1703,MATCH(ROWS($X$7:X710),X710:X1703,0)),"")</f>
        <v/>
      </c>
    </row>
    <row r="711" spans="1:25" ht="23.25" customHeight="1">
      <c r="A711" s="31" t="s">
        <v>746</v>
      </c>
      <c r="B711" s="32"/>
      <c r="C711" s="33"/>
      <c r="D711" s="34"/>
      <c r="E711" s="34"/>
      <c r="F711" s="35" t="str">
        <f t="shared" si="10"/>
        <v/>
      </c>
      <c r="G711" s="34"/>
      <c r="H711" s="36"/>
      <c r="I711" s="34"/>
      <c r="J711" s="37"/>
      <c r="K711" s="38"/>
      <c r="L711" s="39"/>
      <c r="M711" s="40"/>
      <c r="N711" s="41"/>
      <c r="O711" s="41"/>
      <c r="P711" s="41"/>
      <c r="Q711" s="41"/>
      <c r="R711" s="41"/>
      <c r="S711" s="41"/>
      <c r="T711" s="41"/>
      <c r="U711" s="41"/>
      <c r="V711" s="75"/>
      <c r="W711" s="78">
        <f>--ISNUMBER(IFERROR(SEARCH(Feuil2!$D$5,Feuil1!C711,1),""))</f>
        <v>0</v>
      </c>
      <c r="X711" s="79" t="str">
        <f>IF(W711=1,COUNTIF($W$7:W711,1),"")</f>
        <v/>
      </c>
      <c r="Y711" s="79" t="str">
        <f>IFERROR(INDEX(C711:C1704,MATCH(ROWS($X$7:X711),X711:X1704,0)),"")</f>
        <v/>
      </c>
    </row>
    <row r="712" spans="1:25" ht="23.25" customHeight="1">
      <c r="A712" s="31" t="s">
        <v>747</v>
      </c>
      <c r="B712" s="32"/>
      <c r="C712" s="33"/>
      <c r="D712" s="34"/>
      <c r="E712" s="34"/>
      <c r="F712" s="35" t="str">
        <f t="shared" ref="F712:F775" si="11">E712&amp;" "&amp;D712</f>
        <v/>
      </c>
      <c r="G712" s="34"/>
      <c r="H712" s="36"/>
      <c r="I712" s="34"/>
      <c r="J712" s="37"/>
      <c r="K712" s="38"/>
      <c r="L712" s="39"/>
      <c r="M712" s="40"/>
      <c r="N712" s="41"/>
      <c r="O712" s="41"/>
      <c r="P712" s="41"/>
      <c r="Q712" s="41"/>
      <c r="R712" s="41"/>
      <c r="S712" s="41"/>
      <c r="T712" s="41"/>
      <c r="U712" s="41"/>
      <c r="V712" s="75"/>
      <c r="W712" s="78">
        <f>--ISNUMBER(IFERROR(SEARCH(Feuil2!$D$5,Feuil1!C712,1),""))</f>
        <v>0</v>
      </c>
      <c r="X712" s="79" t="str">
        <f>IF(W712=1,COUNTIF($W$7:W712,1),"")</f>
        <v/>
      </c>
      <c r="Y712" s="79" t="str">
        <f>IFERROR(INDEX(C712:C1705,MATCH(ROWS($X$7:X712),X712:X1705,0)),"")</f>
        <v/>
      </c>
    </row>
    <row r="713" spans="1:25" ht="23.25" customHeight="1">
      <c r="A713" s="31" t="s">
        <v>748</v>
      </c>
      <c r="B713" s="32"/>
      <c r="C713" s="33"/>
      <c r="D713" s="34"/>
      <c r="E713" s="34"/>
      <c r="F713" s="35" t="str">
        <f t="shared" si="11"/>
        <v/>
      </c>
      <c r="G713" s="34"/>
      <c r="H713" s="36"/>
      <c r="I713" s="34"/>
      <c r="J713" s="37"/>
      <c r="K713" s="38"/>
      <c r="L713" s="39"/>
      <c r="M713" s="40"/>
      <c r="N713" s="41"/>
      <c r="O713" s="41"/>
      <c r="P713" s="41"/>
      <c r="Q713" s="41"/>
      <c r="R713" s="41"/>
      <c r="S713" s="41"/>
      <c r="T713" s="41"/>
      <c r="U713" s="41"/>
      <c r="V713" s="75"/>
      <c r="W713" s="78">
        <f>--ISNUMBER(IFERROR(SEARCH(Feuil2!$D$5,Feuil1!C713,1),""))</f>
        <v>0</v>
      </c>
      <c r="X713" s="79" t="str">
        <f>IF(W713=1,COUNTIF($W$7:W713,1),"")</f>
        <v/>
      </c>
      <c r="Y713" s="79" t="str">
        <f>IFERROR(INDEX(C713:C1706,MATCH(ROWS($X$7:X713),X713:X1706,0)),"")</f>
        <v/>
      </c>
    </row>
    <row r="714" spans="1:25" ht="23.25" customHeight="1">
      <c r="A714" s="31" t="s">
        <v>749</v>
      </c>
      <c r="B714" s="32"/>
      <c r="C714" s="33"/>
      <c r="D714" s="34"/>
      <c r="E714" s="34"/>
      <c r="F714" s="35" t="str">
        <f t="shared" si="11"/>
        <v/>
      </c>
      <c r="G714" s="34"/>
      <c r="H714" s="36"/>
      <c r="I714" s="34"/>
      <c r="J714" s="37"/>
      <c r="K714" s="38"/>
      <c r="L714" s="39"/>
      <c r="M714" s="40"/>
      <c r="N714" s="41"/>
      <c r="O714" s="41"/>
      <c r="P714" s="41"/>
      <c r="Q714" s="41"/>
      <c r="R714" s="41"/>
      <c r="S714" s="41"/>
      <c r="T714" s="41"/>
      <c r="U714" s="41"/>
      <c r="V714" s="75"/>
      <c r="W714" s="78">
        <f>--ISNUMBER(IFERROR(SEARCH(Feuil2!$D$5,Feuil1!C714,1),""))</f>
        <v>0</v>
      </c>
      <c r="X714" s="79" t="str">
        <f>IF(W714=1,COUNTIF($W$7:W714,1),"")</f>
        <v/>
      </c>
      <c r="Y714" s="79" t="str">
        <f>IFERROR(INDEX(C714:C1707,MATCH(ROWS($X$7:X714),X714:X1707,0)),"")</f>
        <v/>
      </c>
    </row>
    <row r="715" spans="1:25" ht="23.25" customHeight="1">
      <c r="A715" s="31" t="s">
        <v>750</v>
      </c>
      <c r="B715" s="32"/>
      <c r="C715" s="33"/>
      <c r="D715" s="34"/>
      <c r="E715" s="34"/>
      <c r="F715" s="35" t="str">
        <f t="shared" si="11"/>
        <v/>
      </c>
      <c r="G715" s="34"/>
      <c r="H715" s="36"/>
      <c r="I715" s="34"/>
      <c r="J715" s="37"/>
      <c r="K715" s="38"/>
      <c r="L715" s="39"/>
      <c r="M715" s="40"/>
      <c r="N715" s="41"/>
      <c r="O715" s="41"/>
      <c r="P715" s="41"/>
      <c r="Q715" s="41"/>
      <c r="R715" s="41"/>
      <c r="S715" s="41"/>
      <c r="T715" s="41"/>
      <c r="U715" s="41"/>
      <c r="V715" s="75"/>
      <c r="W715" s="78">
        <f>--ISNUMBER(IFERROR(SEARCH(Feuil2!$D$5,Feuil1!C715,1),""))</f>
        <v>0</v>
      </c>
      <c r="X715" s="79" t="str">
        <f>IF(W715=1,COUNTIF($W$7:W715,1),"")</f>
        <v/>
      </c>
      <c r="Y715" s="79" t="str">
        <f>IFERROR(INDEX(C715:C1708,MATCH(ROWS($X$7:X715),X715:X1708,0)),"")</f>
        <v/>
      </c>
    </row>
    <row r="716" spans="1:25" ht="23.25" customHeight="1">
      <c r="A716" s="31" t="s">
        <v>751</v>
      </c>
      <c r="B716" s="32"/>
      <c r="C716" s="33"/>
      <c r="D716" s="34"/>
      <c r="E716" s="34"/>
      <c r="F716" s="35" t="str">
        <f t="shared" si="11"/>
        <v/>
      </c>
      <c r="G716" s="34"/>
      <c r="H716" s="36"/>
      <c r="I716" s="34"/>
      <c r="J716" s="37"/>
      <c r="K716" s="38"/>
      <c r="L716" s="39"/>
      <c r="M716" s="40"/>
      <c r="N716" s="41"/>
      <c r="O716" s="41"/>
      <c r="P716" s="41"/>
      <c r="Q716" s="41"/>
      <c r="R716" s="41"/>
      <c r="S716" s="41"/>
      <c r="T716" s="41"/>
      <c r="U716" s="41"/>
      <c r="V716" s="75"/>
      <c r="W716" s="78">
        <f>--ISNUMBER(IFERROR(SEARCH(Feuil2!$D$5,Feuil1!C716,1),""))</f>
        <v>0</v>
      </c>
      <c r="X716" s="79" t="str">
        <f>IF(W716=1,COUNTIF($W$7:W716,1),"")</f>
        <v/>
      </c>
      <c r="Y716" s="79" t="str">
        <f>IFERROR(INDEX(C716:C1709,MATCH(ROWS($X$7:X716),X716:X1709,0)),"")</f>
        <v/>
      </c>
    </row>
    <row r="717" spans="1:25" ht="23.25" customHeight="1">
      <c r="A717" s="31" t="s">
        <v>752</v>
      </c>
      <c r="B717" s="32"/>
      <c r="C717" s="33"/>
      <c r="D717" s="34"/>
      <c r="E717" s="34"/>
      <c r="F717" s="35" t="str">
        <f t="shared" si="11"/>
        <v/>
      </c>
      <c r="G717" s="34"/>
      <c r="H717" s="36"/>
      <c r="I717" s="34"/>
      <c r="J717" s="37"/>
      <c r="K717" s="38"/>
      <c r="L717" s="39"/>
      <c r="M717" s="40"/>
      <c r="N717" s="41"/>
      <c r="O717" s="41"/>
      <c r="P717" s="41"/>
      <c r="Q717" s="41"/>
      <c r="R717" s="41"/>
      <c r="S717" s="41"/>
      <c r="T717" s="41"/>
      <c r="U717" s="41"/>
      <c r="V717" s="75"/>
      <c r="W717" s="78">
        <f>--ISNUMBER(IFERROR(SEARCH(Feuil2!$D$5,Feuil1!C717,1),""))</f>
        <v>0</v>
      </c>
      <c r="X717" s="79" t="str">
        <f>IF(W717=1,COUNTIF($W$7:W717,1),"")</f>
        <v/>
      </c>
      <c r="Y717" s="79" t="str">
        <f>IFERROR(INDEX(C717:C1710,MATCH(ROWS($X$7:X717),X717:X1710,0)),"")</f>
        <v/>
      </c>
    </row>
    <row r="718" spans="1:25" ht="23.25" customHeight="1">
      <c r="A718" s="31" t="s">
        <v>753</v>
      </c>
      <c r="B718" s="32"/>
      <c r="C718" s="33"/>
      <c r="D718" s="34"/>
      <c r="E718" s="34"/>
      <c r="F718" s="35" t="str">
        <f t="shared" si="11"/>
        <v/>
      </c>
      <c r="G718" s="34"/>
      <c r="H718" s="36"/>
      <c r="I718" s="34"/>
      <c r="J718" s="37"/>
      <c r="K718" s="38"/>
      <c r="L718" s="39"/>
      <c r="M718" s="40"/>
      <c r="N718" s="41"/>
      <c r="O718" s="41"/>
      <c r="P718" s="41"/>
      <c r="Q718" s="41"/>
      <c r="R718" s="41"/>
      <c r="S718" s="41"/>
      <c r="T718" s="41"/>
      <c r="U718" s="41"/>
      <c r="V718" s="75"/>
      <c r="W718" s="78">
        <f>--ISNUMBER(IFERROR(SEARCH(Feuil2!$D$5,Feuil1!C718,1),""))</f>
        <v>0</v>
      </c>
      <c r="X718" s="79" t="str">
        <f>IF(W718=1,COUNTIF($W$7:W718,1),"")</f>
        <v/>
      </c>
      <c r="Y718" s="79" t="str">
        <f>IFERROR(INDEX(C718:C1711,MATCH(ROWS($X$7:X718),X718:X1711,0)),"")</f>
        <v/>
      </c>
    </row>
    <row r="719" spans="1:25" ht="23.25" customHeight="1">
      <c r="A719" s="31" t="s">
        <v>754</v>
      </c>
      <c r="B719" s="32"/>
      <c r="C719" s="33"/>
      <c r="D719" s="34"/>
      <c r="E719" s="34"/>
      <c r="F719" s="35" t="str">
        <f t="shared" si="11"/>
        <v/>
      </c>
      <c r="G719" s="34"/>
      <c r="H719" s="36"/>
      <c r="I719" s="34"/>
      <c r="J719" s="37"/>
      <c r="K719" s="38"/>
      <c r="L719" s="39"/>
      <c r="M719" s="40"/>
      <c r="N719" s="41"/>
      <c r="O719" s="41"/>
      <c r="P719" s="41"/>
      <c r="Q719" s="41"/>
      <c r="R719" s="41"/>
      <c r="S719" s="41"/>
      <c r="T719" s="41"/>
      <c r="U719" s="41"/>
      <c r="V719" s="75"/>
      <c r="W719" s="78">
        <f>--ISNUMBER(IFERROR(SEARCH(Feuil2!$D$5,Feuil1!C719,1),""))</f>
        <v>0</v>
      </c>
      <c r="X719" s="79" t="str">
        <f>IF(W719=1,COUNTIF($W$7:W719,1),"")</f>
        <v/>
      </c>
      <c r="Y719" s="79" t="str">
        <f>IFERROR(INDEX(C719:C1712,MATCH(ROWS($X$7:X719),X719:X1712,0)),"")</f>
        <v/>
      </c>
    </row>
    <row r="720" spans="1:25" ht="23.25" customHeight="1">
      <c r="A720" s="31" t="s">
        <v>755</v>
      </c>
      <c r="B720" s="32"/>
      <c r="C720" s="33"/>
      <c r="D720" s="34"/>
      <c r="E720" s="34"/>
      <c r="F720" s="35" t="str">
        <f t="shared" si="11"/>
        <v/>
      </c>
      <c r="G720" s="34"/>
      <c r="H720" s="36"/>
      <c r="I720" s="34"/>
      <c r="J720" s="37"/>
      <c r="K720" s="38"/>
      <c r="L720" s="39"/>
      <c r="M720" s="40"/>
      <c r="N720" s="41"/>
      <c r="O720" s="41"/>
      <c r="P720" s="41"/>
      <c r="Q720" s="41"/>
      <c r="R720" s="41"/>
      <c r="S720" s="41"/>
      <c r="T720" s="41"/>
      <c r="U720" s="41"/>
      <c r="V720" s="75"/>
      <c r="W720" s="78">
        <f>--ISNUMBER(IFERROR(SEARCH(Feuil2!$D$5,Feuil1!C720,1),""))</f>
        <v>0</v>
      </c>
      <c r="X720" s="79" t="str">
        <f>IF(W720=1,COUNTIF($W$7:W720,1),"")</f>
        <v/>
      </c>
      <c r="Y720" s="79" t="str">
        <f>IFERROR(INDEX(C720:C1713,MATCH(ROWS($X$7:X720),X720:X1713,0)),"")</f>
        <v/>
      </c>
    </row>
    <row r="721" spans="1:25" ht="23.25" customHeight="1">
      <c r="A721" s="31" t="s">
        <v>756</v>
      </c>
      <c r="B721" s="32"/>
      <c r="C721" s="33"/>
      <c r="D721" s="34"/>
      <c r="E721" s="34"/>
      <c r="F721" s="35" t="str">
        <f t="shared" si="11"/>
        <v/>
      </c>
      <c r="G721" s="34"/>
      <c r="H721" s="36"/>
      <c r="I721" s="34"/>
      <c r="J721" s="37"/>
      <c r="K721" s="38"/>
      <c r="L721" s="39"/>
      <c r="M721" s="40"/>
      <c r="N721" s="41"/>
      <c r="O721" s="41"/>
      <c r="P721" s="41"/>
      <c r="Q721" s="41"/>
      <c r="R721" s="41"/>
      <c r="S721" s="41"/>
      <c r="T721" s="41"/>
      <c r="U721" s="41"/>
      <c r="V721" s="75"/>
      <c r="W721" s="78">
        <f>--ISNUMBER(IFERROR(SEARCH(Feuil2!$D$5,Feuil1!C721,1),""))</f>
        <v>0</v>
      </c>
      <c r="X721" s="79" t="str">
        <f>IF(W721=1,COUNTIF($W$7:W721,1),"")</f>
        <v/>
      </c>
      <c r="Y721" s="79" t="str">
        <f>IFERROR(INDEX(C721:C1714,MATCH(ROWS($X$7:X721),X721:X1714,0)),"")</f>
        <v/>
      </c>
    </row>
    <row r="722" spans="1:25" ht="23.25" customHeight="1">
      <c r="A722" s="31" t="s">
        <v>757</v>
      </c>
      <c r="B722" s="32"/>
      <c r="C722" s="33"/>
      <c r="D722" s="34"/>
      <c r="E722" s="34"/>
      <c r="F722" s="35" t="str">
        <f t="shared" si="11"/>
        <v/>
      </c>
      <c r="G722" s="34"/>
      <c r="H722" s="36"/>
      <c r="I722" s="34"/>
      <c r="J722" s="37"/>
      <c r="K722" s="38"/>
      <c r="L722" s="39"/>
      <c r="M722" s="40"/>
      <c r="N722" s="41"/>
      <c r="O722" s="41"/>
      <c r="P722" s="41"/>
      <c r="Q722" s="41"/>
      <c r="R722" s="41"/>
      <c r="S722" s="41"/>
      <c r="T722" s="41"/>
      <c r="U722" s="41"/>
      <c r="V722" s="75"/>
      <c r="W722" s="78">
        <f>--ISNUMBER(IFERROR(SEARCH(Feuil2!$D$5,Feuil1!C722,1),""))</f>
        <v>0</v>
      </c>
      <c r="X722" s="79" t="str">
        <f>IF(W722=1,COUNTIF($W$7:W722,1),"")</f>
        <v/>
      </c>
      <c r="Y722" s="79" t="str">
        <f>IFERROR(INDEX(C722:C1715,MATCH(ROWS($X$7:X722),X722:X1715,0)),"")</f>
        <v/>
      </c>
    </row>
    <row r="723" spans="1:25" ht="23.25" customHeight="1">
      <c r="A723" s="31" t="s">
        <v>758</v>
      </c>
      <c r="B723" s="32"/>
      <c r="C723" s="33"/>
      <c r="D723" s="34"/>
      <c r="E723" s="34"/>
      <c r="F723" s="35" t="str">
        <f t="shared" si="11"/>
        <v/>
      </c>
      <c r="G723" s="34"/>
      <c r="H723" s="36"/>
      <c r="I723" s="34"/>
      <c r="J723" s="37"/>
      <c r="K723" s="38"/>
      <c r="L723" s="39"/>
      <c r="M723" s="40"/>
      <c r="N723" s="41"/>
      <c r="O723" s="41"/>
      <c r="P723" s="41"/>
      <c r="Q723" s="41"/>
      <c r="R723" s="41"/>
      <c r="S723" s="41"/>
      <c r="T723" s="41"/>
      <c r="U723" s="41"/>
      <c r="V723" s="75"/>
      <c r="W723" s="78">
        <f>--ISNUMBER(IFERROR(SEARCH(Feuil2!$D$5,Feuil1!C723,1),""))</f>
        <v>0</v>
      </c>
      <c r="X723" s="79" t="str">
        <f>IF(W723=1,COUNTIF($W$7:W723,1),"")</f>
        <v/>
      </c>
      <c r="Y723" s="79" t="str">
        <f>IFERROR(INDEX(C723:C1716,MATCH(ROWS($X$7:X723),X723:X1716,0)),"")</f>
        <v/>
      </c>
    </row>
    <row r="724" spans="1:25" ht="23.25" customHeight="1">
      <c r="A724" s="31" t="s">
        <v>759</v>
      </c>
      <c r="B724" s="32"/>
      <c r="C724" s="33"/>
      <c r="D724" s="34"/>
      <c r="E724" s="34"/>
      <c r="F724" s="35" t="str">
        <f t="shared" si="11"/>
        <v/>
      </c>
      <c r="G724" s="34"/>
      <c r="H724" s="36"/>
      <c r="I724" s="34"/>
      <c r="J724" s="37"/>
      <c r="K724" s="38"/>
      <c r="L724" s="39"/>
      <c r="M724" s="40"/>
      <c r="N724" s="41"/>
      <c r="O724" s="41"/>
      <c r="P724" s="41"/>
      <c r="Q724" s="41"/>
      <c r="R724" s="41"/>
      <c r="S724" s="41"/>
      <c r="T724" s="41"/>
      <c r="U724" s="41"/>
      <c r="V724" s="75"/>
      <c r="W724" s="78">
        <f>--ISNUMBER(IFERROR(SEARCH(Feuil2!$D$5,Feuil1!C724,1),""))</f>
        <v>0</v>
      </c>
      <c r="X724" s="79" t="str">
        <f>IF(W724=1,COUNTIF($W$7:W724,1),"")</f>
        <v/>
      </c>
      <c r="Y724" s="79" t="str">
        <f>IFERROR(INDEX(C724:C1717,MATCH(ROWS($X$7:X724),X724:X1717,0)),"")</f>
        <v/>
      </c>
    </row>
    <row r="725" spans="1:25" ht="23.25" customHeight="1">
      <c r="A725" s="31" t="s">
        <v>760</v>
      </c>
      <c r="B725" s="32"/>
      <c r="C725" s="33"/>
      <c r="D725" s="34"/>
      <c r="E725" s="34"/>
      <c r="F725" s="35" t="str">
        <f t="shared" si="11"/>
        <v/>
      </c>
      <c r="G725" s="34"/>
      <c r="H725" s="36"/>
      <c r="I725" s="34"/>
      <c r="J725" s="37"/>
      <c r="K725" s="38"/>
      <c r="L725" s="39"/>
      <c r="M725" s="40"/>
      <c r="N725" s="41"/>
      <c r="O725" s="41"/>
      <c r="P725" s="41"/>
      <c r="Q725" s="41"/>
      <c r="R725" s="41"/>
      <c r="S725" s="41"/>
      <c r="T725" s="41"/>
      <c r="U725" s="41"/>
      <c r="V725" s="75"/>
      <c r="W725" s="78">
        <f>--ISNUMBER(IFERROR(SEARCH(Feuil2!$D$5,Feuil1!C725,1),""))</f>
        <v>0</v>
      </c>
      <c r="X725" s="79" t="str">
        <f>IF(W725=1,COUNTIF($W$7:W725,1),"")</f>
        <v/>
      </c>
      <c r="Y725" s="79" t="str">
        <f>IFERROR(INDEX(C725:C1718,MATCH(ROWS($X$7:X725),X725:X1718,0)),"")</f>
        <v/>
      </c>
    </row>
    <row r="726" spans="1:25" ht="23.25" customHeight="1">
      <c r="A726" s="31" t="s">
        <v>761</v>
      </c>
      <c r="B726" s="32"/>
      <c r="C726" s="33"/>
      <c r="D726" s="34"/>
      <c r="E726" s="34"/>
      <c r="F726" s="35" t="str">
        <f t="shared" si="11"/>
        <v/>
      </c>
      <c r="G726" s="34"/>
      <c r="H726" s="36"/>
      <c r="I726" s="34"/>
      <c r="J726" s="37"/>
      <c r="K726" s="38"/>
      <c r="L726" s="39"/>
      <c r="M726" s="40"/>
      <c r="N726" s="41"/>
      <c r="O726" s="41"/>
      <c r="P726" s="41"/>
      <c r="Q726" s="41"/>
      <c r="R726" s="41"/>
      <c r="S726" s="41"/>
      <c r="T726" s="41"/>
      <c r="U726" s="41"/>
      <c r="V726" s="75"/>
      <c r="W726" s="78">
        <f>--ISNUMBER(IFERROR(SEARCH(Feuil2!$D$5,Feuil1!C726,1),""))</f>
        <v>0</v>
      </c>
      <c r="X726" s="79" t="str">
        <f>IF(W726=1,COUNTIF($W$7:W726,1),"")</f>
        <v/>
      </c>
      <c r="Y726" s="79" t="str">
        <f>IFERROR(INDEX(C726:C1719,MATCH(ROWS($X$7:X726),X726:X1719,0)),"")</f>
        <v/>
      </c>
    </row>
    <row r="727" spans="1:25" ht="23.25" customHeight="1">
      <c r="A727" s="31" t="s">
        <v>762</v>
      </c>
      <c r="B727" s="32"/>
      <c r="C727" s="33"/>
      <c r="D727" s="34"/>
      <c r="E727" s="34"/>
      <c r="F727" s="35" t="str">
        <f t="shared" si="11"/>
        <v/>
      </c>
      <c r="G727" s="34"/>
      <c r="H727" s="36"/>
      <c r="I727" s="34"/>
      <c r="J727" s="37"/>
      <c r="K727" s="38"/>
      <c r="L727" s="39"/>
      <c r="M727" s="40"/>
      <c r="N727" s="41"/>
      <c r="O727" s="41"/>
      <c r="P727" s="41"/>
      <c r="Q727" s="41"/>
      <c r="R727" s="41"/>
      <c r="S727" s="41"/>
      <c r="T727" s="41"/>
      <c r="U727" s="41"/>
      <c r="V727" s="75"/>
      <c r="W727" s="78">
        <f>--ISNUMBER(IFERROR(SEARCH(Feuil2!$D$5,Feuil1!C727,1),""))</f>
        <v>0</v>
      </c>
      <c r="X727" s="79" t="str">
        <f>IF(W727=1,COUNTIF($W$7:W727,1),"")</f>
        <v/>
      </c>
      <c r="Y727" s="79" t="str">
        <f>IFERROR(INDEX(C727:C1720,MATCH(ROWS($X$7:X727),X727:X1720,0)),"")</f>
        <v/>
      </c>
    </row>
    <row r="728" spans="1:25" ht="23.25" customHeight="1">
      <c r="A728" s="31" t="s">
        <v>763</v>
      </c>
      <c r="B728" s="32"/>
      <c r="C728" s="33"/>
      <c r="D728" s="34"/>
      <c r="E728" s="34"/>
      <c r="F728" s="35" t="str">
        <f t="shared" si="11"/>
        <v/>
      </c>
      <c r="G728" s="34"/>
      <c r="H728" s="36"/>
      <c r="I728" s="34"/>
      <c r="J728" s="37"/>
      <c r="K728" s="38"/>
      <c r="L728" s="39"/>
      <c r="M728" s="40"/>
      <c r="N728" s="41"/>
      <c r="O728" s="41"/>
      <c r="P728" s="41"/>
      <c r="Q728" s="41"/>
      <c r="R728" s="41"/>
      <c r="S728" s="41"/>
      <c r="T728" s="41"/>
      <c r="U728" s="41"/>
      <c r="V728" s="75"/>
      <c r="W728" s="78">
        <f>--ISNUMBER(IFERROR(SEARCH(Feuil2!$D$5,Feuil1!C728,1),""))</f>
        <v>0</v>
      </c>
      <c r="X728" s="79" t="str">
        <f>IF(W728=1,COUNTIF($W$7:W728,1),"")</f>
        <v/>
      </c>
      <c r="Y728" s="79" t="str">
        <f>IFERROR(INDEX(C728:C1721,MATCH(ROWS($X$7:X728),X728:X1721,0)),"")</f>
        <v/>
      </c>
    </row>
    <row r="729" spans="1:25" ht="23.25" customHeight="1">
      <c r="A729" s="31" t="s">
        <v>764</v>
      </c>
      <c r="B729" s="32"/>
      <c r="C729" s="33"/>
      <c r="D729" s="34"/>
      <c r="E729" s="34"/>
      <c r="F729" s="35" t="str">
        <f t="shared" si="11"/>
        <v/>
      </c>
      <c r="G729" s="34"/>
      <c r="H729" s="36"/>
      <c r="I729" s="34"/>
      <c r="J729" s="37"/>
      <c r="K729" s="38"/>
      <c r="L729" s="39"/>
      <c r="M729" s="40"/>
      <c r="N729" s="41"/>
      <c r="O729" s="41"/>
      <c r="P729" s="41"/>
      <c r="Q729" s="41"/>
      <c r="R729" s="41"/>
      <c r="S729" s="41"/>
      <c r="T729" s="41"/>
      <c r="U729" s="41"/>
      <c r="V729" s="75"/>
      <c r="W729" s="78">
        <f>--ISNUMBER(IFERROR(SEARCH(Feuil2!$D$5,Feuil1!C729,1),""))</f>
        <v>0</v>
      </c>
      <c r="X729" s="79" t="str">
        <f>IF(W729=1,COUNTIF($W$7:W729,1),"")</f>
        <v/>
      </c>
      <c r="Y729" s="79" t="str">
        <f>IFERROR(INDEX(C729:C1722,MATCH(ROWS($X$7:X729),X729:X1722,0)),"")</f>
        <v/>
      </c>
    </row>
    <row r="730" spans="1:25" ht="23.25" customHeight="1">
      <c r="A730" s="31" t="s">
        <v>765</v>
      </c>
      <c r="B730" s="32"/>
      <c r="C730" s="33"/>
      <c r="D730" s="34"/>
      <c r="E730" s="34"/>
      <c r="F730" s="35" t="str">
        <f t="shared" si="11"/>
        <v/>
      </c>
      <c r="G730" s="34"/>
      <c r="H730" s="36"/>
      <c r="I730" s="34"/>
      <c r="J730" s="37"/>
      <c r="K730" s="38"/>
      <c r="L730" s="39"/>
      <c r="M730" s="40"/>
      <c r="N730" s="41"/>
      <c r="O730" s="41"/>
      <c r="P730" s="41"/>
      <c r="Q730" s="41"/>
      <c r="R730" s="41"/>
      <c r="S730" s="41"/>
      <c r="T730" s="41"/>
      <c r="U730" s="41"/>
      <c r="V730" s="75"/>
      <c r="W730" s="78">
        <f>--ISNUMBER(IFERROR(SEARCH(Feuil2!$D$5,Feuil1!C730,1),""))</f>
        <v>0</v>
      </c>
      <c r="X730" s="79" t="str">
        <f>IF(W730=1,COUNTIF($W$7:W730,1),"")</f>
        <v/>
      </c>
      <c r="Y730" s="79" t="str">
        <f>IFERROR(INDEX(C730:C1723,MATCH(ROWS($X$7:X730),X730:X1723,0)),"")</f>
        <v/>
      </c>
    </row>
    <row r="731" spans="1:25" ht="23.25" customHeight="1">
      <c r="A731" s="31" t="s">
        <v>766</v>
      </c>
      <c r="B731" s="32"/>
      <c r="C731" s="33"/>
      <c r="D731" s="34"/>
      <c r="E731" s="34"/>
      <c r="F731" s="35" t="str">
        <f t="shared" si="11"/>
        <v/>
      </c>
      <c r="G731" s="34"/>
      <c r="H731" s="36"/>
      <c r="I731" s="34"/>
      <c r="J731" s="37"/>
      <c r="K731" s="38"/>
      <c r="L731" s="39"/>
      <c r="M731" s="40"/>
      <c r="N731" s="41"/>
      <c r="O731" s="41"/>
      <c r="P731" s="41"/>
      <c r="Q731" s="41"/>
      <c r="R731" s="41"/>
      <c r="S731" s="41"/>
      <c r="T731" s="41"/>
      <c r="U731" s="41"/>
      <c r="V731" s="75"/>
      <c r="W731" s="78">
        <f>--ISNUMBER(IFERROR(SEARCH(Feuil2!$D$5,Feuil1!C731,1),""))</f>
        <v>0</v>
      </c>
      <c r="X731" s="79" t="str">
        <f>IF(W731=1,COUNTIF($W$7:W731,1),"")</f>
        <v/>
      </c>
      <c r="Y731" s="79" t="str">
        <f>IFERROR(INDEX(C731:C1724,MATCH(ROWS($X$7:X731),X731:X1724,0)),"")</f>
        <v/>
      </c>
    </row>
    <row r="732" spans="1:25" ht="23.25" customHeight="1">
      <c r="A732" s="31" t="s">
        <v>767</v>
      </c>
      <c r="B732" s="32"/>
      <c r="C732" s="33"/>
      <c r="D732" s="34"/>
      <c r="E732" s="34"/>
      <c r="F732" s="35" t="str">
        <f t="shared" si="11"/>
        <v/>
      </c>
      <c r="G732" s="34"/>
      <c r="H732" s="36"/>
      <c r="I732" s="34"/>
      <c r="J732" s="37"/>
      <c r="K732" s="38"/>
      <c r="L732" s="39"/>
      <c r="M732" s="40"/>
      <c r="N732" s="41"/>
      <c r="O732" s="41"/>
      <c r="P732" s="41"/>
      <c r="Q732" s="41"/>
      <c r="R732" s="41"/>
      <c r="S732" s="41"/>
      <c r="T732" s="41"/>
      <c r="U732" s="41"/>
      <c r="V732" s="75"/>
      <c r="W732" s="78">
        <f>--ISNUMBER(IFERROR(SEARCH(Feuil2!$D$5,Feuil1!C732,1),""))</f>
        <v>0</v>
      </c>
      <c r="X732" s="79" t="str">
        <f>IF(W732=1,COUNTIF($W$7:W732,1),"")</f>
        <v/>
      </c>
      <c r="Y732" s="79" t="str">
        <f>IFERROR(INDEX(C732:C1725,MATCH(ROWS($X$7:X732),X732:X1725,0)),"")</f>
        <v/>
      </c>
    </row>
    <row r="733" spans="1:25" ht="23.25" customHeight="1">
      <c r="A733" s="31" t="s">
        <v>768</v>
      </c>
      <c r="B733" s="32"/>
      <c r="C733" s="33"/>
      <c r="D733" s="34"/>
      <c r="E733" s="34"/>
      <c r="F733" s="35" t="str">
        <f t="shared" si="11"/>
        <v/>
      </c>
      <c r="G733" s="34"/>
      <c r="H733" s="36"/>
      <c r="I733" s="34"/>
      <c r="J733" s="37"/>
      <c r="K733" s="38"/>
      <c r="L733" s="39"/>
      <c r="M733" s="40"/>
      <c r="N733" s="41"/>
      <c r="O733" s="41"/>
      <c r="P733" s="41"/>
      <c r="Q733" s="41"/>
      <c r="R733" s="41"/>
      <c r="S733" s="41"/>
      <c r="T733" s="41"/>
      <c r="U733" s="41"/>
      <c r="V733" s="75"/>
      <c r="W733" s="78">
        <f>--ISNUMBER(IFERROR(SEARCH(Feuil2!$D$5,Feuil1!C733,1),""))</f>
        <v>0</v>
      </c>
      <c r="X733" s="79" t="str">
        <f>IF(W733=1,COUNTIF($W$7:W733,1),"")</f>
        <v/>
      </c>
      <c r="Y733" s="79" t="str">
        <f>IFERROR(INDEX(C733:C1726,MATCH(ROWS($X$7:X733),X733:X1726,0)),"")</f>
        <v/>
      </c>
    </row>
    <row r="734" spans="1:25" ht="23.25" customHeight="1">
      <c r="A734" s="31" t="s">
        <v>769</v>
      </c>
      <c r="B734" s="32"/>
      <c r="C734" s="33"/>
      <c r="D734" s="34"/>
      <c r="E734" s="34"/>
      <c r="F734" s="35" t="str">
        <f t="shared" si="11"/>
        <v/>
      </c>
      <c r="G734" s="34"/>
      <c r="H734" s="36"/>
      <c r="I734" s="34"/>
      <c r="J734" s="37"/>
      <c r="K734" s="38"/>
      <c r="L734" s="39"/>
      <c r="M734" s="40"/>
      <c r="N734" s="41"/>
      <c r="O734" s="41"/>
      <c r="P734" s="41"/>
      <c r="Q734" s="41"/>
      <c r="R734" s="41"/>
      <c r="S734" s="41"/>
      <c r="T734" s="41"/>
      <c r="U734" s="41"/>
      <c r="V734" s="75"/>
      <c r="W734" s="78">
        <f>--ISNUMBER(IFERROR(SEARCH(Feuil2!$D$5,Feuil1!C734,1),""))</f>
        <v>0</v>
      </c>
      <c r="X734" s="79" t="str">
        <f>IF(W734=1,COUNTIF($W$7:W734,1),"")</f>
        <v/>
      </c>
      <c r="Y734" s="79" t="str">
        <f>IFERROR(INDEX(C734:C1727,MATCH(ROWS($X$7:X734),X734:X1727,0)),"")</f>
        <v/>
      </c>
    </row>
    <row r="735" spans="1:25" ht="23.25" customHeight="1">
      <c r="A735" s="31" t="s">
        <v>770</v>
      </c>
      <c r="B735" s="32"/>
      <c r="C735" s="33"/>
      <c r="D735" s="34"/>
      <c r="E735" s="34"/>
      <c r="F735" s="35" t="str">
        <f t="shared" si="11"/>
        <v/>
      </c>
      <c r="G735" s="34"/>
      <c r="H735" s="36"/>
      <c r="I735" s="34"/>
      <c r="J735" s="37"/>
      <c r="K735" s="38"/>
      <c r="L735" s="39"/>
      <c r="M735" s="40"/>
      <c r="N735" s="41"/>
      <c r="O735" s="41"/>
      <c r="P735" s="41"/>
      <c r="Q735" s="41"/>
      <c r="R735" s="41"/>
      <c r="S735" s="41"/>
      <c r="T735" s="41"/>
      <c r="U735" s="41"/>
      <c r="V735" s="75"/>
      <c r="W735" s="78">
        <f>--ISNUMBER(IFERROR(SEARCH(Feuil2!$D$5,Feuil1!C735,1),""))</f>
        <v>0</v>
      </c>
      <c r="X735" s="79" t="str">
        <f>IF(W735=1,COUNTIF($W$7:W735,1),"")</f>
        <v/>
      </c>
      <c r="Y735" s="79" t="str">
        <f>IFERROR(INDEX(C735:C1728,MATCH(ROWS($X$7:X735),X735:X1728,0)),"")</f>
        <v/>
      </c>
    </row>
    <row r="736" spans="1:25" ht="23.25" customHeight="1">
      <c r="A736" s="31" t="s">
        <v>771</v>
      </c>
      <c r="B736" s="32"/>
      <c r="C736" s="33"/>
      <c r="D736" s="34"/>
      <c r="E736" s="34"/>
      <c r="F736" s="35" t="str">
        <f t="shared" si="11"/>
        <v/>
      </c>
      <c r="G736" s="34"/>
      <c r="H736" s="36"/>
      <c r="I736" s="34"/>
      <c r="J736" s="37"/>
      <c r="K736" s="38"/>
      <c r="L736" s="39"/>
      <c r="M736" s="40"/>
      <c r="N736" s="41"/>
      <c r="O736" s="41"/>
      <c r="P736" s="41"/>
      <c r="Q736" s="41"/>
      <c r="R736" s="41"/>
      <c r="S736" s="41"/>
      <c r="T736" s="41"/>
      <c r="U736" s="41"/>
      <c r="V736" s="75"/>
      <c r="W736" s="78">
        <f>--ISNUMBER(IFERROR(SEARCH(Feuil2!$D$5,Feuil1!C736,1),""))</f>
        <v>0</v>
      </c>
      <c r="X736" s="79" t="str">
        <f>IF(W736=1,COUNTIF($W$7:W736,1),"")</f>
        <v/>
      </c>
      <c r="Y736" s="79" t="str">
        <f>IFERROR(INDEX(C736:C1729,MATCH(ROWS($X$7:X736),X736:X1729,0)),"")</f>
        <v/>
      </c>
    </row>
    <row r="737" spans="1:25" ht="23.25" customHeight="1">
      <c r="A737" s="31" t="s">
        <v>772</v>
      </c>
      <c r="B737" s="32"/>
      <c r="C737" s="33"/>
      <c r="D737" s="34"/>
      <c r="E737" s="34"/>
      <c r="F737" s="35" t="str">
        <f t="shared" si="11"/>
        <v/>
      </c>
      <c r="G737" s="34"/>
      <c r="H737" s="36"/>
      <c r="I737" s="34"/>
      <c r="J737" s="37"/>
      <c r="K737" s="38"/>
      <c r="L737" s="39"/>
      <c r="M737" s="40"/>
      <c r="N737" s="41"/>
      <c r="O737" s="41"/>
      <c r="P737" s="41"/>
      <c r="Q737" s="41"/>
      <c r="R737" s="41"/>
      <c r="S737" s="41"/>
      <c r="T737" s="41"/>
      <c r="U737" s="41"/>
      <c r="V737" s="75"/>
      <c r="W737" s="78">
        <f>--ISNUMBER(IFERROR(SEARCH(Feuil2!$D$5,Feuil1!C737,1),""))</f>
        <v>0</v>
      </c>
      <c r="X737" s="79" t="str">
        <f>IF(W737=1,COUNTIF($W$7:W737,1),"")</f>
        <v/>
      </c>
      <c r="Y737" s="79" t="str">
        <f>IFERROR(INDEX(C737:C1730,MATCH(ROWS($X$7:X737),X737:X1730,0)),"")</f>
        <v/>
      </c>
    </row>
    <row r="738" spans="1:25" ht="23.25" customHeight="1">
      <c r="A738" s="31" t="s">
        <v>773</v>
      </c>
      <c r="F738" s="35" t="str">
        <f t="shared" si="11"/>
        <v/>
      </c>
      <c r="W738" s="78">
        <f>--ISNUMBER(IFERROR(SEARCH(Feuil2!$D$5,Feuil1!C738,1),""))</f>
        <v>0</v>
      </c>
      <c r="X738" s="79" t="str">
        <f>IF(W738=1,COUNTIF($W$7:W738,1),"")</f>
        <v/>
      </c>
      <c r="Y738" s="79" t="str">
        <f>IFERROR(INDEX(C738:C1731,MATCH(ROWS($X$7:X738),X738:X1731,0)),"")</f>
        <v/>
      </c>
    </row>
    <row r="739" spans="1:25" ht="23.25" customHeight="1">
      <c r="A739" s="31" t="s">
        <v>774</v>
      </c>
      <c r="F739" s="35" t="str">
        <f t="shared" si="11"/>
        <v/>
      </c>
      <c r="W739" s="78">
        <f>--ISNUMBER(IFERROR(SEARCH(Feuil2!$D$5,Feuil1!C739,1),""))</f>
        <v>0</v>
      </c>
      <c r="X739" s="79" t="str">
        <f>IF(W739=1,COUNTIF($W$7:W739,1),"")</f>
        <v/>
      </c>
      <c r="Y739" s="79" t="str">
        <f>IFERROR(INDEX(C739:C1732,MATCH(ROWS($X$7:X739),X739:X1732,0)),"")</f>
        <v/>
      </c>
    </row>
    <row r="740" spans="1:25" ht="23.25" customHeight="1">
      <c r="A740" s="31" t="s">
        <v>775</v>
      </c>
      <c r="F740" s="35" t="str">
        <f t="shared" si="11"/>
        <v/>
      </c>
      <c r="W740" s="78">
        <f>--ISNUMBER(IFERROR(SEARCH(Feuil2!$D$5,Feuil1!C740,1),""))</f>
        <v>0</v>
      </c>
      <c r="X740" s="79" t="str">
        <f>IF(W740=1,COUNTIF($W$7:W740,1),"")</f>
        <v/>
      </c>
      <c r="Y740" s="79" t="str">
        <f>IFERROR(INDEX(C740:C1733,MATCH(ROWS($X$7:X740),X740:X1733,0)),"")</f>
        <v/>
      </c>
    </row>
    <row r="741" spans="1:25" ht="23.25" customHeight="1">
      <c r="A741" s="31" t="s">
        <v>776</v>
      </c>
      <c r="F741" s="35" t="str">
        <f t="shared" si="11"/>
        <v/>
      </c>
      <c r="W741" s="78">
        <f>--ISNUMBER(IFERROR(SEARCH(Feuil2!$D$5,Feuil1!C741,1),""))</f>
        <v>0</v>
      </c>
      <c r="X741" s="79" t="str">
        <f>IF(W741=1,COUNTIF($W$7:W741,1),"")</f>
        <v/>
      </c>
      <c r="Y741" s="79" t="str">
        <f>IFERROR(INDEX(C741:C1734,MATCH(ROWS($X$7:X741),X741:X1734,0)),"")</f>
        <v/>
      </c>
    </row>
    <row r="742" spans="1:25" ht="23.25" customHeight="1">
      <c r="A742" s="31" t="s">
        <v>777</v>
      </c>
      <c r="F742" s="35" t="str">
        <f t="shared" si="11"/>
        <v/>
      </c>
      <c r="W742" s="78">
        <f>--ISNUMBER(IFERROR(SEARCH(Feuil2!$D$5,Feuil1!C742,1),""))</f>
        <v>0</v>
      </c>
      <c r="X742" s="79" t="str">
        <f>IF(W742=1,COUNTIF($W$7:W742,1),"")</f>
        <v/>
      </c>
      <c r="Y742" s="79" t="str">
        <f>IFERROR(INDEX(C742:C1735,MATCH(ROWS($X$7:X742),X742:X1735,0)),"")</f>
        <v/>
      </c>
    </row>
    <row r="743" spans="1:25" ht="23.25" customHeight="1">
      <c r="A743" s="31" t="s">
        <v>778</v>
      </c>
      <c r="F743" s="35" t="str">
        <f t="shared" si="11"/>
        <v/>
      </c>
      <c r="W743" s="78">
        <f>--ISNUMBER(IFERROR(SEARCH(Feuil2!$D$5,Feuil1!C743,1),""))</f>
        <v>0</v>
      </c>
      <c r="X743" s="79" t="str">
        <f>IF(W743=1,COUNTIF($W$7:W743,1),"")</f>
        <v/>
      </c>
      <c r="Y743" s="79" t="str">
        <f>IFERROR(INDEX(C743:C1736,MATCH(ROWS($X$7:X743),X743:X1736,0)),"")</f>
        <v/>
      </c>
    </row>
    <row r="744" spans="1:25" ht="23.25" customHeight="1">
      <c r="A744" s="31" t="s">
        <v>779</v>
      </c>
      <c r="F744" s="35" t="str">
        <f t="shared" si="11"/>
        <v/>
      </c>
      <c r="W744" s="78">
        <f>--ISNUMBER(IFERROR(SEARCH(Feuil2!$D$5,Feuil1!C744,1),""))</f>
        <v>0</v>
      </c>
      <c r="X744" s="79" t="str">
        <f>IF(W744=1,COUNTIF($W$7:W744,1),"")</f>
        <v/>
      </c>
      <c r="Y744" s="79" t="str">
        <f>IFERROR(INDEX(C744:C1737,MATCH(ROWS($X$7:X744),X744:X1737,0)),"")</f>
        <v/>
      </c>
    </row>
    <row r="745" spans="1:25" ht="23.25" customHeight="1">
      <c r="A745" s="31" t="s">
        <v>780</v>
      </c>
      <c r="F745" s="35" t="str">
        <f t="shared" si="11"/>
        <v/>
      </c>
      <c r="W745" s="78">
        <f>--ISNUMBER(IFERROR(SEARCH(Feuil2!$D$5,Feuil1!C745,1),""))</f>
        <v>0</v>
      </c>
      <c r="X745" s="79" t="str">
        <f>IF(W745=1,COUNTIF($W$7:W745,1),"")</f>
        <v/>
      </c>
      <c r="Y745" s="79" t="str">
        <f>IFERROR(INDEX(C745:C1738,MATCH(ROWS($X$7:X745),X745:X1738,0)),"")</f>
        <v/>
      </c>
    </row>
    <row r="746" spans="1:25" ht="23.25" customHeight="1">
      <c r="A746" s="31" t="s">
        <v>781</v>
      </c>
      <c r="F746" s="35" t="str">
        <f t="shared" si="11"/>
        <v/>
      </c>
      <c r="W746" s="78">
        <f>--ISNUMBER(IFERROR(SEARCH(Feuil2!$D$5,Feuil1!C746,1),""))</f>
        <v>0</v>
      </c>
      <c r="X746" s="79" t="str">
        <f>IF(W746=1,COUNTIF($W$7:W746,1),"")</f>
        <v/>
      </c>
      <c r="Y746" s="79" t="str">
        <f>IFERROR(INDEX(C746:C1739,MATCH(ROWS($X$7:X746),X746:X1739,0)),"")</f>
        <v/>
      </c>
    </row>
    <row r="747" spans="1:25" ht="23.25" customHeight="1">
      <c r="A747" s="31" t="s">
        <v>782</v>
      </c>
      <c r="F747" s="35" t="str">
        <f t="shared" si="11"/>
        <v/>
      </c>
      <c r="W747" s="78">
        <f>--ISNUMBER(IFERROR(SEARCH(Feuil2!$D$5,Feuil1!C747,1),""))</f>
        <v>0</v>
      </c>
      <c r="X747" s="79" t="str">
        <f>IF(W747=1,COUNTIF($W$7:W747,1),"")</f>
        <v/>
      </c>
      <c r="Y747" s="79" t="str">
        <f>IFERROR(INDEX(C747:C1740,MATCH(ROWS($X$7:X747),X747:X1740,0)),"")</f>
        <v/>
      </c>
    </row>
    <row r="748" spans="1:25" ht="23.25" customHeight="1">
      <c r="A748" s="31" t="s">
        <v>783</v>
      </c>
      <c r="F748" s="35" t="str">
        <f t="shared" si="11"/>
        <v/>
      </c>
      <c r="W748" s="78">
        <f>--ISNUMBER(IFERROR(SEARCH(Feuil2!$D$5,Feuil1!C748,1),""))</f>
        <v>0</v>
      </c>
      <c r="X748" s="79" t="str">
        <f>IF(W748=1,COUNTIF($W$7:W748,1),"")</f>
        <v/>
      </c>
      <c r="Y748" s="79" t="str">
        <f>IFERROR(INDEX(C748:C1741,MATCH(ROWS($X$7:X748),X748:X1741,0)),"")</f>
        <v/>
      </c>
    </row>
    <row r="749" spans="1:25" ht="23.25" customHeight="1">
      <c r="A749" s="31" t="s">
        <v>784</v>
      </c>
      <c r="F749" s="35" t="str">
        <f t="shared" si="11"/>
        <v/>
      </c>
      <c r="W749" s="78">
        <f>--ISNUMBER(IFERROR(SEARCH(Feuil2!$D$5,Feuil1!C749,1),""))</f>
        <v>0</v>
      </c>
      <c r="X749" s="79" t="str">
        <f>IF(W749=1,COUNTIF($W$7:W749,1),"")</f>
        <v/>
      </c>
      <c r="Y749" s="79" t="str">
        <f>IFERROR(INDEX(C749:C1742,MATCH(ROWS($X$7:X749),X749:X1742,0)),"")</f>
        <v/>
      </c>
    </row>
    <row r="750" spans="1:25" ht="23.25" customHeight="1">
      <c r="A750" s="31" t="s">
        <v>785</v>
      </c>
      <c r="F750" s="35" t="str">
        <f t="shared" si="11"/>
        <v/>
      </c>
      <c r="W750" s="78">
        <f>--ISNUMBER(IFERROR(SEARCH(Feuil2!$D$5,Feuil1!C750,1),""))</f>
        <v>0</v>
      </c>
      <c r="X750" s="79" t="str">
        <f>IF(W750=1,COUNTIF($W$7:W750,1),"")</f>
        <v/>
      </c>
      <c r="Y750" s="79" t="str">
        <f>IFERROR(INDEX(C750:C1743,MATCH(ROWS($X$7:X750),X750:X1743,0)),"")</f>
        <v/>
      </c>
    </row>
    <row r="751" spans="1:25" ht="23.25" customHeight="1">
      <c r="A751" s="31" t="s">
        <v>786</v>
      </c>
      <c r="F751" s="35" t="str">
        <f t="shared" si="11"/>
        <v/>
      </c>
      <c r="W751" s="78">
        <f>--ISNUMBER(IFERROR(SEARCH(Feuil2!$D$5,Feuil1!C751,1),""))</f>
        <v>0</v>
      </c>
      <c r="X751" s="79" t="str">
        <f>IF(W751=1,COUNTIF($W$7:W751,1),"")</f>
        <v/>
      </c>
      <c r="Y751" s="79" t="str">
        <f>IFERROR(INDEX(C751:C1744,MATCH(ROWS($X$7:X751),X751:X1744,0)),"")</f>
        <v/>
      </c>
    </row>
    <row r="752" spans="1:25" ht="23.25" customHeight="1">
      <c r="A752" s="31" t="s">
        <v>787</v>
      </c>
      <c r="F752" s="35" t="str">
        <f t="shared" si="11"/>
        <v/>
      </c>
      <c r="W752" s="78">
        <f>--ISNUMBER(IFERROR(SEARCH(Feuil2!$D$5,Feuil1!C752,1),""))</f>
        <v>0</v>
      </c>
      <c r="X752" s="79" t="str">
        <f>IF(W752=1,COUNTIF($W$7:W752,1),"")</f>
        <v/>
      </c>
      <c r="Y752" s="79" t="str">
        <f>IFERROR(INDEX(C752:C1745,MATCH(ROWS($X$7:X752),X752:X1745,0)),"")</f>
        <v/>
      </c>
    </row>
    <row r="753" spans="1:25" ht="23.25" customHeight="1">
      <c r="A753" s="31" t="s">
        <v>788</v>
      </c>
      <c r="F753" s="35" t="str">
        <f t="shared" si="11"/>
        <v/>
      </c>
      <c r="W753" s="78">
        <f>--ISNUMBER(IFERROR(SEARCH(Feuil2!$D$5,Feuil1!C753,1),""))</f>
        <v>0</v>
      </c>
      <c r="X753" s="79" t="str">
        <f>IF(W753=1,COUNTIF($W$7:W753,1),"")</f>
        <v/>
      </c>
      <c r="Y753" s="79" t="str">
        <f>IFERROR(INDEX(C753:C1746,MATCH(ROWS($X$7:X753),X753:X1746,0)),"")</f>
        <v/>
      </c>
    </row>
    <row r="754" spans="1:25" ht="23.25" customHeight="1">
      <c r="A754" s="31" t="s">
        <v>789</v>
      </c>
      <c r="F754" s="35" t="str">
        <f t="shared" si="11"/>
        <v/>
      </c>
      <c r="W754" s="78">
        <f>--ISNUMBER(IFERROR(SEARCH(Feuil2!$D$5,Feuil1!C754,1),""))</f>
        <v>0</v>
      </c>
      <c r="X754" s="79" t="str">
        <f>IF(W754=1,COUNTIF($W$7:W754,1),"")</f>
        <v/>
      </c>
      <c r="Y754" s="79" t="str">
        <f>IFERROR(INDEX(C754:C1747,MATCH(ROWS($X$7:X754),X754:X1747,0)),"")</f>
        <v/>
      </c>
    </row>
    <row r="755" spans="1:25" ht="23.25" customHeight="1">
      <c r="A755" s="31" t="s">
        <v>790</v>
      </c>
      <c r="F755" s="35" t="str">
        <f t="shared" si="11"/>
        <v/>
      </c>
      <c r="W755" s="78">
        <f>--ISNUMBER(IFERROR(SEARCH(Feuil2!$D$5,Feuil1!C755,1),""))</f>
        <v>0</v>
      </c>
      <c r="X755" s="79" t="str">
        <f>IF(W755=1,COUNTIF($W$7:W755,1),"")</f>
        <v/>
      </c>
      <c r="Y755" s="79" t="str">
        <f>IFERROR(INDEX(C755:C1748,MATCH(ROWS($X$7:X755),X755:X1748,0)),"")</f>
        <v/>
      </c>
    </row>
    <row r="756" spans="1:25" ht="23.25" customHeight="1">
      <c r="A756" s="31" t="s">
        <v>791</v>
      </c>
      <c r="F756" s="35" t="str">
        <f t="shared" si="11"/>
        <v/>
      </c>
      <c r="W756" s="78">
        <f>--ISNUMBER(IFERROR(SEARCH(Feuil2!$D$5,Feuil1!C756,1),""))</f>
        <v>0</v>
      </c>
      <c r="X756" s="79" t="str">
        <f>IF(W756=1,COUNTIF($W$7:W756,1),"")</f>
        <v/>
      </c>
      <c r="Y756" s="79" t="str">
        <f>IFERROR(INDEX(C756:C1749,MATCH(ROWS($X$7:X756),X756:X1749,0)),"")</f>
        <v/>
      </c>
    </row>
    <row r="757" spans="1:25" ht="23.25" customHeight="1">
      <c r="A757" s="31" t="s">
        <v>792</v>
      </c>
      <c r="F757" s="35" t="str">
        <f t="shared" si="11"/>
        <v/>
      </c>
      <c r="W757" s="78">
        <f>--ISNUMBER(IFERROR(SEARCH(Feuil2!$D$5,Feuil1!C757,1),""))</f>
        <v>0</v>
      </c>
      <c r="X757" s="79" t="str">
        <f>IF(W757=1,COUNTIF($W$7:W757,1),"")</f>
        <v/>
      </c>
      <c r="Y757" s="79" t="str">
        <f>IFERROR(INDEX(C757:C1750,MATCH(ROWS($X$7:X757),X757:X1750,0)),"")</f>
        <v/>
      </c>
    </row>
    <row r="758" spans="1:25" ht="23.25" customHeight="1">
      <c r="A758" s="31" t="s">
        <v>793</v>
      </c>
      <c r="F758" s="35" t="str">
        <f t="shared" si="11"/>
        <v/>
      </c>
      <c r="W758" s="78">
        <f>--ISNUMBER(IFERROR(SEARCH(Feuil2!$D$5,Feuil1!C758,1),""))</f>
        <v>0</v>
      </c>
      <c r="X758" s="79" t="str">
        <f>IF(W758=1,COUNTIF($W$7:W758,1),"")</f>
        <v/>
      </c>
      <c r="Y758" s="79" t="str">
        <f>IFERROR(INDEX(C758:C1751,MATCH(ROWS($X$7:X758),X758:X1751,0)),"")</f>
        <v/>
      </c>
    </row>
    <row r="759" spans="1:25" ht="23.25" customHeight="1">
      <c r="A759" s="31" t="s">
        <v>794</v>
      </c>
      <c r="F759" s="35" t="str">
        <f t="shared" si="11"/>
        <v/>
      </c>
      <c r="W759" s="78">
        <f>--ISNUMBER(IFERROR(SEARCH(Feuil2!$D$5,Feuil1!C759,1),""))</f>
        <v>0</v>
      </c>
      <c r="X759" s="79" t="str">
        <f>IF(W759=1,COUNTIF($W$7:W759,1),"")</f>
        <v/>
      </c>
      <c r="Y759" s="79" t="str">
        <f>IFERROR(INDEX(C759:C1752,MATCH(ROWS($X$7:X759),X759:X1752,0)),"")</f>
        <v/>
      </c>
    </row>
    <row r="760" spans="1:25" ht="23.25" customHeight="1">
      <c r="A760" s="31" t="s">
        <v>795</v>
      </c>
      <c r="F760" s="35" t="str">
        <f t="shared" si="11"/>
        <v/>
      </c>
      <c r="W760" s="78">
        <f>--ISNUMBER(IFERROR(SEARCH(Feuil2!$D$5,Feuil1!C760,1),""))</f>
        <v>0</v>
      </c>
      <c r="X760" s="79" t="str">
        <f>IF(W760=1,COUNTIF($W$7:W760,1),"")</f>
        <v/>
      </c>
      <c r="Y760" s="79" t="str">
        <f>IFERROR(INDEX(C760:C1753,MATCH(ROWS($X$7:X760),X760:X1753,0)),"")</f>
        <v/>
      </c>
    </row>
    <row r="761" spans="1:25" ht="23.25" customHeight="1">
      <c r="A761" s="31" t="s">
        <v>796</v>
      </c>
      <c r="F761" s="35" t="str">
        <f t="shared" si="11"/>
        <v/>
      </c>
      <c r="W761" s="78">
        <f>--ISNUMBER(IFERROR(SEARCH(Feuil2!$D$5,Feuil1!C761,1),""))</f>
        <v>0</v>
      </c>
      <c r="X761" s="79" t="str">
        <f>IF(W761=1,COUNTIF($W$7:W761,1),"")</f>
        <v/>
      </c>
      <c r="Y761" s="79" t="str">
        <f>IFERROR(INDEX(C761:C1754,MATCH(ROWS($X$7:X761),X761:X1754,0)),"")</f>
        <v/>
      </c>
    </row>
    <row r="762" spans="1:25" ht="23.25" customHeight="1">
      <c r="A762" s="31" t="s">
        <v>797</v>
      </c>
      <c r="F762" s="35" t="str">
        <f t="shared" si="11"/>
        <v/>
      </c>
      <c r="W762" s="78">
        <f>--ISNUMBER(IFERROR(SEARCH(Feuil2!$D$5,Feuil1!C762,1),""))</f>
        <v>0</v>
      </c>
      <c r="X762" s="79" t="str">
        <f>IF(W762=1,COUNTIF($W$7:W762,1),"")</f>
        <v/>
      </c>
      <c r="Y762" s="79" t="str">
        <f>IFERROR(INDEX(C762:C1755,MATCH(ROWS($X$7:X762),X762:X1755,0)),"")</f>
        <v/>
      </c>
    </row>
    <row r="763" spans="1:25" ht="23.25" customHeight="1">
      <c r="A763" s="31" t="s">
        <v>798</v>
      </c>
      <c r="F763" s="35" t="str">
        <f t="shared" si="11"/>
        <v/>
      </c>
      <c r="W763" s="78">
        <f>--ISNUMBER(IFERROR(SEARCH(Feuil2!$D$5,Feuil1!C763,1),""))</f>
        <v>0</v>
      </c>
      <c r="X763" s="79" t="str">
        <f>IF(W763=1,COUNTIF($W$7:W763,1),"")</f>
        <v/>
      </c>
      <c r="Y763" s="79" t="str">
        <f>IFERROR(INDEX(C763:C1756,MATCH(ROWS($X$7:X763),X763:X1756,0)),"")</f>
        <v/>
      </c>
    </row>
    <row r="764" spans="1:25" ht="23.25" customHeight="1">
      <c r="A764" s="31" t="s">
        <v>799</v>
      </c>
      <c r="F764" s="35" t="str">
        <f t="shared" si="11"/>
        <v/>
      </c>
      <c r="W764" s="78">
        <f>--ISNUMBER(IFERROR(SEARCH(Feuil2!$D$5,Feuil1!C764,1),""))</f>
        <v>0</v>
      </c>
      <c r="X764" s="79" t="str">
        <f>IF(W764=1,COUNTIF($W$7:W764,1),"")</f>
        <v/>
      </c>
      <c r="Y764" s="79" t="str">
        <f>IFERROR(INDEX(C764:C1757,MATCH(ROWS($X$7:X764),X764:X1757,0)),"")</f>
        <v/>
      </c>
    </row>
    <row r="765" spans="1:25" ht="23.25" customHeight="1">
      <c r="A765" s="31" t="s">
        <v>800</v>
      </c>
      <c r="F765" s="35" t="str">
        <f t="shared" si="11"/>
        <v/>
      </c>
      <c r="W765" s="78">
        <f>--ISNUMBER(IFERROR(SEARCH(Feuil2!$D$5,Feuil1!C765,1),""))</f>
        <v>0</v>
      </c>
      <c r="X765" s="79" t="str">
        <f>IF(W765=1,COUNTIF($W$7:W765,1),"")</f>
        <v/>
      </c>
      <c r="Y765" s="79" t="str">
        <f>IFERROR(INDEX(C765:C1758,MATCH(ROWS($X$7:X765),X765:X1758,0)),"")</f>
        <v/>
      </c>
    </row>
    <row r="766" spans="1:25" ht="23.25" customHeight="1">
      <c r="A766" s="31" t="s">
        <v>801</v>
      </c>
      <c r="F766" s="35" t="str">
        <f t="shared" si="11"/>
        <v/>
      </c>
      <c r="W766" s="78">
        <f>--ISNUMBER(IFERROR(SEARCH(Feuil2!$D$5,Feuil1!C766,1),""))</f>
        <v>0</v>
      </c>
      <c r="X766" s="79" t="str">
        <f>IF(W766=1,COUNTIF($W$7:W766,1),"")</f>
        <v/>
      </c>
      <c r="Y766" s="79" t="str">
        <f>IFERROR(INDEX(C766:C1759,MATCH(ROWS($X$7:X766),X766:X1759,0)),"")</f>
        <v/>
      </c>
    </row>
    <row r="767" spans="1:25" ht="23.25" customHeight="1">
      <c r="A767" s="31" t="s">
        <v>802</v>
      </c>
      <c r="F767" s="35" t="str">
        <f t="shared" si="11"/>
        <v/>
      </c>
      <c r="W767" s="78">
        <f>--ISNUMBER(IFERROR(SEARCH(Feuil2!$D$5,Feuil1!C767,1),""))</f>
        <v>0</v>
      </c>
      <c r="X767" s="79" t="str">
        <f>IF(W767=1,COUNTIF($W$7:W767,1),"")</f>
        <v/>
      </c>
      <c r="Y767" s="79" t="str">
        <f>IFERROR(INDEX(C767:C1760,MATCH(ROWS($X$7:X767),X767:X1760,0)),"")</f>
        <v/>
      </c>
    </row>
    <row r="768" spans="1:25" ht="23.25" customHeight="1">
      <c r="A768" s="31" t="s">
        <v>803</v>
      </c>
      <c r="F768" s="35" t="str">
        <f t="shared" si="11"/>
        <v/>
      </c>
      <c r="W768" s="78">
        <f>--ISNUMBER(IFERROR(SEARCH(Feuil2!$D$5,Feuil1!C768,1),""))</f>
        <v>0</v>
      </c>
      <c r="X768" s="79" t="str">
        <f>IF(W768=1,COUNTIF($W$7:W768,1),"")</f>
        <v/>
      </c>
      <c r="Y768" s="79" t="str">
        <f>IFERROR(INDEX(C768:C1761,MATCH(ROWS($X$7:X768),X768:X1761,0)),"")</f>
        <v/>
      </c>
    </row>
    <row r="769" spans="1:25" ht="23.25" customHeight="1">
      <c r="A769" s="31" t="s">
        <v>804</v>
      </c>
      <c r="F769" s="35" t="str">
        <f t="shared" si="11"/>
        <v/>
      </c>
      <c r="W769" s="78">
        <f>--ISNUMBER(IFERROR(SEARCH(Feuil2!$D$5,Feuil1!C769,1),""))</f>
        <v>0</v>
      </c>
      <c r="X769" s="79" t="str">
        <f>IF(W769=1,COUNTIF($W$7:W769,1),"")</f>
        <v/>
      </c>
      <c r="Y769" s="79" t="str">
        <f>IFERROR(INDEX(C769:C1762,MATCH(ROWS($X$7:X769),X769:X1762,0)),"")</f>
        <v/>
      </c>
    </row>
    <row r="770" spans="1:25" ht="23.25" customHeight="1">
      <c r="A770" s="31" t="s">
        <v>805</v>
      </c>
      <c r="F770" s="35" t="str">
        <f t="shared" si="11"/>
        <v/>
      </c>
      <c r="W770" s="78">
        <f>--ISNUMBER(IFERROR(SEARCH(Feuil2!$D$5,Feuil1!C770,1),""))</f>
        <v>0</v>
      </c>
      <c r="X770" s="79" t="str">
        <f>IF(W770=1,COUNTIF($W$7:W770,1),"")</f>
        <v/>
      </c>
      <c r="Y770" s="79" t="str">
        <f>IFERROR(INDEX(C770:C1763,MATCH(ROWS($X$7:X770),X770:X1763,0)),"")</f>
        <v/>
      </c>
    </row>
    <row r="771" spans="1:25" ht="23.25" customHeight="1">
      <c r="A771" s="31" t="s">
        <v>806</v>
      </c>
      <c r="F771" s="35" t="str">
        <f t="shared" si="11"/>
        <v/>
      </c>
      <c r="W771" s="78">
        <f>--ISNUMBER(IFERROR(SEARCH(Feuil2!$D$5,Feuil1!C771,1),""))</f>
        <v>0</v>
      </c>
      <c r="X771" s="79" t="str">
        <f>IF(W771=1,COUNTIF($W$7:W771,1),"")</f>
        <v/>
      </c>
      <c r="Y771" s="79" t="str">
        <f>IFERROR(INDEX(C771:C1764,MATCH(ROWS($X$7:X771),X771:X1764,0)),"")</f>
        <v/>
      </c>
    </row>
    <row r="772" spans="1:25" ht="23.25" customHeight="1">
      <c r="A772" s="31" t="s">
        <v>807</v>
      </c>
      <c r="F772" s="35" t="str">
        <f t="shared" si="11"/>
        <v/>
      </c>
      <c r="W772" s="78">
        <f>--ISNUMBER(IFERROR(SEARCH(Feuil2!$D$5,Feuil1!C772,1),""))</f>
        <v>0</v>
      </c>
      <c r="X772" s="79" t="str">
        <f>IF(W772=1,COUNTIF($W$7:W772,1),"")</f>
        <v/>
      </c>
      <c r="Y772" s="79" t="str">
        <f>IFERROR(INDEX(C772:C1765,MATCH(ROWS($X$7:X772),X772:X1765,0)),"")</f>
        <v/>
      </c>
    </row>
    <row r="773" spans="1:25" ht="23.25" customHeight="1">
      <c r="A773" s="31" t="s">
        <v>808</v>
      </c>
      <c r="F773" s="35" t="str">
        <f t="shared" si="11"/>
        <v/>
      </c>
      <c r="W773" s="78">
        <f>--ISNUMBER(IFERROR(SEARCH(Feuil2!$D$5,Feuil1!C773,1),""))</f>
        <v>0</v>
      </c>
      <c r="X773" s="79" t="str">
        <f>IF(W773=1,COUNTIF($W$7:W773,1),"")</f>
        <v/>
      </c>
      <c r="Y773" s="79" t="str">
        <f>IFERROR(INDEX(C773:C1766,MATCH(ROWS($X$7:X773),X773:X1766,0)),"")</f>
        <v/>
      </c>
    </row>
    <row r="774" spans="1:25" ht="23.25" customHeight="1">
      <c r="A774" s="31" t="s">
        <v>809</v>
      </c>
      <c r="F774" s="35" t="str">
        <f t="shared" si="11"/>
        <v/>
      </c>
      <c r="W774" s="78">
        <f>--ISNUMBER(IFERROR(SEARCH(Feuil2!$D$5,Feuil1!C774,1),""))</f>
        <v>0</v>
      </c>
      <c r="X774" s="79" t="str">
        <f>IF(W774=1,COUNTIF($W$7:W774,1),"")</f>
        <v/>
      </c>
      <c r="Y774" s="79" t="str">
        <f>IFERROR(INDEX(C774:C1767,MATCH(ROWS($X$7:X774),X774:X1767,0)),"")</f>
        <v/>
      </c>
    </row>
    <row r="775" spans="1:25" ht="23.25" customHeight="1">
      <c r="A775" s="31" t="s">
        <v>810</v>
      </c>
      <c r="F775" s="35" t="str">
        <f t="shared" si="11"/>
        <v/>
      </c>
      <c r="W775" s="78">
        <f>--ISNUMBER(IFERROR(SEARCH(Feuil2!$D$5,Feuil1!C775,1),""))</f>
        <v>0</v>
      </c>
      <c r="X775" s="79" t="str">
        <f>IF(W775=1,COUNTIF($W$7:W775,1),"")</f>
        <v/>
      </c>
      <c r="Y775" s="79" t="str">
        <f>IFERROR(INDEX(C775:C1768,MATCH(ROWS($X$7:X775),X775:X1768,0)),"")</f>
        <v/>
      </c>
    </row>
    <row r="776" spans="1:25" ht="23.25" customHeight="1">
      <c r="A776" s="31" t="s">
        <v>811</v>
      </c>
      <c r="F776" s="35" t="str">
        <f t="shared" ref="F776:F839" si="12">E776&amp;" "&amp;D776</f>
        <v/>
      </c>
      <c r="W776" s="78">
        <f>--ISNUMBER(IFERROR(SEARCH(Feuil2!$D$5,Feuil1!C776,1),""))</f>
        <v>0</v>
      </c>
      <c r="X776" s="79" t="str">
        <f>IF(W776=1,COUNTIF($W$7:W776,1),"")</f>
        <v/>
      </c>
      <c r="Y776" s="79" t="str">
        <f>IFERROR(INDEX(C776:C1769,MATCH(ROWS($X$7:X776),X776:X1769,0)),"")</f>
        <v/>
      </c>
    </row>
    <row r="777" spans="1:25" ht="23.25" customHeight="1">
      <c r="A777" s="31" t="s">
        <v>812</v>
      </c>
      <c r="F777" s="35" t="str">
        <f t="shared" si="12"/>
        <v/>
      </c>
      <c r="W777" s="78">
        <f>--ISNUMBER(IFERROR(SEARCH(Feuil2!$D$5,Feuil1!C777,1),""))</f>
        <v>0</v>
      </c>
      <c r="X777" s="79" t="str">
        <f>IF(W777=1,COUNTIF($W$7:W777,1),"")</f>
        <v/>
      </c>
      <c r="Y777" s="79" t="str">
        <f>IFERROR(INDEX(C777:C1770,MATCH(ROWS($X$7:X777),X777:X1770,0)),"")</f>
        <v/>
      </c>
    </row>
    <row r="778" spans="1:25" ht="23.25" customHeight="1">
      <c r="A778" s="31" t="s">
        <v>813</v>
      </c>
      <c r="F778" s="35" t="str">
        <f t="shared" si="12"/>
        <v/>
      </c>
      <c r="W778" s="78">
        <f>--ISNUMBER(IFERROR(SEARCH(Feuil2!$D$5,Feuil1!C778,1),""))</f>
        <v>0</v>
      </c>
      <c r="X778" s="79" t="str">
        <f>IF(W778=1,COUNTIF($W$7:W778,1),"")</f>
        <v/>
      </c>
      <c r="Y778" s="79" t="str">
        <f>IFERROR(INDEX(C778:C1771,MATCH(ROWS($X$7:X778),X778:X1771,0)),"")</f>
        <v/>
      </c>
    </row>
    <row r="779" spans="1:25" ht="23.25" customHeight="1">
      <c r="A779" s="31" t="s">
        <v>814</v>
      </c>
      <c r="F779" s="35" t="str">
        <f t="shared" si="12"/>
        <v/>
      </c>
      <c r="W779" s="78">
        <f>--ISNUMBER(IFERROR(SEARCH(Feuil2!$D$5,Feuil1!C779,1),""))</f>
        <v>0</v>
      </c>
      <c r="X779" s="79" t="str">
        <f>IF(W779=1,COUNTIF($W$7:W779,1),"")</f>
        <v/>
      </c>
      <c r="Y779" s="79" t="str">
        <f>IFERROR(INDEX(C779:C1772,MATCH(ROWS($X$7:X779),X779:X1772,0)),"")</f>
        <v/>
      </c>
    </row>
    <row r="780" spans="1:25" ht="23.25" customHeight="1">
      <c r="A780" s="31" t="s">
        <v>815</v>
      </c>
      <c r="F780" s="35" t="str">
        <f t="shared" si="12"/>
        <v/>
      </c>
      <c r="W780" s="78">
        <f>--ISNUMBER(IFERROR(SEARCH(Feuil2!$D$5,Feuil1!C780,1),""))</f>
        <v>0</v>
      </c>
      <c r="X780" s="79" t="str">
        <f>IF(W780=1,COUNTIF($W$7:W780,1),"")</f>
        <v/>
      </c>
      <c r="Y780" s="79" t="str">
        <f>IFERROR(INDEX(C780:C1773,MATCH(ROWS($X$7:X780),X780:X1773,0)),"")</f>
        <v/>
      </c>
    </row>
    <row r="781" spans="1:25" ht="23.25" customHeight="1">
      <c r="A781" s="31" t="s">
        <v>816</v>
      </c>
      <c r="F781" s="35" t="str">
        <f t="shared" si="12"/>
        <v/>
      </c>
      <c r="W781" s="78">
        <f>--ISNUMBER(IFERROR(SEARCH(Feuil2!$D$5,Feuil1!C781,1),""))</f>
        <v>0</v>
      </c>
      <c r="X781" s="79" t="str">
        <f>IF(W781=1,COUNTIF($W$7:W781,1),"")</f>
        <v/>
      </c>
      <c r="Y781" s="79" t="str">
        <f>IFERROR(INDEX(C781:C1774,MATCH(ROWS($X$7:X781),X781:X1774,0)),"")</f>
        <v/>
      </c>
    </row>
    <row r="782" spans="1:25" ht="23.25" customHeight="1">
      <c r="A782" s="31" t="s">
        <v>817</v>
      </c>
      <c r="F782" s="35" t="str">
        <f t="shared" si="12"/>
        <v/>
      </c>
      <c r="W782" s="78">
        <f>--ISNUMBER(IFERROR(SEARCH(Feuil2!$D$5,Feuil1!C782,1),""))</f>
        <v>0</v>
      </c>
      <c r="X782" s="79" t="str">
        <f>IF(W782=1,COUNTIF($W$7:W782,1),"")</f>
        <v/>
      </c>
      <c r="Y782" s="79" t="str">
        <f>IFERROR(INDEX(C782:C1775,MATCH(ROWS($X$7:X782),X782:X1775,0)),"")</f>
        <v/>
      </c>
    </row>
    <row r="783" spans="1:25" ht="23.25" customHeight="1">
      <c r="A783" s="31" t="s">
        <v>818</v>
      </c>
      <c r="F783" s="35" t="str">
        <f t="shared" si="12"/>
        <v/>
      </c>
      <c r="W783" s="78">
        <f>--ISNUMBER(IFERROR(SEARCH(Feuil2!$D$5,Feuil1!C783,1),""))</f>
        <v>0</v>
      </c>
      <c r="X783" s="79" t="str">
        <f>IF(W783=1,COUNTIF($W$7:W783,1),"")</f>
        <v/>
      </c>
      <c r="Y783" s="79" t="str">
        <f>IFERROR(INDEX(C783:C1776,MATCH(ROWS($X$7:X783),X783:X1776,0)),"")</f>
        <v/>
      </c>
    </row>
    <row r="784" spans="1:25" ht="23.25" customHeight="1">
      <c r="A784" s="31" t="s">
        <v>819</v>
      </c>
      <c r="F784" s="35" t="str">
        <f t="shared" si="12"/>
        <v/>
      </c>
      <c r="W784" s="78">
        <f>--ISNUMBER(IFERROR(SEARCH(Feuil2!$D$5,Feuil1!C784,1),""))</f>
        <v>0</v>
      </c>
      <c r="X784" s="79" t="str">
        <f>IF(W784=1,COUNTIF($W$7:W784,1),"")</f>
        <v/>
      </c>
      <c r="Y784" s="79" t="str">
        <f>IFERROR(INDEX(C784:C1777,MATCH(ROWS($X$7:X784),X784:X1777,0)),"")</f>
        <v/>
      </c>
    </row>
    <row r="785" spans="1:25" ht="23.25" customHeight="1">
      <c r="A785" s="31" t="s">
        <v>820</v>
      </c>
      <c r="F785" s="35" t="str">
        <f t="shared" si="12"/>
        <v/>
      </c>
      <c r="W785" s="78">
        <f>--ISNUMBER(IFERROR(SEARCH(Feuil2!$D$5,Feuil1!C785,1),""))</f>
        <v>0</v>
      </c>
      <c r="X785" s="79" t="str">
        <f>IF(W785=1,COUNTIF($W$7:W785,1),"")</f>
        <v/>
      </c>
      <c r="Y785" s="79" t="str">
        <f>IFERROR(INDEX(C785:C1778,MATCH(ROWS($X$7:X785),X785:X1778,0)),"")</f>
        <v/>
      </c>
    </row>
    <row r="786" spans="1:25" ht="23.25" customHeight="1">
      <c r="A786" s="31" t="s">
        <v>821</v>
      </c>
      <c r="F786" s="35" t="str">
        <f t="shared" si="12"/>
        <v/>
      </c>
      <c r="W786" s="78">
        <f>--ISNUMBER(IFERROR(SEARCH(Feuil2!$D$5,Feuil1!C786,1),""))</f>
        <v>0</v>
      </c>
      <c r="X786" s="79" t="str">
        <f>IF(W786=1,COUNTIF($W$7:W786,1),"")</f>
        <v/>
      </c>
      <c r="Y786" s="79" t="str">
        <f>IFERROR(INDEX(C786:C1779,MATCH(ROWS($X$7:X786),X786:X1779,0)),"")</f>
        <v/>
      </c>
    </row>
    <row r="787" spans="1:25" ht="23.25" customHeight="1">
      <c r="A787" s="31" t="s">
        <v>822</v>
      </c>
      <c r="F787" s="35" t="str">
        <f t="shared" si="12"/>
        <v/>
      </c>
      <c r="W787" s="78">
        <f>--ISNUMBER(IFERROR(SEARCH(Feuil2!$D$5,Feuil1!C787,1),""))</f>
        <v>0</v>
      </c>
      <c r="X787" s="79" t="str">
        <f>IF(W787=1,COUNTIF($W$7:W787,1),"")</f>
        <v/>
      </c>
      <c r="Y787" s="79" t="str">
        <f>IFERROR(INDEX(C787:C1780,MATCH(ROWS($X$7:X787),X787:X1780,0)),"")</f>
        <v/>
      </c>
    </row>
    <row r="788" spans="1:25" ht="23.25" customHeight="1">
      <c r="A788" s="31" t="s">
        <v>823</v>
      </c>
      <c r="F788" s="35" t="str">
        <f t="shared" si="12"/>
        <v/>
      </c>
      <c r="W788" s="78">
        <f>--ISNUMBER(IFERROR(SEARCH(Feuil2!$D$5,Feuil1!C788,1),""))</f>
        <v>0</v>
      </c>
      <c r="X788" s="79" t="str">
        <f>IF(W788=1,COUNTIF($W$7:W788,1),"")</f>
        <v/>
      </c>
      <c r="Y788" s="79" t="str">
        <f>IFERROR(INDEX(C788:C1781,MATCH(ROWS($X$7:X788),X788:X1781,0)),"")</f>
        <v/>
      </c>
    </row>
    <row r="789" spans="1:25" ht="23.25" customHeight="1">
      <c r="A789" s="31" t="s">
        <v>824</v>
      </c>
      <c r="F789" s="35" t="str">
        <f t="shared" si="12"/>
        <v/>
      </c>
      <c r="W789" s="78">
        <f>--ISNUMBER(IFERROR(SEARCH(Feuil2!$D$5,Feuil1!C789,1),""))</f>
        <v>0</v>
      </c>
      <c r="X789" s="79" t="str">
        <f>IF(W789=1,COUNTIF($W$7:W789,1),"")</f>
        <v/>
      </c>
      <c r="Y789" s="79" t="str">
        <f>IFERROR(INDEX(C789:C1782,MATCH(ROWS($X$7:X789),X789:X1782,0)),"")</f>
        <v/>
      </c>
    </row>
    <row r="790" spans="1:25" ht="23.25" customHeight="1">
      <c r="A790" s="31" t="s">
        <v>825</v>
      </c>
      <c r="F790" s="35" t="str">
        <f t="shared" si="12"/>
        <v/>
      </c>
      <c r="W790" s="78">
        <f>--ISNUMBER(IFERROR(SEARCH(Feuil2!$D$5,Feuil1!C790,1),""))</f>
        <v>0</v>
      </c>
      <c r="X790" s="79" t="str">
        <f>IF(W790=1,COUNTIF($W$7:W790,1),"")</f>
        <v/>
      </c>
      <c r="Y790" s="79" t="str">
        <f>IFERROR(INDEX(C790:C1783,MATCH(ROWS($X$7:X790),X790:X1783,0)),"")</f>
        <v/>
      </c>
    </row>
    <row r="791" spans="1:25" ht="23.25" customHeight="1">
      <c r="A791" s="31" t="s">
        <v>826</v>
      </c>
      <c r="F791" s="35" t="str">
        <f t="shared" si="12"/>
        <v/>
      </c>
      <c r="W791" s="78">
        <f>--ISNUMBER(IFERROR(SEARCH(Feuil2!$D$5,Feuil1!C791,1),""))</f>
        <v>0</v>
      </c>
      <c r="X791" s="79" t="str">
        <f>IF(W791=1,COUNTIF($W$7:W791,1),"")</f>
        <v/>
      </c>
      <c r="Y791" s="79" t="str">
        <f>IFERROR(INDEX(C791:C1784,MATCH(ROWS($X$7:X791),X791:X1784,0)),"")</f>
        <v/>
      </c>
    </row>
    <row r="792" spans="1:25" ht="23.25" customHeight="1">
      <c r="A792" s="31" t="s">
        <v>827</v>
      </c>
      <c r="F792" s="35" t="str">
        <f t="shared" si="12"/>
        <v/>
      </c>
      <c r="W792" s="78">
        <f>--ISNUMBER(IFERROR(SEARCH(Feuil2!$D$5,Feuil1!C792,1),""))</f>
        <v>0</v>
      </c>
      <c r="X792" s="79" t="str">
        <f>IF(W792=1,COUNTIF($W$7:W792,1),"")</f>
        <v/>
      </c>
      <c r="Y792" s="79" t="str">
        <f>IFERROR(INDEX(C792:C1785,MATCH(ROWS($X$7:X792),X792:X1785,0)),"")</f>
        <v/>
      </c>
    </row>
    <row r="793" spans="1:25" ht="23.25" customHeight="1">
      <c r="A793" s="31" t="s">
        <v>828</v>
      </c>
      <c r="F793" s="35" t="str">
        <f t="shared" si="12"/>
        <v/>
      </c>
      <c r="W793" s="78">
        <f>--ISNUMBER(IFERROR(SEARCH(Feuil2!$D$5,Feuil1!C793,1),""))</f>
        <v>0</v>
      </c>
      <c r="X793" s="79" t="str">
        <f>IF(W793=1,COUNTIF($W$7:W793,1),"")</f>
        <v/>
      </c>
      <c r="Y793" s="79" t="str">
        <f>IFERROR(INDEX(C793:C1786,MATCH(ROWS($X$7:X793),X793:X1786,0)),"")</f>
        <v/>
      </c>
    </row>
    <row r="794" spans="1:25" ht="23.25" customHeight="1">
      <c r="A794" s="31" t="s">
        <v>829</v>
      </c>
      <c r="F794" s="35" t="str">
        <f t="shared" si="12"/>
        <v/>
      </c>
      <c r="W794" s="78">
        <f>--ISNUMBER(IFERROR(SEARCH(Feuil2!$D$5,Feuil1!C794,1),""))</f>
        <v>0</v>
      </c>
      <c r="X794" s="79" t="str">
        <f>IF(W794=1,COUNTIF($W$7:W794,1),"")</f>
        <v/>
      </c>
      <c r="Y794" s="79" t="str">
        <f>IFERROR(INDEX(C794:C1787,MATCH(ROWS($X$7:X794),X794:X1787,0)),"")</f>
        <v/>
      </c>
    </row>
    <row r="795" spans="1:25" ht="23.25" customHeight="1">
      <c r="A795" s="31" t="s">
        <v>830</v>
      </c>
      <c r="F795" s="35" t="str">
        <f t="shared" si="12"/>
        <v/>
      </c>
      <c r="W795" s="78">
        <f>--ISNUMBER(IFERROR(SEARCH(Feuil2!$D$5,Feuil1!C795,1),""))</f>
        <v>0</v>
      </c>
      <c r="X795" s="79" t="str">
        <f>IF(W795=1,COUNTIF($W$7:W795,1),"")</f>
        <v/>
      </c>
      <c r="Y795" s="79" t="str">
        <f>IFERROR(INDEX(C795:C1788,MATCH(ROWS($X$7:X795),X795:X1788,0)),"")</f>
        <v/>
      </c>
    </row>
    <row r="796" spans="1:25" ht="23.25" customHeight="1">
      <c r="A796" s="31" t="s">
        <v>831</v>
      </c>
      <c r="F796" s="35" t="str">
        <f t="shared" si="12"/>
        <v/>
      </c>
      <c r="W796" s="78">
        <f>--ISNUMBER(IFERROR(SEARCH(Feuil2!$D$5,Feuil1!C796,1),""))</f>
        <v>0</v>
      </c>
      <c r="X796" s="79" t="str">
        <f>IF(W796=1,COUNTIF($W$7:W796,1),"")</f>
        <v/>
      </c>
      <c r="Y796" s="79" t="str">
        <f>IFERROR(INDEX(C796:C1789,MATCH(ROWS($X$7:X796),X796:X1789,0)),"")</f>
        <v/>
      </c>
    </row>
    <row r="797" spans="1:25" ht="23.25" customHeight="1">
      <c r="A797" s="31" t="s">
        <v>832</v>
      </c>
      <c r="F797" s="35" t="str">
        <f t="shared" si="12"/>
        <v/>
      </c>
      <c r="W797" s="78">
        <f>--ISNUMBER(IFERROR(SEARCH(Feuil2!$D$5,Feuil1!C797,1),""))</f>
        <v>0</v>
      </c>
      <c r="X797" s="79" t="str">
        <f>IF(W797=1,COUNTIF($W$7:W797,1),"")</f>
        <v/>
      </c>
      <c r="Y797" s="79" t="str">
        <f>IFERROR(INDEX(C797:C1790,MATCH(ROWS($X$7:X797),X797:X1790,0)),"")</f>
        <v/>
      </c>
    </row>
    <row r="798" spans="1:25" ht="23.25" customHeight="1">
      <c r="A798" s="31" t="s">
        <v>833</v>
      </c>
      <c r="F798" s="35" t="str">
        <f t="shared" si="12"/>
        <v/>
      </c>
      <c r="W798" s="78">
        <f>--ISNUMBER(IFERROR(SEARCH(Feuil2!$D$5,Feuil1!C798,1),""))</f>
        <v>0</v>
      </c>
      <c r="X798" s="79" t="str">
        <f>IF(W798=1,COUNTIF($W$7:W798,1),"")</f>
        <v/>
      </c>
      <c r="Y798" s="79" t="str">
        <f>IFERROR(INDEX(C798:C1791,MATCH(ROWS($X$7:X798),X798:X1791,0)),"")</f>
        <v/>
      </c>
    </row>
    <row r="799" spans="1:25" ht="23.25" customHeight="1">
      <c r="A799" s="31" t="s">
        <v>834</v>
      </c>
      <c r="F799" s="35" t="str">
        <f t="shared" si="12"/>
        <v/>
      </c>
      <c r="W799" s="78">
        <f>--ISNUMBER(IFERROR(SEARCH(Feuil2!$D$5,Feuil1!C799,1),""))</f>
        <v>0</v>
      </c>
      <c r="X799" s="79" t="str">
        <f>IF(W799=1,COUNTIF($W$7:W799,1),"")</f>
        <v/>
      </c>
      <c r="Y799" s="79" t="str">
        <f>IFERROR(INDEX(C799:C1792,MATCH(ROWS($X$7:X799),X799:X1792,0)),"")</f>
        <v/>
      </c>
    </row>
    <row r="800" spans="1:25" ht="23.25" customHeight="1">
      <c r="A800" s="31" t="s">
        <v>835</v>
      </c>
      <c r="F800" s="35" t="str">
        <f t="shared" si="12"/>
        <v/>
      </c>
      <c r="W800" s="78">
        <f>--ISNUMBER(IFERROR(SEARCH(Feuil2!$D$5,Feuil1!C800,1),""))</f>
        <v>0</v>
      </c>
      <c r="X800" s="79" t="str">
        <f>IF(W800=1,COUNTIF($W$7:W800,1),"")</f>
        <v/>
      </c>
      <c r="Y800" s="79" t="str">
        <f>IFERROR(INDEX(C800:C1793,MATCH(ROWS($X$7:X800),X800:X1793,0)),"")</f>
        <v/>
      </c>
    </row>
    <row r="801" spans="1:25" ht="23.25" customHeight="1">
      <c r="A801" s="31" t="s">
        <v>836</v>
      </c>
      <c r="F801" s="35" t="str">
        <f t="shared" si="12"/>
        <v/>
      </c>
      <c r="W801" s="78">
        <f>--ISNUMBER(IFERROR(SEARCH(Feuil2!$D$5,Feuil1!C801,1),""))</f>
        <v>0</v>
      </c>
      <c r="X801" s="79" t="str">
        <f>IF(W801=1,COUNTIF($W$7:W801,1),"")</f>
        <v/>
      </c>
      <c r="Y801" s="79" t="str">
        <f>IFERROR(INDEX(C801:C1794,MATCH(ROWS($X$7:X801),X801:X1794,0)),"")</f>
        <v/>
      </c>
    </row>
    <row r="802" spans="1:25" ht="23.25" customHeight="1">
      <c r="A802" s="31" t="s">
        <v>837</v>
      </c>
      <c r="F802" s="35" t="str">
        <f t="shared" si="12"/>
        <v/>
      </c>
      <c r="W802" s="78">
        <f>--ISNUMBER(IFERROR(SEARCH(Feuil2!$D$5,Feuil1!C802,1),""))</f>
        <v>0</v>
      </c>
      <c r="X802" s="79" t="str">
        <f>IF(W802=1,COUNTIF($W$7:W802,1),"")</f>
        <v/>
      </c>
      <c r="Y802" s="79" t="str">
        <f>IFERROR(INDEX(C802:C1795,MATCH(ROWS($X$7:X802),X802:X1795,0)),"")</f>
        <v/>
      </c>
    </row>
    <row r="803" spans="1:25" ht="23.25" customHeight="1">
      <c r="A803" s="31" t="s">
        <v>838</v>
      </c>
      <c r="F803" s="35" t="str">
        <f t="shared" si="12"/>
        <v/>
      </c>
      <c r="W803" s="78">
        <f>--ISNUMBER(IFERROR(SEARCH(Feuil2!$D$5,Feuil1!C803,1),""))</f>
        <v>0</v>
      </c>
      <c r="X803" s="79" t="str">
        <f>IF(W803=1,COUNTIF($W$7:W803,1),"")</f>
        <v/>
      </c>
      <c r="Y803" s="79" t="str">
        <f>IFERROR(INDEX(C803:C1796,MATCH(ROWS($X$7:X803),X803:X1796,0)),"")</f>
        <v/>
      </c>
    </row>
    <row r="804" spans="1:25" ht="23.25" customHeight="1">
      <c r="A804" s="31" t="s">
        <v>839</v>
      </c>
      <c r="F804" s="35" t="str">
        <f t="shared" si="12"/>
        <v/>
      </c>
      <c r="W804" s="78">
        <f>--ISNUMBER(IFERROR(SEARCH(Feuil2!$D$5,Feuil1!C804,1),""))</f>
        <v>0</v>
      </c>
      <c r="X804" s="79" t="str">
        <f>IF(W804=1,COUNTIF($W$7:W804,1),"")</f>
        <v/>
      </c>
      <c r="Y804" s="79" t="str">
        <f>IFERROR(INDEX(C804:C1797,MATCH(ROWS($X$7:X804),X804:X1797,0)),"")</f>
        <v/>
      </c>
    </row>
    <row r="805" spans="1:25" ht="23.25" customHeight="1">
      <c r="A805" s="31" t="s">
        <v>840</v>
      </c>
      <c r="F805" s="35" t="str">
        <f t="shared" si="12"/>
        <v/>
      </c>
      <c r="W805" s="78">
        <f>--ISNUMBER(IFERROR(SEARCH(Feuil2!$D$5,Feuil1!C805,1),""))</f>
        <v>0</v>
      </c>
      <c r="X805" s="79" t="str">
        <f>IF(W805=1,COUNTIF($W$7:W805,1),"")</f>
        <v/>
      </c>
      <c r="Y805" s="79" t="str">
        <f>IFERROR(INDEX(C805:C1798,MATCH(ROWS($X$7:X805),X805:X1798,0)),"")</f>
        <v/>
      </c>
    </row>
    <row r="806" spans="1:25" ht="23.25" customHeight="1">
      <c r="A806" s="31" t="s">
        <v>841</v>
      </c>
      <c r="F806" s="35" t="str">
        <f t="shared" si="12"/>
        <v/>
      </c>
      <c r="W806" s="78">
        <f>--ISNUMBER(IFERROR(SEARCH(Feuil2!$D$5,Feuil1!C806,1),""))</f>
        <v>0</v>
      </c>
      <c r="X806" s="79" t="str">
        <f>IF(W806=1,COUNTIF($W$7:W806,1),"")</f>
        <v/>
      </c>
      <c r="Y806" s="79" t="str">
        <f>IFERROR(INDEX(C806:C1799,MATCH(ROWS($X$7:X806),X806:X1799,0)),"")</f>
        <v/>
      </c>
    </row>
    <row r="807" spans="1:25" ht="23.25" customHeight="1">
      <c r="A807" s="31" t="s">
        <v>842</v>
      </c>
      <c r="F807" s="35" t="str">
        <f t="shared" si="12"/>
        <v/>
      </c>
      <c r="W807" s="78">
        <f>--ISNUMBER(IFERROR(SEARCH(Feuil2!$D$5,Feuil1!C807,1),""))</f>
        <v>0</v>
      </c>
      <c r="X807" s="79" t="str">
        <f>IF(W807=1,COUNTIF($W$7:W807,1),"")</f>
        <v/>
      </c>
      <c r="Y807" s="79" t="str">
        <f>IFERROR(INDEX(C807:C1800,MATCH(ROWS($X$7:X807),X807:X1800,0)),"")</f>
        <v/>
      </c>
    </row>
    <row r="808" spans="1:25" ht="23.25" customHeight="1">
      <c r="A808" s="31" t="s">
        <v>843</v>
      </c>
      <c r="F808" s="35" t="str">
        <f t="shared" si="12"/>
        <v/>
      </c>
      <c r="W808" s="78">
        <f>--ISNUMBER(IFERROR(SEARCH(Feuil2!$D$5,Feuil1!C808,1),""))</f>
        <v>0</v>
      </c>
      <c r="X808" s="79" t="str">
        <f>IF(W808=1,COUNTIF($W$7:W808,1),"")</f>
        <v/>
      </c>
      <c r="Y808" s="79" t="str">
        <f>IFERROR(INDEX(C808:C1801,MATCH(ROWS($X$7:X808),X808:X1801,0)),"")</f>
        <v/>
      </c>
    </row>
    <row r="809" spans="1:25" ht="23.25" customHeight="1">
      <c r="A809" s="31" t="s">
        <v>844</v>
      </c>
      <c r="F809" s="35" t="str">
        <f t="shared" si="12"/>
        <v/>
      </c>
      <c r="W809" s="78">
        <f>--ISNUMBER(IFERROR(SEARCH(Feuil2!$D$5,Feuil1!C809,1),""))</f>
        <v>0</v>
      </c>
      <c r="X809" s="79" t="str">
        <f>IF(W809=1,COUNTIF($W$7:W809,1),"")</f>
        <v/>
      </c>
      <c r="Y809" s="79" t="str">
        <f>IFERROR(INDEX(C809:C1802,MATCH(ROWS($X$7:X809),X809:X1802,0)),"")</f>
        <v/>
      </c>
    </row>
    <row r="810" spans="1:25" ht="23.25" customHeight="1">
      <c r="A810" s="31" t="s">
        <v>845</v>
      </c>
      <c r="F810" s="35" t="str">
        <f t="shared" si="12"/>
        <v/>
      </c>
      <c r="W810" s="78">
        <f>--ISNUMBER(IFERROR(SEARCH(Feuil2!$D$5,Feuil1!C810,1),""))</f>
        <v>0</v>
      </c>
      <c r="X810" s="79" t="str">
        <f>IF(W810=1,COUNTIF($W$7:W810,1),"")</f>
        <v/>
      </c>
      <c r="Y810" s="79" t="str">
        <f>IFERROR(INDEX(C810:C1803,MATCH(ROWS($X$7:X810),X810:X1803,0)),"")</f>
        <v/>
      </c>
    </row>
    <row r="811" spans="1:25" ht="23.25" customHeight="1">
      <c r="A811" s="31" t="s">
        <v>846</v>
      </c>
      <c r="F811" s="35" t="str">
        <f t="shared" si="12"/>
        <v/>
      </c>
      <c r="W811" s="78">
        <f>--ISNUMBER(IFERROR(SEARCH(Feuil2!$D$5,Feuil1!C811,1),""))</f>
        <v>0</v>
      </c>
      <c r="X811" s="79" t="str">
        <f>IF(W811=1,COUNTIF($W$7:W811,1),"")</f>
        <v/>
      </c>
      <c r="Y811" s="79" t="str">
        <f>IFERROR(INDEX(C811:C1804,MATCH(ROWS($X$7:X811),X811:X1804,0)),"")</f>
        <v/>
      </c>
    </row>
    <row r="812" spans="1:25" ht="23.25" customHeight="1">
      <c r="A812" s="31" t="s">
        <v>847</v>
      </c>
      <c r="F812" s="35" t="str">
        <f t="shared" si="12"/>
        <v/>
      </c>
      <c r="W812" s="78">
        <f>--ISNUMBER(IFERROR(SEARCH(Feuil2!$D$5,Feuil1!C812,1),""))</f>
        <v>0</v>
      </c>
      <c r="X812" s="79" t="str">
        <f>IF(W812=1,COUNTIF($W$7:W812,1),"")</f>
        <v/>
      </c>
      <c r="Y812" s="79" t="str">
        <f>IFERROR(INDEX(C812:C1805,MATCH(ROWS($X$7:X812),X812:X1805,0)),"")</f>
        <v/>
      </c>
    </row>
    <row r="813" spans="1:25" ht="23.25" customHeight="1">
      <c r="A813" s="31" t="s">
        <v>848</v>
      </c>
      <c r="F813" s="35" t="str">
        <f t="shared" si="12"/>
        <v/>
      </c>
      <c r="W813" s="78">
        <f>--ISNUMBER(IFERROR(SEARCH(Feuil2!$D$5,Feuil1!C813,1),""))</f>
        <v>0</v>
      </c>
      <c r="X813" s="79" t="str">
        <f>IF(W813=1,COUNTIF($W$7:W813,1),"")</f>
        <v/>
      </c>
      <c r="Y813" s="79" t="str">
        <f>IFERROR(INDEX(C813:C1806,MATCH(ROWS($X$7:X813),X813:X1806,0)),"")</f>
        <v/>
      </c>
    </row>
    <row r="814" spans="1:25" ht="23.25" customHeight="1">
      <c r="A814" s="31" t="s">
        <v>849</v>
      </c>
      <c r="F814" s="35" t="str">
        <f t="shared" si="12"/>
        <v/>
      </c>
      <c r="W814" s="78">
        <f>--ISNUMBER(IFERROR(SEARCH(Feuil2!$D$5,Feuil1!C814,1),""))</f>
        <v>0</v>
      </c>
      <c r="X814" s="79" t="str">
        <f>IF(W814=1,COUNTIF($W$7:W814,1),"")</f>
        <v/>
      </c>
      <c r="Y814" s="79" t="str">
        <f>IFERROR(INDEX(C814:C1807,MATCH(ROWS($X$7:X814),X814:X1807,0)),"")</f>
        <v/>
      </c>
    </row>
    <row r="815" spans="1:25" ht="23.25" customHeight="1">
      <c r="A815" s="31" t="s">
        <v>850</v>
      </c>
      <c r="F815" s="35" t="str">
        <f t="shared" si="12"/>
        <v/>
      </c>
      <c r="W815" s="78">
        <f>--ISNUMBER(IFERROR(SEARCH(Feuil2!$D$5,Feuil1!C815,1),""))</f>
        <v>0</v>
      </c>
      <c r="X815" s="79" t="str">
        <f>IF(W815=1,COUNTIF($W$7:W815,1),"")</f>
        <v/>
      </c>
      <c r="Y815" s="79" t="str">
        <f>IFERROR(INDEX(C815:C1808,MATCH(ROWS($X$7:X815),X815:X1808,0)),"")</f>
        <v/>
      </c>
    </row>
    <row r="816" spans="1:25" ht="23.25" customHeight="1">
      <c r="A816" s="31" t="s">
        <v>851</v>
      </c>
      <c r="F816" s="35" t="str">
        <f t="shared" si="12"/>
        <v/>
      </c>
      <c r="W816" s="78">
        <f>--ISNUMBER(IFERROR(SEARCH(Feuil2!$D$5,Feuil1!C816,1),""))</f>
        <v>0</v>
      </c>
      <c r="X816" s="79" t="str">
        <f>IF(W816=1,COUNTIF($W$7:W816,1),"")</f>
        <v/>
      </c>
      <c r="Y816" s="79" t="str">
        <f>IFERROR(INDEX(C816:C1809,MATCH(ROWS($X$7:X816),X816:X1809,0)),"")</f>
        <v/>
      </c>
    </row>
    <row r="817" spans="1:25" ht="23.25" customHeight="1">
      <c r="A817" s="31" t="s">
        <v>852</v>
      </c>
      <c r="F817" s="35" t="str">
        <f t="shared" si="12"/>
        <v/>
      </c>
      <c r="W817" s="78">
        <f>--ISNUMBER(IFERROR(SEARCH(Feuil2!$D$5,Feuil1!C817,1),""))</f>
        <v>0</v>
      </c>
      <c r="X817" s="79" t="str">
        <f>IF(W817=1,COUNTIF($W$7:W817,1),"")</f>
        <v/>
      </c>
      <c r="Y817" s="79" t="str">
        <f>IFERROR(INDEX(C817:C1810,MATCH(ROWS($X$7:X817),X817:X1810,0)),"")</f>
        <v/>
      </c>
    </row>
    <row r="818" spans="1:25" ht="23.25" customHeight="1">
      <c r="A818" s="31" t="s">
        <v>853</v>
      </c>
      <c r="F818" s="35" t="str">
        <f t="shared" si="12"/>
        <v/>
      </c>
      <c r="W818" s="78">
        <f>--ISNUMBER(IFERROR(SEARCH(Feuil2!$D$5,Feuil1!C818,1),""))</f>
        <v>0</v>
      </c>
      <c r="X818" s="79" t="str">
        <f>IF(W818=1,COUNTIF($W$7:W818,1),"")</f>
        <v/>
      </c>
      <c r="Y818" s="79" t="str">
        <f>IFERROR(INDEX(C818:C1811,MATCH(ROWS($X$7:X818),X818:X1811,0)),"")</f>
        <v/>
      </c>
    </row>
    <row r="819" spans="1:25" ht="23.25" customHeight="1">
      <c r="A819" s="31" t="s">
        <v>854</v>
      </c>
      <c r="F819" s="35" t="str">
        <f t="shared" si="12"/>
        <v/>
      </c>
      <c r="W819" s="78">
        <f>--ISNUMBER(IFERROR(SEARCH(Feuil2!$D$5,Feuil1!C819,1),""))</f>
        <v>0</v>
      </c>
      <c r="X819" s="79" t="str">
        <f>IF(W819=1,COUNTIF($W$7:W819,1),"")</f>
        <v/>
      </c>
      <c r="Y819" s="79" t="str">
        <f>IFERROR(INDEX(C819:C1812,MATCH(ROWS($X$7:X819),X819:X1812,0)),"")</f>
        <v/>
      </c>
    </row>
    <row r="820" spans="1:25" ht="23.25" customHeight="1">
      <c r="A820" s="31" t="s">
        <v>855</v>
      </c>
      <c r="F820" s="35" t="str">
        <f t="shared" si="12"/>
        <v/>
      </c>
      <c r="W820" s="78">
        <f>--ISNUMBER(IFERROR(SEARCH(Feuil2!$D$5,Feuil1!C820,1),""))</f>
        <v>0</v>
      </c>
      <c r="X820" s="79" t="str">
        <f>IF(W820=1,COUNTIF($W$7:W820,1),"")</f>
        <v/>
      </c>
      <c r="Y820" s="79" t="str">
        <f>IFERROR(INDEX(C820:C1813,MATCH(ROWS($X$7:X820),X820:X1813,0)),"")</f>
        <v/>
      </c>
    </row>
    <row r="821" spans="1:25" ht="23.25" customHeight="1">
      <c r="A821" s="31" t="s">
        <v>856</v>
      </c>
      <c r="F821" s="35" t="str">
        <f t="shared" si="12"/>
        <v/>
      </c>
      <c r="W821" s="78">
        <f>--ISNUMBER(IFERROR(SEARCH(Feuil2!$D$5,Feuil1!C821,1),""))</f>
        <v>0</v>
      </c>
      <c r="X821" s="79" t="str">
        <f>IF(W821=1,COUNTIF($W$7:W821,1),"")</f>
        <v/>
      </c>
      <c r="Y821" s="79" t="str">
        <f>IFERROR(INDEX(C821:C1814,MATCH(ROWS($X$7:X821),X821:X1814,0)),"")</f>
        <v/>
      </c>
    </row>
    <row r="822" spans="1:25" ht="23.25" customHeight="1">
      <c r="A822" s="31" t="s">
        <v>857</v>
      </c>
      <c r="F822" s="35" t="str">
        <f t="shared" si="12"/>
        <v/>
      </c>
      <c r="W822" s="78">
        <f>--ISNUMBER(IFERROR(SEARCH(Feuil2!$D$5,Feuil1!C822,1),""))</f>
        <v>0</v>
      </c>
      <c r="X822" s="79" t="str">
        <f>IF(W822=1,COUNTIF($W$7:W822,1),"")</f>
        <v/>
      </c>
      <c r="Y822" s="79" t="str">
        <f>IFERROR(INDEX(C822:C1815,MATCH(ROWS($X$7:X822),X822:X1815,0)),"")</f>
        <v/>
      </c>
    </row>
    <row r="823" spans="1:25" ht="23.25" customHeight="1">
      <c r="A823" s="31" t="s">
        <v>858</v>
      </c>
      <c r="F823" s="35" t="str">
        <f t="shared" si="12"/>
        <v/>
      </c>
      <c r="W823" s="78">
        <f>--ISNUMBER(IFERROR(SEARCH(Feuil2!$D$5,Feuil1!C823,1),""))</f>
        <v>0</v>
      </c>
      <c r="X823" s="79" t="str">
        <f>IF(W823=1,COUNTIF($W$7:W823,1),"")</f>
        <v/>
      </c>
      <c r="Y823" s="79" t="str">
        <f>IFERROR(INDEX(C823:C1816,MATCH(ROWS($X$7:X823),X823:X1816,0)),"")</f>
        <v/>
      </c>
    </row>
    <row r="824" spans="1:25" ht="23.25" customHeight="1">
      <c r="A824" s="31" t="s">
        <v>859</v>
      </c>
      <c r="F824" s="35" t="str">
        <f t="shared" si="12"/>
        <v/>
      </c>
      <c r="W824" s="78">
        <f>--ISNUMBER(IFERROR(SEARCH(Feuil2!$D$5,Feuil1!C824,1),""))</f>
        <v>0</v>
      </c>
      <c r="X824" s="79" t="str">
        <f>IF(W824=1,COUNTIF($W$7:W824,1),"")</f>
        <v/>
      </c>
      <c r="Y824" s="79" t="str">
        <f>IFERROR(INDEX(C824:C1817,MATCH(ROWS($X$7:X824),X824:X1817,0)),"")</f>
        <v/>
      </c>
    </row>
    <row r="825" spans="1:25" ht="23.25" customHeight="1">
      <c r="A825" s="31" t="s">
        <v>860</v>
      </c>
      <c r="F825" s="35" t="str">
        <f t="shared" si="12"/>
        <v/>
      </c>
      <c r="W825" s="78">
        <f>--ISNUMBER(IFERROR(SEARCH(Feuil2!$D$5,Feuil1!C825,1),""))</f>
        <v>0</v>
      </c>
      <c r="X825" s="79" t="str">
        <f>IF(W825=1,COUNTIF($W$7:W825,1),"")</f>
        <v/>
      </c>
      <c r="Y825" s="79" t="str">
        <f>IFERROR(INDEX(C825:C1818,MATCH(ROWS($X$7:X825),X825:X1818,0)),"")</f>
        <v/>
      </c>
    </row>
    <row r="826" spans="1:25" ht="23.25" customHeight="1">
      <c r="A826" s="31" t="s">
        <v>861</v>
      </c>
      <c r="F826" s="35" t="str">
        <f t="shared" si="12"/>
        <v/>
      </c>
      <c r="W826" s="78">
        <f>--ISNUMBER(IFERROR(SEARCH(Feuil2!$D$5,Feuil1!C826,1),""))</f>
        <v>0</v>
      </c>
      <c r="X826" s="79" t="str">
        <f>IF(W826=1,COUNTIF($W$7:W826,1),"")</f>
        <v/>
      </c>
      <c r="Y826" s="79" t="str">
        <f>IFERROR(INDEX(C826:C1819,MATCH(ROWS($X$7:X826),X826:X1819,0)),"")</f>
        <v/>
      </c>
    </row>
    <row r="827" spans="1:25" ht="23.25" customHeight="1">
      <c r="A827" s="31" t="s">
        <v>862</v>
      </c>
      <c r="F827" s="35" t="str">
        <f t="shared" si="12"/>
        <v/>
      </c>
      <c r="W827" s="78">
        <f>--ISNUMBER(IFERROR(SEARCH(Feuil2!$D$5,Feuil1!C827,1),""))</f>
        <v>0</v>
      </c>
      <c r="X827" s="79" t="str">
        <f>IF(W827=1,COUNTIF($W$7:W827,1),"")</f>
        <v/>
      </c>
      <c r="Y827" s="79" t="str">
        <f>IFERROR(INDEX(C827:C1820,MATCH(ROWS($X$7:X827),X827:X1820,0)),"")</f>
        <v/>
      </c>
    </row>
    <row r="828" spans="1:25" ht="23.25" customHeight="1">
      <c r="A828" s="31" t="s">
        <v>863</v>
      </c>
      <c r="F828" s="35" t="str">
        <f t="shared" si="12"/>
        <v/>
      </c>
      <c r="W828" s="78">
        <f>--ISNUMBER(IFERROR(SEARCH(Feuil2!$D$5,Feuil1!C828,1),""))</f>
        <v>0</v>
      </c>
      <c r="X828" s="79" t="str">
        <f>IF(W828=1,COUNTIF($W$7:W828,1),"")</f>
        <v/>
      </c>
      <c r="Y828" s="79" t="str">
        <f>IFERROR(INDEX(C828:C1821,MATCH(ROWS($X$7:X828),X828:X1821,0)),"")</f>
        <v/>
      </c>
    </row>
    <row r="829" spans="1:25" ht="23.25" customHeight="1">
      <c r="A829" s="31" t="s">
        <v>864</v>
      </c>
      <c r="F829" s="35" t="str">
        <f t="shared" si="12"/>
        <v/>
      </c>
      <c r="W829" s="78">
        <f>--ISNUMBER(IFERROR(SEARCH(Feuil2!$D$5,Feuil1!C829,1),""))</f>
        <v>0</v>
      </c>
      <c r="X829" s="79" t="str">
        <f>IF(W829=1,COUNTIF($W$7:W829,1),"")</f>
        <v/>
      </c>
      <c r="Y829" s="79" t="str">
        <f>IFERROR(INDEX(C829:C1822,MATCH(ROWS($X$7:X829),X829:X1822,0)),"")</f>
        <v/>
      </c>
    </row>
    <row r="830" spans="1:25" ht="23.25" customHeight="1">
      <c r="A830" s="31" t="s">
        <v>865</v>
      </c>
      <c r="F830" s="35" t="str">
        <f t="shared" si="12"/>
        <v/>
      </c>
      <c r="W830" s="78">
        <f>--ISNUMBER(IFERROR(SEARCH(Feuil2!$D$5,Feuil1!C830,1),""))</f>
        <v>0</v>
      </c>
      <c r="X830" s="79" t="str">
        <f>IF(W830=1,COUNTIF($W$7:W830,1),"")</f>
        <v/>
      </c>
      <c r="Y830" s="79" t="str">
        <f>IFERROR(INDEX(C830:C1823,MATCH(ROWS($X$7:X830),X830:X1823,0)),"")</f>
        <v/>
      </c>
    </row>
    <row r="831" spans="1:25" ht="23.25" customHeight="1">
      <c r="A831" s="31" t="s">
        <v>866</v>
      </c>
      <c r="F831" s="35" t="str">
        <f t="shared" si="12"/>
        <v/>
      </c>
      <c r="W831" s="78">
        <f>--ISNUMBER(IFERROR(SEARCH(Feuil2!$D$5,Feuil1!C831,1),""))</f>
        <v>0</v>
      </c>
      <c r="X831" s="79" t="str">
        <f>IF(W831=1,COUNTIF($W$7:W831,1),"")</f>
        <v/>
      </c>
      <c r="Y831" s="79" t="str">
        <f>IFERROR(INDEX(C831:C1824,MATCH(ROWS($X$7:X831),X831:X1824,0)),"")</f>
        <v/>
      </c>
    </row>
    <row r="832" spans="1:25" ht="23.25" customHeight="1">
      <c r="A832" s="31" t="s">
        <v>867</v>
      </c>
      <c r="F832" s="35" t="str">
        <f t="shared" si="12"/>
        <v/>
      </c>
      <c r="W832" s="78">
        <f>--ISNUMBER(IFERROR(SEARCH(Feuil2!$D$5,Feuil1!C832,1),""))</f>
        <v>0</v>
      </c>
      <c r="X832" s="79" t="str">
        <f>IF(W832=1,COUNTIF($W$7:W832,1),"")</f>
        <v/>
      </c>
      <c r="Y832" s="79" t="str">
        <f>IFERROR(INDEX(C832:C1825,MATCH(ROWS($X$7:X832),X832:X1825,0)),"")</f>
        <v/>
      </c>
    </row>
    <row r="833" spans="1:25" ht="23.25" customHeight="1">
      <c r="A833" s="31" t="s">
        <v>868</v>
      </c>
      <c r="F833" s="35" t="str">
        <f t="shared" si="12"/>
        <v/>
      </c>
      <c r="W833" s="78">
        <f>--ISNUMBER(IFERROR(SEARCH(Feuil2!$D$5,Feuil1!C833,1),""))</f>
        <v>0</v>
      </c>
      <c r="X833" s="79" t="str">
        <f>IF(W833=1,COUNTIF($W$7:W833,1),"")</f>
        <v/>
      </c>
      <c r="Y833" s="79" t="str">
        <f>IFERROR(INDEX(C833:C1826,MATCH(ROWS($X$7:X833),X833:X1826,0)),"")</f>
        <v/>
      </c>
    </row>
    <row r="834" spans="1:25" ht="23.25" customHeight="1">
      <c r="A834" s="31" t="s">
        <v>869</v>
      </c>
      <c r="F834" s="35" t="str">
        <f t="shared" si="12"/>
        <v/>
      </c>
      <c r="W834" s="78">
        <f>--ISNUMBER(IFERROR(SEARCH(Feuil2!$D$5,Feuil1!C834,1),""))</f>
        <v>0</v>
      </c>
      <c r="X834" s="79" t="str">
        <f>IF(W834=1,COUNTIF($W$7:W834,1),"")</f>
        <v/>
      </c>
      <c r="Y834" s="79" t="str">
        <f>IFERROR(INDEX(C834:C1827,MATCH(ROWS($X$7:X834),X834:X1827,0)),"")</f>
        <v/>
      </c>
    </row>
    <row r="835" spans="1:25" ht="23.25" customHeight="1">
      <c r="A835" s="31" t="s">
        <v>870</v>
      </c>
      <c r="F835" s="35" t="str">
        <f t="shared" si="12"/>
        <v/>
      </c>
      <c r="W835" s="78">
        <f>--ISNUMBER(IFERROR(SEARCH(Feuil2!$D$5,Feuil1!C835,1),""))</f>
        <v>0</v>
      </c>
      <c r="X835" s="79" t="str">
        <f>IF(W835=1,COUNTIF($W$7:W835,1),"")</f>
        <v/>
      </c>
      <c r="Y835" s="79" t="str">
        <f>IFERROR(INDEX(C835:C1828,MATCH(ROWS($X$7:X835),X835:X1828,0)),"")</f>
        <v/>
      </c>
    </row>
    <row r="836" spans="1:25" ht="23.25" customHeight="1">
      <c r="A836" s="31" t="s">
        <v>871</v>
      </c>
      <c r="F836" s="35" t="str">
        <f t="shared" si="12"/>
        <v/>
      </c>
      <c r="W836" s="78">
        <f>--ISNUMBER(IFERROR(SEARCH(Feuil2!$D$5,Feuil1!C836,1),""))</f>
        <v>0</v>
      </c>
      <c r="X836" s="79" t="str">
        <f>IF(W836=1,COUNTIF($W$7:W836,1),"")</f>
        <v/>
      </c>
      <c r="Y836" s="79" t="str">
        <f>IFERROR(INDEX(C836:C1829,MATCH(ROWS($X$7:X836),X836:X1829,0)),"")</f>
        <v/>
      </c>
    </row>
    <row r="837" spans="1:25" ht="23.25" customHeight="1">
      <c r="A837" s="31" t="s">
        <v>872</v>
      </c>
      <c r="F837" s="35" t="str">
        <f t="shared" si="12"/>
        <v/>
      </c>
      <c r="W837" s="78">
        <f>--ISNUMBER(IFERROR(SEARCH(Feuil2!$D$5,Feuil1!C837,1),""))</f>
        <v>0</v>
      </c>
      <c r="X837" s="79" t="str">
        <f>IF(W837=1,COUNTIF($W$7:W837,1),"")</f>
        <v/>
      </c>
      <c r="Y837" s="79" t="str">
        <f>IFERROR(INDEX(C837:C1830,MATCH(ROWS($X$7:X837),X837:X1830,0)),"")</f>
        <v/>
      </c>
    </row>
    <row r="838" spans="1:25" ht="23.25" customHeight="1">
      <c r="A838" s="31" t="s">
        <v>873</v>
      </c>
      <c r="F838" s="35" t="str">
        <f t="shared" si="12"/>
        <v/>
      </c>
      <c r="W838" s="78">
        <f>--ISNUMBER(IFERROR(SEARCH(Feuil2!$D$5,Feuil1!C838,1),""))</f>
        <v>0</v>
      </c>
      <c r="X838" s="79" t="str">
        <f>IF(W838=1,COUNTIF($W$7:W838,1),"")</f>
        <v/>
      </c>
      <c r="Y838" s="79" t="str">
        <f>IFERROR(INDEX(C838:C1831,MATCH(ROWS($X$7:X838),X838:X1831,0)),"")</f>
        <v/>
      </c>
    </row>
    <row r="839" spans="1:25" ht="23.25" customHeight="1">
      <c r="A839" s="31" t="s">
        <v>874</v>
      </c>
      <c r="F839" s="35" t="str">
        <f t="shared" si="12"/>
        <v/>
      </c>
      <c r="W839" s="78">
        <f>--ISNUMBER(IFERROR(SEARCH(Feuil2!$D$5,Feuil1!C839,1),""))</f>
        <v>0</v>
      </c>
      <c r="X839" s="79" t="str">
        <f>IF(W839=1,COUNTIF($W$7:W839,1),"")</f>
        <v/>
      </c>
      <c r="Y839" s="79" t="str">
        <f>IFERROR(INDEX(C839:C1832,MATCH(ROWS($X$7:X839),X839:X1832,0)),"")</f>
        <v/>
      </c>
    </row>
    <row r="840" spans="1:25" ht="23.25" customHeight="1">
      <c r="A840" s="31" t="s">
        <v>875</v>
      </c>
      <c r="F840" s="35" t="str">
        <f t="shared" ref="F840:F903" si="13">E840&amp;" "&amp;D840</f>
        <v/>
      </c>
      <c r="W840" s="78">
        <f>--ISNUMBER(IFERROR(SEARCH(Feuil2!$D$5,Feuil1!C840,1),""))</f>
        <v>0</v>
      </c>
      <c r="X840" s="79" t="str">
        <f>IF(W840=1,COUNTIF($W$7:W840,1),"")</f>
        <v/>
      </c>
      <c r="Y840" s="79" t="str">
        <f>IFERROR(INDEX(C840:C1833,MATCH(ROWS($X$7:X840),X840:X1833,0)),"")</f>
        <v/>
      </c>
    </row>
    <row r="841" spans="1:25" ht="23.25" customHeight="1">
      <c r="A841" s="31" t="s">
        <v>876</v>
      </c>
      <c r="F841" s="35" t="str">
        <f t="shared" si="13"/>
        <v/>
      </c>
      <c r="W841" s="78">
        <f>--ISNUMBER(IFERROR(SEARCH(Feuil2!$D$5,Feuil1!C841,1),""))</f>
        <v>0</v>
      </c>
      <c r="X841" s="79" t="str">
        <f>IF(W841=1,COUNTIF($W$7:W841,1),"")</f>
        <v/>
      </c>
      <c r="Y841" s="79" t="str">
        <f>IFERROR(INDEX(C841:C1834,MATCH(ROWS($X$7:X841),X841:X1834,0)),"")</f>
        <v/>
      </c>
    </row>
    <row r="842" spans="1:25" ht="23.25" customHeight="1">
      <c r="A842" s="31" t="s">
        <v>877</v>
      </c>
      <c r="F842" s="35" t="str">
        <f t="shared" si="13"/>
        <v/>
      </c>
      <c r="W842" s="78">
        <f>--ISNUMBER(IFERROR(SEARCH(Feuil2!$D$5,Feuil1!C842,1),""))</f>
        <v>0</v>
      </c>
      <c r="X842" s="79" t="str">
        <f>IF(W842=1,COUNTIF($W$7:W842,1),"")</f>
        <v/>
      </c>
      <c r="Y842" s="79" t="str">
        <f>IFERROR(INDEX(C842:C1835,MATCH(ROWS($X$7:X842),X842:X1835,0)),"")</f>
        <v/>
      </c>
    </row>
    <row r="843" spans="1:25" ht="23.25" customHeight="1">
      <c r="A843" s="31" t="s">
        <v>878</v>
      </c>
      <c r="F843" s="35" t="str">
        <f t="shared" si="13"/>
        <v/>
      </c>
      <c r="W843" s="78">
        <f>--ISNUMBER(IFERROR(SEARCH(Feuil2!$D$5,Feuil1!C843,1),""))</f>
        <v>0</v>
      </c>
      <c r="X843" s="79" t="str">
        <f>IF(W843=1,COUNTIF($W$7:W843,1),"")</f>
        <v/>
      </c>
      <c r="Y843" s="79" t="str">
        <f>IFERROR(INDEX(C843:C1836,MATCH(ROWS($X$7:X843),X843:X1836,0)),"")</f>
        <v/>
      </c>
    </row>
    <row r="844" spans="1:25" ht="23.25" customHeight="1">
      <c r="A844" s="31" t="s">
        <v>879</v>
      </c>
      <c r="F844" s="35" t="str">
        <f t="shared" si="13"/>
        <v/>
      </c>
      <c r="W844" s="78">
        <f>--ISNUMBER(IFERROR(SEARCH(Feuil2!$D$5,Feuil1!C844,1),""))</f>
        <v>0</v>
      </c>
      <c r="X844" s="79" t="str">
        <f>IF(W844=1,COUNTIF($W$7:W844,1),"")</f>
        <v/>
      </c>
      <c r="Y844" s="79" t="str">
        <f>IFERROR(INDEX(C844:C1837,MATCH(ROWS($X$7:X844),X844:X1837,0)),"")</f>
        <v/>
      </c>
    </row>
    <row r="845" spans="1:25" ht="23.25" customHeight="1">
      <c r="A845" s="31" t="s">
        <v>880</v>
      </c>
      <c r="F845" s="35" t="str">
        <f t="shared" si="13"/>
        <v/>
      </c>
      <c r="W845" s="78">
        <f>--ISNUMBER(IFERROR(SEARCH(Feuil2!$D$5,Feuil1!C845,1),""))</f>
        <v>0</v>
      </c>
      <c r="X845" s="79" t="str">
        <f>IF(W845=1,COUNTIF($W$7:W845,1),"")</f>
        <v/>
      </c>
      <c r="Y845" s="79" t="str">
        <f>IFERROR(INDEX(C845:C1838,MATCH(ROWS($X$7:X845),X845:X1838,0)),"")</f>
        <v/>
      </c>
    </row>
    <row r="846" spans="1:25" ht="23.25" customHeight="1">
      <c r="A846" s="31" t="s">
        <v>881</v>
      </c>
      <c r="F846" s="35" t="str">
        <f t="shared" si="13"/>
        <v/>
      </c>
      <c r="W846" s="78">
        <f>--ISNUMBER(IFERROR(SEARCH(Feuil2!$D$5,Feuil1!C846,1),""))</f>
        <v>0</v>
      </c>
      <c r="X846" s="79" t="str">
        <f>IF(W846=1,COUNTIF($W$7:W846,1),"")</f>
        <v/>
      </c>
      <c r="Y846" s="79" t="str">
        <f>IFERROR(INDEX(C846:C1839,MATCH(ROWS($X$7:X846),X846:X1839,0)),"")</f>
        <v/>
      </c>
    </row>
    <row r="847" spans="1:25" ht="23.25" customHeight="1">
      <c r="A847" s="31" t="s">
        <v>882</v>
      </c>
      <c r="F847" s="35" t="str">
        <f t="shared" si="13"/>
        <v/>
      </c>
      <c r="W847" s="78">
        <f>--ISNUMBER(IFERROR(SEARCH(Feuil2!$D$5,Feuil1!C847,1),""))</f>
        <v>0</v>
      </c>
      <c r="X847" s="79" t="str">
        <f>IF(W847=1,COUNTIF($W$7:W847,1),"")</f>
        <v/>
      </c>
      <c r="Y847" s="79" t="str">
        <f>IFERROR(INDEX(C847:C1840,MATCH(ROWS($X$7:X847),X847:X1840,0)),"")</f>
        <v/>
      </c>
    </row>
    <row r="848" spans="1:25" ht="23.25" customHeight="1">
      <c r="A848" s="31" t="s">
        <v>883</v>
      </c>
      <c r="F848" s="35" t="str">
        <f t="shared" si="13"/>
        <v/>
      </c>
      <c r="W848" s="78">
        <f>--ISNUMBER(IFERROR(SEARCH(Feuil2!$D$5,Feuil1!C848,1),""))</f>
        <v>0</v>
      </c>
      <c r="X848" s="79" t="str">
        <f>IF(W848=1,COUNTIF($W$7:W848,1),"")</f>
        <v/>
      </c>
      <c r="Y848" s="79" t="str">
        <f>IFERROR(INDEX(C848:C1841,MATCH(ROWS($X$7:X848),X848:X1841,0)),"")</f>
        <v/>
      </c>
    </row>
    <row r="849" spans="1:25" ht="23.25" customHeight="1">
      <c r="A849" s="31" t="s">
        <v>884</v>
      </c>
      <c r="F849" s="35" t="str">
        <f t="shared" si="13"/>
        <v/>
      </c>
      <c r="W849" s="78">
        <f>--ISNUMBER(IFERROR(SEARCH(Feuil2!$D$5,Feuil1!C849,1),""))</f>
        <v>0</v>
      </c>
      <c r="X849" s="79" t="str">
        <f>IF(W849=1,COUNTIF($W$7:W849,1),"")</f>
        <v/>
      </c>
      <c r="Y849" s="79" t="str">
        <f>IFERROR(INDEX(C849:C1842,MATCH(ROWS($X$7:X849),X849:X1842,0)),"")</f>
        <v/>
      </c>
    </row>
    <row r="850" spans="1:25" ht="23.25" customHeight="1">
      <c r="A850" s="31" t="s">
        <v>885</v>
      </c>
      <c r="F850" s="35" t="str">
        <f t="shared" si="13"/>
        <v/>
      </c>
      <c r="W850" s="78">
        <f>--ISNUMBER(IFERROR(SEARCH(Feuil2!$D$5,Feuil1!C850,1),""))</f>
        <v>0</v>
      </c>
      <c r="X850" s="79" t="str">
        <f>IF(W850=1,COUNTIF($W$7:W850,1),"")</f>
        <v/>
      </c>
      <c r="Y850" s="79" t="str">
        <f>IFERROR(INDEX(C850:C1843,MATCH(ROWS($X$7:X850),X850:X1843,0)),"")</f>
        <v/>
      </c>
    </row>
    <row r="851" spans="1:25" ht="23.25" customHeight="1">
      <c r="A851" s="31" t="s">
        <v>886</v>
      </c>
      <c r="F851" s="35" t="str">
        <f t="shared" si="13"/>
        <v/>
      </c>
      <c r="W851" s="78">
        <f>--ISNUMBER(IFERROR(SEARCH(Feuil2!$D$5,Feuil1!C851,1),""))</f>
        <v>0</v>
      </c>
      <c r="X851" s="79" t="str">
        <f>IF(W851=1,COUNTIF($W$7:W851,1),"")</f>
        <v/>
      </c>
      <c r="Y851" s="79" t="str">
        <f>IFERROR(INDEX(C851:C1844,MATCH(ROWS($X$7:X851),X851:X1844,0)),"")</f>
        <v/>
      </c>
    </row>
    <row r="852" spans="1:25" ht="23.25" customHeight="1">
      <c r="A852" s="31" t="s">
        <v>887</v>
      </c>
      <c r="F852" s="35" t="str">
        <f t="shared" si="13"/>
        <v/>
      </c>
      <c r="W852" s="78">
        <f>--ISNUMBER(IFERROR(SEARCH(Feuil2!$D$5,Feuil1!C852,1),""))</f>
        <v>0</v>
      </c>
      <c r="X852" s="79" t="str">
        <f>IF(W852=1,COUNTIF($W$7:W852,1),"")</f>
        <v/>
      </c>
      <c r="Y852" s="79" t="str">
        <f>IFERROR(INDEX(C852:C1845,MATCH(ROWS($X$7:X852),X852:X1845,0)),"")</f>
        <v/>
      </c>
    </row>
    <row r="853" spans="1:25" ht="23.25" customHeight="1">
      <c r="A853" s="31" t="s">
        <v>888</v>
      </c>
      <c r="F853" s="35" t="str">
        <f t="shared" si="13"/>
        <v/>
      </c>
      <c r="W853" s="78">
        <f>--ISNUMBER(IFERROR(SEARCH(Feuil2!$D$5,Feuil1!C853,1),""))</f>
        <v>0</v>
      </c>
      <c r="X853" s="79" t="str">
        <f>IF(W853=1,COUNTIF($W$7:W853,1),"")</f>
        <v/>
      </c>
      <c r="Y853" s="79" t="str">
        <f>IFERROR(INDEX(C853:C1846,MATCH(ROWS($X$7:X853),X853:X1846,0)),"")</f>
        <v/>
      </c>
    </row>
    <row r="854" spans="1:25" ht="23.25" customHeight="1">
      <c r="A854" s="31" t="s">
        <v>889</v>
      </c>
      <c r="F854" s="35" t="str">
        <f t="shared" si="13"/>
        <v/>
      </c>
      <c r="W854" s="78">
        <f>--ISNUMBER(IFERROR(SEARCH(Feuil2!$D$5,Feuil1!C854,1),""))</f>
        <v>0</v>
      </c>
      <c r="X854" s="79" t="str">
        <f>IF(W854=1,COUNTIF($W$7:W854,1),"")</f>
        <v/>
      </c>
      <c r="Y854" s="79" t="str">
        <f>IFERROR(INDEX(C854:C1847,MATCH(ROWS($X$7:X854),X854:X1847,0)),"")</f>
        <v/>
      </c>
    </row>
    <row r="855" spans="1:25" ht="23.25" customHeight="1">
      <c r="A855" s="31" t="s">
        <v>890</v>
      </c>
      <c r="F855" s="35" t="str">
        <f t="shared" si="13"/>
        <v/>
      </c>
      <c r="W855" s="78">
        <f>--ISNUMBER(IFERROR(SEARCH(Feuil2!$D$5,Feuil1!C855,1),""))</f>
        <v>0</v>
      </c>
      <c r="X855" s="79" t="str">
        <f>IF(W855=1,COUNTIF($W$7:W855,1),"")</f>
        <v/>
      </c>
      <c r="Y855" s="79" t="str">
        <f>IFERROR(INDEX(C855:C1848,MATCH(ROWS($X$7:X855),X855:X1848,0)),"")</f>
        <v/>
      </c>
    </row>
    <row r="856" spans="1:25" ht="23.25" customHeight="1">
      <c r="A856" s="31" t="s">
        <v>891</v>
      </c>
      <c r="F856" s="35" t="str">
        <f t="shared" si="13"/>
        <v/>
      </c>
      <c r="W856" s="78">
        <f>--ISNUMBER(IFERROR(SEARCH(Feuil2!$D$5,Feuil1!C856,1),""))</f>
        <v>0</v>
      </c>
      <c r="X856" s="79" t="str">
        <f>IF(W856=1,COUNTIF($W$7:W856,1),"")</f>
        <v/>
      </c>
      <c r="Y856" s="79" t="str">
        <f>IFERROR(INDEX(C856:C1849,MATCH(ROWS($X$7:X856),X856:X1849,0)),"")</f>
        <v/>
      </c>
    </row>
    <row r="857" spans="1:25" ht="23.25" customHeight="1">
      <c r="A857" s="31" t="s">
        <v>892</v>
      </c>
      <c r="F857" s="35" t="str">
        <f t="shared" si="13"/>
        <v/>
      </c>
      <c r="W857" s="78">
        <f>--ISNUMBER(IFERROR(SEARCH(Feuil2!$D$5,Feuil1!C857,1),""))</f>
        <v>0</v>
      </c>
      <c r="X857" s="79" t="str">
        <f>IF(W857=1,COUNTIF($W$7:W857,1),"")</f>
        <v/>
      </c>
      <c r="Y857" s="79" t="str">
        <f>IFERROR(INDEX(C857:C1850,MATCH(ROWS($X$7:X857),X857:X1850,0)),"")</f>
        <v/>
      </c>
    </row>
    <row r="858" spans="1:25" ht="23.25" customHeight="1">
      <c r="A858" s="31" t="s">
        <v>893</v>
      </c>
      <c r="F858" s="35" t="str">
        <f t="shared" si="13"/>
        <v/>
      </c>
      <c r="W858" s="78">
        <f>--ISNUMBER(IFERROR(SEARCH(Feuil2!$D$5,Feuil1!C858,1),""))</f>
        <v>0</v>
      </c>
      <c r="X858" s="79" t="str">
        <f>IF(W858=1,COUNTIF($W$7:W858,1),"")</f>
        <v/>
      </c>
      <c r="Y858" s="79" t="str">
        <f>IFERROR(INDEX(C858:C1851,MATCH(ROWS($X$7:X858),X858:X1851,0)),"")</f>
        <v/>
      </c>
    </row>
    <row r="859" spans="1:25" ht="23.25" customHeight="1">
      <c r="A859" s="31" t="s">
        <v>894</v>
      </c>
      <c r="F859" s="35" t="str">
        <f t="shared" si="13"/>
        <v/>
      </c>
      <c r="W859" s="78">
        <f>--ISNUMBER(IFERROR(SEARCH(Feuil2!$D$5,Feuil1!C859,1),""))</f>
        <v>0</v>
      </c>
      <c r="X859" s="79" t="str">
        <f>IF(W859=1,COUNTIF($W$7:W859,1),"")</f>
        <v/>
      </c>
      <c r="Y859" s="79" t="str">
        <f>IFERROR(INDEX(C859:C1852,MATCH(ROWS($X$7:X859),X859:X1852,0)),"")</f>
        <v/>
      </c>
    </row>
    <row r="860" spans="1:25" ht="23.25" customHeight="1">
      <c r="A860" s="31" t="s">
        <v>895</v>
      </c>
      <c r="F860" s="35" t="str">
        <f t="shared" si="13"/>
        <v/>
      </c>
      <c r="W860" s="78">
        <f>--ISNUMBER(IFERROR(SEARCH(Feuil2!$D$5,Feuil1!C860,1),""))</f>
        <v>0</v>
      </c>
      <c r="X860" s="79" t="str">
        <f>IF(W860=1,COUNTIF($W$7:W860,1),"")</f>
        <v/>
      </c>
      <c r="Y860" s="79" t="str">
        <f>IFERROR(INDEX(C860:C1853,MATCH(ROWS($X$7:X860),X860:X1853,0)),"")</f>
        <v/>
      </c>
    </row>
    <row r="861" spans="1:25" ht="23.25" customHeight="1">
      <c r="A861" s="31" t="s">
        <v>896</v>
      </c>
      <c r="F861" s="35" t="str">
        <f t="shared" si="13"/>
        <v/>
      </c>
      <c r="W861" s="78">
        <f>--ISNUMBER(IFERROR(SEARCH(Feuil2!$D$5,Feuil1!C861,1),""))</f>
        <v>0</v>
      </c>
      <c r="X861" s="79" t="str">
        <f>IF(W861=1,COUNTIF($W$7:W861,1),"")</f>
        <v/>
      </c>
      <c r="Y861" s="79" t="str">
        <f>IFERROR(INDEX(C861:C1854,MATCH(ROWS($X$7:X861),X861:X1854,0)),"")</f>
        <v/>
      </c>
    </row>
    <row r="862" spans="1:25" ht="23.25" customHeight="1">
      <c r="A862" s="31" t="s">
        <v>897</v>
      </c>
      <c r="F862" s="35" t="str">
        <f t="shared" si="13"/>
        <v/>
      </c>
      <c r="W862" s="78">
        <f>--ISNUMBER(IFERROR(SEARCH(Feuil2!$D$5,Feuil1!C862,1),""))</f>
        <v>0</v>
      </c>
      <c r="X862" s="79" t="str">
        <f>IF(W862=1,COUNTIF($W$7:W862,1),"")</f>
        <v/>
      </c>
      <c r="Y862" s="79" t="str">
        <f>IFERROR(INDEX(C862:C1855,MATCH(ROWS($X$7:X862),X862:X1855,0)),"")</f>
        <v/>
      </c>
    </row>
    <row r="863" spans="1:25" ht="23.25" customHeight="1">
      <c r="A863" s="31" t="s">
        <v>898</v>
      </c>
      <c r="F863" s="35" t="str">
        <f t="shared" si="13"/>
        <v/>
      </c>
      <c r="W863" s="78">
        <f>--ISNUMBER(IFERROR(SEARCH(Feuil2!$D$5,Feuil1!C863,1),""))</f>
        <v>0</v>
      </c>
      <c r="X863" s="79" t="str">
        <f>IF(W863=1,COUNTIF($W$7:W863,1),"")</f>
        <v/>
      </c>
      <c r="Y863" s="79" t="str">
        <f>IFERROR(INDEX(C863:C1856,MATCH(ROWS($X$7:X863),X863:X1856,0)),"")</f>
        <v/>
      </c>
    </row>
    <row r="864" spans="1:25" ht="23.25" customHeight="1">
      <c r="A864" s="31" t="s">
        <v>899</v>
      </c>
      <c r="F864" s="35" t="str">
        <f t="shared" si="13"/>
        <v/>
      </c>
      <c r="W864" s="78">
        <f>--ISNUMBER(IFERROR(SEARCH(Feuil2!$D$5,Feuil1!C864,1),""))</f>
        <v>0</v>
      </c>
      <c r="X864" s="79" t="str">
        <f>IF(W864=1,COUNTIF($W$7:W864,1),"")</f>
        <v/>
      </c>
      <c r="Y864" s="79" t="str">
        <f>IFERROR(INDEX(C864:C1857,MATCH(ROWS($X$7:X864),X864:X1857,0)),"")</f>
        <v/>
      </c>
    </row>
    <row r="865" spans="1:25" ht="23.25" customHeight="1">
      <c r="A865" s="31" t="s">
        <v>900</v>
      </c>
      <c r="F865" s="35" t="str">
        <f t="shared" si="13"/>
        <v/>
      </c>
      <c r="W865" s="78">
        <f>--ISNUMBER(IFERROR(SEARCH(Feuil2!$D$5,Feuil1!C865,1),""))</f>
        <v>0</v>
      </c>
      <c r="X865" s="79" t="str">
        <f>IF(W865=1,COUNTIF($W$7:W865,1),"")</f>
        <v/>
      </c>
      <c r="Y865" s="79" t="str">
        <f>IFERROR(INDEX(C865:C1858,MATCH(ROWS($X$7:X865),X865:X1858,0)),"")</f>
        <v/>
      </c>
    </row>
    <row r="866" spans="1:25" ht="23.25" customHeight="1">
      <c r="A866" s="31" t="s">
        <v>901</v>
      </c>
      <c r="F866" s="35" t="str">
        <f t="shared" si="13"/>
        <v/>
      </c>
      <c r="W866" s="78">
        <f>--ISNUMBER(IFERROR(SEARCH(Feuil2!$D$5,Feuil1!C866,1),""))</f>
        <v>0</v>
      </c>
      <c r="X866" s="79" t="str">
        <f>IF(W866=1,COUNTIF($W$7:W866,1),"")</f>
        <v/>
      </c>
      <c r="Y866" s="79" t="str">
        <f>IFERROR(INDEX(C866:C1859,MATCH(ROWS($X$7:X866),X866:X1859,0)),"")</f>
        <v/>
      </c>
    </row>
    <row r="867" spans="1:25" ht="23.25" customHeight="1">
      <c r="A867" s="31" t="s">
        <v>902</v>
      </c>
      <c r="F867" s="35" t="str">
        <f t="shared" si="13"/>
        <v/>
      </c>
      <c r="W867" s="78">
        <f>--ISNUMBER(IFERROR(SEARCH(Feuil2!$D$5,Feuil1!C867,1),""))</f>
        <v>0</v>
      </c>
      <c r="X867" s="79" t="str">
        <f>IF(W867=1,COUNTIF($W$7:W867,1),"")</f>
        <v/>
      </c>
      <c r="Y867" s="79" t="str">
        <f>IFERROR(INDEX(C867:C1860,MATCH(ROWS($X$7:X867),X867:X1860,0)),"")</f>
        <v/>
      </c>
    </row>
    <row r="868" spans="1:25" ht="23.25" customHeight="1">
      <c r="A868" s="31" t="s">
        <v>903</v>
      </c>
      <c r="F868" s="35" t="str">
        <f t="shared" si="13"/>
        <v/>
      </c>
      <c r="W868" s="78">
        <f>--ISNUMBER(IFERROR(SEARCH(Feuil2!$D$5,Feuil1!C868,1),""))</f>
        <v>0</v>
      </c>
      <c r="X868" s="79" t="str">
        <f>IF(W868=1,COUNTIF($W$7:W868,1),"")</f>
        <v/>
      </c>
      <c r="Y868" s="79" t="str">
        <f>IFERROR(INDEX(C868:C1861,MATCH(ROWS($X$7:X868),X868:X1861,0)),"")</f>
        <v/>
      </c>
    </row>
    <row r="869" spans="1:25" ht="23.25" customHeight="1">
      <c r="A869" s="31" t="s">
        <v>904</v>
      </c>
      <c r="F869" s="35" t="str">
        <f t="shared" si="13"/>
        <v/>
      </c>
      <c r="W869" s="78">
        <f>--ISNUMBER(IFERROR(SEARCH(Feuil2!$D$5,Feuil1!C869,1),""))</f>
        <v>0</v>
      </c>
      <c r="X869" s="79" t="str">
        <f>IF(W869=1,COUNTIF($W$7:W869,1),"")</f>
        <v/>
      </c>
      <c r="Y869" s="79" t="str">
        <f>IFERROR(INDEX(C869:C1862,MATCH(ROWS($X$7:X869),X869:X1862,0)),"")</f>
        <v/>
      </c>
    </row>
    <row r="870" spans="1:25" ht="23.25" customHeight="1">
      <c r="A870" s="31" t="s">
        <v>905</v>
      </c>
      <c r="F870" s="35" t="str">
        <f t="shared" si="13"/>
        <v/>
      </c>
      <c r="W870" s="78">
        <f>--ISNUMBER(IFERROR(SEARCH(Feuil2!$D$5,Feuil1!C870,1),""))</f>
        <v>0</v>
      </c>
      <c r="X870" s="79" t="str">
        <f>IF(W870=1,COUNTIF($W$7:W870,1),"")</f>
        <v/>
      </c>
      <c r="Y870" s="79" t="str">
        <f>IFERROR(INDEX(C870:C1863,MATCH(ROWS($X$7:X870),X870:X1863,0)),"")</f>
        <v/>
      </c>
    </row>
    <row r="871" spans="1:25" ht="23.25" customHeight="1">
      <c r="A871" s="31" t="s">
        <v>906</v>
      </c>
      <c r="F871" s="35" t="str">
        <f t="shared" si="13"/>
        <v/>
      </c>
      <c r="W871" s="78">
        <f>--ISNUMBER(IFERROR(SEARCH(Feuil2!$D$5,Feuil1!C871,1),""))</f>
        <v>0</v>
      </c>
      <c r="X871" s="79" t="str">
        <f>IF(W871=1,COUNTIF($W$7:W871,1),"")</f>
        <v/>
      </c>
      <c r="Y871" s="79" t="str">
        <f>IFERROR(INDEX(C871:C1864,MATCH(ROWS($X$7:X871),X871:X1864,0)),"")</f>
        <v/>
      </c>
    </row>
    <row r="872" spans="1:25" ht="23.25" customHeight="1">
      <c r="A872" s="31" t="s">
        <v>907</v>
      </c>
      <c r="F872" s="35" t="str">
        <f t="shared" si="13"/>
        <v/>
      </c>
      <c r="W872" s="78">
        <f>--ISNUMBER(IFERROR(SEARCH(Feuil2!$D$5,Feuil1!C872,1),""))</f>
        <v>0</v>
      </c>
      <c r="X872" s="79" t="str">
        <f>IF(W872=1,COUNTIF($W$7:W872,1),"")</f>
        <v/>
      </c>
      <c r="Y872" s="79" t="str">
        <f>IFERROR(INDEX(C872:C1865,MATCH(ROWS($X$7:X872),X872:X1865,0)),"")</f>
        <v/>
      </c>
    </row>
    <row r="873" spans="1:25" ht="23.25" customHeight="1">
      <c r="A873" s="31" t="s">
        <v>908</v>
      </c>
      <c r="F873" s="35" t="str">
        <f t="shared" si="13"/>
        <v/>
      </c>
      <c r="W873" s="78">
        <f>--ISNUMBER(IFERROR(SEARCH(Feuil2!$D$5,Feuil1!C873,1),""))</f>
        <v>0</v>
      </c>
      <c r="X873" s="79" t="str">
        <f>IF(W873=1,COUNTIF($W$7:W873,1),"")</f>
        <v/>
      </c>
      <c r="Y873" s="79" t="str">
        <f>IFERROR(INDEX(C873:C1866,MATCH(ROWS($X$7:X873),X873:X1866,0)),"")</f>
        <v/>
      </c>
    </row>
    <row r="874" spans="1:25" ht="23.25" customHeight="1">
      <c r="A874" s="31" t="s">
        <v>909</v>
      </c>
      <c r="F874" s="35" t="str">
        <f t="shared" si="13"/>
        <v/>
      </c>
      <c r="W874" s="78">
        <f>--ISNUMBER(IFERROR(SEARCH(Feuil2!$D$5,Feuil1!C874,1),""))</f>
        <v>0</v>
      </c>
      <c r="X874" s="79" t="str">
        <f>IF(W874=1,COUNTIF($W$7:W874,1),"")</f>
        <v/>
      </c>
      <c r="Y874" s="79" t="str">
        <f>IFERROR(INDEX(C874:C1867,MATCH(ROWS($X$7:X874),X874:X1867,0)),"")</f>
        <v/>
      </c>
    </row>
    <row r="875" spans="1:25" ht="23.25" customHeight="1">
      <c r="A875" s="31" t="s">
        <v>910</v>
      </c>
      <c r="F875" s="35" t="str">
        <f t="shared" si="13"/>
        <v/>
      </c>
      <c r="W875" s="78">
        <f>--ISNUMBER(IFERROR(SEARCH(Feuil2!$D$5,Feuil1!C875,1),""))</f>
        <v>0</v>
      </c>
      <c r="X875" s="79" t="str">
        <f>IF(W875=1,COUNTIF($W$7:W875,1),"")</f>
        <v/>
      </c>
      <c r="Y875" s="79" t="str">
        <f>IFERROR(INDEX(C875:C1868,MATCH(ROWS($X$7:X875),X875:X1868,0)),"")</f>
        <v/>
      </c>
    </row>
    <row r="876" spans="1:25" ht="23.25" customHeight="1">
      <c r="A876" s="31" t="s">
        <v>911</v>
      </c>
      <c r="F876" s="35" t="str">
        <f t="shared" si="13"/>
        <v/>
      </c>
      <c r="W876" s="78">
        <f>--ISNUMBER(IFERROR(SEARCH(Feuil2!$D$5,Feuil1!C876,1),""))</f>
        <v>0</v>
      </c>
      <c r="X876" s="79" t="str">
        <f>IF(W876=1,COUNTIF($W$7:W876,1),"")</f>
        <v/>
      </c>
      <c r="Y876" s="79" t="str">
        <f>IFERROR(INDEX(C876:C1869,MATCH(ROWS($X$7:X876),X876:X1869,0)),"")</f>
        <v/>
      </c>
    </row>
    <row r="877" spans="1:25" ht="23.25" customHeight="1">
      <c r="A877" s="31" t="s">
        <v>912</v>
      </c>
      <c r="F877" s="35" t="str">
        <f t="shared" si="13"/>
        <v/>
      </c>
      <c r="W877" s="78">
        <f>--ISNUMBER(IFERROR(SEARCH(Feuil2!$D$5,Feuil1!C877,1),""))</f>
        <v>0</v>
      </c>
      <c r="X877" s="79" t="str">
        <f>IF(W877=1,COUNTIF($W$7:W877,1),"")</f>
        <v/>
      </c>
      <c r="Y877" s="79" t="str">
        <f>IFERROR(INDEX(C877:C1870,MATCH(ROWS($X$7:X877),X877:X1870,0)),"")</f>
        <v/>
      </c>
    </row>
    <row r="878" spans="1:25" ht="23.25" customHeight="1">
      <c r="A878" s="31" t="s">
        <v>913</v>
      </c>
      <c r="F878" s="35" t="str">
        <f t="shared" si="13"/>
        <v/>
      </c>
      <c r="W878" s="78">
        <f>--ISNUMBER(IFERROR(SEARCH(Feuil2!$D$5,Feuil1!C878,1),""))</f>
        <v>0</v>
      </c>
      <c r="X878" s="79" t="str">
        <f>IF(W878=1,COUNTIF($W$7:W878,1),"")</f>
        <v/>
      </c>
      <c r="Y878" s="79" t="str">
        <f>IFERROR(INDEX(C878:C1871,MATCH(ROWS($X$7:X878),X878:X1871,0)),"")</f>
        <v/>
      </c>
    </row>
    <row r="879" spans="1:25" ht="23.25" customHeight="1">
      <c r="A879" s="31" t="s">
        <v>914</v>
      </c>
      <c r="F879" s="35" t="str">
        <f t="shared" si="13"/>
        <v/>
      </c>
      <c r="W879" s="78">
        <f>--ISNUMBER(IFERROR(SEARCH(Feuil2!$D$5,Feuil1!C879,1),""))</f>
        <v>0</v>
      </c>
      <c r="X879" s="79" t="str">
        <f>IF(W879=1,COUNTIF($W$7:W879,1),"")</f>
        <v/>
      </c>
      <c r="Y879" s="79" t="str">
        <f>IFERROR(INDEX(C879:C1872,MATCH(ROWS($X$7:X879),X879:X1872,0)),"")</f>
        <v/>
      </c>
    </row>
    <row r="880" spans="1:25" ht="23.25" customHeight="1">
      <c r="A880" s="31" t="s">
        <v>915</v>
      </c>
      <c r="F880" s="35" t="str">
        <f t="shared" si="13"/>
        <v/>
      </c>
      <c r="W880" s="78">
        <f>--ISNUMBER(IFERROR(SEARCH(Feuil2!$D$5,Feuil1!C880,1),""))</f>
        <v>0</v>
      </c>
      <c r="X880" s="79" t="str">
        <f>IF(W880=1,COUNTIF($W$7:W880,1),"")</f>
        <v/>
      </c>
      <c r="Y880" s="79" t="str">
        <f>IFERROR(INDEX(C880:C1873,MATCH(ROWS($X$7:X880),X880:X1873,0)),"")</f>
        <v/>
      </c>
    </row>
    <row r="881" spans="1:25" ht="23.25" customHeight="1">
      <c r="A881" s="31" t="s">
        <v>916</v>
      </c>
      <c r="F881" s="35" t="str">
        <f t="shared" si="13"/>
        <v/>
      </c>
      <c r="W881" s="78">
        <f>--ISNUMBER(IFERROR(SEARCH(Feuil2!$D$5,Feuil1!C881,1),""))</f>
        <v>0</v>
      </c>
      <c r="X881" s="79" t="str">
        <f>IF(W881=1,COUNTIF($W$7:W881,1),"")</f>
        <v/>
      </c>
      <c r="Y881" s="79" t="str">
        <f>IFERROR(INDEX(C881:C1874,MATCH(ROWS($X$7:X881),X881:X1874,0)),"")</f>
        <v/>
      </c>
    </row>
    <row r="882" spans="1:25" ht="23.25" customHeight="1">
      <c r="A882" s="31" t="s">
        <v>917</v>
      </c>
      <c r="F882" s="35" t="str">
        <f t="shared" si="13"/>
        <v/>
      </c>
      <c r="W882" s="78">
        <f>--ISNUMBER(IFERROR(SEARCH(Feuil2!$D$5,Feuil1!C882,1),""))</f>
        <v>0</v>
      </c>
      <c r="X882" s="79" t="str">
        <f>IF(W882=1,COUNTIF($W$7:W882,1),"")</f>
        <v/>
      </c>
      <c r="Y882" s="79" t="str">
        <f>IFERROR(INDEX(C882:C1875,MATCH(ROWS($X$7:X882),X882:X1875,0)),"")</f>
        <v/>
      </c>
    </row>
    <row r="883" spans="1:25" ht="23.25" customHeight="1">
      <c r="A883" s="31" t="s">
        <v>918</v>
      </c>
      <c r="F883" s="35" t="str">
        <f t="shared" si="13"/>
        <v/>
      </c>
      <c r="W883" s="78">
        <f>--ISNUMBER(IFERROR(SEARCH(Feuil2!$D$5,Feuil1!C883,1),""))</f>
        <v>0</v>
      </c>
      <c r="X883" s="79" t="str">
        <f>IF(W883=1,COUNTIF($W$7:W883,1),"")</f>
        <v/>
      </c>
      <c r="Y883" s="79" t="str">
        <f>IFERROR(INDEX(C883:C1876,MATCH(ROWS($X$7:X883),X883:X1876,0)),"")</f>
        <v/>
      </c>
    </row>
    <row r="884" spans="1:25" ht="23.25" customHeight="1">
      <c r="A884" s="31" t="s">
        <v>919</v>
      </c>
      <c r="F884" s="35" t="str">
        <f t="shared" si="13"/>
        <v/>
      </c>
      <c r="W884" s="78">
        <f>--ISNUMBER(IFERROR(SEARCH(Feuil2!$D$5,Feuil1!C884,1),""))</f>
        <v>0</v>
      </c>
      <c r="X884" s="79" t="str">
        <f>IF(W884=1,COUNTIF($W$7:W884,1),"")</f>
        <v/>
      </c>
      <c r="Y884" s="79" t="str">
        <f>IFERROR(INDEX(C884:C1877,MATCH(ROWS($X$7:X884),X884:X1877,0)),"")</f>
        <v/>
      </c>
    </row>
    <row r="885" spans="1:25" ht="23.25" customHeight="1">
      <c r="A885" s="31" t="s">
        <v>920</v>
      </c>
      <c r="F885" s="35" t="str">
        <f t="shared" si="13"/>
        <v/>
      </c>
      <c r="W885" s="78">
        <f>--ISNUMBER(IFERROR(SEARCH(Feuil2!$D$5,Feuil1!C885,1),""))</f>
        <v>0</v>
      </c>
      <c r="X885" s="79" t="str">
        <f>IF(W885=1,COUNTIF($W$7:W885,1),"")</f>
        <v/>
      </c>
      <c r="Y885" s="79" t="str">
        <f>IFERROR(INDEX(C885:C1878,MATCH(ROWS($X$7:X885),X885:X1878,0)),"")</f>
        <v/>
      </c>
    </row>
    <row r="886" spans="1:25" ht="23.25" customHeight="1">
      <c r="A886" s="31" t="s">
        <v>921</v>
      </c>
      <c r="F886" s="35" t="str">
        <f t="shared" si="13"/>
        <v/>
      </c>
      <c r="W886" s="78">
        <f>--ISNUMBER(IFERROR(SEARCH(Feuil2!$D$5,Feuil1!C886,1),""))</f>
        <v>0</v>
      </c>
      <c r="X886" s="79" t="str">
        <f>IF(W886=1,COUNTIF($W$7:W886,1),"")</f>
        <v/>
      </c>
      <c r="Y886" s="79" t="str">
        <f>IFERROR(INDEX(C886:C1879,MATCH(ROWS($X$7:X886),X886:X1879,0)),"")</f>
        <v/>
      </c>
    </row>
    <row r="887" spans="1:25" ht="23.25" customHeight="1">
      <c r="A887" s="31" t="s">
        <v>922</v>
      </c>
      <c r="F887" s="35" t="str">
        <f t="shared" si="13"/>
        <v/>
      </c>
      <c r="W887" s="78">
        <f>--ISNUMBER(IFERROR(SEARCH(Feuil2!$D$5,Feuil1!C887,1),""))</f>
        <v>0</v>
      </c>
      <c r="X887" s="79" t="str">
        <f>IF(W887=1,COUNTIF($W$7:W887,1),"")</f>
        <v/>
      </c>
      <c r="Y887" s="79" t="str">
        <f>IFERROR(INDEX(C887:C1880,MATCH(ROWS($X$7:X887),X887:X1880,0)),"")</f>
        <v/>
      </c>
    </row>
    <row r="888" spans="1:25" ht="23.25" customHeight="1">
      <c r="A888" s="31" t="s">
        <v>923</v>
      </c>
      <c r="F888" s="35" t="str">
        <f t="shared" si="13"/>
        <v/>
      </c>
      <c r="W888" s="78">
        <f>--ISNUMBER(IFERROR(SEARCH(Feuil2!$D$5,Feuil1!C888,1),""))</f>
        <v>0</v>
      </c>
      <c r="X888" s="79" t="str">
        <f>IF(W888=1,COUNTIF($W$7:W888,1),"")</f>
        <v/>
      </c>
      <c r="Y888" s="79" t="str">
        <f>IFERROR(INDEX(C888:C1881,MATCH(ROWS($X$7:X888),X888:X1881,0)),"")</f>
        <v/>
      </c>
    </row>
    <row r="889" spans="1:25" ht="23.25" customHeight="1">
      <c r="A889" s="31" t="s">
        <v>924</v>
      </c>
      <c r="F889" s="35" t="str">
        <f t="shared" si="13"/>
        <v/>
      </c>
      <c r="W889" s="78">
        <f>--ISNUMBER(IFERROR(SEARCH(Feuil2!$D$5,Feuil1!C889,1),""))</f>
        <v>0</v>
      </c>
      <c r="X889" s="79" t="str">
        <f>IF(W889=1,COUNTIF($W$7:W889,1),"")</f>
        <v/>
      </c>
      <c r="Y889" s="79" t="str">
        <f>IFERROR(INDEX(C889:C1882,MATCH(ROWS($X$7:X889),X889:X1882,0)),"")</f>
        <v/>
      </c>
    </row>
    <row r="890" spans="1:25" ht="23.25" customHeight="1">
      <c r="A890" s="31" t="s">
        <v>925</v>
      </c>
      <c r="F890" s="35" t="str">
        <f t="shared" si="13"/>
        <v/>
      </c>
      <c r="W890" s="78">
        <f>--ISNUMBER(IFERROR(SEARCH(Feuil2!$D$5,Feuil1!C890,1),""))</f>
        <v>0</v>
      </c>
      <c r="X890" s="79" t="str">
        <f>IF(W890=1,COUNTIF($W$7:W890,1),"")</f>
        <v/>
      </c>
      <c r="Y890" s="79" t="str">
        <f>IFERROR(INDEX(C890:C1883,MATCH(ROWS($X$7:X890),X890:X1883,0)),"")</f>
        <v/>
      </c>
    </row>
    <row r="891" spans="1:25" ht="23.25" customHeight="1">
      <c r="A891" s="31" t="s">
        <v>926</v>
      </c>
      <c r="F891" s="35" t="str">
        <f t="shared" si="13"/>
        <v/>
      </c>
      <c r="W891" s="78">
        <f>--ISNUMBER(IFERROR(SEARCH(Feuil2!$D$5,Feuil1!C891,1),""))</f>
        <v>0</v>
      </c>
      <c r="X891" s="79" t="str">
        <f>IF(W891=1,COUNTIF($W$7:W891,1),"")</f>
        <v/>
      </c>
      <c r="Y891" s="79" t="str">
        <f>IFERROR(INDEX(C891:C1884,MATCH(ROWS($X$7:X891),X891:X1884,0)),"")</f>
        <v/>
      </c>
    </row>
    <row r="892" spans="1:25" ht="23.25" customHeight="1">
      <c r="A892" s="31" t="s">
        <v>927</v>
      </c>
      <c r="F892" s="35" t="str">
        <f t="shared" si="13"/>
        <v/>
      </c>
      <c r="W892" s="78">
        <f>--ISNUMBER(IFERROR(SEARCH(Feuil2!$D$5,Feuil1!C892,1),""))</f>
        <v>0</v>
      </c>
      <c r="X892" s="79" t="str">
        <f>IF(W892=1,COUNTIF($W$7:W892,1),"")</f>
        <v/>
      </c>
      <c r="Y892" s="79" t="str">
        <f>IFERROR(INDEX(C892:C1885,MATCH(ROWS($X$7:X892),X892:X1885,0)),"")</f>
        <v/>
      </c>
    </row>
    <row r="893" spans="1:25" ht="23.25" customHeight="1">
      <c r="A893" s="31" t="s">
        <v>928</v>
      </c>
      <c r="F893" s="35" t="str">
        <f t="shared" si="13"/>
        <v/>
      </c>
      <c r="W893" s="78">
        <f>--ISNUMBER(IFERROR(SEARCH(Feuil2!$D$5,Feuil1!C893,1),""))</f>
        <v>0</v>
      </c>
      <c r="X893" s="79" t="str">
        <f>IF(W893=1,COUNTIF($W$7:W893,1),"")</f>
        <v/>
      </c>
      <c r="Y893" s="79" t="str">
        <f>IFERROR(INDEX(C893:C1886,MATCH(ROWS($X$7:X893),X893:X1886,0)),"")</f>
        <v/>
      </c>
    </row>
    <row r="894" spans="1:25" ht="23.25" customHeight="1">
      <c r="A894" s="31" t="s">
        <v>929</v>
      </c>
      <c r="F894" s="35" t="str">
        <f t="shared" si="13"/>
        <v/>
      </c>
      <c r="W894" s="78">
        <f>--ISNUMBER(IFERROR(SEARCH(Feuil2!$D$5,Feuil1!C894,1),""))</f>
        <v>0</v>
      </c>
      <c r="X894" s="79" t="str">
        <f>IF(W894=1,COUNTIF($W$7:W894,1),"")</f>
        <v/>
      </c>
      <c r="Y894" s="79" t="str">
        <f>IFERROR(INDEX(C894:C1887,MATCH(ROWS($X$7:X894),X894:X1887,0)),"")</f>
        <v/>
      </c>
    </row>
    <row r="895" spans="1:25" ht="23.25" customHeight="1">
      <c r="A895" s="31" t="s">
        <v>930</v>
      </c>
      <c r="F895" s="35" t="str">
        <f t="shared" si="13"/>
        <v/>
      </c>
      <c r="W895" s="78">
        <f>--ISNUMBER(IFERROR(SEARCH(Feuil2!$D$5,Feuil1!C895,1),""))</f>
        <v>0</v>
      </c>
      <c r="X895" s="79" t="str">
        <f>IF(W895=1,COUNTIF($W$7:W895,1),"")</f>
        <v/>
      </c>
      <c r="Y895" s="79" t="str">
        <f>IFERROR(INDEX(C895:C1888,MATCH(ROWS($X$7:X895),X895:X1888,0)),"")</f>
        <v/>
      </c>
    </row>
    <row r="896" spans="1:25" ht="23.25" customHeight="1">
      <c r="A896" s="31" t="s">
        <v>931</v>
      </c>
      <c r="F896" s="35" t="str">
        <f t="shared" si="13"/>
        <v/>
      </c>
      <c r="W896" s="78">
        <f>--ISNUMBER(IFERROR(SEARCH(Feuil2!$D$5,Feuil1!C896,1),""))</f>
        <v>0</v>
      </c>
      <c r="X896" s="79" t="str">
        <f>IF(W896=1,COUNTIF($W$7:W896,1),"")</f>
        <v/>
      </c>
      <c r="Y896" s="79" t="str">
        <f>IFERROR(INDEX(C896:C1889,MATCH(ROWS($X$7:X896),X896:X1889,0)),"")</f>
        <v/>
      </c>
    </row>
    <row r="897" spans="1:25" ht="23.25" customHeight="1">
      <c r="A897" s="31" t="s">
        <v>932</v>
      </c>
      <c r="F897" s="35" t="str">
        <f t="shared" si="13"/>
        <v/>
      </c>
      <c r="W897" s="78">
        <f>--ISNUMBER(IFERROR(SEARCH(Feuil2!$D$5,Feuil1!C897,1),""))</f>
        <v>0</v>
      </c>
      <c r="X897" s="79" t="str">
        <f>IF(W897=1,COUNTIF($W$7:W897,1),"")</f>
        <v/>
      </c>
      <c r="Y897" s="79" t="str">
        <f>IFERROR(INDEX(C897:C1890,MATCH(ROWS($X$7:X897),X897:X1890,0)),"")</f>
        <v/>
      </c>
    </row>
    <row r="898" spans="1:25" ht="23.25" customHeight="1">
      <c r="A898" s="31" t="s">
        <v>933</v>
      </c>
      <c r="F898" s="35" t="str">
        <f t="shared" si="13"/>
        <v/>
      </c>
      <c r="W898" s="78">
        <f>--ISNUMBER(IFERROR(SEARCH(Feuil2!$D$5,Feuil1!C898,1),""))</f>
        <v>0</v>
      </c>
      <c r="X898" s="79" t="str">
        <f>IF(W898=1,COUNTIF($W$7:W898,1),"")</f>
        <v/>
      </c>
      <c r="Y898" s="79" t="str">
        <f>IFERROR(INDEX(C898:C1891,MATCH(ROWS($X$7:X898),X898:X1891,0)),"")</f>
        <v/>
      </c>
    </row>
    <row r="899" spans="1:25" ht="23.25" customHeight="1">
      <c r="A899" s="31" t="s">
        <v>934</v>
      </c>
      <c r="F899" s="35" t="str">
        <f t="shared" si="13"/>
        <v/>
      </c>
      <c r="W899" s="78">
        <f>--ISNUMBER(IFERROR(SEARCH(Feuil2!$D$5,Feuil1!C899,1),""))</f>
        <v>0</v>
      </c>
      <c r="X899" s="79" t="str">
        <f>IF(W899=1,COUNTIF($W$7:W899,1),"")</f>
        <v/>
      </c>
      <c r="Y899" s="79" t="str">
        <f>IFERROR(INDEX(C899:C1892,MATCH(ROWS($X$7:X899),X899:X1892,0)),"")</f>
        <v/>
      </c>
    </row>
    <row r="900" spans="1:25" ht="23.25" customHeight="1">
      <c r="A900" s="31" t="s">
        <v>935</v>
      </c>
      <c r="F900" s="35" t="str">
        <f t="shared" si="13"/>
        <v/>
      </c>
      <c r="W900" s="78">
        <f>--ISNUMBER(IFERROR(SEARCH(Feuil2!$D$5,Feuil1!C900,1),""))</f>
        <v>0</v>
      </c>
      <c r="X900" s="79" t="str">
        <f>IF(W900=1,COUNTIF($W$7:W900,1),"")</f>
        <v/>
      </c>
      <c r="Y900" s="79" t="str">
        <f>IFERROR(INDEX(C900:C1893,MATCH(ROWS($X$7:X900),X900:X1893,0)),"")</f>
        <v/>
      </c>
    </row>
    <row r="901" spans="1:25" ht="23.25" customHeight="1">
      <c r="A901" s="31" t="s">
        <v>936</v>
      </c>
      <c r="F901" s="35" t="str">
        <f t="shared" si="13"/>
        <v/>
      </c>
      <c r="W901" s="78">
        <f>--ISNUMBER(IFERROR(SEARCH(Feuil2!$D$5,Feuil1!C901,1),""))</f>
        <v>0</v>
      </c>
      <c r="X901" s="79" t="str">
        <f>IF(W901=1,COUNTIF($W$7:W901,1),"")</f>
        <v/>
      </c>
      <c r="Y901" s="79" t="str">
        <f>IFERROR(INDEX(C901:C1894,MATCH(ROWS($X$7:X901),X901:X1894,0)),"")</f>
        <v/>
      </c>
    </row>
    <row r="902" spans="1:25" ht="23.25" customHeight="1">
      <c r="A902" s="31" t="s">
        <v>937</v>
      </c>
      <c r="F902" s="35" t="str">
        <f t="shared" si="13"/>
        <v/>
      </c>
      <c r="W902" s="78">
        <f>--ISNUMBER(IFERROR(SEARCH(Feuil2!$D$5,Feuil1!C902,1),""))</f>
        <v>0</v>
      </c>
      <c r="X902" s="79" t="str">
        <f>IF(W902=1,COUNTIF($W$7:W902,1),"")</f>
        <v/>
      </c>
      <c r="Y902" s="79" t="str">
        <f>IFERROR(INDEX(C902:C1895,MATCH(ROWS($X$7:X902),X902:X1895,0)),"")</f>
        <v/>
      </c>
    </row>
    <row r="903" spans="1:25" ht="23.25" customHeight="1">
      <c r="A903" s="31" t="s">
        <v>938</v>
      </c>
      <c r="F903" s="35" t="str">
        <f t="shared" si="13"/>
        <v/>
      </c>
      <c r="W903" s="78">
        <f>--ISNUMBER(IFERROR(SEARCH(Feuil2!$D$5,Feuil1!C903,1),""))</f>
        <v>0</v>
      </c>
      <c r="X903" s="79" t="str">
        <f>IF(W903=1,COUNTIF($W$7:W903,1),"")</f>
        <v/>
      </c>
      <c r="Y903" s="79" t="str">
        <f>IFERROR(INDEX(C903:C1896,MATCH(ROWS($X$7:X903),X903:X1896,0)),"")</f>
        <v/>
      </c>
    </row>
    <row r="904" spans="1:25" ht="23.25" customHeight="1">
      <c r="A904" s="31" t="s">
        <v>939</v>
      </c>
      <c r="F904" s="35" t="str">
        <f t="shared" ref="F904:F967" si="14">E904&amp;" "&amp;D904</f>
        <v/>
      </c>
      <c r="W904" s="78">
        <f>--ISNUMBER(IFERROR(SEARCH(Feuil2!$D$5,Feuil1!C904,1),""))</f>
        <v>0</v>
      </c>
      <c r="X904" s="79" t="str">
        <f>IF(W904=1,COUNTIF($W$7:W904,1),"")</f>
        <v/>
      </c>
      <c r="Y904" s="79" t="str">
        <f>IFERROR(INDEX(C904:C1897,MATCH(ROWS($X$7:X904),X904:X1897,0)),"")</f>
        <v/>
      </c>
    </row>
    <row r="905" spans="1:25" ht="23.25" customHeight="1">
      <c r="A905" s="31" t="s">
        <v>940</v>
      </c>
      <c r="F905" s="35" t="str">
        <f t="shared" si="14"/>
        <v/>
      </c>
      <c r="W905" s="78">
        <f>--ISNUMBER(IFERROR(SEARCH(Feuil2!$D$5,Feuil1!C905,1),""))</f>
        <v>0</v>
      </c>
      <c r="X905" s="79" t="str">
        <f>IF(W905=1,COUNTIF($W$7:W905,1),"")</f>
        <v/>
      </c>
      <c r="Y905" s="79" t="str">
        <f>IFERROR(INDEX(C905:C1898,MATCH(ROWS($X$7:X905),X905:X1898,0)),"")</f>
        <v/>
      </c>
    </row>
    <row r="906" spans="1:25" ht="23.25" customHeight="1">
      <c r="A906" s="31" t="s">
        <v>941</v>
      </c>
      <c r="F906" s="35" t="str">
        <f t="shared" si="14"/>
        <v/>
      </c>
      <c r="W906" s="78">
        <f>--ISNUMBER(IFERROR(SEARCH(Feuil2!$D$5,Feuil1!C906,1),""))</f>
        <v>0</v>
      </c>
      <c r="X906" s="79" t="str">
        <f>IF(W906=1,COUNTIF($W$7:W906,1),"")</f>
        <v/>
      </c>
      <c r="Y906" s="79" t="str">
        <f>IFERROR(INDEX(C906:C1899,MATCH(ROWS($X$7:X906),X906:X1899,0)),"")</f>
        <v/>
      </c>
    </row>
    <row r="907" spans="1:25" ht="23.25" customHeight="1">
      <c r="A907" s="31" t="s">
        <v>942</v>
      </c>
      <c r="F907" s="35" t="str">
        <f t="shared" si="14"/>
        <v/>
      </c>
      <c r="W907" s="78">
        <f>--ISNUMBER(IFERROR(SEARCH(Feuil2!$D$5,Feuil1!C907,1),""))</f>
        <v>0</v>
      </c>
      <c r="X907" s="79" t="str">
        <f>IF(W907=1,COUNTIF($W$7:W907,1),"")</f>
        <v/>
      </c>
      <c r="Y907" s="79" t="str">
        <f>IFERROR(INDEX(C907:C1900,MATCH(ROWS($X$7:X907),X907:X1900,0)),"")</f>
        <v/>
      </c>
    </row>
    <row r="908" spans="1:25" ht="23.25" customHeight="1">
      <c r="A908" s="31" t="s">
        <v>943</v>
      </c>
      <c r="F908" s="35" t="str">
        <f t="shared" si="14"/>
        <v/>
      </c>
      <c r="W908" s="78">
        <f>--ISNUMBER(IFERROR(SEARCH(Feuil2!$D$5,Feuil1!C908,1),""))</f>
        <v>0</v>
      </c>
      <c r="X908" s="79" t="str">
        <f>IF(W908=1,COUNTIF($W$7:W908,1),"")</f>
        <v/>
      </c>
      <c r="Y908" s="79" t="str">
        <f>IFERROR(INDEX(C908:C1901,MATCH(ROWS($X$7:X908),X908:X1901,0)),"")</f>
        <v/>
      </c>
    </row>
    <row r="909" spans="1:25" ht="23.25" customHeight="1">
      <c r="A909" s="31" t="s">
        <v>944</v>
      </c>
      <c r="F909" s="35" t="str">
        <f t="shared" si="14"/>
        <v/>
      </c>
      <c r="W909" s="78">
        <f>--ISNUMBER(IFERROR(SEARCH(Feuil2!$D$5,Feuil1!C909,1),""))</f>
        <v>0</v>
      </c>
      <c r="X909" s="79" t="str">
        <f>IF(W909=1,COUNTIF($W$7:W909,1),"")</f>
        <v/>
      </c>
      <c r="Y909" s="79" t="str">
        <f>IFERROR(INDEX(C909:C1902,MATCH(ROWS($X$7:X909),X909:X1902,0)),"")</f>
        <v/>
      </c>
    </row>
    <row r="910" spans="1:25" ht="23.25" customHeight="1">
      <c r="A910" s="31" t="s">
        <v>945</v>
      </c>
      <c r="F910" s="35" t="str">
        <f t="shared" si="14"/>
        <v/>
      </c>
      <c r="W910" s="78">
        <f>--ISNUMBER(IFERROR(SEARCH(Feuil2!$D$5,Feuil1!C910,1),""))</f>
        <v>0</v>
      </c>
      <c r="X910" s="79" t="str">
        <f>IF(W910=1,COUNTIF($W$7:W910,1),"")</f>
        <v/>
      </c>
      <c r="Y910" s="79" t="str">
        <f>IFERROR(INDEX(C910:C1903,MATCH(ROWS($X$7:X910),X910:X1903,0)),"")</f>
        <v/>
      </c>
    </row>
    <row r="911" spans="1:25" ht="23.25" customHeight="1">
      <c r="A911" s="31" t="s">
        <v>946</v>
      </c>
      <c r="F911" s="35" t="str">
        <f t="shared" si="14"/>
        <v/>
      </c>
      <c r="W911" s="78">
        <f>--ISNUMBER(IFERROR(SEARCH(Feuil2!$D$5,Feuil1!C911,1),""))</f>
        <v>0</v>
      </c>
      <c r="X911" s="79" t="str">
        <f>IF(W911=1,COUNTIF($W$7:W911,1),"")</f>
        <v/>
      </c>
      <c r="Y911" s="79" t="str">
        <f>IFERROR(INDEX(C911:C1904,MATCH(ROWS($X$7:X911),X911:X1904,0)),"")</f>
        <v/>
      </c>
    </row>
    <row r="912" spans="1:25" ht="23.25" customHeight="1">
      <c r="A912" s="31" t="s">
        <v>947</v>
      </c>
      <c r="F912" s="35" t="str">
        <f t="shared" si="14"/>
        <v/>
      </c>
      <c r="W912" s="78">
        <f>--ISNUMBER(IFERROR(SEARCH(Feuil2!$D$5,Feuil1!C912,1),""))</f>
        <v>0</v>
      </c>
      <c r="X912" s="79" t="str">
        <f>IF(W912=1,COUNTIF($W$7:W912,1),"")</f>
        <v/>
      </c>
      <c r="Y912" s="79" t="str">
        <f>IFERROR(INDEX(C912:C1905,MATCH(ROWS($X$7:X912),X912:X1905,0)),"")</f>
        <v/>
      </c>
    </row>
    <row r="913" spans="1:25" ht="23.25" customHeight="1">
      <c r="A913" s="31" t="s">
        <v>948</v>
      </c>
      <c r="F913" s="35" t="str">
        <f t="shared" si="14"/>
        <v/>
      </c>
      <c r="W913" s="78">
        <f>--ISNUMBER(IFERROR(SEARCH(Feuil2!$D$5,Feuil1!C913,1),""))</f>
        <v>0</v>
      </c>
      <c r="X913" s="79" t="str">
        <f>IF(W913=1,COUNTIF($W$7:W913,1),"")</f>
        <v/>
      </c>
      <c r="Y913" s="79" t="str">
        <f>IFERROR(INDEX(C913:C1906,MATCH(ROWS($X$7:X913),X913:X1906,0)),"")</f>
        <v/>
      </c>
    </row>
    <row r="914" spans="1:25" ht="23.25" customHeight="1">
      <c r="A914" s="31" t="s">
        <v>949</v>
      </c>
      <c r="F914" s="35" t="str">
        <f t="shared" si="14"/>
        <v/>
      </c>
      <c r="W914" s="78">
        <f>--ISNUMBER(IFERROR(SEARCH(Feuil2!$D$5,Feuil1!C914,1),""))</f>
        <v>0</v>
      </c>
      <c r="X914" s="79" t="str">
        <f>IF(W914=1,COUNTIF($W$7:W914,1),"")</f>
        <v/>
      </c>
      <c r="Y914" s="79" t="str">
        <f>IFERROR(INDEX(C914:C1907,MATCH(ROWS($X$7:X914),X914:X1907,0)),"")</f>
        <v/>
      </c>
    </row>
    <row r="915" spans="1:25" ht="23.25" customHeight="1">
      <c r="A915" s="31" t="s">
        <v>950</v>
      </c>
      <c r="F915" s="35" t="str">
        <f t="shared" si="14"/>
        <v/>
      </c>
      <c r="W915" s="78">
        <f>--ISNUMBER(IFERROR(SEARCH(Feuil2!$D$5,Feuil1!C915,1),""))</f>
        <v>0</v>
      </c>
      <c r="X915" s="79" t="str">
        <f>IF(W915=1,COUNTIF($W$7:W915,1),"")</f>
        <v/>
      </c>
      <c r="Y915" s="79" t="str">
        <f>IFERROR(INDEX(C915:C1908,MATCH(ROWS($X$7:X915),X915:X1908,0)),"")</f>
        <v/>
      </c>
    </row>
    <row r="916" spans="1:25" ht="23.25" customHeight="1">
      <c r="A916" s="31" t="s">
        <v>951</v>
      </c>
      <c r="F916" s="35" t="str">
        <f t="shared" si="14"/>
        <v/>
      </c>
      <c r="W916" s="78">
        <f>--ISNUMBER(IFERROR(SEARCH(Feuil2!$D$5,Feuil1!C916,1),""))</f>
        <v>0</v>
      </c>
      <c r="X916" s="79" t="str">
        <f>IF(W916=1,COUNTIF($W$7:W916,1),"")</f>
        <v/>
      </c>
      <c r="Y916" s="79" t="str">
        <f>IFERROR(INDEX(C916:C1909,MATCH(ROWS($X$7:X916),X916:X1909,0)),"")</f>
        <v/>
      </c>
    </row>
    <row r="917" spans="1:25" ht="23.25" customHeight="1">
      <c r="A917" s="31" t="s">
        <v>952</v>
      </c>
      <c r="F917" s="35" t="str">
        <f t="shared" si="14"/>
        <v/>
      </c>
      <c r="W917" s="78">
        <f>--ISNUMBER(IFERROR(SEARCH(Feuil2!$D$5,Feuil1!C917,1),""))</f>
        <v>0</v>
      </c>
      <c r="X917" s="79" t="str">
        <f>IF(W917=1,COUNTIF($W$7:W917,1),"")</f>
        <v/>
      </c>
      <c r="Y917" s="79" t="str">
        <f>IFERROR(INDEX(C917:C1910,MATCH(ROWS($X$7:X917),X917:X1910,0)),"")</f>
        <v/>
      </c>
    </row>
    <row r="918" spans="1:25" ht="23.25" customHeight="1">
      <c r="A918" s="31" t="s">
        <v>953</v>
      </c>
      <c r="F918" s="35" t="str">
        <f t="shared" si="14"/>
        <v/>
      </c>
      <c r="W918" s="78">
        <f>--ISNUMBER(IFERROR(SEARCH(Feuil2!$D$5,Feuil1!C918,1),""))</f>
        <v>0</v>
      </c>
      <c r="X918" s="79" t="str">
        <f>IF(W918=1,COUNTIF($W$7:W918,1),"")</f>
        <v/>
      </c>
      <c r="Y918" s="79" t="str">
        <f>IFERROR(INDEX(C918:C1911,MATCH(ROWS($X$7:X918),X918:X1911,0)),"")</f>
        <v/>
      </c>
    </row>
    <row r="919" spans="1:25" ht="23.25" customHeight="1">
      <c r="A919" s="31" t="s">
        <v>954</v>
      </c>
      <c r="F919" s="35" t="str">
        <f t="shared" si="14"/>
        <v/>
      </c>
      <c r="W919" s="78">
        <f>--ISNUMBER(IFERROR(SEARCH(Feuil2!$D$5,Feuil1!C919,1),""))</f>
        <v>0</v>
      </c>
      <c r="X919" s="79" t="str">
        <f>IF(W919=1,COUNTIF($W$7:W919,1),"")</f>
        <v/>
      </c>
      <c r="Y919" s="79" t="str">
        <f>IFERROR(INDEX(C919:C1912,MATCH(ROWS($X$7:X919),X919:X1912,0)),"")</f>
        <v/>
      </c>
    </row>
    <row r="920" spans="1:25" ht="23.25" customHeight="1">
      <c r="A920" s="31" t="s">
        <v>955</v>
      </c>
      <c r="F920" s="35" t="str">
        <f t="shared" si="14"/>
        <v/>
      </c>
      <c r="W920" s="78">
        <f>--ISNUMBER(IFERROR(SEARCH(Feuil2!$D$5,Feuil1!C920,1),""))</f>
        <v>0</v>
      </c>
      <c r="X920" s="79" t="str">
        <f>IF(W920=1,COUNTIF($W$7:W920,1),"")</f>
        <v/>
      </c>
      <c r="Y920" s="79" t="str">
        <f>IFERROR(INDEX(C920:C1913,MATCH(ROWS($X$7:X920),X920:X1913,0)),"")</f>
        <v/>
      </c>
    </row>
    <row r="921" spans="1:25" ht="23.25" customHeight="1">
      <c r="A921" s="31" t="s">
        <v>956</v>
      </c>
      <c r="F921" s="35" t="str">
        <f t="shared" si="14"/>
        <v/>
      </c>
      <c r="W921" s="78">
        <f>--ISNUMBER(IFERROR(SEARCH(Feuil2!$D$5,Feuil1!C921,1),""))</f>
        <v>0</v>
      </c>
      <c r="X921" s="79" t="str">
        <f>IF(W921=1,COUNTIF($W$7:W921,1),"")</f>
        <v/>
      </c>
      <c r="Y921" s="79" t="str">
        <f>IFERROR(INDEX(C921:C1914,MATCH(ROWS($X$7:X921),X921:X1914,0)),"")</f>
        <v/>
      </c>
    </row>
    <row r="922" spans="1:25" ht="23.25" customHeight="1">
      <c r="A922" s="31" t="s">
        <v>957</v>
      </c>
      <c r="F922" s="35" t="str">
        <f t="shared" si="14"/>
        <v/>
      </c>
      <c r="W922" s="78">
        <f>--ISNUMBER(IFERROR(SEARCH(Feuil2!$D$5,Feuil1!C922,1),""))</f>
        <v>0</v>
      </c>
      <c r="X922" s="79" t="str">
        <f>IF(W922=1,COUNTIF($W$7:W922,1),"")</f>
        <v/>
      </c>
      <c r="Y922" s="79" t="str">
        <f>IFERROR(INDEX(C922:C1915,MATCH(ROWS($X$7:X922),X922:X1915,0)),"")</f>
        <v/>
      </c>
    </row>
    <row r="923" spans="1:25" ht="23.25" customHeight="1">
      <c r="A923" s="31" t="s">
        <v>958</v>
      </c>
      <c r="F923" s="35" t="str">
        <f t="shared" si="14"/>
        <v/>
      </c>
      <c r="W923" s="78">
        <f>--ISNUMBER(IFERROR(SEARCH(Feuil2!$D$5,Feuil1!C923,1),""))</f>
        <v>0</v>
      </c>
      <c r="X923" s="79" t="str">
        <f>IF(W923=1,COUNTIF($W$7:W923,1),"")</f>
        <v/>
      </c>
      <c r="Y923" s="79" t="str">
        <f>IFERROR(INDEX(C923:C1916,MATCH(ROWS($X$7:X923),X923:X1916,0)),"")</f>
        <v/>
      </c>
    </row>
    <row r="924" spans="1:25" ht="23.25" customHeight="1">
      <c r="A924" s="31" t="s">
        <v>959</v>
      </c>
      <c r="F924" s="35" t="str">
        <f t="shared" si="14"/>
        <v/>
      </c>
      <c r="W924" s="78">
        <f>--ISNUMBER(IFERROR(SEARCH(Feuil2!$D$5,Feuil1!C924,1),""))</f>
        <v>0</v>
      </c>
      <c r="X924" s="79" t="str">
        <f>IF(W924=1,COUNTIF($W$7:W924,1),"")</f>
        <v/>
      </c>
      <c r="Y924" s="79" t="str">
        <f>IFERROR(INDEX(C924:C1917,MATCH(ROWS($X$7:X924),X924:X1917,0)),"")</f>
        <v/>
      </c>
    </row>
    <row r="925" spans="1:25" ht="23.25" customHeight="1">
      <c r="A925" s="31" t="s">
        <v>960</v>
      </c>
      <c r="F925" s="35" t="str">
        <f t="shared" si="14"/>
        <v/>
      </c>
      <c r="W925" s="78">
        <f>--ISNUMBER(IFERROR(SEARCH(Feuil2!$D$5,Feuil1!C925,1),""))</f>
        <v>0</v>
      </c>
      <c r="X925" s="79" t="str">
        <f>IF(W925=1,COUNTIF($W$7:W925,1),"")</f>
        <v/>
      </c>
      <c r="Y925" s="79" t="str">
        <f>IFERROR(INDEX(C925:C1918,MATCH(ROWS($X$7:X925),X925:X1918,0)),"")</f>
        <v/>
      </c>
    </row>
    <row r="926" spans="1:25" ht="23.25" customHeight="1">
      <c r="A926" s="31" t="s">
        <v>961</v>
      </c>
      <c r="F926" s="35" t="str">
        <f t="shared" si="14"/>
        <v/>
      </c>
      <c r="W926" s="78">
        <f>--ISNUMBER(IFERROR(SEARCH(Feuil2!$D$5,Feuil1!C926,1),""))</f>
        <v>0</v>
      </c>
      <c r="X926" s="79" t="str">
        <f>IF(W926=1,COUNTIF($W$7:W926,1),"")</f>
        <v/>
      </c>
      <c r="Y926" s="79" t="str">
        <f>IFERROR(INDEX(C926:C1919,MATCH(ROWS($X$7:X926),X926:X1919,0)),"")</f>
        <v/>
      </c>
    </row>
    <row r="927" spans="1:25" ht="23.25" customHeight="1">
      <c r="A927" s="31" t="s">
        <v>962</v>
      </c>
      <c r="F927" s="35" t="str">
        <f t="shared" si="14"/>
        <v/>
      </c>
      <c r="W927" s="78">
        <f>--ISNUMBER(IFERROR(SEARCH(Feuil2!$D$5,Feuil1!C927,1),""))</f>
        <v>0</v>
      </c>
      <c r="X927" s="79" t="str">
        <f>IF(W927=1,COUNTIF($W$7:W927,1),"")</f>
        <v/>
      </c>
      <c r="Y927" s="79" t="str">
        <f>IFERROR(INDEX(C927:C1920,MATCH(ROWS($X$7:X927),X927:X1920,0)),"")</f>
        <v/>
      </c>
    </row>
    <row r="928" spans="1:25" ht="23.25" customHeight="1">
      <c r="A928" s="31" t="s">
        <v>963</v>
      </c>
      <c r="F928" s="35" t="str">
        <f t="shared" si="14"/>
        <v/>
      </c>
      <c r="W928" s="78">
        <f>--ISNUMBER(IFERROR(SEARCH(Feuil2!$D$5,Feuil1!C928,1),""))</f>
        <v>0</v>
      </c>
      <c r="X928" s="79" t="str">
        <f>IF(W928=1,COUNTIF($W$7:W928,1),"")</f>
        <v/>
      </c>
      <c r="Y928" s="79" t="str">
        <f>IFERROR(INDEX(C928:C1921,MATCH(ROWS($X$7:X928),X928:X1921,0)),"")</f>
        <v/>
      </c>
    </row>
    <row r="929" spans="1:25" ht="23.25" customHeight="1">
      <c r="A929" s="31" t="s">
        <v>964</v>
      </c>
      <c r="F929" s="35" t="str">
        <f t="shared" si="14"/>
        <v/>
      </c>
      <c r="W929" s="78">
        <f>--ISNUMBER(IFERROR(SEARCH(Feuil2!$D$5,Feuil1!C929,1),""))</f>
        <v>0</v>
      </c>
      <c r="X929" s="79" t="str">
        <f>IF(W929=1,COUNTIF($W$7:W929,1),"")</f>
        <v/>
      </c>
      <c r="Y929" s="79" t="str">
        <f>IFERROR(INDEX(C929:C1922,MATCH(ROWS($X$7:X929),X929:X1922,0)),"")</f>
        <v/>
      </c>
    </row>
    <row r="930" spans="1:25" ht="23.25" customHeight="1">
      <c r="A930" s="31" t="s">
        <v>965</v>
      </c>
      <c r="F930" s="35" t="str">
        <f t="shared" si="14"/>
        <v/>
      </c>
      <c r="W930" s="78">
        <f>--ISNUMBER(IFERROR(SEARCH(Feuil2!$D$5,Feuil1!C930,1),""))</f>
        <v>0</v>
      </c>
      <c r="X930" s="79" t="str">
        <f>IF(W930=1,COUNTIF($W$7:W930,1),"")</f>
        <v/>
      </c>
      <c r="Y930" s="79" t="str">
        <f>IFERROR(INDEX(C930:C1923,MATCH(ROWS($X$7:X930),X930:X1923,0)),"")</f>
        <v/>
      </c>
    </row>
    <row r="931" spans="1:25" ht="23.25" customHeight="1">
      <c r="A931" s="31" t="s">
        <v>966</v>
      </c>
      <c r="F931" s="35" t="str">
        <f t="shared" si="14"/>
        <v/>
      </c>
      <c r="W931" s="78">
        <f>--ISNUMBER(IFERROR(SEARCH(Feuil2!$D$5,Feuil1!C931,1),""))</f>
        <v>0</v>
      </c>
      <c r="X931" s="79" t="str">
        <f>IF(W931=1,COUNTIF($W$7:W931,1),"")</f>
        <v/>
      </c>
      <c r="Y931" s="79" t="str">
        <f>IFERROR(INDEX(C931:C1924,MATCH(ROWS($X$7:X931),X931:X1924,0)),"")</f>
        <v/>
      </c>
    </row>
    <row r="932" spans="1:25" ht="23.25" customHeight="1">
      <c r="A932" s="31" t="s">
        <v>967</v>
      </c>
      <c r="F932" s="35" t="str">
        <f t="shared" si="14"/>
        <v/>
      </c>
      <c r="W932" s="78">
        <f>--ISNUMBER(IFERROR(SEARCH(Feuil2!$D$5,Feuil1!C932,1),""))</f>
        <v>0</v>
      </c>
      <c r="X932" s="79" t="str">
        <f>IF(W932=1,COUNTIF($W$7:W932,1),"")</f>
        <v/>
      </c>
      <c r="Y932" s="79" t="str">
        <f>IFERROR(INDEX(C932:C1925,MATCH(ROWS($X$7:X932),X932:X1925,0)),"")</f>
        <v/>
      </c>
    </row>
    <row r="933" spans="1:25" ht="23.25" customHeight="1">
      <c r="A933" s="31" t="s">
        <v>968</v>
      </c>
      <c r="F933" s="35" t="str">
        <f t="shared" si="14"/>
        <v/>
      </c>
      <c r="W933" s="78">
        <f>--ISNUMBER(IFERROR(SEARCH(Feuil2!$D$5,Feuil1!C933,1),""))</f>
        <v>0</v>
      </c>
      <c r="X933" s="79" t="str">
        <f>IF(W933=1,COUNTIF($W$7:W933,1),"")</f>
        <v/>
      </c>
      <c r="Y933" s="79" t="str">
        <f>IFERROR(INDEX(C933:C1926,MATCH(ROWS($X$7:X933),X933:X1926,0)),"")</f>
        <v/>
      </c>
    </row>
    <row r="934" spans="1:25" ht="23.25" customHeight="1">
      <c r="A934" s="31" t="s">
        <v>969</v>
      </c>
      <c r="F934" s="35" t="str">
        <f t="shared" si="14"/>
        <v/>
      </c>
      <c r="W934" s="78">
        <f>--ISNUMBER(IFERROR(SEARCH(Feuil2!$D$5,Feuil1!C934,1),""))</f>
        <v>0</v>
      </c>
      <c r="X934" s="79" t="str">
        <f>IF(W934=1,COUNTIF($W$7:W934,1),"")</f>
        <v/>
      </c>
      <c r="Y934" s="79" t="str">
        <f>IFERROR(INDEX(C934:C1927,MATCH(ROWS($X$7:X934),X934:X1927,0)),"")</f>
        <v/>
      </c>
    </row>
    <row r="935" spans="1:25" ht="23.25" customHeight="1">
      <c r="A935" s="31" t="s">
        <v>970</v>
      </c>
      <c r="F935" s="35" t="str">
        <f t="shared" si="14"/>
        <v/>
      </c>
      <c r="W935" s="78">
        <f>--ISNUMBER(IFERROR(SEARCH(Feuil2!$D$5,Feuil1!C935,1),""))</f>
        <v>0</v>
      </c>
      <c r="X935" s="79" t="str">
        <f>IF(W935=1,COUNTIF($W$7:W935,1),"")</f>
        <v/>
      </c>
      <c r="Y935" s="79" t="str">
        <f>IFERROR(INDEX(C935:C1928,MATCH(ROWS($X$7:X935),X935:X1928,0)),"")</f>
        <v/>
      </c>
    </row>
    <row r="936" spans="1:25" ht="23.25" customHeight="1">
      <c r="A936" s="31" t="s">
        <v>971</v>
      </c>
      <c r="F936" s="35" t="str">
        <f t="shared" si="14"/>
        <v/>
      </c>
      <c r="W936" s="78">
        <f>--ISNUMBER(IFERROR(SEARCH(Feuil2!$D$5,Feuil1!C936,1),""))</f>
        <v>0</v>
      </c>
      <c r="X936" s="79" t="str">
        <f>IF(W936=1,COUNTIF($W$7:W936,1),"")</f>
        <v/>
      </c>
      <c r="Y936" s="79" t="str">
        <f>IFERROR(INDEX(C936:C1929,MATCH(ROWS($X$7:X936),X936:X1929,0)),"")</f>
        <v/>
      </c>
    </row>
    <row r="937" spans="1:25" ht="23.25" customHeight="1">
      <c r="A937" s="31" t="s">
        <v>972</v>
      </c>
      <c r="F937" s="35" t="str">
        <f t="shared" si="14"/>
        <v/>
      </c>
      <c r="W937" s="78">
        <f>--ISNUMBER(IFERROR(SEARCH(Feuil2!$D$5,Feuil1!C937,1),""))</f>
        <v>0</v>
      </c>
      <c r="X937" s="79" t="str">
        <f>IF(W937=1,COUNTIF($W$7:W937,1),"")</f>
        <v/>
      </c>
      <c r="Y937" s="79" t="str">
        <f>IFERROR(INDEX(C937:C1930,MATCH(ROWS($X$7:X937),X937:X1930,0)),"")</f>
        <v/>
      </c>
    </row>
    <row r="938" spans="1:25" ht="23.25" customHeight="1">
      <c r="A938" s="31" t="s">
        <v>973</v>
      </c>
      <c r="F938" s="35" t="str">
        <f t="shared" si="14"/>
        <v/>
      </c>
      <c r="W938" s="78">
        <f>--ISNUMBER(IFERROR(SEARCH(Feuil2!$D$5,Feuil1!C938,1),""))</f>
        <v>0</v>
      </c>
      <c r="X938" s="79" t="str">
        <f>IF(W938=1,COUNTIF($W$7:W938,1),"")</f>
        <v/>
      </c>
      <c r="Y938" s="79" t="str">
        <f>IFERROR(INDEX(C938:C1931,MATCH(ROWS($X$7:X938),X938:X1931,0)),"")</f>
        <v/>
      </c>
    </row>
    <row r="939" spans="1:25" ht="23.25" customHeight="1">
      <c r="A939" s="31" t="s">
        <v>974</v>
      </c>
      <c r="F939" s="35" t="str">
        <f t="shared" si="14"/>
        <v/>
      </c>
      <c r="W939" s="78">
        <f>--ISNUMBER(IFERROR(SEARCH(Feuil2!$D$5,Feuil1!C939,1),""))</f>
        <v>0</v>
      </c>
      <c r="X939" s="79" t="str">
        <f>IF(W939=1,COUNTIF($W$7:W939,1),"")</f>
        <v/>
      </c>
      <c r="Y939" s="79" t="str">
        <f>IFERROR(INDEX(C939:C1932,MATCH(ROWS($X$7:X939),X939:X1932,0)),"")</f>
        <v/>
      </c>
    </row>
    <row r="940" spans="1:25" ht="23.25" customHeight="1">
      <c r="A940" s="31" t="s">
        <v>975</v>
      </c>
      <c r="F940" s="35" t="str">
        <f t="shared" si="14"/>
        <v/>
      </c>
      <c r="W940" s="78">
        <f>--ISNUMBER(IFERROR(SEARCH(Feuil2!$D$5,Feuil1!C940,1),""))</f>
        <v>0</v>
      </c>
      <c r="X940" s="79" t="str">
        <f>IF(W940=1,COUNTIF($W$7:W940,1),"")</f>
        <v/>
      </c>
      <c r="Y940" s="79" t="str">
        <f>IFERROR(INDEX(C940:C1933,MATCH(ROWS($X$7:X940),X940:X1933,0)),"")</f>
        <v/>
      </c>
    </row>
    <row r="941" spans="1:25" ht="23.25" customHeight="1">
      <c r="A941" s="31" t="s">
        <v>976</v>
      </c>
      <c r="F941" s="35" t="str">
        <f t="shared" si="14"/>
        <v/>
      </c>
      <c r="W941" s="78">
        <f>--ISNUMBER(IFERROR(SEARCH(Feuil2!$D$5,Feuil1!C941,1),""))</f>
        <v>0</v>
      </c>
      <c r="X941" s="79" t="str">
        <f>IF(W941=1,COUNTIF($W$7:W941,1),"")</f>
        <v/>
      </c>
      <c r="Y941" s="79" t="str">
        <f>IFERROR(INDEX(C941:C1934,MATCH(ROWS($X$7:X941),X941:X1934,0)),"")</f>
        <v/>
      </c>
    </row>
    <row r="942" spans="1:25" ht="23.25" customHeight="1">
      <c r="A942" s="31" t="s">
        <v>977</v>
      </c>
      <c r="F942" s="35" t="str">
        <f t="shared" si="14"/>
        <v/>
      </c>
      <c r="W942" s="78">
        <f>--ISNUMBER(IFERROR(SEARCH(Feuil2!$D$5,Feuil1!C942,1),""))</f>
        <v>0</v>
      </c>
      <c r="X942" s="79" t="str">
        <f>IF(W942=1,COUNTIF($W$7:W942,1),"")</f>
        <v/>
      </c>
      <c r="Y942" s="79" t="str">
        <f>IFERROR(INDEX(C942:C1935,MATCH(ROWS($X$7:X942),X942:X1935,0)),"")</f>
        <v/>
      </c>
    </row>
    <row r="943" spans="1:25" ht="23.25" customHeight="1">
      <c r="A943" s="31" t="s">
        <v>978</v>
      </c>
      <c r="F943" s="35" t="str">
        <f t="shared" si="14"/>
        <v/>
      </c>
      <c r="W943" s="78">
        <f>--ISNUMBER(IFERROR(SEARCH(Feuil2!$D$5,Feuil1!C943,1),""))</f>
        <v>0</v>
      </c>
      <c r="X943" s="79" t="str">
        <f>IF(W943=1,COUNTIF($W$7:W943,1),"")</f>
        <v/>
      </c>
      <c r="Y943" s="79" t="str">
        <f>IFERROR(INDEX(C943:C1936,MATCH(ROWS($X$7:X943),X943:X1936,0)),"")</f>
        <v/>
      </c>
    </row>
    <row r="944" spans="1:25" ht="23.25" customHeight="1">
      <c r="A944" s="31" t="s">
        <v>979</v>
      </c>
      <c r="F944" s="35" t="str">
        <f t="shared" si="14"/>
        <v/>
      </c>
      <c r="W944" s="78">
        <f>--ISNUMBER(IFERROR(SEARCH(Feuil2!$D$5,Feuil1!C944,1),""))</f>
        <v>0</v>
      </c>
      <c r="X944" s="79" t="str">
        <f>IF(W944=1,COUNTIF($W$7:W944,1),"")</f>
        <v/>
      </c>
      <c r="Y944" s="79" t="str">
        <f>IFERROR(INDEX(C944:C1937,MATCH(ROWS($X$7:X944),X944:X1937,0)),"")</f>
        <v/>
      </c>
    </row>
    <row r="945" spans="1:25" ht="23.25" customHeight="1">
      <c r="A945" s="31" t="s">
        <v>980</v>
      </c>
      <c r="F945" s="35" t="str">
        <f t="shared" si="14"/>
        <v/>
      </c>
      <c r="W945" s="78">
        <f>--ISNUMBER(IFERROR(SEARCH(Feuil2!$D$5,Feuil1!C945,1),""))</f>
        <v>0</v>
      </c>
      <c r="X945" s="79" t="str">
        <f>IF(W945=1,COUNTIF($W$7:W945,1),"")</f>
        <v/>
      </c>
      <c r="Y945" s="79" t="str">
        <f>IFERROR(INDEX(C945:C1938,MATCH(ROWS($X$7:X945),X945:X1938,0)),"")</f>
        <v/>
      </c>
    </row>
    <row r="946" spans="1:25" ht="23.25" customHeight="1">
      <c r="A946" s="31" t="s">
        <v>981</v>
      </c>
      <c r="F946" s="35" t="str">
        <f t="shared" si="14"/>
        <v/>
      </c>
      <c r="W946" s="78">
        <f>--ISNUMBER(IFERROR(SEARCH(Feuil2!$D$5,Feuil1!C946,1),""))</f>
        <v>0</v>
      </c>
      <c r="X946" s="79" t="str">
        <f>IF(W946=1,COUNTIF($W$7:W946,1),"")</f>
        <v/>
      </c>
      <c r="Y946" s="79" t="str">
        <f>IFERROR(INDEX(C946:C1939,MATCH(ROWS($X$7:X946),X946:X1939,0)),"")</f>
        <v/>
      </c>
    </row>
    <row r="947" spans="1:25" ht="23.25" customHeight="1">
      <c r="A947" s="31" t="s">
        <v>982</v>
      </c>
      <c r="F947" s="35" t="str">
        <f t="shared" si="14"/>
        <v/>
      </c>
      <c r="W947" s="78">
        <f>--ISNUMBER(IFERROR(SEARCH(Feuil2!$D$5,Feuil1!C947,1),""))</f>
        <v>0</v>
      </c>
      <c r="X947" s="79" t="str">
        <f>IF(W947=1,COUNTIF($W$7:W947,1),"")</f>
        <v/>
      </c>
      <c r="Y947" s="79" t="str">
        <f>IFERROR(INDEX(C947:C1940,MATCH(ROWS($X$7:X947),X947:X1940,0)),"")</f>
        <v/>
      </c>
    </row>
    <row r="948" spans="1:25" ht="23.25" customHeight="1">
      <c r="A948" s="31" t="s">
        <v>983</v>
      </c>
      <c r="F948" s="35" t="str">
        <f t="shared" si="14"/>
        <v/>
      </c>
      <c r="W948" s="78">
        <f>--ISNUMBER(IFERROR(SEARCH(Feuil2!$D$5,Feuil1!C948,1),""))</f>
        <v>0</v>
      </c>
      <c r="X948" s="79" t="str">
        <f>IF(W948=1,COUNTIF($W$7:W948,1),"")</f>
        <v/>
      </c>
      <c r="Y948" s="79" t="str">
        <f>IFERROR(INDEX(C948:C1941,MATCH(ROWS($X$7:X948),X948:X1941,0)),"")</f>
        <v/>
      </c>
    </row>
    <row r="949" spans="1:25" ht="23.25" customHeight="1">
      <c r="A949" s="31" t="s">
        <v>984</v>
      </c>
      <c r="F949" s="35" t="str">
        <f t="shared" si="14"/>
        <v/>
      </c>
      <c r="W949" s="78">
        <f>--ISNUMBER(IFERROR(SEARCH(Feuil2!$D$5,Feuil1!C949,1),""))</f>
        <v>0</v>
      </c>
      <c r="X949" s="79" t="str">
        <f>IF(W949=1,COUNTIF($W$7:W949,1),"")</f>
        <v/>
      </c>
      <c r="Y949" s="79" t="str">
        <f>IFERROR(INDEX(C949:C1942,MATCH(ROWS($X$7:X949),X949:X1942,0)),"")</f>
        <v/>
      </c>
    </row>
    <row r="950" spans="1:25" ht="23.25" customHeight="1">
      <c r="A950" s="31" t="s">
        <v>985</v>
      </c>
      <c r="F950" s="35" t="str">
        <f t="shared" si="14"/>
        <v/>
      </c>
      <c r="W950" s="78">
        <f>--ISNUMBER(IFERROR(SEARCH(Feuil2!$D$5,Feuil1!C950,1),""))</f>
        <v>0</v>
      </c>
      <c r="X950" s="79" t="str">
        <f>IF(W950=1,COUNTIF($W$7:W950,1),"")</f>
        <v/>
      </c>
      <c r="Y950" s="79" t="str">
        <f>IFERROR(INDEX(C950:C1943,MATCH(ROWS($X$7:X950),X950:X1943,0)),"")</f>
        <v/>
      </c>
    </row>
    <row r="951" spans="1:25" ht="23.25" customHeight="1">
      <c r="A951" s="31" t="s">
        <v>986</v>
      </c>
      <c r="F951" s="35" t="str">
        <f t="shared" si="14"/>
        <v/>
      </c>
      <c r="W951" s="78">
        <f>--ISNUMBER(IFERROR(SEARCH(Feuil2!$D$5,Feuil1!C951,1),""))</f>
        <v>0</v>
      </c>
      <c r="X951" s="79" t="str">
        <f>IF(W951=1,COUNTIF($W$7:W951,1),"")</f>
        <v/>
      </c>
      <c r="Y951" s="79" t="str">
        <f>IFERROR(INDEX(C951:C1944,MATCH(ROWS($X$7:X951),X951:X1944,0)),"")</f>
        <v/>
      </c>
    </row>
    <row r="952" spans="1:25" ht="23.25" customHeight="1">
      <c r="A952" s="31" t="s">
        <v>987</v>
      </c>
      <c r="F952" s="35" t="str">
        <f t="shared" si="14"/>
        <v/>
      </c>
      <c r="W952" s="78">
        <f>--ISNUMBER(IFERROR(SEARCH(Feuil2!$D$5,Feuil1!C952,1),""))</f>
        <v>0</v>
      </c>
      <c r="X952" s="79" t="str">
        <f>IF(W952=1,COUNTIF($W$7:W952,1),"")</f>
        <v/>
      </c>
      <c r="Y952" s="79" t="str">
        <f>IFERROR(INDEX(C952:C1945,MATCH(ROWS($X$7:X952),X952:X1945,0)),"")</f>
        <v/>
      </c>
    </row>
    <row r="953" spans="1:25" ht="23.25" customHeight="1">
      <c r="A953" s="31" t="s">
        <v>988</v>
      </c>
      <c r="F953" s="35" t="str">
        <f t="shared" si="14"/>
        <v/>
      </c>
      <c r="W953" s="78">
        <f>--ISNUMBER(IFERROR(SEARCH(Feuil2!$D$5,Feuil1!C953,1),""))</f>
        <v>0</v>
      </c>
      <c r="X953" s="79" t="str">
        <f>IF(W953=1,COUNTIF($W$7:W953,1),"")</f>
        <v/>
      </c>
      <c r="Y953" s="79" t="str">
        <f>IFERROR(INDEX(C953:C1946,MATCH(ROWS($X$7:X953),X953:X1946,0)),"")</f>
        <v/>
      </c>
    </row>
    <row r="954" spans="1:25" ht="23.25" customHeight="1">
      <c r="A954" s="31" t="s">
        <v>989</v>
      </c>
      <c r="F954" s="35" t="str">
        <f t="shared" si="14"/>
        <v/>
      </c>
      <c r="W954" s="78">
        <f>--ISNUMBER(IFERROR(SEARCH(Feuil2!$D$5,Feuil1!C954,1),""))</f>
        <v>0</v>
      </c>
      <c r="X954" s="79" t="str">
        <f>IF(W954=1,COUNTIF($W$7:W954,1),"")</f>
        <v/>
      </c>
      <c r="Y954" s="79" t="str">
        <f>IFERROR(INDEX(C954:C1947,MATCH(ROWS($X$7:X954),X954:X1947,0)),"")</f>
        <v/>
      </c>
    </row>
    <row r="955" spans="1:25" ht="23.25" customHeight="1">
      <c r="A955" s="31" t="s">
        <v>990</v>
      </c>
      <c r="F955" s="35" t="str">
        <f t="shared" si="14"/>
        <v/>
      </c>
      <c r="W955" s="78">
        <f>--ISNUMBER(IFERROR(SEARCH(Feuil2!$D$5,Feuil1!C955,1),""))</f>
        <v>0</v>
      </c>
      <c r="X955" s="79" t="str">
        <f>IF(W955=1,COUNTIF($W$7:W955,1),"")</f>
        <v/>
      </c>
      <c r="Y955" s="79" t="str">
        <f>IFERROR(INDEX(C955:C1948,MATCH(ROWS($X$7:X955),X955:X1948,0)),"")</f>
        <v/>
      </c>
    </row>
    <row r="956" spans="1:25" ht="23.25" customHeight="1">
      <c r="A956" s="31" t="s">
        <v>991</v>
      </c>
      <c r="F956" s="35" t="str">
        <f t="shared" si="14"/>
        <v/>
      </c>
      <c r="W956" s="78">
        <f>--ISNUMBER(IFERROR(SEARCH(Feuil2!$D$5,Feuil1!C956,1),""))</f>
        <v>0</v>
      </c>
      <c r="X956" s="79" t="str">
        <f>IF(W956=1,COUNTIF($W$7:W956,1),"")</f>
        <v/>
      </c>
      <c r="Y956" s="79" t="str">
        <f>IFERROR(INDEX(C956:C1949,MATCH(ROWS($X$7:X956),X956:X1949,0)),"")</f>
        <v/>
      </c>
    </row>
    <row r="957" spans="1:25" ht="23.25" customHeight="1">
      <c r="A957" s="31" t="s">
        <v>992</v>
      </c>
      <c r="F957" s="35" t="str">
        <f t="shared" si="14"/>
        <v/>
      </c>
      <c r="W957" s="78">
        <f>--ISNUMBER(IFERROR(SEARCH(Feuil2!$D$5,Feuil1!C957,1),""))</f>
        <v>0</v>
      </c>
      <c r="X957" s="79" t="str">
        <f>IF(W957=1,COUNTIF($W$7:W957,1),"")</f>
        <v/>
      </c>
      <c r="Y957" s="79" t="str">
        <f>IFERROR(INDEX(C957:C1950,MATCH(ROWS($X$7:X957),X957:X1950,0)),"")</f>
        <v/>
      </c>
    </row>
    <row r="958" spans="1:25" ht="23.25" customHeight="1">
      <c r="A958" s="31" t="s">
        <v>993</v>
      </c>
      <c r="F958" s="35" t="str">
        <f t="shared" si="14"/>
        <v/>
      </c>
      <c r="W958" s="78">
        <f>--ISNUMBER(IFERROR(SEARCH(Feuil2!$D$5,Feuil1!C958,1),""))</f>
        <v>0</v>
      </c>
      <c r="X958" s="79" t="str">
        <f>IF(W958=1,COUNTIF($W$7:W958,1),"")</f>
        <v/>
      </c>
      <c r="Y958" s="79" t="str">
        <f>IFERROR(INDEX(C958:C1951,MATCH(ROWS($X$7:X958),X958:X1951,0)),"")</f>
        <v/>
      </c>
    </row>
    <row r="959" spans="1:25" ht="23.25" customHeight="1">
      <c r="A959" s="31" t="s">
        <v>994</v>
      </c>
      <c r="F959" s="35" t="str">
        <f t="shared" si="14"/>
        <v/>
      </c>
      <c r="W959" s="78">
        <f>--ISNUMBER(IFERROR(SEARCH(Feuil2!$D$5,Feuil1!C959,1),""))</f>
        <v>0</v>
      </c>
      <c r="X959" s="79" t="str">
        <f>IF(W959=1,COUNTIF($W$7:W959,1),"")</f>
        <v/>
      </c>
      <c r="Y959" s="79" t="str">
        <f>IFERROR(INDEX(C959:C1952,MATCH(ROWS($X$7:X959),X959:X1952,0)),"")</f>
        <v/>
      </c>
    </row>
    <row r="960" spans="1:25" ht="23.25" customHeight="1">
      <c r="A960" s="31" t="s">
        <v>995</v>
      </c>
      <c r="F960" s="35" t="str">
        <f t="shared" si="14"/>
        <v/>
      </c>
      <c r="W960" s="78">
        <f>--ISNUMBER(IFERROR(SEARCH(Feuil2!$D$5,Feuil1!C960,1),""))</f>
        <v>0</v>
      </c>
      <c r="X960" s="79" t="str">
        <f>IF(W960=1,COUNTIF($W$7:W960,1),"")</f>
        <v/>
      </c>
      <c r="Y960" s="79" t="str">
        <f>IFERROR(INDEX(C960:C1953,MATCH(ROWS($X$7:X960),X960:X1953,0)),"")</f>
        <v/>
      </c>
    </row>
    <row r="961" spans="1:25" ht="23.25" customHeight="1">
      <c r="A961" s="31" t="s">
        <v>996</v>
      </c>
      <c r="F961" s="35" t="str">
        <f t="shared" si="14"/>
        <v/>
      </c>
      <c r="W961" s="78">
        <f>--ISNUMBER(IFERROR(SEARCH(Feuil2!$D$5,Feuil1!C961,1),""))</f>
        <v>0</v>
      </c>
      <c r="X961" s="79" t="str">
        <f>IF(W961=1,COUNTIF($W$7:W961,1),"")</f>
        <v/>
      </c>
      <c r="Y961" s="79" t="str">
        <f>IFERROR(INDEX(C961:C1954,MATCH(ROWS($X$7:X961),X961:X1954,0)),"")</f>
        <v/>
      </c>
    </row>
    <row r="962" spans="1:25" ht="23.25" customHeight="1">
      <c r="A962" s="31" t="s">
        <v>997</v>
      </c>
      <c r="F962" s="35" t="str">
        <f t="shared" si="14"/>
        <v/>
      </c>
      <c r="W962" s="78">
        <f>--ISNUMBER(IFERROR(SEARCH(Feuil2!$D$5,Feuil1!C962,1),""))</f>
        <v>0</v>
      </c>
      <c r="X962" s="79" t="str">
        <f>IF(W962=1,COUNTIF($W$7:W962,1),"")</f>
        <v/>
      </c>
      <c r="Y962" s="79" t="str">
        <f>IFERROR(INDEX(C962:C1955,MATCH(ROWS($X$7:X962),X962:X1955,0)),"")</f>
        <v/>
      </c>
    </row>
    <row r="963" spans="1:25" ht="23.25" customHeight="1">
      <c r="A963" s="31" t="s">
        <v>998</v>
      </c>
      <c r="F963" s="35" t="str">
        <f t="shared" si="14"/>
        <v/>
      </c>
      <c r="W963" s="78">
        <f>--ISNUMBER(IFERROR(SEARCH(Feuil2!$D$5,Feuil1!C963,1),""))</f>
        <v>0</v>
      </c>
      <c r="X963" s="79" t="str">
        <f>IF(W963=1,COUNTIF($W$7:W963,1),"")</f>
        <v/>
      </c>
      <c r="Y963" s="79" t="str">
        <f>IFERROR(INDEX(C963:C1956,MATCH(ROWS($X$7:X963),X963:X1956,0)),"")</f>
        <v/>
      </c>
    </row>
    <row r="964" spans="1:25" ht="23.25" customHeight="1">
      <c r="A964" s="31" t="s">
        <v>999</v>
      </c>
      <c r="F964" s="35" t="str">
        <f t="shared" si="14"/>
        <v/>
      </c>
      <c r="W964" s="78">
        <f>--ISNUMBER(IFERROR(SEARCH(Feuil2!$D$5,Feuil1!C964,1),""))</f>
        <v>0</v>
      </c>
      <c r="X964" s="79" t="str">
        <f>IF(W964=1,COUNTIF($W$7:W964,1),"")</f>
        <v/>
      </c>
      <c r="Y964" s="79" t="str">
        <f>IFERROR(INDEX(C964:C1957,MATCH(ROWS($X$7:X964),X964:X1957,0)),"")</f>
        <v/>
      </c>
    </row>
    <row r="965" spans="1:25" ht="23.25" customHeight="1">
      <c r="A965" s="31" t="s">
        <v>1000</v>
      </c>
      <c r="F965" s="35" t="str">
        <f t="shared" si="14"/>
        <v/>
      </c>
      <c r="W965" s="78">
        <f>--ISNUMBER(IFERROR(SEARCH(Feuil2!$D$5,Feuil1!C965,1),""))</f>
        <v>0</v>
      </c>
      <c r="X965" s="79" t="str">
        <f>IF(W965=1,COUNTIF($W$7:W965,1),"")</f>
        <v/>
      </c>
      <c r="Y965" s="79" t="str">
        <f>IFERROR(INDEX(C965:C1958,MATCH(ROWS($X$7:X965),X965:X1958,0)),"")</f>
        <v/>
      </c>
    </row>
    <row r="966" spans="1:25" ht="23.25" customHeight="1">
      <c r="A966" s="31" t="s">
        <v>1001</v>
      </c>
      <c r="F966" s="35" t="str">
        <f t="shared" si="14"/>
        <v/>
      </c>
      <c r="W966" s="78">
        <f>--ISNUMBER(IFERROR(SEARCH(Feuil2!$D$5,Feuil1!C966,1),""))</f>
        <v>0</v>
      </c>
      <c r="X966" s="79" t="str">
        <f>IF(W966=1,COUNTIF($W$7:W966,1),"")</f>
        <v/>
      </c>
      <c r="Y966" s="79" t="str">
        <f>IFERROR(INDEX(C966:C1959,MATCH(ROWS($X$7:X966),X966:X1959,0)),"")</f>
        <v/>
      </c>
    </row>
    <row r="967" spans="1:25" ht="23.25" customHeight="1">
      <c r="A967" s="31" t="s">
        <v>1002</v>
      </c>
      <c r="F967" s="35" t="str">
        <f t="shared" si="14"/>
        <v/>
      </c>
      <c r="W967" s="78">
        <f>--ISNUMBER(IFERROR(SEARCH(Feuil2!$D$5,Feuil1!C967,1),""))</f>
        <v>0</v>
      </c>
      <c r="X967" s="79" t="str">
        <f>IF(W967=1,COUNTIF($W$7:W967,1),"")</f>
        <v/>
      </c>
      <c r="Y967" s="79" t="str">
        <f>IFERROR(INDEX(C967:C1960,MATCH(ROWS($X$7:X967),X967:X1960,0)),"")</f>
        <v/>
      </c>
    </row>
    <row r="968" spans="1:25" ht="23.25" customHeight="1">
      <c r="A968" s="31" t="s">
        <v>1003</v>
      </c>
      <c r="F968" s="35" t="str">
        <f t="shared" ref="F968:F1031" si="15">E968&amp;" "&amp;D968</f>
        <v/>
      </c>
      <c r="W968" s="78">
        <f>--ISNUMBER(IFERROR(SEARCH(Feuil2!$D$5,Feuil1!C968,1),""))</f>
        <v>0</v>
      </c>
      <c r="X968" s="79" t="str">
        <f>IF(W968=1,COUNTIF($W$7:W968,1),"")</f>
        <v/>
      </c>
      <c r="Y968" s="79" t="str">
        <f>IFERROR(INDEX(C968:C1961,MATCH(ROWS($X$7:X968),X968:X1961,0)),"")</f>
        <v/>
      </c>
    </row>
    <row r="969" spans="1:25" ht="23.25" customHeight="1">
      <c r="A969" s="31" t="s">
        <v>1004</v>
      </c>
      <c r="F969" s="35" t="str">
        <f t="shared" si="15"/>
        <v/>
      </c>
      <c r="W969" s="78">
        <f>--ISNUMBER(IFERROR(SEARCH(Feuil2!$D$5,Feuil1!C969,1),""))</f>
        <v>0</v>
      </c>
      <c r="X969" s="79" t="str">
        <f>IF(W969=1,COUNTIF($W$7:W969,1),"")</f>
        <v/>
      </c>
      <c r="Y969" s="79" t="str">
        <f>IFERROR(INDEX(C969:C1962,MATCH(ROWS($X$7:X969),X969:X1962,0)),"")</f>
        <v/>
      </c>
    </row>
    <row r="970" spans="1:25" ht="23.25" customHeight="1">
      <c r="A970" s="31" t="s">
        <v>1005</v>
      </c>
      <c r="F970" s="35" t="str">
        <f t="shared" si="15"/>
        <v/>
      </c>
      <c r="W970" s="78">
        <f>--ISNUMBER(IFERROR(SEARCH(Feuil2!$D$5,Feuil1!C970,1),""))</f>
        <v>0</v>
      </c>
      <c r="X970" s="79" t="str">
        <f>IF(W970=1,COUNTIF($W$7:W970,1),"")</f>
        <v/>
      </c>
      <c r="Y970" s="79" t="str">
        <f>IFERROR(INDEX(C970:C1963,MATCH(ROWS($X$7:X970),X970:X1963,0)),"")</f>
        <v/>
      </c>
    </row>
    <row r="971" spans="1:25" ht="23.25" customHeight="1">
      <c r="A971" s="31" t="s">
        <v>1006</v>
      </c>
      <c r="F971" s="35" t="str">
        <f t="shared" si="15"/>
        <v/>
      </c>
      <c r="W971" s="78">
        <f>--ISNUMBER(IFERROR(SEARCH(Feuil2!$D$5,Feuil1!C971,1),""))</f>
        <v>0</v>
      </c>
      <c r="X971" s="79" t="str">
        <f>IF(W971=1,COUNTIF($W$7:W971,1),"")</f>
        <v/>
      </c>
      <c r="Y971" s="79" t="str">
        <f>IFERROR(INDEX(C971:C1964,MATCH(ROWS($X$7:X971),X971:X1964,0)),"")</f>
        <v/>
      </c>
    </row>
    <row r="972" spans="1:25" ht="23.25" customHeight="1">
      <c r="A972" s="31" t="s">
        <v>1007</v>
      </c>
      <c r="F972" s="35" t="str">
        <f t="shared" si="15"/>
        <v/>
      </c>
      <c r="W972" s="78">
        <f>--ISNUMBER(IFERROR(SEARCH(Feuil2!$D$5,Feuil1!C972,1),""))</f>
        <v>0</v>
      </c>
      <c r="X972" s="79" t="str">
        <f>IF(W972=1,COUNTIF($W$7:W972,1),"")</f>
        <v/>
      </c>
      <c r="Y972" s="79" t="str">
        <f>IFERROR(INDEX(C972:C1965,MATCH(ROWS($X$7:X972),X972:X1965,0)),"")</f>
        <v/>
      </c>
    </row>
    <row r="973" spans="1:25" ht="23.25" customHeight="1">
      <c r="A973" s="31" t="s">
        <v>1008</v>
      </c>
      <c r="F973" s="35" t="str">
        <f t="shared" si="15"/>
        <v/>
      </c>
      <c r="W973" s="78">
        <f>--ISNUMBER(IFERROR(SEARCH(Feuil2!$D$5,Feuil1!C973,1),""))</f>
        <v>0</v>
      </c>
      <c r="X973" s="79" t="str">
        <f>IF(W973=1,COUNTIF($W$7:W973,1),"")</f>
        <v/>
      </c>
      <c r="Y973" s="79" t="str">
        <f>IFERROR(INDEX(C973:C1966,MATCH(ROWS($X$7:X973),X973:X1966,0)),"")</f>
        <v/>
      </c>
    </row>
    <row r="974" spans="1:25" ht="23.25" customHeight="1">
      <c r="A974" s="31" t="s">
        <v>1009</v>
      </c>
      <c r="F974" s="35" t="str">
        <f t="shared" si="15"/>
        <v/>
      </c>
      <c r="W974" s="78">
        <f>--ISNUMBER(IFERROR(SEARCH(Feuil2!$D$5,Feuil1!C974,1),""))</f>
        <v>0</v>
      </c>
      <c r="X974" s="79" t="str">
        <f>IF(W974=1,COUNTIF($W$7:W974,1),"")</f>
        <v/>
      </c>
      <c r="Y974" s="79" t="str">
        <f>IFERROR(INDEX(C974:C1967,MATCH(ROWS($X$7:X974),X974:X1967,0)),"")</f>
        <v/>
      </c>
    </row>
    <row r="975" spans="1:25" ht="23.25" customHeight="1">
      <c r="A975" s="31" t="s">
        <v>1010</v>
      </c>
      <c r="F975" s="35" t="str">
        <f t="shared" si="15"/>
        <v/>
      </c>
      <c r="W975" s="78">
        <f>--ISNUMBER(IFERROR(SEARCH(Feuil2!$D$5,Feuil1!C975,1),""))</f>
        <v>0</v>
      </c>
      <c r="X975" s="79" t="str">
        <f>IF(W975=1,COUNTIF($W$7:W975,1),"")</f>
        <v/>
      </c>
      <c r="Y975" s="79" t="str">
        <f>IFERROR(INDEX(C975:C1968,MATCH(ROWS($X$7:X975),X975:X1968,0)),"")</f>
        <v/>
      </c>
    </row>
    <row r="976" spans="1:25" ht="23.25" customHeight="1">
      <c r="A976" s="31" t="s">
        <v>1011</v>
      </c>
      <c r="F976" s="35" t="str">
        <f t="shared" si="15"/>
        <v/>
      </c>
      <c r="W976" s="78">
        <f>--ISNUMBER(IFERROR(SEARCH(Feuil2!$D$5,Feuil1!C976,1),""))</f>
        <v>0</v>
      </c>
      <c r="X976" s="79" t="str">
        <f>IF(W976=1,COUNTIF($W$7:W976,1),"")</f>
        <v/>
      </c>
      <c r="Y976" s="79" t="str">
        <f>IFERROR(INDEX(C976:C1969,MATCH(ROWS($X$7:X976),X976:X1969,0)),"")</f>
        <v/>
      </c>
    </row>
    <row r="977" spans="1:25" ht="23.25" customHeight="1">
      <c r="A977" s="31" t="s">
        <v>1012</v>
      </c>
      <c r="F977" s="35" t="str">
        <f t="shared" si="15"/>
        <v/>
      </c>
      <c r="W977" s="78">
        <f>--ISNUMBER(IFERROR(SEARCH(Feuil2!$D$5,Feuil1!C977,1),""))</f>
        <v>0</v>
      </c>
      <c r="X977" s="79" t="str">
        <f>IF(W977=1,COUNTIF($W$7:W977,1),"")</f>
        <v/>
      </c>
      <c r="Y977" s="79" t="str">
        <f>IFERROR(INDEX(C977:C1970,MATCH(ROWS($X$7:X977),X977:X1970,0)),"")</f>
        <v/>
      </c>
    </row>
    <row r="978" spans="1:25" ht="23.25" customHeight="1">
      <c r="A978" s="31" t="s">
        <v>1013</v>
      </c>
      <c r="F978" s="35" t="str">
        <f t="shared" si="15"/>
        <v/>
      </c>
      <c r="W978" s="78">
        <f>--ISNUMBER(IFERROR(SEARCH(Feuil2!$D$5,Feuil1!C978,1),""))</f>
        <v>0</v>
      </c>
      <c r="X978" s="79" t="str">
        <f>IF(W978=1,COUNTIF($W$7:W978,1),"")</f>
        <v/>
      </c>
      <c r="Y978" s="79" t="str">
        <f>IFERROR(INDEX(C978:C1971,MATCH(ROWS($X$7:X978),X978:X1971,0)),"")</f>
        <v/>
      </c>
    </row>
    <row r="979" spans="1:25" ht="23.25" customHeight="1">
      <c r="A979" s="31" t="s">
        <v>1014</v>
      </c>
      <c r="F979" s="35" t="str">
        <f t="shared" si="15"/>
        <v/>
      </c>
      <c r="W979" s="78">
        <f>--ISNUMBER(IFERROR(SEARCH(Feuil2!$D$5,Feuil1!C979,1),""))</f>
        <v>0</v>
      </c>
      <c r="X979" s="79" t="str">
        <f>IF(W979=1,COUNTIF($W$7:W979,1),"")</f>
        <v/>
      </c>
      <c r="Y979" s="79" t="str">
        <f>IFERROR(INDEX(C979:C1972,MATCH(ROWS($X$7:X979),X979:X1972,0)),"")</f>
        <v/>
      </c>
    </row>
    <row r="980" spans="1:25" ht="23.25" customHeight="1">
      <c r="A980" s="31" t="s">
        <v>1015</v>
      </c>
      <c r="F980" s="35" t="str">
        <f t="shared" si="15"/>
        <v/>
      </c>
      <c r="W980" s="78">
        <f>--ISNUMBER(IFERROR(SEARCH(Feuil2!$D$5,Feuil1!C980,1),""))</f>
        <v>0</v>
      </c>
      <c r="X980" s="79" t="str">
        <f>IF(W980=1,COUNTIF($W$7:W980,1),"")</f>
        <v/>
      </c>
      <c r="Y980" s="79" t="str">
        <f>IFERROR(INDEX(C980:C1973,MATCH(ROWS($X$7:X980),X980:X1973,0)),"")</f>
        <v/>
      </c>
    </row>
    <row r="981" spans="1:25" ht="23.25" customHeight="1">
      <c r="A981" s="31" t="s">
        <v>1016</v>
      </c>
      <c r="F981" s="35" t="str">
        <f t="shared" si="15"/>
        <v/>
      </c>
      <c r="W981" s="78">
        <f>--ISNUMBER(IFERROR(SEARCH(Feuil2!$D$5,Feuil1!C981,1),""))</f>
        <v>0</v>
      </c>
      <c r="X981" s="79" t="str">
        <f>IF(W981=1,COUNTIF($W$7:W981,1),"")</f>
        <v/>
      </c>
      <c r="Y981" s="79" t="str">
        <f>IFERROR(INDEX(C981:C1974,MATCH(ROWS($X$7:X981),X981:X1974,0)),"")</f>
        <v/>
      </c>
    </row>
    <row r="982" spans="1:25" ht="23.25" customHeight="1">
      <c r="A982" s="31" t="s">
        <v>1017</v>
      </c>
      <c r="F982" s="35" t="str">
        <f t="shared" si="15"/>
        <v/>
      </c>
      <c r="W982" s="78">
        <f>--ISNUMBER(IFERROR(SEARCH(Feuil2!$D$5,Feuil1!C982,1),""))</f>
        <v>0</v>
      </c>
      <c r="X982" s="79" t="str">
        <f>IF(W982=1,COUNTIF($W$7:W982,1),"")</f>
        <v/>
      </c>
      <c r="Y982" s="79" t="str">
        <f>IFERROR(INDEX(C982:C1975,MATCH(ROWS($X$7:X982),X982:X1975,0)),"")</f>
        <v/>
      </c>
    </row>
    <row r="983" spans="1:25" ht="23.25" customHeight="1">
      <c r="A983" s="31" t="s">
        <v>1018</v>
      </c>
      <c r="F983" s="35" t="str">
        <f t="shared" si="15"/>
        <v/>
      </c>
      <c r="W983" s="78">
        <f>--ISNUMBER(IFERROR(SEARCH(Feuil2!$D$5,Feuil1!C983,1),""))</f>
        <v>0</v>
      </c>
      <c r="X983" s="79" t="str">
        <f>IF(W983=1,COUNTIF($W$7:W983,1),"")</f>
        <v/>
      </c>
      <c r="Y983" s="79" t="str">
        <f>IFERROR(INDEX(C983:C1976,MATCH(ROWS($X$7:X983),X983:X1976,0)),"")</f>
        <v/>
      </c>
    </row>
    <row r="984" spans="1:25" ht="23.25" customHeight="1">
      <c r="A984" s="31" t="s">
        <v>1019</v>
      </c>
      <c r="F984" s="35" t="str">
        <f t="shared" si="15"/>
        <v/>
      </c>
      <c r="W984" s="78">
        <f>--ISNUMBER(IFERROR(SEARCH(Feuil2!$D$5,Feuil1!C984,1),""))</f>
        <v>0</v>
      </c>
      <c r="X984" s="79" t="str">
        <f>IF(W984=1,COUNTIF($W$7:W984,1),"")</f>
        <v/>
      </c>
      <c r="Y984" s="79" t="str">
        <f>IFERROR(INDEX(C984:C1977,MATCH(ROWS($X$7:X984),X984:X1977,0)),"")</f>
        <v/>
      </c>
    </row>
    <row r="985" spans="1:25" ht="23.25" customHeight="1">
      <c r="A985" s="31" t="s">
        <v>1020</v>
      </c>
      <c r="F985" s="35" t="str">
        <f t="shared" si="15"/>
        <v/>
      </c>
      <c r="W985" s="78">
        <f>--ISNUMBER(IFERROR(SEARCH(Feuil2!$D$5,Feuil1!C985,1),""))</f>
        <v>0</v>
      </c>
      <c r="X985" s="79" t="str">
        <f>IF(W985=1,COUNTIF($W$7:W985,1),"")</f>
        <v/>
      </c>
      <c r="Y985" s="79" t="str">
        <f>IFERROR(INDEX(C985:C1978,MATCH(ROWS($X$7:X985),X985:X1978,0)),"")</f>
        <v/>
      </c>
    </row>
    <row r="986" spans="1:25" ht="23.25" customHeight="1">
      <c r="A986" s="31" t="s">
        <v>1021</v>
      </c>
      <c r="F986" s="35" t="str">
        <f t="shared" si="15"/>
        <v/>
      </c>
      <c r="W986" s="78">
        <f>--ISNUMBER(IFERROR(SEARCH(Feuil2!$D$5,Feuil1!C986,1),""))</f>
        <v>0</v>
      </c>
      <c r="X986" s="79" t="str">
        <f>IF(W986=1,COUNTIF($W$7:W986,1),"")</f>
        <v/>
      </c>
      <c r="Y986" s="79" t="str">
        <f>IFERROR(INDEX(C986:C1979,MATCH(ROWS($X$7:X986),X986:X1979,0)),"")</f>
        <v/>
      </c>
    </row>
    <row r="987" spans="1:25" ht="23.25" customHeight="1">
      <c r="A987" s="31" t="s">
        <v>1022</v>
      </c>
      <c r="F987" s="35" t="str">
        <f t="shared" si="15"/>
        <v/>
      </c>
      <c r="W987" s="78">
        <f>--ISNUMBER(IFERROR(SEARCH(Feuil2!$D$5,Feuil1!C987,1),""))</f>
        <v>0</v>
      </c>
      <c r="X987" s="79" t="str">
        <f>IF(W987=1,COUNTIF($W$7:W987,1),"")</f>
        <v/>
      </c>
      <c r="Y987" s="79" t="str">
        <f>IFERROR(INDEX(C987:C1980,MATCH(ROWS($X$7:X987),X987:X1980,0)),"")</f>
        <v/>
      </c>
    </row>
    <row r="988" spans="1:25" ht="23.25" customHeight="1">
      <c r="A988" s="31" t="s">
        <v>1023</v>
      </c>
      <c r="F988" s="35" t="str">
        <f t="shared" si="15"/>
        <v/>
      </c>
      <c r="W988" s="78">
        <f>--ISNUMBER(IFERROR(SEARCH(Feuil2!$D$5,Feuil1!C988,1),""))</f>
        <v>0</v>
      </c>
      <c r="X988" s="79" t="str">
        <f>IF(W988=1,COUNTIF($W$7:W988,1),"")</f>
        <v/>
      </c>
      <c r="Y988" s="79" t="str">
        <f>IFERROR(INDEX(C988:C1981,MATCH(ROWS($X$7:X988),X988:X1981,0)),"")</f>
        <v/>
      </c>
    </row>
    <row r="989" spans="1:25" ht="23.25" customHeight="1">
      <c r="A989" s="31" t="s">
        <v>1024</v>
      </c>
      <c r="F989" s="35" t="str">
        <f t="shared" si="15"/>
        <v/>
      </c>
      <c r="W989" s="78">
        <f>--ISNUMBER(IFERROR(SEARCH(Feuil2!$D$5,Feuil1!C989,1),""))</f>
        <v>0</v>
      </c>
      <c r="X989" s="79" t="str">
        <f>IF(W989=1,COUNTIF($W$7:W989,1),"")</f>
        <v/>
      </c>
      <c r="Y989" s="79" t="str">
        <f>IFERROR(INDEX(C989:C1982,MATCH(ROWS($X$7:X989),X989:X1982,0)),"")</f>
        <v/>
      </c>
    </row>
    <row r="990" spans="1:25" ht="23.25" customHeight="1">
      <c r="A990" s="31" t="s">
        <v>1025</v>
      </c>
      <c r="F990" s="35" t="str">
        <f t="shared" si="15"/>
        <v/>
      </c>
      <c r="W990" s="78">
        <f>--ISNUMBER(IFERROR(SEARCH(Feuil2!$D$5,Feuil1!C990,1),""))</f>
        <v>0</v>
      </c>
      <c r="X990" s="79" t="str">
        <f>IF(W990=1,COUNTIF($W$7:W990,1),"")</f>
        <v/>
      </c>
      <c r="Y990" s="79" t="str">
        <f>IFERROR(INDEX(C990:C1983,MATCH(ROWS($X$7:X990),X990:X1983,0)),"")</f>
        <v/>
      </c>
    </row>
    <row r="991" spans="1:25" ht="23.25" customHeight="1">
      <c r="A991" s="31" t="s">
        <v>1026</v>
      </c>
      <c r="F991" s="35" t="str">
        <f t="shared" si="15"/>
        <v/>
      </c>
      <c r="W991" s="78">
        <f>--ISNUMBER(IFERROR(SEARCH(Feuil2!$D$5,Feuil1!C991,1),""))</f>
        <v>0</v>
      </c>
      <c r="X991" s="79" t="str">
        <f>IF(W991=1,COUNTIF($W$7:W991,1),"")</f>
        <v/>
      </c>
      <c r="Y991" s="79" t="str">
        <f>IFERROR(INDEX(C991:C1984,MATCH(ROWS($X$7:X991),X991:X1984,0)),"")</f>
        <v/>
      </c>
    </row>
    <row r="992" spans="1:25" ht="23.25" customHeight="1">
      <c r="A992" s="31" t="s">
        <v>1027</v>
      </c>
      <c r="F992" s="35" t="str">
        <f t="shared" si="15"/>
        <v/>
      </c>
      <c r="W992" s="78">
        <f>--ISNUMBER(IFERROR(SEARCH(Feuil2!$D$5,Feuil1!C992,1),""))</f>
        <v>0</v>
      </c>
      <c r="X992" s="79" t="str">
        <f>IF(W992=1,COUNTIF($W$7:W992,1),"")</f>
        <v/>
      </c>
      <c r="Y992" s="79" t="str">
        <f>IFERROR(INDEX(C992:C1985,MATCH(ROWS($X$7:X992),X992:X1985,0)),"")</f>
        <v/>
      </c>
    </row>
    <row r="993" spans="1:25" ht="23.25" customHeight="1">
      <c r="A993" s="31" t="s">
        <v>1028</v>
      </c>
      <c r="F993" s="35" t="str">
        <f t="shared" si="15"/>
        <v/>
      </c>
      <c r="W993" s="78">
        <f>--ISNUMBER(IFERROR(SEARCH(Feuil2!$D$5,Feuil1!C993,1),""))</f>
        <v>0</v>
      </c>
      <c r="X993" s="79" t="str">
        <f>IF(W993=1,COUNTIF($W$7:W993,1),"")</f>
        <v/>
      </c>
      <c r="Y993" s="79" t="str">
        <f>IFERROR(INDEX(C993:C1986,MATCH(ROWS($X$7:X993),X993:X1986,0)),"")</f>
        <v/>
      </c>
    </row>
    <row r="994" spans="1:25" ht="23.25" customHeight="1">
      <c r="A994" s="31" t="s">
        <v>1029</v>
      </c>
      <c r="F994" s="35" t="str">
        <f t="shared" si="15"/>
        <v/>
      </c>
      <c r="W994" s="78">
        <f>--ISNUMBER(IFERROR(SEARCH(Feuil2!$D$5,Feuil1!C994,1),""))</f>
        <v>0</v>
      </c>
      <c r="X994" s="79" t="str">
        <f>IF(W994=1,COUNTIF($W$7:W994,1),"")</f>
        <v/>
      </c>
      <c r="Y994" s="79" t="str">
        <f>IFERROR(INDEX(C994:C1987,MATCH(ROWS($X$7:X994),X994:X1987,0)),"")</f>
        <v/>
      </c>
    </row>
    <row r="995" spans="1:25" ht="23.25" customHeight="1">
      <c r="A995" s="31" t="s">
        <v>1030</v>
      </c>
      <c r="F995" s="35" t="str">
        <f t="shared" si="15"/>
        <v/>
      </c>
      <c r="W995" s="78">
        <f>--ISNUMBER(IFERROR(SEARCH(Feuil2!$D$5,Feuil1!C995,1),""))</f>
        <v>0</v>
      </c>
      <c r="X995" s="79" t="str">
        <f>IF(W995=1,COUNTIF($W$7:W995,1),"")</f>
        <v/>
      </c>
      <c r="Y995" s="79" t="str">
        <f>IFERROR(INDEX(C995:C1988,MATCH(ROWS($X$7:X995),X995:X1988,0)),"")</f>
        <v/>
      </c>
    </row>
    <row r="996" spans="1:25" ht="23.25" customHeight="1">
      <c r="A996" s="31" t="s">
        <v>1031</v>
      </c>
      <c r="F996" s="35" t="str">
        <f t="shared" si="15"/>
        <v/>
      </c>
      <c r="W996" s="78">
        <f>--ISNUMBER(IFERROR(SEARCH(Feuil2!$D$5,Feuil1!C996,1),""))</f>
        <v>0</v>
      </c>
      <c r="X996" s="79" t="str">
        <f>IF(W996=1,COUNTIF($W$7:W996,1),"")</f>
        <v/>
      </c>
      <c r="Y996" s="79" t="str">
        <f>IFERROR(INDEX(C996:C1989,MATCH(ROWS($X$7:X996),X996:X1989,0)),"")</f>
        <v/>
      </c>
    </row>
    <row r="997" spans="1:25" ht="23.25" customHeight="1">
      <c r="A997" s="31" t="s">
        <v>1032</v>
      </c>
      <c r="F997" s="35" t="str">
        <f t="shared" si="15"/>
        <v/>
      </c>
      <c r="W997" s="78">
        <f>--ISNUMBER(IFERROR(SEARCH(Feuil2!$D$5,Feuil1!C997,1),""))</f>
        <v>0</v>
      </c>
      <c r="X997" s="79" t="str">
        <f>IF(W997=1,COUNTIF($W$7:W997,1),"")</f>
        <v/>
      </c>
      <c r="Y997" s="79" t="str">
        <f>IFERROR(INDEX(C997:C1990,MATCH(ROWS($X$7:X997),X997:X1990,0)),"")</f>
        <v/>
      </c>
    </row>
    <row r="998" spans="1:25" ht="23.25" customHeight="1">
      <c r="A998" s="31" t="s">
        <v>1033</v>
      </c>
      <c r="F998" s="35" t="str">
        <f t="shared" si="15"/>
        <v/>
      </c>
      <c r="W998" s="78">
        <f>--ISNUMBER(IFERROR(SEARCH(Feuil2!$D$5,Feuil1!C998,1),""))</f>
        <v>0</v>
      </c>
      <c r="X998" s="79" t="str">
        <f>IF(W998=1,COUNTIF($W$7:W998,1),"")</f>
        <v/>
      </c>
      <c r="Y998" s="79" t="str">
        <f>IFERROR(INDEX(C998:C1991,MATCH(ROWS($X$7:X998),X998:X1991,0)),"")</f>
        <v/>
      </c>
    </row>
    <row r="999" spans="1:25" ht="23.25" customHeight="1">
      <c r="A999" s="31" t="s">
        <v>1034</v>
      </c>
      <c r="F999" s="35" t="str">
        <f t="shared" si="15"/>
        <v/>
      </c>
      <c r="W999" s="78">
        <f>--ISNUMBER(IFERROR(SEARCH(Feuil2!$D$5,Feuil1!C999,1),""))</f>
        <v>0</v>
      </c>
      <c r="X999" s="79" t="str">
        <f>IF(W999=1,COUNTIF($W$7:W999,1),"")</f>
        <v/>
      </c>
      <c r="Y999" s="79" t="str">
        <f>IFERROR(INDEX(C999:C1992,MATCH(ROWS($X$7:X999),X999:X1992,0)),"")</f>
        <v/>
      </c>
    </row>
    <row r="1000" spans="1:25" ht="23.25" customHeight="1">
      <c r="A1000" s="31" t="s">
        <v>1035</v>
      </c>
      <c r="F1000" s="35" t="str">
        <f t="shared" si="15"/>
        <v/>
      </c>
      <c r="W1000" s="78">
        <f>--ISNUMBER(IFERROR(SEARCH(Feuil2!$D$5,Feuil1!C1000,1),""))</f>
        <v>0</v>
      </c>
      <c r="X1000" s="79" t="str">
        <f>IF(W1000=1,COUNTIF($W$7:W1000,1),"")</f>
        <v/>
      </c>
      <c r="Y1000" s="79" t="str">
        <f>IFERROR(INDEX(C1000:C1993,MATCH(ROWS($X$7:X1000),X1000:X1993,0)),"")</f>
        <v/>
      </c>
    </row>
    <row r="1001" spans="1:25" ht="23.25" customHeight="1">
      <c r="A1001" s="31" t="s">
        <v>1036</v>
      </c>
      <c r="F1001" s="35" t="str">
        <f t="shared" si="15"/>
        <v/>
      </c>
    </row>
    <row r="1002" spans="1:25" ht="23.25" customHeight="1">
      <c r="A1002" s="31" t="s">
        <v>1037</v>
      </c>
      <c r="F1002" s="35" t="str">
        <f t="shared" si="15"/>
        <v/>
      </c>
    </row>
    <row r="1003" spans="1:25" ht="23.25" customHeight="1">
      <c r="A1003" s="31" t="s">
        <v>1038</v>
      </c>
      <c r="F1003" s="35" t="str">
        <f t="shared" si="15"/>
        <v/>
      </c>
    </row>
    <row r="1004" spans="1:25" ht="23.25" customHeight="1">
      <c r="A1004" s="31" t="s">
        <v>1039</v>
      </c>
      <c r="F1004" s="35" t="str">
        <f t="shared" si="15"/>
        <v/>
      </c>
    </row>
    <row r="1005" spans="1:25" ht="23.25" customHeight="1">
      <c r="A1005" s="31" t="s">
        <v>1040</v>
      </c>
      <c r="F1005" s="35" t="str">
        <f t="shared" si="15"/>
        <v/>
      </c>
    </row>
    <row r="1006" spans="1:25" ht="23.25" customHeight="1">
      <c r="A1006" s="31" t="s">
        <v>1041</v>
      </c>
      <c r="F1006" s="35" t="str">
        <f t="shared" si="15"/>
        <v/>
      </c>
    </row>
    <row r="1007" spans="1:25" ht="23.25" customHeight="1">
      <c r="A1007" s="31" t="s">
        <v>1042</v>
      </c>
      <c r="F1007" s="35" t="str">
        <f t="shared" si="15"/>
        <v/>
      </c>
    </row>
    <row r="1008" spans="1:25" ht="23.25" customHeight="1">
      <c r="A1008" s="31" t="s">
        <v>1043</v>
      </c>
      <c r="F1008" s="35" t="str">
        <f t="shared" si="15"/>
        <v/>
      </c>
    </row>
    <row r="1009" spans="1:6" ht="23.25" customHeight="1">
      <c r="A1009" s="31" t="s">
        <v>1044</v>
      </c>
      <c r="F1009" s="35" t="str">
        <f t="shared" si="15"/>
        <v/>
      </c>
    </row>
    <row r="1010" spans="1:6" ht="23.25" customHeight="1">
      <c r="A1010" s="31" t="s">
        <v>1045</v>
      </c>
      <c r="F1010" s="35" t="str">
        <f t="shared" si="15"/>
        <v/>
      </c>
    </row>
    <row r="1011" spans="1:6" ht="23.25" customHeight="1">
      <c r="A1011" s="31" t="s">
        <v>1046</v>
      </c>
      <c r="F1011" s="35" t="str">
        <f t="shared" si="15"/>
        <v/>
      </c>
    </row>
    <row r="1012" spans="1:6" ht="23.25" customHeight="1">
      <c r="A1012" s="31" t="s">
        <v>1047</v>
      </c>
      <c r="F1012" s="35" t="str">
        <f t="shared" si="15"/>
        <v/>
      </c>
    </row>
    <row r="1013" spans="1:6" ht="23.25" customHeight="1">
      <c r="A1013" s="31" t="s">
        <v>1048</v>
      </c>
      <c r="F1013" s="35" t="str">
        <f t="shared" si="15"/>
        <v/>
      </c>
    </row>
    <row r="1014" spans="1:6" ht="23.25" customHeight="1">
      <c r="A1014" s="31" t="s">
        <v>1049</v>
      </c>
      <c r="F1014" s="35" t="str">
        <f t="shared" si="15"/>
        <v/>
      </c>
    </row>
    <row r="1015" spans="1:6" ht="23.25" customHeight="1">
      <c r="A1015" s="31" t="s">
        <v>1050</v>
      </c>
      <c r="F1015" s="35" t="str">
        <f t="shared" si="15"/>
        <v/>
      </c>
    </row>
    <row r="1016" spans="1:6" ht="23.25" customHeight="1">
      <c r="A1016" s="31" t="s">
        <v>1051</v>
      </c>
      <c r="F1016" s="35" t="str">
        <f t="shared" si="15"/>
        <v/>
      </c>
    </row>
    <row r="1017" spans="1:6" ht="23.25" customHeight="1">
      <c r="A1017" s="31" t="s">
        <v>1052</v>
      </c>
      <c r="F1017" s="35" t="str">
        <f t="shared" si="15"/>
        <v/>
      </c>
    </row>
    <row r="1018" spans="1:6" ht="23.25" customHeight="1">
      <c r="A1018" s="31" t="s">
        <v>1053</v>
      </c>
      <c r="F1018" s="35" t="str">
        <f t="shared" si="15"/>
        <v/>
      </c>
    </row>
    <row r="1019" spans="1:6" ht="23.25" customHeight="1">
      <c r="A1019" s="31" t="s">
        <v>1054</v>
      </c>
      <c r="F1019" s="35" t="str">
        <f t="shared" si="15"/>
        <v/>
      </c>
    </row>
    <row r="1020" spans="1:6" ht="23.25" customHeight="1">
      <c r="A1020" s="31" t="s">
        <v>1055</v>
      </c>
      <c r="F1020" s="35" t="str">
        <f t="shared" si="15"/>
        <v/>
      </c>
    </row>
    <row r="1021" spans="1:6" ht="23.25" customHeight="1">
      <c r="A1021" s="31" t="s">
        <v>1056</v>
      </c>
      <c r="F1021" s="35" t="str">
        <f t="shared" si="15"/>
        <v/>
      </c>
    </row>
    <row r="1022" spans="1:6" ht="23.25" customHeight="1">
      <c r="A1022" s="31" t="s">
        <v>1057</v>
      </c>
      <c r="F1022" s="35" t="str">
        <f t="shared" si="15"/>
        <v/>
      </c>
    </row>
    <row r="1023" spans="1:6" ht="23.25" customHeight="1">
      <c r="A1023" s="31" t="s">
        <v>1058</v>
      </c>
      <c r="F1023" s="35" t="str">
        <f t="shared" si="15"/>
        <v/>
      </c>
    </row>
    <row r="1024" spans="1:6" ht="23.25" customHeight="1">
      <c r="A1024" s="31" t="s">
        <v>1059</v>
      </c>
      <c r="F1024" s="35" t="str">
        <f t="shared" si="15"/>
        <v/>
      </c>
    </row>
    <row r="1025" spans="1:6" ht="23.25" customHeight="1">
      <c r="A1025" s="31" t="s">
        <v>1060</v>
      </c>
      <c r="F1025" s="35" t="str">
        <f t="shared" si="15"/>
        <v/>
      </c>
    </row>
    <row r="1026" spans="1:6" ht="23.25" customHeight="1">
      <c r="A1026" s="31" t="s">
        <v>1061</v>
      </c>
      <c r="F1026" s="35" t="str">
        <f t="shared" si="15"/>
        <v/>
      </c>
    </row>
    <row r="1027" spans="1:6" ht="23.25" customHeight="1">
      <c r="A1027" s="31" t="s">
        <v>1062</v>
      </c>
      <c r="F1027" s="35" t="str">
        <f t="shared" si="15"/>
        <v/>
      </c>
    </row>
    <row r="1028" spans="1:6" ht="23.25" customHeight="1">
      <c r="A1028" s="31" t="s">
        <v>1063</v>
      </c>
      <c r="F1028" s="35" t="str">
        <f t="shared" si="15"/>
        <v/>
      </c>
    </row>
    <row r="1029" spans="1:6" ht="23.25" customHeight="1">
      <c r="A1029" s="31" t="s">
        <v>1064</v>
      </c>
      <c r="F1029" s="35" t="str">
        <f t="shared" si="15"/>
        <v/>
      </c>
    </row>
    <row r="1030" spans="1:6" ht="23.25" customHeight="1">
      <c r="A1030" s="31" t="s">
        <v>1065</v>
      </c>
      <c r="F1030" s="35" t="str">
        <f t="shared" si="15"/>
        <v/>
      </c>
    </row>
    <row r="1031" spans="1:6" ht="23.25" customHeight="1">
      <c r="A1031" s="31" t="s">
        <v>1066</v>
      </c>
      <c r="F1031" s="35" t="str">
        <f t="shared" si="15"/>
        <v/>
      </c>
    </row>
    <row r="1032" spans="1:6" ht="23.25" customHeight="1">
      <c r="A1032" s="31" t="s">
        <v>1067</v>
      </c>
      <c r="F1032" s="35" t="str">
        <f t="shared" ref="F1032:F1095" si="16">E1032&amp;" "&amp;D1032</f>
        <v/>
      </c>
    </row>
    <row r="1033" spans="1:6" ht="23.25" customHeight="1">
      <c r="A1033" s="31" t="s">
        <v>1068</v>
      </c>
      <c r="F1033" s="35" t="str">
        <f t="shared" si="16"/>
        <v/>
      </c>
    </row>
    <row r="1034" spans="1:6" ht="23.25" customHeight="1">
      <c r="A1034" s="31" t="s">
        <v>1069</v>
      </c>
      <c r="F1034" s="35" t="str">
        <f t="shared" si="16"/>
        <v/>
      </c>
    </row>
    <row r="1035" spans="1:6" ht="23.25" customHeight="1">
      <c r="A1035" s="31" t="s">
        <v>1070</v>
      </c>
      <c r="F1035" s="35" t="str">
        <f t="shared" si="16"/>
        <v/>
      </c>
    </row>
    <row r="1036" spans="1:6" ht="23.25" customHeight="1">
      <c r="A1036" s="31" t="s">
        <v>1071</v>
      </c>
      <c r="F1036" s="35" t="str">
        <f t="shared" si="16"/>
        <v/>
      </c>
    </row>
    <row r="1037" spans="1:6" ht="23.25" customHeight="1">
      <c r="A1037" s="31" t="s">
        <v>1072</v>
      </c>
      <c r="F1037" s="35" t="str">
        <f t="shared" si="16"/>
        <v/>
      </c>
    </row>
    <row r="1038" spans="1:6" ht="23.25" customHeight="1">
      <c r="A1038" s="31" t="s">
        <v>1073</v>
      </c>
      <c r="F1038" s="35" t="str">
        <f t="shared" si="16"/>
        <v/>
      </c>
    </row>
    <row r="1039" spans="1:6" ht="23.25" customHeight="1">
      <c r="A1039" s="31" t="s">
        <v>1074</v>
      </c>
      <c r="F1039" s="35" t="str">
        <f t="shared" si="16"/>
        <v/>
      </c>
    </row>
    <row r="1040" spans="1:6" ht="23.25" customHeight="1">
      <c r="A1040" s="31" t="s">
        <v>1075</v>
      </c>
      <c r="F1040" s="35" t="str">
        <f t="shared" si="16"/>
        <v/>
      </c>
    </row>
    <row r="1041" spans="1:6" ht="23.25" customHeight="1">
      <c r="A1041" s="31" t="s">
        <v>1076</v>
      </c>
      <c r="F1041" s="35" t="str">
        <f t="shared" si="16"/>
        <v/>
      </c>
    </row>
    <row r="1042" spans="1:6" ht="23.25" customHeight="1">
      <c r="A1042" s="31" t="s">
        <v>1077</v>
      </c>
      <c r="F1042" s="35" t="str">
        <f t="shared" si="16"/>
        <v/>
      </c>
    </row>
    <row r="1043" spans="1:6" ht="23.25" customHeight="1">
      <c r="A1043" s="31" t="s">
        <v>1078</v>
      </c>
      <c r="F1043" s="35" t="str">
        <f t="shared" si="16"/>
        <v/>
      </c>
    </row>
    <row r="1044" spans="1:6" ht="23.25" customHeight="1">
      <c r="A1044" s="31" t="s">
        <v>1079</v>
      </c>
      <c r="F1044" s="35" t="str">
        <f t="shared" si="16"/>
        <v/>
      </c>
    </row>
    <row r="1045" spans="1:6" ht="23.25" customHeight="1">
      <c r="A1045" s="31" t="s">
        <v>1080</v>
      </c>
      <c r="F1045" s="35" t="str">
        <f t="shared" si="16"/>
        <v/>
      </c>
    </row>
    <row r="1046" spans="1:6" ht="23.25" customHeight="1">
      <c r="A1046" s="31" t="s">
        <v>1081</v>
      </c>
      <c r="F1046" s="35" t="str">
        <f t="shared" si="16"/>
        <v/>
      </c>
    </row>
    <row r="1047" spans="1:6" ht="23.25" customHeight="1">
      <c r="A1047" s="31" t="s">
        <v>1082</v>
      </c>
      <c r="F1047" s="35" t="str">
        <f t="shared" si="16"/>
        <v/>
      </c>
    </row>
    <row r="1048" spans="1:6" ht="23.25" customHeight="1">
      <c r="A1048" s="31" t="s">
        <v>1083</v>
      </c>
      <c r="F1048" s="35" t="str">
        <f t="shared" si="16"/>
        <v/>
      </c>
    </row>
    <row r="1049" spans="1:6" ht="23.25" customHeight="1">
      <c r="A1049" s="31" t="s">
        <v>1084</v>
      </c>
      <c r="F1049" s="35" t="str">
        <f t="shared" si="16"/>
        <v/>
      </c>
    </row>
    <row r="1050" spans="1:6" ht="23.25" customHeight="1">
      <c r="A1050" s="31" t="s">
        <v>1085</v>
      </c>
      <c r="F1050" s="35" t="str">
        <f t="shared" si="16"/>
        <v/>
      </c>
    </row>
    <row r="1051" spans="1:6" ht="23.25" customHeight="1">
      <c r="A1051" s="31" t="s">
        <v>1086</v>
      </c>
      <c r="F1051" s="35" t="str">
        <f t="shared" si="16"/>
        <v/>
      </c>
    </row>
    <row r="1052" spans="1:6" ht="23.25" customHeight="1">
      <c r="A1052" s="31" t="s">
        <v>1087</v>
      </c>
      <c r="F1052" s="35" t="str">
        <f t="shared" si="16"/>
        <v/>
      </c>
    </row>
    <row r="1053" spans="1:6" ht="23.25" customHeight="1">
      <c r="A1053" s="31" t="s">
        <v>1088</v>
      </c>
      <c r="F1053" s="35" t="str">
        <f t="shared" si="16"/>
        <v/>
      </c>
    </row>
    <row r="1054" spans="1:6" ht="23.25" customHeight="1">
      <c r="A1054" s="31" t="s">
        <v>1089</v>
      </c>
      <c r="F1054" s="35" t="str">
        <f t="shared" si="16"/>
        <v/>
      </c>
    </row>
    <row r="1055" spans="1:6" ht="23.25" customHeight="1">
      <c r="A1055" s="31" t="s">
        <v>1090</v>
      </c>
      <c r="F1055" s="35" t="str">
        <f t="shared" si="16"/>
        <v/>
      </c>
    </row>
    <row r="1056" spans="1:6" ht="23.25" customHeight="1">
      <c r="A1056" s="31" t="s">
        <v>1091</v>
      </c>
      <c r="F1056" s="35" t="str">
        <f t="shared" si="16"/>
        <v/>
      </c>
    </row>
    <row r="1057" spans="1:6" ht="23.25" customHeight="1">
      <c r="A1057" s="31" t="s">
        <v>1092</v>
      </c>
      <c r="F1057" s="35" t="str">
        <f t="shared" si="16"/>
        <v/>
      </c>
    </row>
    <row r="1058" spans="1:6" ht="23.25" customHeight="1">
      <c r="A1058" s="31" t="s">
        <v>1093</v>
      </c>
      <c r="F1058" s="35" t="str">
        <f t="shared" si="16"/>
        <v/>
      </c>
    </row>
    <row r="1059" spans="1:6" ht="23.25" customHeight="1">
      <c r="A1059" s="31" t="s">
        <v>1094</v>
      </c>
      <c r="F1059" s="35" t="str">
        <f t="shared" si="16"/>
        <v/>
      </c>
    </row>
    <row r="1060" spans="1:6" ht="23.25" customHeight="1">
      <c r="A1060" s="31" t="s">
        <v>1095</v>
      </c>
      <c r="F1060" s="35" t="str">
        <f t="shared" si="16"/>
        <v/>
      </c>
    </row>
    <row r="1061" spans="1:6" ht="23.25" customHeight="1">
      <c r="A1061" s="31" t="s">
        <v>1096</v>
      </c>
      <c r="F1061" s="35" t="str">
        <f t="shared" si="16"/>
        <v/>
      </c>
    </row>
    <row r="1062" spans="1:6" ht="23.25" customHeight="1">
      <c r="A1062" s="31" t="s">
        <v>1097</v>
      </c>
      <c r="F1062" s="35" t="str">
        <f t="shared" si="16"/>
        <v/>
      </c>
    </row>
    <row r="1063" spans="1:6" ht="23.25" customHeight="1">
      <c r="A1063" s="31" t="s">
        <v>1098</v>
      </c>
      <c r="F1063" s="35" t="str">
        <f t="shared" si="16"/>
        <v/>
      </c>
    </row>
    <row r="1064" spans="1:6" ht="23.25" customHeight="1">
      <c r="A1064" s="31" t="s">
        <v>1099</v>
      </c>
      <c r="F1064" s="35" t="str">
        <f t="shared" si="16"/>
        <v/>
      </c>
    </row>
    <row r="1065" spans="1:6" ht="23.25" customHeight="1">
      <c r="A1065" s="31" t="s">
        <v>1100</v>
      </c>
      <c r="F1065" s="35" t="str">
        <f t="shared" si="16"/>
        <v/>
      </c>
    </row>
    <row r="1066" spans="1:6" ht="23.25" customHeight="1">
      <c r="A1066" s="31" t="s">
        <v>1101</v>
      </c>
      <c r="F1066" s="35" t="str">
        <f t="shared" si="16"/>
        <v/>
      </c>
    </row>
    <row r="1067" spans="1:6" ht="23.25" customHeight="1">
      <c r="A1067" s="31" t="s">
        <v>1102</v>
      </c>
      <c r="F1067" s="35" t="str">
        <f t="shared" si="16"/>
        <v/>
      </c>
    </row>
    <row r="1068" spans="1:6" ht="23.25" customHeight="1">
      <c r="A1068" s="31" t="s">
        <v>1103</v>
      </c>
      <c r="F1068" s="35" t="str">
        <f t="shared" si="16"/>
        <v/>
      </c>
    </row>
    <row r="1069" spans="1:6" ht="23.25" customHeight="1">
      <c r="A1069" s="31" t="s">
        <v>1104</v>
      </c>
      <c r="F1069" s="35" t="str">
        <f t="shared" si="16"/>
        <v/>
      </c>
    </row>
    <row r="1070" spans="1:6" ht="23.25" customHeight="1">
      <c r="A1070" s="31" t="s">
        <v>1105</v>
      </c>
      <c r="F1070" s="35" t="str">
        <f t="shared" si="16"/>
        <v/>
      </c>
    </row>
    <row r="1071" spans="1:6" ht="23.25" customHeight="1">
      <c r="A1071" s="31" t="s">
        <v>1106</v>
      </c>
      <c r="F1071" s="35" t="str">
        <f t="shared" si="16"/>
        <v/>
      </c>
    </row>
    <row r="1072" spans="1:6" ht="23.25" customHeight="1">
      <c r="A1072" s="31" t="s">
        <v>1107</v>
      </c>
      <c r="F1072" s="35" t="str">
        <f t="shared" si="16"/>
        <v/>
      </c>
    </row>
    <row r="1073" spans="1:6" ht="23.25" customHeight="1">
      <c r="A1073" s="31" t="s">
        <v>1108</v>
      </c>
      <c r="F1073" s="35" t="str">
        <f t="shared" si="16"/>
        <v/>
      </c>
    </row>
    <row r="1074" spans="1:6" ht="23.25" customHeight="1">
      <c r="A1074" s="31" t="s">
        <v>1109</v>
      </c>
      <c r="F1074" s="35" t="str">
        <f t="shared" si="16"/>
        <v/>
      </c>
    </row>
    <row r="1075" spans="1:6" ht="23.25" customHeight="1">
      <c r="A1075" s="31" t="s">
        <v>1110</v>
      </c>
      <c r="F1075" s="35" t="str">
        <f t="shared" si="16"/>
        <v/>
      </c>
    </row>
    <row r="1076" spans="1:6" ht="23.25" customHeight="1">
      <c r="A1076" s="31" t="s">
        <v>1111</v>
      </c>
      <c r="F1076" s="35" t="str">
        <f t="shared" si="16"/>
        <v/>
      </c>
    </row>
    <row r="1077" spans="1:6" ht="23.25" customHeight="1">
      <c r="A1077" s="31" t="s">
        <v>1112</v>
      </c>
      <c r="F1077" s="35" t="str">
        <f t="shared" si="16"/>
        <v/>
      </c>
    </row>
    <row r="1078" spans="1:6" ht="23.25" customHeight="1">
      <c r="A1078" s="31" t="s">
        <v>1113</v>
      </c>
      <c r="F1078" s="35" t="str">
        <f t="shared" si="16"/>
        <v/>
      </c>
    </row>
    <row r="1079" spans="1:6" ht="23.25" customHeight="1">
      <c r="A1079" s="31" t="s">
        <v>1114</v>
      </c>
      <c r="F1079" s="35" t="str">
        <f t="shared" si="16"/>
        <v/>
      </c>
    </row>
    <row r="1080" spans="1:6" ht="23.25" customHeight="1">
      <c r="A1080" s="31" t="s">
        <v>1115</v>
      </c>
      <c r="F1080" s="35" t="str">
        <f t="shared" si="16"/>
        <v/>
      </c>
    </row>
    <row r="1081" spans="1:6" ht="23.25" customHeight="1">
      <c r="A1081" s="31" t="s">
        <v>1116</v>
      </c>
      <c r="F1081" s="35" t="str">
        <f t="shared" si="16"/>
        <v/>
      </c>
    </row>
    <row r="1082" spans="1:6" ht="23.25" customHeight="1">
      <c r="A1082" s="31" t="s">
        <v>1117</v>
      </c>
      <c r="F1082" s="35" t="str">
        <f t="shared" si="16"/>
        <v/>
      </c>
    </row>
    <row r="1083" spans="1:6" ht="23.25" customHeight="1">
      <c r="A1083" s="31" t="s">
        <v>1118</v>
      </c>
      <c r="F1083" s="35" t="str">
        <f t="shared" si="16"/>
        <v/>
      </c>
    </row>
    <row r="1084" spans="1:6" ht="23.25" customHeight="1">
      <c r="A1084" s="31" t="s">
        <v>1119</v>
      </c>
      <c r="F1084" s="35" t="str">
        <f t="shared" si="16"/>
        <v/>
      </c>
    </row>
    <row r="1085" spans="1:6" ht="23.25" customHeight="1">
      <c r="A1085" s="31" t="s">
        <v>1120</v>
      </c>
      <c r="F1085" s="35" t="str">
        <f t="shared" si="16"/>
        <v/>
      </c>
    </row>
    <row r="1086" spans="1:6" ht="23.25" customHeight="1">
      <c r="A1086" s="31" t="s">
        <v>1121</v>
      </c>
      <c r="F1086" s="35" t="str">
        <f t="shared" si="16"/>
        <v/>
      </c>
    </row>
    <row r="1087" spans="1:6" ht="23.25" customHeight="1">
      <c r="A1087" s="31" t="s">
        <v>1122</v>
      </c>
      <c r="F1087" s="35" t="str">
        <f t="shared" si="16"/>
        <v/>
      </c>
    </row>
    <row r="1088" spans="1:6" ht="23.25" customHeight="1">
      <c r="A1088" s="31" t="s">
        <v>1123</v>
      </c>
      <c r="F1088" s="35" t="str">
        <f t="shared" si="16"/>
        <v/>
      </c>
    </row>
    <row r="1089" spans="1:6" ht="23.25" customHeight="1">
      <c r="A1089" s="31" t="s">
        <v>1124</v>
      </c>
      <c r="F1089" s="35" t="str">
        <f t="shared" si="16"/>
        <v/>
      </c>
    </row>
    <row r="1090" spans="1:6" ht="23.25" customHeight="1">
      <c r="A1090" s="31" t="s">
        <v>1125</v>
      </c>
      <c r="F1090" s="35" t="str">
        <f t="shared" si="16"/>
        <v/>
      </c>
    </row>
    <row r="1091" spans="1:6" ht="23.25" customHeight="1">
      <c r="A1091" s="31" t="s">
        <v>1126</v>
      </c>
      <c r="F1091" s="35" t="str">
        <f t="shared" si="16"/>
        <v/>
      </c>
    </row>
    <row r="1092" spans="1:6" ht="23.25" customHeight="1">
      <c r="A1092" s="31" t="s">
        <v>1127</v>
      </c>
      <c r="F1092" s="35" t="str">
        <f t="shared" si="16"/>
        <v/>
      </c>
    </row>
    <row r="1093" spans="1:6" ht="23.25" customHeight="1">
      <c r="A1093" s="31" t="s">
        <v>1128</v>
      </c>
      <c r="F1093" s="35" t="str">
        <f t="shared" si="16"/>
        <v/>
      </c>
    </row>
    <row r="1094" spans="1:6" ht="23.25" customHeight="1">
      <c r="A1094" s="31" t="s">
        <v>1129</v>
      </c>
      <c r="F1094" s="35" t="str">
        <f t="shared" si="16"/>
        <v/>
      </c>
    </row>
    <row r="1095" spans="1:6" ht="23.25" customHeight="1">
      <c r="A1095" s="31" t="s">
        <v>1130</v>
      </c>
      <c r="F1095" s="35" t="str">
        <f t="shared" si="16"/>
        <v/>
      </c>
    </row>
    <row r="1096" spans="1:6" ht="23.25" customHeight="1">
      <c r="A1096" s="31" t="s">
        <v>1131</v>
      </c>
      <c r="F1096" s="35" t="str">
        <f t="shared" ref="F1096:F1159" si="17">E1096&amp;" "&amp;D1096</f>
        <v/>
      </c>
    </row>
    <row r="1097" spans="1:6" ht="23.25" customHeight="1">
      <c r="A1097" s="31" t="s">
        <v>1132</v>
      </c>
      <c r="F1097" s="35" t="str">
        <f t="shared" si="17"/>
        <v/>
      </c>
    </row>
    <row r="1098" spans="1:6" ht="23.25" customHeight="1">
      <c r="A1098" s="31" t="s">
        <v>1133</v>
      </c>
      <c r="F1098" s="35" t="str">
        <f t="shared" si="17"/>
        <v/>
      </c>
    </row>
    <row r="1099" spans="1:6" ht="23.25" customHeight="1">
      <c r="A1099" s="31" t="s">
        <v>1134</v>
      </c>
      <c r="F1099" s="35" t="str">
        <f t="shared" si="17"/>
        <v/>
      </c>
    </row>
    <row r="1100" spans="1:6" ht="23.25" customHeight="1">
      <c r="A1100" s="31" t="s">
        <v>1135</v>
      </c>
      <c r="F1100" s="35" t="str">
        <f t="shared" si="17"/>
        <v/>
      </c>
    </row>
    <row r="1101" spans="1:6" ht="23.25" customHeight="1">
      <c r="A1101" s="31" t="s">
        <v>1136</v>
      </c>
      <c r="F1101" s="35" t="str">
        <f t="shared" si="17"/>
        <v/>
      </c>
    </row>
    <row r="1102" spans="1:6" ht="23.25" customHeight="1">
      <c r="A1102" s="31" t="s">
        <v>1137</v>
      </c>
      <c r="F1102" s="35" t="str">
        <f t="shared" si="17"/>
        <v/>
      </c>
    </row>
    <row r="1103" spans="1:6" ht="23.25" customHeight="1">
      <c r="A1103" s="31" t="s">
        <v>1138</v>
      </c>
      <c r="F1103" s="35" t="str">
        <f t="shared" si="17"/>
        <v/>
      </c>
    </row>
    <row r="1104" spans="1:6" ht="23.25" customHeight="1">
      <c r="A1104" s="31" t="s">
        <v>1139</v>
      </c>
      <c r="F1104" s="35" t="str">
        <f t="shared" si="17"/>
        <v/>
      </c>
    </row>
    <row r="1105" spans="1:6" ht="23.25" customHeight="1">
      <c r="A1105" s="31" t="s">
        <v>1140</v>
      </c>
      <c r="F1105" s="35" t="str">
        <f t="shared" si="17"/>
        <v/>
      </c>
    </row>
    <row r="1106" spans="1:6" ht="23.25" customHeight="1">
      <c r="A1106" s="31" t="s">
        <v>1141</v>
      </c>
      <c r="F1106" s="35" t="str">
        <f t="shared" si="17"/>
        <v/>
      </c>
    </row>
    <row r="1107" spans="1:6" ht="23.25" customHeight="1">
      <c r="A1107" s="31" t="s">
        <v>1142</v>
      </c>
      <c r="F1107" s="35" t="str">
        <f t="shared" si="17"/>
        <v/>
      </c>
    </row>
    <row r="1108" spans="1:6" ht="23.25" customHeight="1">
      <c r="A1108" s="31" t="s">
        <v>1143</v>
      </c>
      <c r="F1108" s="35" t="str">
        <f t="shared" si="17"/>
        <v/>
      </c>
    </row>
    <row r="1109" spans="1:6" ht="23.25" customHeight="1">
      <c r="A1109" s="31" t="s">
        <v>1144</v>
      </c>
      <c r="F1109" s="35" t="str">
        <f t="shared" si="17"/>
        <v/>
      </c>
    </row>
    <row r="1110" spans="1:6" ht="23.25" customHeight="1">
      <c r="A1110" s="31" t="s">
        <v>1145</v>
      </c>
      <c r="F1110" s="35" t="str">
        <f t="shared" si="17"/>
        <v/>
      </c>
    </row>
    <row r="1111" spans="1:6" ht="23.25" customHeight="1">
      <c r="A1111" s="31" t="s">
        <v>1146</v>
      </c>
      <c r="F1111" s="35" t="str">
        <f t="shared" si="17"/>
        <v/>
      </c>
    </row>
    <row r="1112" spans="1:6" ht="23.25" customHeight="1">
      <c r="A1112" s="31" t="s">
        <v>1147</v>
      </c>
      <c r="F1112" s="35" t="str">
        <f t="shared" si="17"/>
        <v/>
      </c>
    </row>
    <row r="1113" spans="1:6" ht="23.25" customHeight="1">
      <c r="A1113" s="31" t="s">
        <v>1148</v>
      </c>
      <c r="F1113" s="35" t="str">
        <f t="shared" si="17"/>
        <v/>
      </c>
    </row>
    <row r="1114" spans="1:6" ht="23.25" customHeight="1">
      <c r="A1114" s="31" t="s">
        <v>1149</v>
      </c>
      <c r="F1114" s="35" t="str">
        <f t="shared" si="17"/>
        <v/>
      </c>
    </row>
    <row r="1115" spans="1:6" ht="23.25" customHeight="1">
      <c r="A1115" s="31" t="s">
        <v>1150</v>
      </c>
      <c r="F1115" s="35" t="str">
        <f t="shared" si="17"/>
        <v/>
      </c>
    </row>
    <row r="1116" spans="1:6" ht="23.25" customHeight="1">
      <c r="A1116" s="31" t="s">
        <v>1151</v>
      </c>
      <c r="F1116" s="35" t="str">
        <f t="shared" si="17"/>
        <v/>
      </c>
    </row>
    <row r="1117" spans="1:6" ht="23.25" customHeight="1">
      <c r="A1117" s="31" t="s">
        <v>1152</v>
      </c>
      <c r="F1117" s="35" t="str">
        <f t="shared" si="17"/>
        <v/>
      </c>
    </row>
    <row r="1118" spans="1:6" ht="23.25" customHeight="1">
      <c r="A1118" s="31" t="s">
        <v>1153</v>
      </c>
      <c r="F1118" s="35" t="str">
        <f t="shared" si="17"/>
        <v/>
      </c>
    </row>
    <row r="1119" spans="1:6" ht="23.25" customHeight="1">
      <c r="A1119" s="31" t="s">
        <v>1154</v>
      </c>
      <c r="F1119" s="35" t="str">
        <f t="shared" si="17"/>
        <v/>
      </c>
    </row>
    <row r="1120" spans="1:6" ht="23.25" customHeight="1">
      <c r="A1120" s="31" t="s">
        <v>1155</v>
      </c>
      <c r="F1120" s="35" t="str">
        <f t="shared" si="17"/>
        <v/>
      </c>
    </row>
    <row r="1121" spans="1:6" ht="23.25" customHeight="1">
      <c r="A1121" s="31" t="s">
        <v>1156</v>
      </c>
      <c r="F1121" s="35" t="str">
        <f t="shared" si="17"/>
        <v/>
      </c>
    </row>
    <row r="1122" spans="1:6" ht="23.25" customHeight="1">
      <c r="A1122" s="31" t="s">
        <v>1157</v>
      </c>
      <c r="F1122" s="35" t="str">
        <f t="shared" si="17"/>
        <v/>
      </c>
    </row>
    <row r="1123" spans="1:6" ht="23.25" customHeight="1">
      <c r="A1123" s="31" t="s">
        <v>1158</v>
      </c>
      <c r="F1123" s="35" t="str">
        <f t="shared" si="17"/>
        <v/>
      </c>
    </row>
    <row r="1124" spans="1:6" ht="23.25" customHeight="1">
      <c r="A1124" s="31" t="s">
        <v>1159</v>
      </c>
      <c r="F1124" s="35" t="str">
        <f t="shared" si="17"/>
        <v/>
      </c>
    </row>
    <row r="1125" spans="1:6" ht="23.25" customHeight="1">
      <c r="A1125" s="31" t="s">
        <v>1160</v>
      </c>
      <c r="F1125" s="35" t="str">
        <f t="shared" si="17"/>
        <v/>
      </c>
    </row>
    <row r="1126" spans="1:6" ht="23.25" customHeight="1">
      <c r="A1126" s="31" t="s">
        <v>1161</v>
      </c>
      <c r="F1126" s="35" t="str">
        <f t="shared" si="17"/>
        <v/>
      </c>
    </row>
    <row r="1127" spans="1:6" ht="23.25" customHeight="1">
      <c r="A1127" s="31" t="s">
        <v>1162</v>
      </c>
      <c r="F1127" s="35" t="str">
        <f t="shared" si="17"/>
        <v/>
      </c>
    </row>
    <row r="1128" spans="1:6" ht="23.25" customHeight="1">
      <c r="A1128" s="31" t="s">
        <v>1163</v>
      </c>
      <c r="F1128" s="35" t="str">
        <f t="shared" si="17"/>
        <v/>
      </c>
    </row>
    <row r="1129" spans="1:6" ht="23.25" customHeight="1">
      <c r="A1129" s="31" t="s">
        <v>1164</v>
      </c>
      <c r="F1129" s="35" t="str">
        <f t="shared" si="17"/>
        <v/>
      </c>
    </row>
    <row r="1130" spans="1:6" ht="23.25" customHeight="1">
      <c r="A1130" s="31" t="s">
        <v>1165</v>
      </c>
      <c r="F1130" s="35" t="str">
        <f t="shared" si="17"/>
        <v/>
      </c>
    </row>
    <row r="1131" spans="1:6" ht="23.25" customHeight="1">
      <c r="A1131" s="31" t="s">
        <v>1166</v>
      </c>
      <c r="F1131" s="35" t="str">
        <f t="shared" si="17"/>
        <v/>
      </c>
    </row>
    <row r="1132" spans="1:6" ht="23.25" customHeight="1">
      <c r="A1132" s="31" t="s">
        <v>1167</v>
      </c>
      <c r="F1132" s="35" t="str">
        <f t="shared" si="17"/>
        <v/>
      </c>
    </row>
    <row r="1133" spans="1:6" ht="23.25" customHeight="1">
      <c r="A1133" s="31" t="s">
        <v>1168</v>
      </c>
      <c r="F1133" s="35" t="str">
        <f t="shared" si="17"/>
        <v/>
      </c>
    </row>
    <row r="1134" spans="1:6" ht="23.25" customHeight="1">
      <c r="A1134" s="31" t="s">
        <v>1169</v>
      </c>
      <c r="F1134" s="35" t="str">
        <f t="shared" si="17"/>
        <v/>
      </c>
    </row>
    <row r="1135" spans="1:6" ht="23.25" customHeight="1">
      <c r="A1135" s="31" t="s">
        <v>1170</v>
      </c>
      <c r="F1135" s="35" t="str">
        <f t="shared" si="17"/>
        <v/>
      </c>
    </row>
    <row r="1136" spans="1:6" ht="23.25" customHeight="1">
      <c r="A1136" s="31" t="s">
        <v>1171</v>
      </c>
      <c r="F1136" s="35" t="str">
        <f t="shared" si="17"/>
        <v/>
      </c>
    </row>
    <row r="1137" spans="1:6" ht="23.25" customHeight="1">
      <c r="A1137" s="31" t="s">
        <v>1172</v>
      </c>
      <c r="F1137" s="35" t="str">
        <f t="shared" si="17"/>
        <v/>
      </c>
    </row>
    <row r="1138" spans="1:6" ht="23.25" customHeight="1">
      <c r="A1138" s="31" t="s">
        <v>1173</v>
      </c>
      <c r="F1138" s="35" t="str">
        <f t="shared" si="17"/>
        <v/>
      </c>
    </row>
    <row r="1139" spans="1:6" ht="23.25" customHeight="1">
      <c r="A1139" s="31" t="s">
        <v>1174</v>
      </c>
      <c r="F1139" s="35" t="str">
        <f t="shared" si="17"/>
        <v/>
      </c>
    </row>
    <row r="1140" spans="1:6" ht="23.25" customHeight="1">
      <c r="A1140" s="31" t="s">
        <v>1175</v>
      </c>
      <c r="F1140" s="35" t="str">
        <f t="shared" si="17"/>
        <v/>
      </c>
    </row>
    <row r="1141" spans="1:6" ht="23.25" customHeight="1">
      <c r="A1141" s="31" t="s">
        <v>1176</v>
      </c>
      <c r="F1141" s="35" t="str">
        <f t="shared" si="17"/>
        <v/>
      </c>
    </row>
    <row r="1142" spans="1:6" ht="23.25" customHeight="1">
      <c r="A1142" s="31" t="s">
        <v>1177</v>
      </c>
      <c r="F1142" s="35" t="str">
        <f t="shared" si="17"/>
        <v/>
      </c>
    </row>
    <row r="1143" spans="1:6" ht="23.25" customHeight="1">
      <c r="A1143" s="31" t="s">
        <v>1178</v>
      </c>
      <c r="F1143" s="35" t="str">
        <f t="shared" si="17"/>
        <v/>
      </c>
    </row>
    <row r="1144" spans="1:6" ht="23.25" customHeight="1">
      <c r="A1144" s="31" t="s">
        <v>1179</v>
      </c>
      <c r="F1144" s="35" t="str">
        <f t="shared" si="17"/>
        <v/>
      </c>
    </row>
    <row r="1145" spans="1:6" ht="23.25" customHeight="1">
      <c r="A1145" s="31" t="s">
        <v>1180</v>
      </c>
      <c r="F1145" s="35" t="str">
        <f t="shared" si="17"/>
        <v/>
      </c>
    </row>
    <row r="1146" spans="1:6" ht="23.25" customHeight="1">
      <c r="A1146" s="31" t="s">
        <v>1181</v>
      </c>
      <c r="F1146" s="35" t="str">
        <f t="shared" si="17"/>
        <v/>
      </c>
    </row>
    <row r="1147" spans="1:6" ht="23.25" customHeight="1">
      <c r="A1147" s="31" t="s">
        <v>1182</v>
      </c>
      <c r="F1147" s="35" t="str">
        <f t="shared" si="17"/>
        <v/>
      </c>
    </row>
    <row r="1148" spans="1:6" ht="23.25" customHeight="1">
      <c r="A1148" s="31" t="s">
        <v>1183</v>
      </c>
      <c r="F1148" s="35" t="str">
        <f t="shared" si="17"/>
        <v/>
      </c>
    </row>
    <row r="1149" spans="1:6" ht="23.25" customHeight="1">
      <c r="A1149" s="31" t="s">
        <v>1184</v>
      </c>
      <c r="F1149" s="35" t="str">
        <f t="shared" si="17"/>
        <v/>
      </c>
    </row>
    <row r="1150" spans="1:6" ht="23.25" customHeight="1">
      <c r="A1150" s="31" t="s">
        <v>1185</v>
      </c>
      <c r="F1150" s="35" t="str">
        <f t="shared" si="17"/>
        <v/>
      </c>
    </row>
    <row r="1151" spans="1:6" ht="23.25" customHeight="1">
      <c r="A1151" s="31" t="s">
        <v>1186</v>
      </c>
      <c r="F1151" s="35" t="str">
        <f t="shared" si="17"/>
        <v/>
      </c>
    </row>
    <row r="1152" spans="1:6" ht="23.25" customHeight="1">
      <c r="A1152" s="31" t="s">
        <v>1187</v>
      </c>
      <c r="F1152" s="35" t="str">
        <f t="shared" si="17"/>
        <v/>
      </c>
    </row>
    <row r="1153" spans="1:6" ht="23.25" customHeight="1">
      <c r="A1153" s="31" t="s">
        <v>1188</v>
      </c>
      <c r="F1153" s="35" t="str">
        <f t="shared" si="17"/>
        <v/>
      </c>
    </row>
    <row r="1154" spans="1:6" ht="23.25" customHeight="1">
      <c r="A1154" s="31" t="s">
        <v>1189</v>
      </c>
      <c r="F1154" s="35" t="str">
        <f t="shared" si="17"/>
        <v/>
      </c>
    </row>
    <row r="1155" spans="1:6" ht="23.25" customHeight="1">
      <c r="A1155" s="31" t="s">
        <v>1190</v>
      </c>
      <c r="F1155" s="35" t="str">
        <f t="shared" si="17"/>
        <v/>
      </c>
    </row>
    <row r="1156" spans="1:6" ht="23.25" customHeight="1">
      <c r="A1156" s="31" t="s">
        <v>1191</v>
      </c>
      <c r="F1156" s="35" t="str">
        <f t="shared" si="17"/>
        <v/>
      </c>
    </row>
    <row r="1157" spans="1:6" ht="23.25" customHeight="1">
      <c r="A1157" s="31" t="s">
        <v>1192</v>
      </c>
      <c r="F1157" s="35" t="str">
        <f t="shared" si="17"/>
        <v/>
      </c>
    </row>
    <row r="1158" spans="1:6" ht="23.25" customHeight="1">
      <c r="A1158" s="31" t="s">
        <v>1193</v>
      </c>
      <c r="F1158" s="35" t="str">
        <f t="shared" si="17"/>
        <v/>
      </c>
    </row>
    <row r="1159" spans="1:6" ht="23.25" customHeight="1">
      <c r="A1159" s="31" t="s">
        <v>1194</v>
      </c>
      <c r="F1159" s="35" t="str">
        <f t="shared" si="17"/>
        <v/>
      </c>
    </row>
    <row r="1160" spans="1:6" ht="23.25" customHeight="1">
      <c r="A1160" s="31" t="s">
        <v>1195</v>
      </c>
      <c r="F1160" s="35" t="str">
        <f t="shared" ref="F1160:F1223" si="18">E1160&amp;" "&amp;D1160</f>
        <v/>
      </c>
    </row>
    <row r="1161" spans="1:6" ht="23.25" customHeight="1">
      <c r="A1161" s="31" t="s">
        <v>1196</v>
      </c>
      <c r="F1161" s="35" t="str">
        <f t="shared" si="18"/>
        <v/>
      </c>
    </row>
    <row r="1162" spans="1:6" ht="23.25" customHeight="1">
      <c r="A1162" s="31" t="s">
        <v>1197</v>
      </c>
      <c r="F1162" s="35" t="str">
        <f t="shared" si="18"/>
        <v/>
      </c>
    </row>
    <row r="1163" spans="1:6" ht="23.25" customHeight="1">
      <c r="A1163" s="31" t="s">
        <v>1198</v>
      </c>
      <c r="F1163" s="35" t="str">
        <f t="shared" si="18"/>
        <v/>
      </c>
    </row>
    <row r="1164" spans="1:6" ht="23.25" customHeight="1">
      <c r="A1164" s="31" t="s">
        <v>1199</v>
      </c>
      <c r="F1164" s="35" t="str">
        <f t="shared" si="18"/>
        <v/>
      </c>
    </row>
    <row r="1165" spans="1:6" ht="23.25" customHeight="1">
      <c r="A1165" s="31" t="s">
        <v>1200</v>
      </c>
      <c r="F1165" s="35" t="str">
        <f t="shared" si="18"/>
        <v/>
      </c>
    </row>
    <row r="1166" spans="1:6" ht="23.25" customHeight="1">
      <c r="A1166" s="31" t="s">
        <v>1201</v>
      </c>
      <c r="F1166" s="35" t="str">
        <f t="shared" si="18"/>
        <v/>
      </c>
    </row>
    <row r="1167" spans="1:6" ht="23.25" customHeight="1">
      <c r="A1167" s="31" t="s">
        <v>1202</v>
      </c>
      <c r="F1167" s="35" t="str">
        <f t="shared" si="18"/>
        <v/>
      </c>
    </row>
    <row r="1168" spans="1:6" ht="23.25" customHeight="1">
      <c r="A1168" s="31" t="s">
        <v>1203</v>
      </c>
      <c r="F1168" s="35" t="str">
        <f t="shared" si="18"/>
        <v/>
      </c>
    </row>
    <row r="1169" spans="1:6" ht="23.25" customHeight="1">
      <c r="A1169" s="31" t="s">
        <v>1204</v>
      </c>
      <c r="F1169" s="35" t="str">
        <f t="shared" si="18"/>
        <v/>
      </c>
    </row>
    <row r="1170" spans="1:6" ht="23.25" customHeight="1">
      <c r="A1170" s="31" t="s">
        <v>1205</v>
      </c>
      <c r="F1170" s="35" t="str">
        <f t="shared" si="18"/>
        <v/>
      </c>
    </row>
    <row r="1171" spans="1:6" ht="23.25" customHeight="1">
      <c r="A1171" s="31" t="s">
        <v>1206</v>
      </c>
      <c r="F1171" s="35" t="str">
        <f t="shared" si="18"/>
        <v/>
      </c>
    </row>
    <row r="1172" spans="1:6" ht="23.25" customHeight="1">
      <c r="A1172" s="31" t="s">
        <v>1207</v>
      </c>
      <c r="F1172" s="35" t="str">
        <f t="shared" si="18"/>
        <v/>
      </c>
    </row>
    <row r="1173" spans="1:6" ht="23.25" customHeight="1">
      <c r="A1173" s="31" t="s">
        <v>1208</v>
      </c>
      <c r="F1173" s="35" t="str">
        <f t="shared" si="18"/>
        <v/>
      </c>
    </row>
    <row r="1174" spans="1:6" ht="23.25" customHeight="1">
      <c r="A1174" s="31" t="s">
        <v>1209</v>
      </c>
      <c r="F1174" s="35" t="str">
        <f t="shared" si="18"/>
        <v/>
      </c>
    </row>
    <row r="1175" spans="1:6" ht="23.25" customHeight="1">
      <c r="A1175" s="31" t="s">
        <v>1210</v>
      </c>
      <c r="F1175" s="35" t="str">
        <f t="shared" si="18"/>
        <v/>
      </c>
    </row>
    <row r="1176" spans="1:6" ht="23.25" customHeight="1">
      <c r="A1176" s="31" t="s">
        <v>1211</v>
      </c>
      <c r="F1176" s="35" t="str">
        <f t="shared" si="18"/>
        <v/>
      </c>
    </row>
    <row r="1177" spans="1:6" ht="23.25" customHeight="1">
      <c r="A1177" s="31" t="s">
        <v>1212</v>
      </c>
      <c r="F1177" s="35" t="str">
        <f t="shared" si="18"/>
        <v/>
      </c>
    </row>
    <row r="1178" spans="1:6" ht="23.25" customHeight="1">
      <c r="A1178" s="31" t="s">
        <v>1213</v>
      </c>
      <c r="F1178" s="35" t="str">
        <f t="shared" si="18"/>
        <v/>
      </c>
    </row>
    <row r="1179" spans="1:6" ht="23.25" customHeight="1">
      <c r="A1179" s="31" t="s">
        <v>1214</v>
      </c>
      <c r="F1179" s="35" t="str">
        <f t="shared" si="18"/>
        <v/>
      </c>
    </row>
    <row r="1180" spans="1:6" ht="23.25" customHeight="1">
      <c r="A1180" s="31" t="s">
        <v>1215</v>
      </c>
      <c r="F1180" s="35" t="str">
        <f t="shared" si="18"/>
        <v/>
      </c>
    </row>
    <row r="1181" spans="1:6" ht="23.25" customHeight="1">
      <c r="A1181" s="31" t="s">
        <v>1216</v>
      </c>
      <c r="F1181" s="35" t="str">
        <f t="shared" si="18"/>
        <v/>
      </c>
    </row>
    <row r="1182" spans="1:6" ht="23.25" customHeight="1">
      <c r="A1182" s="31" t="s">
        <v>1217</v>
      </c>
      <c r="F1182" s="35" t="str">
        <f t="shared" si="18"/>
        <v/>
      </c>
    </row>
    <row r="1183" spans="1:6" ht="23.25" customHeight="1">
      <c r="A1183" s="31" t="s">
        <v>1218</v>
      </c>
      <c r="F1183" s="35" t="str">
        <f t="shared" si="18"/>
        <v/>
      </c>
    </row>
    <row r="1184" spans="1:6" ht="23.25" customHeight="1">
      <c r="A1184" s="31" t="s">
        <v>1219</v>
      </c>
      <c r="F1184" s="35" t="str">
        <f t="shared" si="18"/>
        <v/>
      </c>
    </row>
    <row r="1185" spans="1:6" ht="23.25" customHeight="1">
      <c r="A1185" s="31" t="s">
        <v>1220</v>
      </c>
      <c r="F1185" s="35" t="str">
        <f t="shared" si="18"/>
        <v/>
      </c>
    </row>
    <row r="1186" spans="1:6" ht="23.25" customHeight="1">
      <c r="A1186" s="31" t="s">
        <v>1221</v>
      </c>
      <c r="F1186" s="35" t="str">
        <f t="shared" si="18"/>
        <v/>
      </c>
    </row>
    <row r="1187" spans="1:6" ht="23.25" customHeight="1">
      <c r="A1187" s="31" t="s">
        <v>1222</v>
      </c>
      <c r="F1187" s="35" t="str">
        <f t="shared" si="18"/>
        <v/>
      </c>
    </row>
    <row r="1188" spans="1:6" ht="23.25" customHeight="1">
      <c r="A1188" s="31" t="s">
        <v>1223</v>
      </c>
      <c r="F1188" s="35" t="str">
        <f t="shared" si="18"/>
        <v/>
      </c>
    </row>
    <row r="1189" spans="1:6" ht="23.25" customHeight="1">
      <c r="A1189" s="31" t="s">
        <v>1224</v>
      </c>
      <c r="F1189" s="35" t="str">
        <f t="shared" si="18"/>
        <v/>
      </c>
    </row>
    <row r="1190" spans="1:6" ht="23.25" customHeight="1">
      <c r="A1190" s="31" t="s">
        <v>1225</v>
      </c>
      <c r="F1190" s="35" t="str">
        <f t="shared" si="18"/>
        <v/>
      </c>
    </row>
    <row r="1191" spans="1:6" ht="23.25" customHeight="1">
      <c r="A1191" s="31" t="s">
        <v>1226</v>
      </c>
      <c r="F1191" s="35" t="str">
        <f t="shared" si="18"/>
        <v/>
      </c>
    </row>
    <row r="1192" spans="1:6" ht="23.25" customHeight="1">
      <c r="A1192" s="31" t="s">
        <v>1227</v>
      </c>
      <c r="F1192" s="35" t="str">
        <f t="shared" si="18"/>
        <v/>
      </c>
    </row>
    <row r="1193" spans="1:6" ht="23.25" customHeight="1">
      <c r="A1193" s="31" t="s">
        <v>1228</v>
      </c>
      <c r="F1193" s="35" t="str">
        <f t="shared" si="18"/>
        <v/>
      </c>
    </row>
    <row r="1194" spans="1:6" ht="23.25" customHeight="1">
      <c r="A1194" s="31" t="s">
        <v>1229</v>
      </c>
      <c r="F1194" s="35" t="str">
        <f t="shared" si="18"/>
        <v/>
      </c>
    </row>
    <row r="1195" spans="1:6" ht="23.25" customHeight="1">
      <c r="A1195" s="31" t="s">
        <v>1230</v>
      </c>
      <c r="F1195" s="35" t="str">
        <f t="shared" si="18"/>
        <v/>
      </c>
    </row>
    <row r="1196" spans="1:6" ht="23.25" customHeight="1">
      <c r="A1196" s="31" t="s">
        <v>1231</v>
      </c>
      <c r="F1196" s="35" t="str">
        <f t="shared" si="18"/>
        <v/>
      </c>
    </row>
    <row r="1197" spans="1:6" ht="23.25" customHeight="1">
      <c r="A1197" s="31" t="s">
        <v>1232</v>
      </c>
      <c r="F1197" s="35" t="str">
        <f t="shared" si="18"/>
        <v/>
      </c>
    </row>
    <row r="1198" spans="1:6" ht="23.25" customHeight="1">
      <c r="A1198" s="31" t="s">
        <v>1233</v>
      </c>
      <c r="F1198" s="35" t="str">
        <f t="shared" si="18"/>
        <v/>
      </c>
    </row>
    <row r="1199" spans="1:6" ht="23.25" customHeight="1">
      <c r="A1199" s="31" t="s">
        <v>1234</v>
      </c>
      <c r="F1199" s="35" t="str">
        <f t="shared" si="18"/>
        <v/>
      </c>
    </row>
    <row r="1200" spans="1:6" ht="23.25" customHeight="1">
      <c r="A1200" s="31" t="s">
        <v>1235</v>
      </c>
      <c r="F1200" s="35" t="str">
        <f t="shared" si="18"/>
        <v/>
      </c>
    </row>
    <row r="1201" spans="1:6" ht="23.25" customHeight="1">
      <c r="A1201" s="31" t="s">
        <v>1236</v>
      </c>
      <c r="F1201" s="35" t="str">
        <f t="shared" si="18"/>
        <v/>
      </c>
    </row>
    <row r="1202" spans="1:6" ht="23.25" customHeight="1">
      <c r="A1202" s="31" t="s">
        <v>1237</v>
      </c>
      <c r="F1202" s="35" t="str">
        <f t="shared" si="18"/>
        <v/>
      </c>
    </row>
    <row r="1203" spans="1:6" ht="23.25" customHeight="1">
      <c r="A1203" s="31" t="s">
        <v>1238</v>
      </c>
      <c r="F1203" s="35" t="str">
        <f t="shared" si="18"/>
        <v/>
      </c>
    </row>
    <row r="1204" spans="1:6" ht="23.25" customHeight="1">
      <c r="A1204" s="31" t="s">
        <v>1239</v>
      </c>
      <c r="F1204" s="35" t="str">
        <f t="shared" si="18"/>
        <v/>
      </c>
    </row>
    <row r="1205" spans="1:6" ht="23.25" customHeight="1">
      <c r="A1205" s="31" t="s">
        <v>1240</v>
      </c>
      <c r="F1205" s="35" t="str">
        <f t="shared" si="18"/>
        <v/>
      </c>
    </row>
    <row r="1206" spans="1:6" ht="23.25" customHeight="1">
      <c r="A1206" s="31" t="s">
        <v>1241</v>
      </c>
      <c r="F1206" s="35" t="str">
        <f t="shared" si="18"/>
        <v/>
      </c>
    </row>
    <row r="1207" spans="1:6" ht="23.25" customHeight="1">
      <c r="A1207" s="31" t="s">
        <v>1242</v>
      </c>
      <c r="F1207" s="35" t="str">
        <f t="shared" si="18"/>
        <v/>
      </c>
    </row>
    <row r="1208" spans="1:6" ht="23.25" customHeight="1">
      <c r="A1208" s="31" t="s">
        <v>1243</v>
      </c>
      <c r="F1208" s="35" t="str">
        <f t="shared" si="18"/>
        <v/>
      </c>
    </row>
    <row r="1209" spans="1:6" ht="23.25" customHeight="1">
      <c r="A1209" s="31" t="s">
        <v>1244</v>
      </c>
      <c r="F1209" s="35" t="str">
        <f t="shared" si="18"/>
        <v/>
      </c>
    </row>
    <row r="1210" spans="1:6" ht="23.25" customHeight="1">
      <c r="A1210" s="31" t="s">
        <v>1245</v>
      </c>
      <c r="F1210" s="35" t="str">
        <f t="shared" si="18"/>
        <v/>
      </c>
    </row>
    <row r="1211" spans="1:6" ht="23.25" customHeight="1">
      <c r="A1211" s="31" t="s">
        <v>1246</v>
      </c>
      <c r="F1211" s="35" t="str">
        <f t="shared" si="18"/>
        <v/>
      </c>
    </row>
    <row r="1212" spans="1:6" ht="23.25" customHeight="1">
      <c r="A1212" s="31" t="s">
        <v>1247</v>
      </c>
      <c r="F1212" s="35" t="str">
        <f t="shared" si="18"/>
        <v/>
      </c>
    </row>
    <row r="1213" spans="1:6" ht="23.25" customHeight="1">
      <c r="A1213" s="31" t="s">
        <v>1248</v>
      </c>
      <c r="F1213" s="35" t="str">
        <f t="shared" si="18"/>
        <v/>
      </c>
    </row>
    <row r="1214" spans="1:6" ht="23.25" customHeight="1">
      <c r="A1214" s="31" t="s">
        <v>1249</v>
      </c>
      <c r="F1214" s="35" t="str">
        <f t="shared" si="18"/>
        <v/>
      </c>
    </row>
    <row r="1215" spans="1:6" ht="23.25" customHeight="1">
      <c r="A1215" s="31" t="s">
        <v>1250</v>
      </c>
      <c r="F1215" s="35" t="str">
        <f t="shared" si="18"/>
        <v/>
      </c>
    </row>
    <row r="1216" spans="1:6" ht="23.25" customHeight="1">
      <c r="A1216" s="31" t="s">
        <v>1251</v>
      </c>
      <c r="F1216" s="35" t="str">
        <f t="shared" si="18"/>
        <v/>
      </c>
    </row>
    <row r="1217" spans="1:6" ht="23.25" customHeight="1">
      <c r="A1217" s="31" t="s">
        <v>1252</v>
      </c>
      <c r="F1217" s="35" t="str">
        <f t="shared" si="18"/>
        <v/>
      </c>
    </row>
    <row r="1218" spans="1:6" ht="23.25" customHeight="1">
      <c r="A1218" s="31" t="s">
        <v>1253</v>
      </c>
      <c r="F1218" s="35" t="str">
        <f t="shared" si="18"/>
        <v/>
      </c>
    </row>
    <row r="1219" spans="1:6" ht="23.25" customHeight="1">
      <c r="A1219" s="31" t="s">
        <v>1254</v>
      </c>
      <c r="F1219" s="35" t="str">
        <f t="shared" si="18"/>
        <v/>
      </c>
    </row>
    <row r="1220" spans="1:6" ht="23.25" customHeight="1">
      <c r="A1220" s="31" t="s">
        <v>1255</v>
      </c>
      <c r="F1220" s="35" t="str">
        <f t="shared" si="18"/>
        <v/>
      </c>
    </row>
    <row r="1221" spans="1:6" ht="23.25" customHeight="1">
      <c r="A1221" s="31" t="s">
        <v>1256</v>
      </c>
      <c r="F1221" s="35" t="str">
        <f t="shared" si="18"/>
        <v/>
      </c>
    </row>
    <row r="1222" spans="1:6" ht="23.25" customHeight="1">
      <c r="A1222" s="31" t="s">
        <v>1257</v>
      </c>
      <c r="F1222" s="35" t="str">
        <f t="shared" si="18"/>
        <v/>
      </c>
    </row>
    <row r="1223" spans="1:6" ht="23.25" customHeight="1">
      <c r="A1223" s="31" t="s">
        <v>1258</v>
      </c>
      <c r="F1223" s="35" t="str">
        <f t="shared" si="18"/>
        <v/>
      </c>
    </row>
    <row r="1224" spans="1:6" ht="23.25" customHeight="1">
      <c r="A1224" s="31" t="s">
        <v>1259</v>
      </c>
      <c r="F1224" s="35" t="str">
        <f t="shared" ref="F1224:F1240" si="19">E1224&amp;" "&amp;D1224</f>
        <v/>
      </c>
    </row>
    <row r="1225" spans="1:6" ht="23.25" customHeight="1">
      <c r="A1225" s="31" t="s">
        <v>1260</v>
      </c>
      <c r="F1225" s="35" t="str">
        <f t="shared" si="19"/>
        <v/>
      </c>
    </row>
    <row r="1226" spans="1:6" ht="23.25" customHeight="1">
      <c r="A1226" s="31" t="s">
        <v>1261</v>
      </c>
      <c r="F1226" s="35" t="str">
        <f t="shared" si="19"/>
        <v/>
      </c>
    </row>
    <row r="1227" spans="1:6" ht="23.25" customHeight="1">
      <c r="A1227" s="31" t="s">
        <v>1262</v>
      </c>
      <c r="F1227" s="35" t="str">
        <f t="shared" si="19"/>
        <v/>
      </c>
    </row>
    <row r="1228" spans="1:6" ht="23.25" customHeight="1">
      <c r="A1228" s="31" t="s">
        <v>1263</v>
      </c>
      <c r="F1228" s="35" t="str">
        <f t="shared" si="19"/>
        <v/>
      </c>
    </row>
    <row r="1229" spans="1:6" ht="23.25" customHeight="1">
      <c r="A1229" s="31" t="s">
        <v>1264</v>
      </c>
      <c r="F1229" s="35" t="str">
        <f t="shared" si="19"/>
        <v/>
      </c>
    </row>
    <row r="1230" spans="1:6" ht="23.25" customHeight="1">
      <c r="A1230" s="31" t="s">
        <v>1265</v>
      </c>
      <c r="F1230" s="35" t="str">
        <f t="shared" si="19"/>
        <v/>
      </c>
    </row>
    <row r="1231" spans="1:6" ht="23.25" customHeight="1">
      <c r="A1231" s="31" t="s">
        <v>1266</v>
      </c>
      <c r="F1231" s="35" t="str">
        <f t="shared" si="19"/>
        <v/>
      </c>
    </row>
    <row r="1232" spans="1:6" ht="23.25" customHeight="1">
      <c r="A1232" s="31" t="s">
        <v>1267</v>
      </c>
      <c r="F1232" s="35" t="str">
        <f t="shared" si="19"/>
        <v/>
      </c>
    </row>
    <row r="1233" spans="1:6" ht="23.25" customHeight="1">
      <c r="A1233" s="31" t="s">
        <v>1268</v>
      </c>
      <c r="F1233" s="35" t="str">
        <f t="shared" si="19"/>
        <v/>
      </c>
    </row>
    <row r="1234" spans="1:6" ht="23.25" customHeight="1">
      <c r="A1234" s="31" t="s">
        <v>1269</v>
      </c>
      <c r="F1234" s="35" t="str">
        <f t="shared" si="19"/>
        <v/>
      </c>
    </row>
    <row r="1235" spans="1:6" ht="23.25" customHeight="1">
      <c r="A1235" s="31" t="s">
        <v>1270</v>
      </c>
      <c r="F1235" s="35" t="str">
        <f t="shared" si="19"/>
        <v/>
      </c>
    </row>
    <row r="1236" spans="1:6" ht="23.25" customHeight="1">
      <c r="A1236" s="31" t="s">
        <v>1271</v>
      </c>
      <c r="F1236" s="35" t="str">
        <f t="shared" si="19"/>
        <v/>
      </c>
    </row>
    <row r="1237" spans="1:6" ht="23.25" customHeight="1">
      <c r="A1237" s="31" t="s">
        <v>1272</v>
      </c>
      <c r="F1237" s="35" t="str">
        <f t="shared" si="19"/>
        <v/>
      </c>
    </row>
    <row r="1238" spans="1:6" ht="23.25" customHeight="1">
      <c r="A1238" s="31" t="s">
        <v>1273</v>
      </c>
      <c r="F1238" s="35" t="str">
        <f t="shared" si="19"/>
        <v/>
      </c>
    </row>
    <row r="1239" spans="1:6" ht="23.25" customHeight="1">
      <c r="A1239" s="31" t="s">
        <v>1274</v>
      </c>
      <c r="F1239" s="35" t="str">
        <f t="shared" si="19"/>
        <v/>
      </c>
    </row>
    <row r="1240" spans="1:6" ht="23.25" customHeight="1">
      <c r="A1240" s="31" t="s">
        <v>1275</v>
      </c>
      <c r="F1240" s="35" t="str">
        <f t="shared" si="19"/>
        <v/>
      </c>
    </row>
  </sheetData>
  <mergeCells count="1">
    <mergeCell ref="G2:K2"/>
  </mergeCells>
  <dataValidations count="1">
    <dataValidation type="list" allowBlank="1" showInputMessage="1" showErrorMessage="1" sqref="B7:B1240">
      <formula1>$F$1:$F$2</formula1>
    </dataValidation>
  </dataValidations>
  <hyperlinks>
    <hyperlink ref="L7" r:id="rId1"/>
    <hyperlink ref="L8" r:id="rId2"/>
    <hyperlink ref="L9" r:id="rId3"/>
    <hyperlink ref="L10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8"/>
  <sheetViews>
    <sheetView showGridLines="0" tabSelected="1" workbookViewId="0">
      <selection activeCell="I13" sqref="I13"/>
    </sheetView>
  </sheetViews>
  <sheetFormatPr baseColWidth="10" defaultColWidth="11.375" defaultRowHeight="14.25"/>
  <cols>
    <col min="1" max="1" width="5.625" style="4" customWidth="1"/>
    <col min="2" max="2" width="3.625" style="4" customWidth="1"/>
    <col min="3" max="3" width="21.875" style="4" customWidth="1"/>
    <col min="4" max="4" width="30.625" style="4" customWidth="1"/>
    <col min="5" max="5" width="20.875" style="4" bestFit="1" customWidth="1"/>
    <col min="6" max="6" width="15.625" style="4" customWidth="1"/>
    <col min="7" max="7" width="3.625" style="4" customWidth="1"/>
    <col min="8" max="8" width="6.625" style="4" customWidth="1"/>
    <col min="9" max="16384" width="11.375" style="4"/>
  </cols>
  <sheetData>
    <row r="1" spans="1:15" ht="27.75">
      <c r="A1" s="1" t="s">
        <v>1276</v>
      </c>
    </row>
    <row r="3" spans="1:15">
      <c r="C3" s="69"/>
      <c r="D3" s="69"/>
      <c r="E3" s="69"/>
    </row>
    <row r="4" spans="1:15" ht="18" customHeight="1">
      <c r="C4" s="69"/>
      <c r="D4" s="70"/>
      <c r="E4" s="71"/>
    </row>
    <row r="5" spans="1:15">
      <c r="C5" s="72"/>
      <c r="D5" s="69" t="s">
        <v>1307</v>
      </c>
      <c r="E5" s="69"/>
    </row>
    <row r="6" spans="1:15" ht="15" thickBot="1"/>
    <row r="7" spans="1:15">
      <c r="B7" s="52"/>
      <c r="C7" s="53"/>
      <c r="D7" s="53"/>
      <c r="E7" s="53"/>
      <c r="F7" s="53"/>
      <c r="G7" s="54"/>
    </row>
    <row r="8" spans="1:15" ht="23.25">
      <c r="B8" s="55"/>
      <c r="C8" s="87" t="s">
        <v>1277</v>
      </c>
      <c r="D8" s="87"/>
      <c r="E8" s="87"/>
      <c r="F8" s="87"/>
      <c r="G8" s="56"/>
    </row>
    <row r="9" spans="1:15">
      <c r="B9" s="55"/>
      <c r="G9" s="56"/>
    </row>
    <row r="10" spans="1:15">
      <c r="B10" s="55"/>
      <c r="G10" s="56"/>
    </row>
    <row r="11" spans="1:15" ht="15.75">
      <c r="B11" s="55"/>
      <c r="C11" s="57" t="s">
        <v>1278</v>
      </c>
      <c r="D11" s="58" t="str">
        <f>IFERROR(INDEX(Chercher,MATCH(Feuil2!D5,Chercher,0)),"")</f>
        <v>compact</v>
      </c>
      <c r="G11" s="56"/>
      <c r="I11" s="5"/>
      <c r="J11" s="6"/>
      <c r="L11" s="7"/>
      <c r="M11" s="8"/>
    </row>
    <row r="12" spans="1:15" ht="15.75">
      <c r="B12" s="55"/>
      <c r="C12" s="13" t="s">
        <v>1279</v>
      </c>
      <c r="D12" s="58" t="str">
        <f>IFERROR(INDEX(Prénoms,MATCH(Feuil2!D5,Chercher,0)) &amp; " " &amp; INDEX(Noms,MATCH(Feuil2!D5,Chercher,0)),"")</f>
        <v>Aline Durand</v>
      </c>
      <c r="G12" s="56"/>
      <c r="I12" s="80"/>
      <c r="J12" s="80"/>
      <c r="K12" s="80"/>
      <c r="L12" s="80"/>
      <c r="M12" s="80"/>
      <c r="N12" s="80"/>
      <c r="O12" s="80"/>
    </row>
    <row r="13" spans="1:15" ht="15">
      <c r="B13" s="55"/>
      <c r="C13" s="13" t="s">
        <v>1280</v>
      </c>
      <c r="D13" s="88" t="str">
        <f>IFERROR(INDEX(Adresses,MATCH(Feuil2!D5,Chercher,0)),"")</f>
        <v>17, boulevard Michelet</v>
      </c>
      <c r="E13" s="88"/>
      <c r="F13" s="88"/>
      <c r="G13" s="56"/>
    </row>
    <row r="14" spans="1:15" ht="15">
      <c r="B14" s="55"/>
      <c r="C14" s="13" t="s">
        <v>1281</v>
      </c>
      <c r="D14" s="59">
        <f>IFERROR(INDEX(Postal,MATCH(Feuil2!D5,Chercher,0)),"")</f>
        <v>44000</v>
      </c>
      <c r="G14" s="56"/>
    </row>
    <row r="15" spans="1:15" ht="15">
      <c r="B15" s="55"/>
      <c r="C15" s="13" t="s">
        <v>1282</v>
      </c>
      <c r="D15" s="4" t="str">
        <f>IFERROR(INDEX(Villes,MATCH(Feuil2!D5,Chercher,0)),"")</f>
        <v>Nantes</v>
      </c>
      <c r="G15" s="56"/>
    </row>
    <row r="16" spans="1:15" ht="15">
      <c r="B16" s="55"/>
      <c r="C16" s="13" t="s">
        <v>1283</v>
      </c>
      <c r="D16" s="60">
        <f>IFERROR(INDEX(Telephone,MATCH(Feuil2!D5,Chercher,0)),"")</f>
        <v>256789876</v>
      </c>
      <c r="G16" s="56"/>
    </row>
    <row r="17" spans="2:7" ht="15">
      <c r="B17" s="55"/>
      <c r="C17" s="13" t="s">
        <v>1284</v>
      </c>
      <c r="D17" s="59" t="str">
        <f>IFERROR(INDEX(Mail,MATCH(Feuil2!D5,Chercher,0)),"")</f>
        <v>tartenpion@sfr.fr</v>
      </c>
      <c r="G17" s="56"/>
    </row>
    <row r="18" spans="2:7" ht="15">
      <c r="B18" s="55"/>
      <c r="C18" s="13"/>
      <c r="E18" s="13" t="s">
        <v>1285</v>
      </c>
      <c r="F18" s="61">
        <f>IFERROR(INDEX(Naissance,MATCH(Feuil2!D5,Chercher,0)),"")</f>
        <v>27168</v>
      </c>
      <c r="G18" s="56"/>
    </row>
    <row r="19" spans="2:7" ht="15">
      <c r="B19" s="55"/>
      <c r="C19" s="13"/>
      <c r="G19" s="56"/>
    </row>
    <row r="20" spans="2:7" ht="15">
      <c r="B20" s="55"/>
      <c r="C20" s="13" t="s">
        <v>1286</v>
      </c>
      <c r="D20" s="61">
        <f>IFERROR(INDEX(Date_derniere_visite,MATCH(Feuil2!D5,Chercher,0)),"")</f>
        <v>44335</v>
      </c>
      <c r="G20" s="56"/>
    </row>
    <row r="21" spans="2:7">
      <c r="B21" s="55"/>
      <c r="G21" s="56"/>
    </row>
    <row r="22" spans="2:7" ht="15">
      <c r="B22" s="55"/>
      <c r="C22" s="62" t="str">
        <f>'[1]Fichier client'!O6</f>
        <v>Type de client :</v>
      </c>
      <c r="D22" s="88" t="str">
        <f>IFERROR(INDEX(Type,MATCH(Feuil2!D5,Chercher,0)),"")</f>
        <v>Professionnel (grossiste)</v>
      </c>
      <c r="E22" s="88"/>
      <c r="F22" s="88"/>
      <c r="G22" s="56"/>
    </row>
    <row r="23" spans="2:7">
      <c r="B23" s="55"/>
      <c r="G23" s="56"/>
    </row>
    <row r="24" spans="2:7" ht="15">
      <c r="B24" s="55"/>
      <c r="C24" s="63" t="str">
        <f>'[1]Fichier client'!P6</f>
        <v>Produits préférés</v>
      </c>
      <c r="D24" s="64"/>
      <c r="E24" s="64"/>
      <c r="F24" s="65"/>
      <c r="G24" s="56"/>
    </row>
    <row r="25" spans="2:7">
      <c r="B25" s="55"/>
      <c r="C25" s="81" t="str">
        <f>IFERROR(INDEX(Produit,MATCH(Feuil2!D5,Chercher,0)),"")</f>
        <v>Shampooings bios</v>
      </c>
      <c r="D25" s="82"/>
      <c r="E25" s="82"/>
      <c r="F25" s="83"/>
      <c r="G25" s="56"/>
    </row>
    <row r="26" spans="2:7">
      <c r="B26" s="55"/>
      <c r="C26" s="84"/>
      <c r="D26" s="85"/>
      <c r="E26" s="85"/>
      <c r="F26" s="86"/>
      <c r="G26" s="56"/>
    </row>
    <row r="27" spans="2:7" ht="15">
      <c r="B27" s="55"/>
      <c r="C27" s="63" t="str">
        <f>'[1]Fichier client'!Q6</f>
        <v>Dernière commande</v>
      </c>
      <c r="D27" s="64"/>
      <c r="E27" s="64"/>
      <c r="F27" s="65"/>
      <c r="G27" s="56"/>
    </row>
    <row r="28" spans="2:7">
      <c r="B28" s="55"/>
      <c r="C28" s="81" t="str">
        <f>IFERROR(INDEX(Commande,MATCH(Feuil2!D5,Chercher,0)),"")</f>
        <v>500 shampooings</v>
      </c>
      <c r="D28" s="82"/>
      <c r="E28" s="82"/>
      <c r="F28" s="83"/>
      <c r="G28" s="56"/>
    </row>
    <row r="29" spans="2:7">
      <c r="B29" s="55"/>
      <c r="C29" s="84"/>
      <c r="D29" s="85"/>
      <c r="E29" s="85"/>
      <c r="F29" s="86"/>
      <c r="G29" s="56"/>
    </row>
    <row r="30" spans="2:7" ht="15">
      <c r="B30" s="55"/>
      <c r="C30" s="63" t="str">
        <f>'[1]Fichier client'!R6</f>
        <v>Habitudes</v>
      </c>
      <c r="D30" s="64"/>
      <c r="E30" s="64"/>
      <c r="F30" s="65"/>
      <c r="G30" s="56"/>
    </row>
    <row r="31" spans="2:7">
      <c r="B31" s="55"/>
      <c r="C31" s="81" t="str">
        <f>IFERROR(INDEX(Habitude,MATCH(Feuil2!D5,Chercher,0)),"")</f>
        <v>Commande tous les 3 mois en moyenne</v>
      </c>
      <c r="D31" s="82"/>
      <c r="E31" s="82"/>
      <c r="F31" s="83"/>
      <c r="G31" s="56"/>
    </row>
    <row r="32" spans="2:7">
      <c r="B32" s="55"/>
      <c r="C32" s="84"/>
      <c r="D32" s="85"/>
      <c r="E32" s="85"/>
      <c r="F32" s="86"/>
      <c r="G32" s="56"/>
    </row>
    <row r="33" spans="2:7" ht="15">
      <c r="B33" s="55"/>
      <c r="C33" s="63" t="str">
        <f>'[1]Fichier client'!S6</f>
        <v>Zone géographique</v>
      </c>
      <c r="D33" s="64"/>
      <c r="E33" s="64"/>
      <c r="F33" s="65"/>
      <c r="G33" s="56"/>
    </row>
    <row r="34" spans="2:7">
      <c r="B34" s="55"/>
      <c r="C34" s="81" t="str">
        <f>IFERROR(INDEX(Zone,MATCH(Feuil2!D5,Chercher,0)),"")</f>
        <v>Sud-ouest</v>
      </c>
      <c r="D34" s="82"/>
      <c r="E34" s="82"/>
      <c r="F34" s="83"/>
      <c r="G34" s="56"/>
    </row>
    <row r="35" spans="2:7">
      <c r="B35" s="55"/>
      <c r="C35" s="84"/>
      <c r="D35" s="85"/>
      <c r="E35" s="85"/>
      <c r="F35" s="86"/>
      <c r="G35" s="56"/>
    </row>
    <row r="36" spans="2:7" ht="15">
      <c r="B36" s="55"/>
      <c r="C36" s="63" t="str">
        <f>'[1]Fichier client'!T6</f>
        <v>Préférences d'accueil</v>
      </c>
      <c r="D36" s="64"/>
      <c r="E36" s="64"/>
      <c r="F36" s="65"/>
      <c r="G36" s="56"/>
    </row>
    <row r="37" spans="2:7">
      <c r="B37" s="55"/>
      <c r="C37" s="81" t="str">
        <f>IFERROR(INDEX(Preference,MATCH(Feuil2!D5,Chercher,0)),"")</f>
        <v>N'aime pas aller au restaurant</v>
      </c>
      <c r="D37" s="82"/>
      <c r="E37" s="82"/>
      <c r="F37" s="83"/>
      <c r="G37" s="56"/>
    </row>
    <row r="38" spans="2:7">
      <c r="B38" s="55"/>
      <c r="C38" s="84"/>
      <c r="D38" s="85"/>
      <c r="E38" s="85"/>
      <c r="F38" s="86"/>
      <c r="G38" s="56"/>
    </row>
    <row r="39" spans="2:7" ht="15">
      <c r="B39" s="55"/>
      <c r="C39" s="63" t="str">
        <f>'[1]Fichier client'!U6</f>
        <v>Vie privée, évènements à connaître</v>
      </c>
      <c r="D39" s="64"/>
      <c r="E39" s="64"/>
      <c r="F39" s="65"/>
      <c r="G39" s="56"/>
    </row>
    <row r="40" spans="2:7">
      <c r="B40" s="55"/>
      <c r="C40" s="81" t="str">
        <f>IFERROR(INDEX(Prive,MATCH(Feuil2!D5,Chercher,0)),"")</f>
        <v>cour de tennis</v>
      </c>
      <c r="D40" s="82"/>
      <c r="E40" s="82"/>
      <c r="F40" s="83"/>
      <c r="G40" s="56"/>
    </row>
    <row r="41" spans="2:7">
      <c r="B41" s="55"/>
      <c r="C41" s="84"/>
      <c r="D41" s="85"/>
      <c r="E41" s="85"/>
      <c r="F41" s="86"/>
      <c r="G41" s="56"/>
    </row>
    <row r="42" spans="2:7" ht="15">
      <c r="B42" s="55"/>
      <c r="C42" s="63" t="str">
        <f>'[1]Fichier client'!V6</f>
        <v>Autres remarques importantes</v>
      </c>
      <c r="D42" s="64"/>
      <c r="E42" s="64"/>
      <c r="F42" s="65"/>
      <c r="G42" s="56"/>
    </row>
    <row r="43" spans="2:7">
      <c r="B43" s="55"/>
      <c r="C43" s="81" t="str">
        <f>IFERROR(INDEX(Remarques,MATCH(Feuil2!D5,Chercher,0)),"")</f>
        <v>Paiement à l'avance</v>
      </c>
      <c r="D43" s="82"/>
      <c r="E43" s="82"/>
      <c r="F43" s="83"/>
      <c r="G43" s="56"/>
    </row>
    <row r="44" spans="2:7">
      <c r="B44" s="55"/>
      <c r="C44" s="84"/>
      <c r="D44" s="85"/>
      <c r="E44" s="85"/>
      <c r="F44" s="86"/>
      <c r="G44" s="56"/>
    </row>
    <row r="45" spans="2:7">
      <c r="B45" s="55"/>
      <c r="G45" s="56"/>
    </row>
    <row r="46" spans="2:7">
      <c r="B46" s="55"/>
      <c r="G46" s="56"/>
    </row>
    <row r="47" spans="2:7">
      <c r="B47" s="55"/>
      <c r="G47" s="56"/>
    </row>
    <row r="48" spans="2:7" ht="15" thickBot="1">
      <c r="B48" s="66"/>
      <c r="C48" s="67"/>
      <c r="D48" s="67"/>
      <c r="E48" s="67"/>
      <c r="F48" s="67"/>
      <c r="G48" s="68"/>
    </row>
  </sheetData>
  <mergeCells count="11">
    <mergeCell ref="C28:F29"/>
    <mergeCell ref="C8:F8"/>
    <mergeCell ref="I12:O12"/>
    <mergeCell ref="D13:F13"/>
    <mergeCell ref="D22:F22"/>
    <mergeCell ref="C25:F26"/>
    <mergeCell ref="C31:F32"/>
    <mergeCell ref="C34:F35"/>
    <mergeCell ref="C37:F38"/>
    <mergeCell ref="C40:F41"/>
    <mergeCell ref="C43:F44"/>
  </mergeCells>
  <pageMargins left="0.7" right="0.7" top="0.75" bottom="0.75" header="0.3" footer="0.3"/>
  <pageSetup paperSize="9" orientation="portrait" r:id="rId1"/>
  <drawing r:id="rId2"/>
  <legacyDrawing r:id="rId3"/>
  <controls>
    <control shapeId="2054" r:id="rId4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Feuil1</vt:lpstr>
      <vt:lpstr>Feuil2</vt:lpstr>
      <vt:lpstr>Adresses</vt:lpstr>
      <vt:lpstr>Commande</vt:lpstr>
      <vt:lpstr>Date_derniere_visite</vt:lpstr>
      <vt:lpstr>Habitude</vt:lpstr>
      <vt:lpstr>Mail</vt:lpstr>
      <vt:lpstr>Naissance</vt:lpstr>
      <vt:lpstr>Noms</vt:lpstr>
      <vt:lpstr>Postal</vt:lpstr>
      <vt:lpstr>Preference</vt:lpstr>
      <vt:lpstr>Prénoms</vt:lpstr>
      <vt:lpstr>Prive</vt:lpstr>
      <vt:lpstr>Produit</vt:lpstr>
      <vt:lpstr>Remarques</vt:lpstr>
      <vt:lpstr>Telephone</vt:lpstr>
      <vt:lpstr>Type</vt:lpstr>
      <vt:lpstr>Villes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Stef</cp:lastModifiedBy>
  <dcterms:created xsi:type="dcterms:W3CDTF">2023-10-06T14:35:54Z</dcterms:created>
  <dcterms:modified xsi:type="dcterms:W3CDTF">2023-10-07T00:18:21Z</dcterms:modified>
</cp:coreProperties>
</file>