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60" windowWidth="23520" windowHeight="4950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W3" i="2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2"/>
  <c r="V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2"/>
  <c r="U3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2"/>
  <c r="Q3" a="1"/>
  <c r="Q3" s="1"/>
  <c r="R3" s="1"/>
  <c r="Q4" a="1"/>
  <c r="Q4" s="1"/>
  <c r="R4" s="1"/>
  <c r="Q5" a="1"/>
  <c r="Q5" s="1"/>
  <c r="R5" s="1"/>
  <c r="Q6" a="1"/>
  <c r="Q6" s="1"/>
  <c r="R6" s="1"/>
  <c r="Q7" a="1"/>
  <c r="Q7" s="1"/>
  <c r="R7" s="1"/>
  <c r="Q8" a="1"/>
  <c r="Q8" s="1"/>
  <c r="R8" s="1"/>
  <c r="Q9" a="1"/>
  <c r="Q9" s="1"/>
  <c r="R9" s="1"/>
  <c r="Q10" a="1"/>
  <c r="Q10" s="1"/>
  <c r="R10" s="1"/>
  <c r="Q11" a="1"/>
  <c r="Q11" s="1"/>
  <c r="R11" s="1"/>
  <c r="Q12" a="1"/>
  <c r="Q12" s="1"/>
  <c r="R12" s="1"/>
  <c r="Q13" a="1"/>
  <c r="Q13" s="1"/>
  <c r="R13" s="1"/>
  <c r="Q14" a="1"/>
  <c r="Q14" s="1"/>
  <c r="R14" s="1"/>
  <c r="Q15" a="1"/>
  <c r="Q15" s="1"/>
  <c r="R15" s="1"/>
  <c r="Q16" a="1"/>
  <c r="Q16" s="1"/>
  <c r="R16" s="1"/>
  <c r="Q17" a="1"/>
  <c r="Q17" s="1"/>
  <c r="R17" s="1"/>
  <c r="Q18" a="1"/>
  <c r="Q18" s="1"/>
  <c r="R18" s="1"/>
  <c r="Q19" a="1"/>
  <c r="Q19" s="1"/>
  <c r="R19" s="1"/>
  <c r="Q20" a="1"/>
  <c r="Q20" s="1"/>
  <c r="R20" s="1"/>
  <c r="Q21" a="1"/>
  <c r="Q21" s="1"/>
  <c r="R21" s="1"/>
  <c r="Q22" a="1"/>
  <c r="Q22" s="1"/>
  <c r="R22" s="1"/>
  <c r="Q23" a="1"/>
  <c r="Q23" s="1"/>
  <c r="R23" s="1"/>
  <c r="Q24" a="1"/>
  <c r="Q24" s="1"/>
  <c r="R24" s="1"/>
  <c r="Q25" a="1"/>
  <c r="Q25" s="1"/>
  <c r="R25" s="1"/>
  <c r="Q26" a="1"/>
  <c r="Q26" s="1"/>
  <c r="R26" s="1"/>
  <c r="Q27" a="1"/>
  <c r="Q27" s="1"/>
  <c r="R27" s="1"/>
  <c r="Q28" a="1"/>
  <c r="Q28" s="1"/>
  <c r="R28" s="1"/>
  <c r="Q29" a="1"/>
  <c r="Q29" s="1"/>
  <c r="R29" s="1"/>
  <c r="Q30" a="1"/>
  <c r="Q30" s="1"/>
  <c r="R30" s="1"/>
  <c r="Q31" a="1"/>
  <c r="Q31" s="1"/>
  <c r="R31" s="1"/>
  <c r="Q32" a="1"/>
  <c r="Q32" s="1"/>
  <c r="R32" s="1"/>
  <c r="Q33" a="1"/>
  <c r="Q33" s="1"/>
  <c r="R33" s="1"/>
  <c r="Q34" a="1"/>
  <c r="Q34" s="1"/>
  <c r="R34" s="1"/>
  <c r="Q35" a="1"/>
  <c r="Q35" s="1"/>
  <c r="R35" s="1"/>
  <c r="Q36" a="1"/>
  <c r="Q36" s="1"/>
  <c r="R36" s="1"/>
  <c r="Q37" a="1"/>
  <c r="Q37" s="1"/>
  <c r="R37" s="1"/>
  <c r="Q38" a="1"/>
  <c r="Q38" s="1"/>
  <c r="R38" s="1"/>
  <c r="Q39" a="1"/>
  <c r="Q39" s="1"/>
  <c r="R39" s="1"/>
  <c r="Q40" a="1"/>
  <c r="Q40" s="1"/>
  <c r="R40" s="1"/>
  <c r="Q41" a="1"/>
  <c r="Q41" s="1"/>
  <c r="R41" s="1"/>
  <c r="Q42" a="1"/>
  <c r="Q42" s="1"/>
  <c r="R42" s="1"/>
  <c r="Q43" a="1"/>
  <c r="Q43" s="1"/>
  <c r="R43" s="1"/>
  <c r="Q44" a="1"/>
  <c r="Q44" s="1"/>
  <c r="R44" s="1"/>
  <c r="Q45" a="1"/>
  <c r="Q45" s="1"/>
  <c r="R45" s="1"/>
  <c r="Q46" a="1"/>
  <c r="Q46" s="1"/>
  <c r="R46" s="1"/>
  <c r="Q47" a="1"/>
  <c r="Q47" s="1"/>
  <c r="R47" s="1"/>
  <c r="Q48" a="1"/>
  <c r="Q48" s="1"/>
  <c r="R48" s="1"/>
  <c r="Q49" a="1"/>
  <c r="Q49" s="1"/>
  <c r="R49" s="1"/>
  <c r="Q50" a="1"/>
  <c r="Q50" s="1"/>
  <c r="R50" s="1"/>
  <c r="Q51" a="1"/>
  <c r="Q51" s="1"/>
  <c r="R51" s="1"/>
  <c r="Q52" a="1"/>
  <c r="Q52" s="1"/>
  <c r="R52" s="1"/>
  <c r="Q53" a="1"/>
  <c r="Q53" s="1"/>
  <c r="R53" s="1"/>
  <c r="Q54" a="1"/>
  <c r="Q54" s="1"/>
  <c r="R54" s="1"/>
  <c r="Q55" a="1"/>
  <c r="Q55" s="1"/>
  <c r="R55" s="1"/>
  <c r="Q56" a="1"/>
  <c r="Q56" s="1"/>
  <c r="R56" s="1"/>
  <c r="Q57" a="1"/>
  <c r="Q57" s="1"/>
  <c r="R57" s="1"/>
  <c r="Q58" a="1"/>
  <c r="Q58" s="1"/>
  <c r="R58" s="1"/>
  <c r="Q59" a="1"/>
  <c r="Q59" s="1"/>
  <c r="R59" s="1"/>
  <c r="Q60" a="1"/>
  <c r="Q60" s="1"/>
  <c r="R60" s="1"/>
  <c r="Q61" a="1"/>
  <c r="Q61" s="1"/>
  <c r="R61" s="1"/>
  <c r="Q62" a="1"/>
  <c r="Q62" s="1"/>
  <c r="R62" s="1"/>
  <c r="Q63" a="1"/>
  <c r="Q63" s="1"/>
  <c r="R63" s="1"/>
  <c r="Q64" a="1"/>
  <c r="Q64" s="1"/>
  <c r="R64" s="1"/>
  <c r="Q65" a="1"/>
  <c r="Q65" s="1"/>
  <c r="R65" s="1"/>
  <c r="Q66" a="1"/>
  <c r="Q66" s="1"/>
  <c r="R66" s="1"/>
  <c r="Q67" a="1"/>
  <c r="Q67" s="1"/>
  <c r="R67" s="1"/>
  <c r="Q68" a="1"/>
  <c r="Q68" s="1"/>
  <c r="R68" s="1"/>
  <c r="Q69" a="1"/>
  <c r="Q69" s="1"/>
  <c r="R69" s="1"/>
  <c r="Q70" a="1"/>
  <c r="Q70" s="1"/>
  <c r="R70" s="1"/>
  <c r="Q71" a="1"/>
  <c r="Q71" s="1"/>
  <c r="R71" s="1"/>
  <c r="Q72" a="1"/>
  <c r="Q72" s="1"/>
  <c r="R72" s="1"/>
  <c r="Q73" a="1"/>
  <c r="Q73" s="1"/>
  <c r="R73" s="1"/>
  <c r="Q74" a="1"/>
  <c r="Q74" s="1"/>
  <c r="R74" s="1"/>
  <c r="Q75" a="1"/>
  <c r="Q75" s="1"/>
  <c r="R75" s="1"/>
  <c r="Q76" a="1"/>
  <c r="Q76" s="1"/>
  <c r="R76" s="1"/>
  <c r="S21" a="1"/>
  <c r="S22" a="1"/>
  <c r="S23" a="1"/>
  <c r="S24" a="1"/>
  <c r="S25" a="1"/>
  <c r="S26" a="1"/>
  <c r="S27" a="1"/>
  <c r="S28" a="1"/>
  <c r="S29" a="1"/>
  <c r="S30" a="1"/>
  <c r="S31" a="1"/>
  <c r="S32" a="1"/>
  <c r="S33" a="1"/>
  <c r="S34" a="1"/>
  <c r="S35" a="1"/>
  <c r="S36" a="1"/>
  <c r="S37" a="1"/>
  <c r="S38" a="1"/>
  <c r="S39" a="1"/>
  <c r="S40" a="1"/>
  <c r="S41" a="1"/>
  <c r="S42" a="1"/>
  <c r="S43" a="1"/>
  <c r="S44" a="1"/>
  <c r="S45" a="1"/>
  <c r="S46" a="1"/>
  <c r="S47" a="1"/>
  <c r="S48" a="1"/>
  <c r="S49" a="1"/>
  <c r="S50" a="1"/>
  <c r="S51" a="1"/>
  <c r="S52" a="1"/>
  <c r="S53" a="1"/>
  <c r="S54" a="1"/>
  <c r="S55" a="1"/>
  <c r="S56" a="1"/>
  <c r="S57" a="1"/>
  <c r="S58" a="1"/>
  <c r="S59" a="1"/>
  <c r="S60" a="1"/>
  <c r="S61" a="1"/>
  <c r="S62" a="1"/>
  <c r="S63" a="1"/>
  <c r="S64" a="1"/>
  <c r="S65" a="1"/>
  <c r="S66" a="1"/>
  <c r="S67" a="1"/>
  <c r="S68" a="1"/>
  <c r="S69" a="1"/>
  <c r="S70" a="1"/>
  <c r="S71" a="1"/>
  <c r="S72" a="1"/>
  <c r="S73" a="1"/>
  <c r="S74" a="1"/>
  <c r="S75" a="1"/>
  <c r="S76" a="1"/>
  <c r="S3" a="1"/>
  <c r="S4" a="1"/>
  <c r="S5" a="1"/>
  <c r="S6" a="1"/>
  <c r="S7" a="1"/>
  <c r="S8" a="1"/>
  <c r="S9" a="1"/>
  <c r="S10" a="1"/>
  <c r="S11" a="1"/>
  <c r="S12" a="1"/>
  <c r="S13" a="1"/>
  <c r="S14" a="1"/>
  <c r="S15" a="1"/>
  <c r="S16" a="1"/>
  <c r="S17" a="1"/>
  <c r="S18" a="1"/>
  <c r="S19" a="1"/>
  <c r="S20" a="1"/>
  <c r="S2" a="1"/>
  <c r="Q2" a="1"/>
  <c r="Q2" s="1"/>
  <c r="R2" s="1"/>
  <c r="S2" l="1"/>
  <c r="T2" s="1"/>
  <c r="S18"/>
  <c r="T18" s="1"/>
  <c r="S16"/>
  <c r="T16" s="1"/>
  <c r="S8"/>
  <c r="T8" s="1"/>
  <c r="S74"/>
  <c r="T74" s="1"/>
  <c r="S66"/>
  <c r="T66" s="1"/>
  <c r="S58"/>
  <c r="T58" s="1"/>
  <c r="S50"/>
  <c r="T50" s="1"/>
  <c r="S42"/>
  <c r="T42" s="1"/>
  <c r="S34"/>
  <c r="T34" s="1"/>
  <c r="S26"/>
  <c r="T26" s="1"/>
  <c r="S20"/>
  <c r="T20" s="1"/>
  <c r="S12"/>
  <c r="T12" s="1"/>
  <c r="S4"/>
  <c r="T4" s="1"/>
  <c r="S70"/>
  <c r="T70" s="1"/>
  <c r="S62"/>
  <c r="T62" s="1"/>
  <c r="S54"/>
  <c r="T54" s="1"/>
  <c r="S46"/>
  <c r="T46" s="1"/>
  <c r="S38"/>
  <c r="T38" s="1"/>
  <c r="S30"/>
  <c r="T30" s="1"/>
  <c r="S22"/>
  <c r="T22" s="1"/>
  <c r="S17"/>
  <c r="T17" s="1"/>
  <c r="S13"/>
  <c r="T13" s="1"/>
  <c r="S9"/>
  <c r="T9" s="1"/>
  <c r="S5"/>
  <c r="T5" s="1"/>
  <c r="S75"/>
  <c r="T75" s="1"/>
  <c r="S71"/>
  <c r="T71" s="1"/>
  <c r="S67"/>
  <c r="T67" s="1"/>
  <c r="S63"/>
  <c r="T63" s="1"/>
  <c r="S59"/>
  <c r="T59" s="1"/>
  <c r="S55"/>
  <c r="T55" s="1"/>
  <c r="S51"/>
  <c r="T51" s="1"/>
  <c r="S47"/>
  <c r="T47" s="1"/>
  <c r="S43"/>
  <c r="T43" s="1"/>
  <c r="S39"/>
  <c r="T39" s="1"/>
  <c r="S35"/>
  <c r="T35" s="1"/>
  <c r="S31"/>
  <c r="T31" s="1"/>
  <c r="S27"/>
  <c r="T27" s="1"/>
  <c r="S23"/>
  <c r="T23" s="1"/>
  <c r="S10"/>
  <c r="T10" s="1"/>
  <c r="S76"/>
  <c r="T76" s="1"/>
  <c r="S68"/>
  <c r="T68" s="1"/>
  <c r="S60"/>
  <c r="T60" s="1"/>
  <c r="S52"/>
  <c r="T52" s="1"/>
  <c r="S48"/>
  <c r="T48" s="1"/>
  <c r="S44"/>
  <c r="T44" s="1"/>
  <c r="S36"/>
  <c r="T36" s="1"/>
  <c r="S28"/>
  <c r="T28" s="1"/>
  <c r="S14"/>
  <c r="T14" s="1"/>
  <c r="S6"/>
  <c r="T6" s="1"/>
  <c r="S72"/>
  <c r="T72" s="1"/>
  <c r="S64"/>
  <c r="T64" s="1"/>
  <c r="S56"/>
  <c r="T56" s="1"/>
  <c r="S40"/>
  <c r="T40" s="1"/>
  <c r="S32"/>
  <c r="T32" s="1"/>
  <c r="S24"/>
  <c r="T24" s="1"/>
  <c r="S19"/>
  <c r="T19" s="1"/>
  <c r="S15"/>
  <c r="T15" s="1"/>
  <c r="S11"/>
  <c r="T11" s="1"/>
  <c r="S7"/>
  <c r="T7" s="1"/>
  <c r="S3"/>
  <c r="T3" s="1"/>
  <c r="S73"/>
  <c r="T73" s="1"/>
  <c r="S69"/>
  <c r="T69" s="1"/>
  <c r="S65"/>
  <c r="T65" s="1"/>
  <c r="S61"/>
  <c r="T61" s="1"/>
  <c r="S57"/>
  <c r="T57" s="1"/>
  <c r="S53"/>
  <c r="T53" s="1"/>
  <c r="S49"/>
  <c r="T49" s="1"/>
  <c r="S45"/>
  <c r="T45" s="1"/>
  <c r="S41"/>
  <c r="T41" s="1"/>
  <c r="S37"/>
  <c r="T37" s="1"/>
  <c r="S33"/>
  <c r="T33" s="1"/>
  <c r="S29"/>
  <c r="T29" s="1"/>
  <c r="S25"/>
  <c r="T25" s="1"/>
  <c r="S21"/>
  <c r="T21" s="1"/>
</calcChain>
</file>

<file path=xl/sharedStrings.xml><?xml version="1.0" encoding="utf-8"?>
<sst xmlns="http://schemas.openxmlformats.org/spreadsheetml/2006/main" count="183" uniqueCount="25">
  <si>
    <t>D A T E</t>
  </si>
  <si>
    <t>C</t>
  </si>
  <si>
    <t>G</t>
  </si>
  <si>
    <t>-</t>
  </si>
  <si>
    <t>D</t>
  </si>
  <si>
    <t>E</t>
  </si>
  <si>
    <t>H</t>
  </si>
  <si>
    <t>F</t>
  </si>
  <si>
    <t>A</t>
  </si>
  <si>
    <t>JULIE</t>
  </si>
  <si>
    <t>BERNARD</t>
  </si>
  <si>
    <t>SANDRINE</t>
  </si>
  <si>
    <t>GERARD</t>
  </si>
  <si>
    <t>AMANDINE</t>
  </si>
  <si>
    <t>Niveau</t>
  </si>
  <si>
    <t>Numéro</t>
  </si>
  <si>
    <t>NOM</t>
  </si>
  <si>
    <t>NIVEAU</t>
  </si>
  <si>
    <t>Trouve la date la plus récente de R</t>
  </si>
  <si>
    <t>Dernière date</t>
  </si>
  <si>
    <t>Date Q &lt; a date A et N &lt;=3 et N &lt;&gt; 0</t>
  </si>
  <si>
    <t>Date S est egal a date A</t>
  </si>
  <si>
    <t>Niveau de Feuil1 colonne H</t>
  </si>
  <si>
    <t>Niveau de U est t'il &gt;= a niveau Feuil1 colonne H</t>
  </si>
  <si>
    <t>Calcul final V=Vrai et T=Vrai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</si>
</sst>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Lato"/>
    </font>
    <font>
      <b/>
      <sz val="9"/>
      <color indexed="9"/>
      <name val="Lato"/>
    </font>
    <font>
      <b/>
      <sz val="11"/>
      <name val="Lato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</borders>
  <cellStyleXfs count="10">
    <xf numFmtId="0" fontId="0" fillId="0" borderId="0"/>
    <xf numFmtId="0" fontId="2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2">
    <xf numFmtId="0" fontId="0" fillId="0" borderId="0" xfId="0"/>
    <xf numFmtId="0" fontId="3" fillId="0" borderId="0" xfId="6"/>
    <xf numFmtId="1" fontId="3" fillId="0" borderId="0" xfId="9" applyNumberFormat="1" applyFont="1" applyFill="1" applyBorder="1"/>
    <xf numFmtId="0" fontId="4" fillId="0" borderId="0" xfId="9" applyFont="1" applyFill="1" applyBorder="1" applyAlignment="1">
      <alignment horizontal="center"/>
    </xf>
    <xf numFmtId="14" fontId="2" fillId="0" borderId="4" xfId="1" applyNumberFormat="1" applyBorder="1" applyAlignment="1">
      <alignment vertical="center"/>
    </xf>
    <xf numFmtId="14" fontId="2" fillId="0" borderId="0" xfId="1" applyNumberFormat="1" applyBorder="1" applyAlignment="1">
      <alignment vertical="center"/>
    </xf>
    <xf numFmtId="0" fontId="2" fillId="0" borderId="0" xfId="1" applyNumberFormat="1" applyBorder="1" applyAlignment="1">
      <alignment vertical="center"/>
    </xf>
    <xf numFmtId="0" fontId="1" fillId="0" borderId="5" xfId="5" applyBorder="1"/>
    <xf numFmtId="14" fontId="2" fillId="3" borderId="4" xfId="1" applyNumberFormat="1" applyFill="1" applyBorder="1" applyAlignment="1">
      <alignment vertical="center"/>
    </xf>
    <xf numFmtId="14" fontId="2" fillId="3" borderId="0" xfId="1" applyNumberFormat="1" applyFill="1" applyBorder="1" applyAlignment="1">
      <alignment vertical="center"/>
    </xf>
    <xf numFmtId="0" fontId="2" fillId="3" borderId="0" xfId="1" applyNumberFormat="1" applyFill="1" applyBorder="1" applyAlignment="1">
      <alignment vertical="center"/>
    </xf>
    <xf numFmtId="0" fontId="1" fillId="3" borderId="5" xfId="5" applyFill="1" applyBorder="1"/>
    <xf numFmtId="14" fontId="2" fillId="2" borderId="1" xfId="1" applyNumberFormat="1" applyFill="1" applyBorder="1" applyAlignment="1">
      <alignment vertical="center"/>
    </xf>
    <xf numFmtId="14" fontId="3" fillId="2" borderId="2" xfId="1" applyNumberFormat="1" applyFont="1" applyFill="1" applyBorder="1" applyAlignment="1">
      <alignment vertical="center"/>
    </xf>
    <xf numFmtId="0" fontId="2" fillId="2" borderId="2" xfId="1" applyNumberFormat="1" applyFill="1" applyBorder="1" applyAlignment="1">
      <alignment vertical="center"/>
    </xf>
    <xf numFmtId="0" fontId="1" fillId="2" borderId="3" xfId="5" applyFill="1" applyBorder="1"/>
    <xf numFmtId="14" fontId="2" fillId="2" borderId="2" xfId="1" applyNumberFormat="1" applyFill="1" applyBorder="1" applyAlignment="1">
      <alignment vertical="center"/>
    </xf>
    <xf numFmtId="0" fontId="2" fillId="0" borderId="2" xfId="1" applyNumberFormat="1" applyFill="1" applyBorder="1" applyAlignment="1">
      <alignment vertical="center"/>
    </xf>
    <xf numFmtId="0" fontId="2" fillId="0" borderId="0" xfId="1" applyNumberFormat="1" applyFill="1" applyBorder="1" applyAlignment="1">
      <alignment vertical="center"/>
    </xf>
    <xf numFmtId="0" fontId="0" fillId="0" borderId="0" xfId="0" applyFill="1"/>
    <xf numFmtId="0" fontId="5" fillId="4" borderId="0" xfId="2" applyNumberFormat="1" applyFont="1" applyFill="1" applyAlignment="1">
      <alignment horizontal="left" vertical="center" wrapText="1"/>
    </xf>
    <xf numFmtId="0" fontId="5" fillId="4" borderId="0" xfId="2" applyFont="1" applyFill="1" applyAlignment="1">
      <alignment horizontal="left" vertical="center" wrapText="1"/>
    </xf>
    <xf numFmtId="0" fontId="5" fillId="4" borderId="0" xfId="7" applyFont="1" applyFill="1" applyAlignment="1">
      <alignment horizontal="center" vertical="center" wrapText="1"/>
    </xf>
    <xf numFmtId="0" fontId="0" fillId="0" borderId="0" xfId="0" applyBorder="1"/>
    <xf numFmtId="0" fontId="0" fillId="2" borderId="0" xfId="0" applyFill="1" applyBorder="1"/>
    <xf numFmtId="0" fontId="3" fillId="0" borderId="0" xfId="9" applyFont="1" applyFill="1" applyBorder="1"/>
    <xf numFmtId="0" fontId="6" fillId="0" borderId="0" xfId="9" applyFont="1" applyFill="1" applyBorder="1" applyAlignment="1">
      <alignment horizontal="center" vertical="center"/>
    </xf>
    <xf numFmtId="0" fontId="3" fillId="3" borderId="0" xfId="9" applyFont="1" applyFill="1" applyBorder="1"/>
    <xf numFmtId="14" fontId="0" fillId="0" borderId="0" xfId="0" applyNumberFormat="1"/>
    <xf numFmtId="0" fontId="7" fillId="2" borderId="0" xfId="1" applyNumberFormat="1" applyFont="1" applyFill="1" applyAlignment="1">
      <alignment vertical="center" wrapText="1"/>
    </xf>
    <xf numFmtId="0" fontId="7" fillId="3" borderId="0" xfId="1" applyNumberFormat="1" applyFont="1" applyFill="1" applyAlignment="1">
      <alignment vertical="center" wrapText="1"/>
    </xf>
    <xf numFmtId="0" fontId="7" fillId="3" borderId="0" xfId="1" applyFont="1" applyFill="1" applyAlignment="1">
      <alignment vertical="center" wrapText="1"/>
    </xf>
  </cellXfs>
  <cellStyles count="10">
    <cellStyle name="Normal" xfId="0" builtinId="0"/>
    <cellStyle name="Normal 2" xfId="1"/>
    <cellStyle name="Normal 2 2" xfId="2"/>
    <cellStyle name="Normal 2 2 2" xfId="3"/>
    <cellStyle name="Normal 2 3" xfId="7"/>
    <cellStyle name="Normal 2 4" xfId="8"/>
    <cellStyle name="Normal 3" xfId="5"/>
    <cellStyle name="Normal 4" xfId="6"/>
    <cellStyle name="Normal 5" xfId="9"/>
    <cellStyle name="Pourcentage 2" xfId="4"/>
  </cellStyles>
  <dxfs count="20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7"/>
  <sheetViews>
    <sheetView workbookViewId="0">
      <selection activeCell="C1" sqref="C1"/>
    </sheetView>
  </sheetViews>
  <sheetFormatPr baseColWidth="10" defaultRowHeight="15"/>
  <cols>
    <col min="3" max="3" width="25.7109375" customWidth="1"/>
    <col min="8" max="8" width="20.85546875" style="19" customWidth="1"/>
  </cols>
  <sheetData>
    <row r="1" spans="1:8">
      <c r="A1" s="23"/>
      <c r="B1" s="23"/>
      <c r="C1" s="23"/>
      <c r="D1" s="23"/>
      <c r="E1" s="23"/>
      <c r="F1" s="23"/>
      <c r="G1" s="23"/>
      <c r="H1" s="24" t="s">
        <v>17</v>
      </c>
    </row>
    <row r="2" spans="1:8">
      <c r="A2" s="25"/>
      <c r="B2" s="26"/>
      <c r="C2" s="26" t="s">
        <v>16</v>
      </c>
      <c r="D2" s="26"/>
      <c r="E2" s="2"/>
      <c r="F2" s="2"/>
      <c r="G2" s="2"/>
      <c r="H2" s="27" t="s">
        <v>5</v>
      </c>
    </row>
    <row r="3" spans="1:8">
      <c r="A3" s="25"/>
      <c r="B3" s="3"/>
      <c r="C3" s="3" t="s">
        <v>9</v>
      </c>
      <c r="D3" s="3"/>
      <c r="E3" s="2"/>
      <c r="F3" s="2"/>
      <c r="G3" s="2"/>
      <c r="H3" s="27" t="s">
        <v>5</v>
      </c>
    </row>
    <row r="4" spans="1:8">
      <c r="A4" s="25"/>
      <c r="B4" s="3"/>
      <c r="C4" s="3" t="s">
        <v>10</v>
      </c>
      <c r="D4" s="3"/>
      <c r="E4" s="2"/>
      <c r="F4" s="2"/>
      <c r="G4" s="2"/>
      <c r="H4" s="27" t="s">
        <v>5</v>
      </c>
    </row>
    <row r="5" spans="1:8">
      <c r="A5" s="25"/>
      <c r="B5" s="3"/>
      <c r="C5" s="3" t="s">
        <v>11</v>
      </c>
      <c r="D5" s="3"/>
      <c r="E5" s="2"/>
      <c r="F5" s="2"/>
      <c r="G5" s="2"/>
      <c r="H5" s="27" t="s">
        <v>5</v>
      </c>
    </row>
    <row r="6" spans="1:8">
      <c r="A6" s="25"/>
      <c r="B6" s="3"/>
      <c r="C6" s="3" t="s">
        <v>12</v>
      </c>
      <c r="D6" s="3"/>
      <c r="E6" s="2"/>
      <c r="F6" s="2"/>
      <c r="G6" s="2"/>
      <c r="H6" s="27" t="s">
        <v>5</v>
      </c>
    </row>
    <row r="7" spans="1:8">
      <c r="A7" s="25"/>
      <c r="B7" s="3"/>
      <c r="C7" s="3" t="s">
        <v>13</v>
      </c>
      <c r="D7" s="3"/>
      <c r="E7" s="2"/>
      <c r="F7" s="2"/>
      <c r="G7" s="2"/>
      <c r="H7" s="27" t="s">
        <v>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W475"/>
  <sheetViews>
    <sheetView tabSelected="1" topLeftCell="F1" workbookViewId="0">
      <pane ySplit="1" topLeftCell="A2" activePane="bottomLeft" state="frozen"/>
      <selection pane="bottomLeft" activeCell="Y17" sqref="Y17"/>
    </sheetView>
  </sheetViews>
  <sheetFormatPr baseColWidth="10" defaultRowHeight="15"/>
  <cols>
    <col min="2" max="2" width="21.28515625" customWidth="1"/>
    <col min="3" max="13" width="4.28515625" customWidth="1"/>
    <col min="17" max="17" width="21.140625" style="28" customWidth="1"/>
    <col min="18" max="18" width="18.28515625" style="28" customWidth="1"/>
    <col min="19" max="19" width="18.7109375" style="28" customWidth="1"/>
    <col min="20" max="20" width="14.5703125" customWidth="1"/>
    <col min="21" max="21" width="16" customWidth="1"/>
    <col min="22" max="22" width="17.5703125" customWidth="1"/>
    <col min="23" max="23" width="19" customWidth="1"/>
  </cols>
  <sheetData>
    <row r="1" spans="1:23" ht="43.5" customHeight="1" thickBot="1">
      <c r="A1" s="20" t="s">
        <v>0</v>
      </c>
      <c r="B1" s="20" t="s">
        <v>16</v>
      </c>
      <c r="C1" s="21"/>
      <c r="D1" s="21"/>
      <c r="E1" s="21"/>
      <c r="F1" s="21"/>
      <c r="G1" s="20"/>
      <c r="H1" s="21"/>
      <c r="I1" s="21"/>
      <c r="J1" s="21"/>
      <c r="K1" s="21"/>
      <c r="L1" s="21"/>
      <c r="M1" s="21"/>
      <c r="N1" s="20" t="s">
        <v>15</v>
      </c>
      <c r="O1" s="21"/>
      <c r="P1" s="22" t="s">
        <v>14</v>
      </c>
      <c r="Q1" s="31" t="s">
        <v>19</v>
      </c>
      <c r="R1" s="31" t="s">
        <v>20</v>
      </c>
      <c r="S1" s="30" t="s">
        <v>18</v>
      </c>
      <c r="T1" s="29" t="s">
        <v>21</v>
      </c>
      <c r="U1" s="30" t="s">
        <v>22</v>
      </c>
      <c r="V1" s="30" t="s">
        <v>23</v>
      </c>
      <c r="W1" s="29" t="s">
        <v>24</v>
      </c>
    </row>
    <row r="2" spans="1:23" ht="15.75" thickTop="1">
      <c r="A2" s="12">
        <v>44083</v>
      </c>
      <c r="B2" s="13" t="s">
        <v>9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4">
        <v>7</v>
      </c>
      <c r="O2" s="17"/>
      <c r="P2" s="15" t="s">
        <v>4</v>
      </c>
      <c r="Q2" s="28">
        <f t="array" ref="Q2">LARGE(($B$2:$B$200=B2)*($A$2:$A$200),1)</f>
        <v>44083</v>
      </c>
      <c r="R2" s="28" t="b">
        <f>IF(AND(A2&lt;Q2,N2&lt;=3,N2&lt;&gt;0),A2,FALSE)</f>
        <v>0</v>
      </c>
      <c r="S2" s="28">
        <f t="array" ref="S2">LARGE(($B$2:$B$200=B2)*($R$2:$R$200),1)</f>
        <v>44050</v>
      </c>
      <c r="T2" t="b">
        <f>IF(A2=S2,TRUE,FALSE)</f>
        <v>0</v>
      </c>
      <c r="U2" t="str">
        <f>IF(ISNA(VLOOKUP(B2,Feuil1!$C$2:$H$200,6)),"",(VLOOKUP(B2,Feuil1!$C$2:$H$200,6)))</f>
        <v>E</v>
      </c>
      <c r="V2" t="b">
        <f>IF(U2&gt;=P2,TRUE,FALSE)</f>
        <v>1</v>
      </c>
      <c r="W2" t="b">
        <f>IF(AND(T2=TRUE,V2=TRUE),TRUE, FALSE)</f>
        <v>0</v>
      </c>
    </row>
    <row r="3" spans="1:23">
      <c r="A3" s="4">
        <v>44073</v>
      </c>
      <c r="B3" s="5" t="s">
        <v>9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6">
        <v>8</v>
      </c>
      <c r="O3" s="18"/>
      <c r="P3" s="7" t="s">
        <v>5</v>
      </c>
      <c r="Q3" s="28">
        <f t="array" ref="Q3">LARGE(($B$2:$B$200=B3)*($A$2:$A$200),1)</f>
        <v>44083</v>
      </c>
      <c r="R3" s="28" t="b">
        <f t="shared" ref="R3:R66" si="0">IF(AND(A3&lt;Q3,N3&lt;=3,N3&lt;&gt;0),A3,FALSE)</f>
        <v>0</v>
      </c>
      <c r="S3" s="28">
        <f t="array" ref="S3">LARGE(($B$2:$B$200=B3)*($R$2:$R$200),1)</f>
        <v>44050</v>
      </c>
      <c r="T3" t="b">
        <f t="shared" ref="T3:T66" si="1">IF(A3=S3,TRUE,FALSE)</f>
        <v>0</v>
      </c>
      <c r="U3" t="str">
        <f>IF(ISNA(VLOOKUP(B3,Feuil1!$C$2:$H$200,6)),"",(VLOOKUP(B3,Feuil1!$C$2:$H$200,6)))</f>
        <v>E</v>
      </c>
      <c r="V3" t="b">
        <f t="shared" ref="V3:V66" si="2">IF(U3&gt;=P3,TRUE,FALSE)</f>
        <v>1</v>
      </c>
      <c r="W3" t="b">
        <f t="shared" ref="W3:W66" si="3">IF(AND(T3=TRUE,V3=TRUE),TRUE, FALSE)</f>
        <v>0</v>
      </c>
    </row>
    <row r="4" spans="1:23">
      <c r="A4" s="8">
        <v>44050</v>
      </c>
      <c r="B4" s="9" t="s">
        <v>9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0">
        <v>1</v>
      </c>
      <c r="O4" s="18"/>
      <c r="P4" s="11" t="s">
        <v>6</v>
      </c>
      <c r="Q4" s="28">
        <f t="array" ref="Q4">LARGE(($B$2:$B$200=B4)*($A$2:$A$200),1)</f>
        <v>44083</v>
      </c>
      <c r="R4" s="28">
        <f t="shared" si="0"/>
        <v>44050</v>
      </c>
      <c r="S4" s="28">
        <f t="array" ref="S4">LARGE(($B$2:$B$200=B4)*($R$2:$R$200),1)</f>
        <v>44050</v>
      </c>
      <c r="T4" t="b">
        <f t="shared" si="1"/>
        <v>1</v>
      </c>
      <c r="U4" t="str">
        <f>IF(ISNA(VLOOKUP(B4,Feuil1!$C$2:$H$200,6)),"",(VLOOKUP(B4,Feuil1!$C$2:$H$200,6)))</f>
        <v>E</v>
      </c>
      <c r="V4" t="b">
        <f t="shared" si="2"/>
        <v>0</v>
      </c>
      <c r="W4" t="b">
        <f t="shared" si="3"/>
        <v>0</v>
      </c>
    </row>
    <row r="5" spans="1:23">
      <c r="A5" s="4">
        <v>44045</v>
      </c>
      <c r="B5" s="5" t="s">
        <v>9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6">
        <v>3</v>
      </c>
      <c r="O5" s="6"/>
      <c r="P5" s="7" t="s">
        <v>7</v>
      </c>
      <c r="Q5" s="28">
        <f t="array" ref="Q5">LARGE(($B$2:$B$200=B5)*($A$2:$A$200),1)</f>
        <v>44083</v>
      </c>
      <c r="R5" s="28">
        <f t="shared" si="0"/>
        <v>44045</v>
      </c>
      <c r="S5" s="28">
        <f t="array" ref="S5">LARGE(($B$2:$B$200=B5)*($R$2:$R$200),1)</f>
        <v>44050</v>
      </c>
      <c r="T5" t="b">
        <f t="shared" si="1"/>
        <v>0</v>
      </c>
      <c r="U5" t="str">
        <f>IF(ISNA(VLOOKUP(B5,Feuil1!$C$2:$H$200,6)),"",(VLOOKUP(B5,Feuil1!$C$2:$H$200,6)))</f>
        <v>E</v>
      </c>
      <c r="V5" t="b">
        <f t="shared" si="2"/>
        <v>0</v>
      </c>
      <c r="W5" t="b">
        <f t="shared" si="3"/>
        <v>0</v>
      </c>
    </row>
    <row r="6" spans="1:23">
      <c r="A6" s="4">
        <v>44035</v>
      </c>
      <c r="B6" s="5" t="s">
        <v>9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>
        <v>0</v>
      </c>
      <c r="O6" s="6"/>
      <c r="P6" s="7" t="s">
        <v>6</v>
      </c>
      <c r="Q6" s="28">
        <f t="array" ref="Q6">LARGE(($B$2:$B$200=B6)*($A$2:$A$200),1)</f>
        <v>44083</v>
      </c>
      <c r="R6" s="28" t="b">
        <f t="shared" si="0"/>
        <v>0</v>
      </c>
      <c r="S6" s="28">
        <f t="array" ref="S6">LARGE(($B$2:$B$200=B6)*($R$2:$R$200),1)</f>
        <v>44050</v>
      </c>
      <c r="T6" t="b">
        <f t="shared" si="1"/>
        <v>0</v>
      </c>
      <c r="U6" t="str">
        <f>IF(ISNA(VLOOKUP(B6,Feuil1!$C$2:$H$200,6)),"",(VLOOKUP(B6,Feuil1!$C$2:$H$200,6)))</f>
        <v>E</v>
      </c>
      <c r="V6" t="b">
        <f t="shared" si="2"/>
        <v>0</v>
      </c>
      <c r="W6" t="b">
        <f t="shared" si="3"/>
        <v>0</v>
      </c>
    </row>
    <row r="7" spans="1:23">
      <c r="A7" s="4">
        <v>44024</v>
      </c>
      <c r="B7" s="5" t="s">
        <v>9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>
        <v>3</v>
      </c>
      <c r="O7" s="6"/>
      <c r="P7" s="7" t="s">
        <v>7</v>
      </c>
      <c r="Q7" s="28">
        <f t="array" ref="Q7">LARGE(($B$2:$B$200=B7)*($A$2:$A$200),1)</f>
        <v>44083</v>
      </c>
      <c r="R7" s="28">
        <f t="shared" si="0"/>
        <v>44024</v>
      </c>
      <c r="S7" s="28">
        <f t="array" ref="S7">LARGE(($B$2:$B$200=B7)*($R$2:$R$200),1)</f>
        <v>44050</v>
      </c>
      <c r="T7" t="b">
        <f t="shared" si="1"/>
        <v>0</v>
      </c>
      <c r="U7" t="str">
        <f>IF(ISNA(VLOOKUP(B7,Feuil1!$C$2:$H$200,6)),"",(VLOOKUP(B7,Feuil1!$C$2:$H$200,6)))</f>
        <v>E</v>
      </c>
      <c r="V7" t="b">
        <f t="shared" si="2"/>
        <v>0</v>
      </c>
      <c r="W7" t="b">
        <f t="shared" si="3"/>
        <v>0</v>
      </c>
    </row>
    <row r="8" spans="1:23">
      <c r="A8" s="4">
        <v>44018</v>
      </c>
      <c r="B8" s="5" t="s">
        <v>9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>
        <v>5</v>
      </c>
      <c r="O8" s="6"/>
      <c r="P8" s="7" t="s">
        <v>6</v>
      </c>
      <c r="Q8" s="28">
        <f t="array" ref="Q8">LARGE(($B$2:$B$200=B8)*($A$2:$A$200),1)</f>
        <v>44083</v>
      </c>
      <c r="R8" s="28" t="b">
        <f t="shared" si="0"/>
        <v>0</v>
      </c>
      <c r="S8" s="28">
        <f t="array" ref="S8">LARGE(($B$2:$B$200=B8)*($R$2:$R$200),1)</f>
        <v>44050</v>
      </c>
      <c r="T8" t="b">
        <f t="shared" si="1"/>
        <v>0</v>
      </c>
      <c r="U8" t="str">
        <f>IF(ISNA(VLOOKUP(B8,Feuil1!$C$2:$H$200,6)),"",(VLOOKUP(B8,Feuil1!$C$2:$H$200,6)))</f>
        <v>E</v>
      </c>
      <c r="V8" t="b">
        <f t="shared" si="2"/>
        <v>0</v>
      </c>
      <c r="W8" t="b">
        <f t="shared" si="3"/>
        <v>0</v>
      </c>
    </row>
    <row r="9" spans="1:23">
      <c r="A9" s="4">
        <v>43198</v>
      </c>
      <c r="B9" s="5" t="s">
        <v>9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>
        <v>7</v>
      </c>
      <c r="O9" s="6"/>
      <c r="P9" s="7" t="s">
        <v>7</v>
      </c>
      <c r="Q9" s="28">
        <f t="array" ref="Q9">LARGE(($B$2:$B$200=B9)*($A$2:$A$200),1)</f>
        <v>44083</v>
      </c>
      <c r="R9" s="28" t="b">
        <f t="shared" si="0"/>
        <v>0</v>
      </c>
      <c r="S9" s="28">
        <f t="array" ref="S9">LARGE(($B$2:$B$200=B9)*($R$2:$R$200),1)</f>
        <v>44050</v>
      </c>
      <c r="T9" t="b">
        <f t="shared" si="1"/>
        <v>0</v>
      </c>
      <c r="U9" t="str">
        <f>IF(ISNA(VLOOKUP(B9,Feuil1!$C$2:$H$200,6)),"",(VLOOKUP(B9,Feuil1!$C$2:$H$200,6)))</f>
        <v>E</v>
      </c>
      <c r="V9" t="b">
        <f t="shared" si="2"/>
        <v>0</v>
      </c>
      <c r="W9" t="b">
        <f t="shared" si="3"/>
        <v>0</v>
      </c>
    </row>
    <row r="10" spans="1:23">
      <c r="A10" s="4">
        <v>43163</v>
      </c>
      <c r="B10" s="5" t="s">
        <v>9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>
        <v>1</v>
      </c>
      <c r="O10" s="6"/>
      <c r="P10" s="7" t="s">
        <v>5</v>
      </c>
      <c r="Q10" s="28">
        <f t="array" ref="Q10">LARGE(($B$2:$B$200=B10)*($A$2:$A$200),1)</f>
        <v>44083</v>
      </c>
      <c r="R10" s="28">
        <f t="shared" si="0"/>
        <v>43163</v>
      </c>
      <c r="S10" s="28">
        <f t="array" ref="S10">LARGE(($B$2:$B$200=B10)*($R$2:$R$200),1)</f>
        <v>44050</v>
      </c>
      <c r="T10" t="b">
        <f t="shared" si="1"/>
        <v>0</v>
      </c>
      <c r="U10" t="str">
        <f>IF(ISNA(VLOOKUP(B10,Feuil1!$C$2:$H$200,6)),"",(VLOOKUP(B10,Feuil1!$C$2:$H$200,6)))</f>
        <v>E</v>
      </c>
      <c r="V10" t="b">
        <f t="shared" si="2"/>
        <v>1</v>
      </c>
      <c r="W10" t="b">
        <f t="shared" si="3"/>
        <v>0</v>
      </c>
    </row>
    <row r="11" spans="1:23">
      <c r="A11" s="4">
        <v>43081</v>
      </c>
      <c r="B11" s="5" t="s">
        <v>9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>
        <v>8</v>
      </c>
      <c r="O11" s="6"/>
      <c r="P11" s="7" t="s">
        <v>7</v>
      </c>
      <c r="Q11" s="28">
        <f t="array" ref="Q11">LARGE(($B$2:$B$200=B11)*($A$2:$A$200),1)</f>
        <v>44083</v>
      </c>
      <c r="R11" s="28" t="b">
        <f t="shared" si="0"/>
        <v>0</v>
      </c>
      <c r="S11" s="28">
        <f t="array" ref="S11">LARGE(($B$2:$B$200=B11)*($R$2:$R$200),1)</f>
        <v>44050</v>
      </c>
      <c r="T11" t="b">
        <f t="shared" si="1"/>
        <v>0</v>
      </c>
      <c r="U11" t="str">
        <f>IF(ISNA(VLOOKUP(B11,Feuil1!$C$2:$H$200,6)),"",(VLOOKUP(B11,Feuil1!$C$2:$H$200,6)))</f>
        <v>E</v>
      </c>
      <c r="V11" t="b">
        <f t="shared" si="2"/>
        <v>0</v>
      </c>
      <c r="W11" t="b">
        <f t="shared" si="3"/>
        <v>0</v>
      </c>
    </row>
    <row r="12" spans="1:23">
      <c r="A12" s="4">
        <v>43058</v>
      </c>
      <c r="B12" s="5" t="s">
        <v>9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>
        <v>2</v>
      </c>
      <c r="O12" s="6"/>
      <c r="P12" s="7" t="s">
        <v>4</v>
      </c>
      <c r="Q12" s="28">
        <f t="array" ref="Q12">LARGE(($B$2:$B$200=B12)*($A$2:$A$200),1)</f>
        <v>44083</v>
      </c>
      <c r="R12" s="28">
        <f t="shared" si="0"/>
        <v>43058</v>
      </c>
      <c r="S12" s="28">
        <f t="array" ref="S12">LARGE(($B$2:$B$200=B12)*($R$2:$R$200),1)</f>
        <v>44050</v>
      </c>
      <c r="T12" t="b">
        <f t="shared" si="1"/>
        <v>0</v>
      </c>
      <c r="U12" t="str">
        <f>IF(ISNA(VLOOKUP(B12,Feuil1!$C$2:$H$200,6)),"",(VLOOKUP(B12,Feuil1!$C$2:$H$200,6)))</f>
        <v>E</v>
      </c>
      <c r="V12" t="b">
        <f t="shared" si="2"/>
        <v>1</v>
      </c>
      <c r="W12" t="b">
        <f t="shared" si="3"/>
        <v>0</v>
      </c>
    </row>
    <row r="13" spans="1:23">
      <c r="A13" s="4">
        <v>43040</v>
      </c>
      <c r="B13" s="5" t="s">
        <v>9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>
        <v>3</v>
      </c>
      <c r="O13" s="6"/>
      <c r="P13" s="7" t="s">
        <v>7</v>
      </c>
      <c r="Q13" s="28">
        <f t="array" ref="Q13">LARGE(($B$2:$B$200=B13)*($A$2:$A$200),1)</f>
        <v>44083</v>
      </c>
      <c r="R13" s="28">
        <f t="shared" si="0"/>
        <v>43040</v>
      </c>
      <c r="S13" s="28">
        <f t="array" ref="S13">LARGE(($B$2:$B$200=B13)*($R$2:$R$200),1)</f>
        <v>44050</v>
      </c>
      <c r="T13" t="b">
        <f t="shared" si="1"/>
        <v>0</v>
      </c>
      <c r="U13" t="str">
        <f>IF(ISNA(VLOOKUP(B13,Feuil1!$C$2:$H$200,6)),"",(VLOOKUP(B13,Feuil1!$C$2:$H$200,6)))</f>
        <v>E</v>
      </c>
      <c r="V13" t="b">
        <f t="shared" si="2"/>
        <v>0</v>
      </c>
      <c r="W13" t="b">
        <f t="shared" si="3"/>
        <v>0</v>
      </c>
    </row>
    <row r="14" spans="1:23">
      <c r="A14" s="4">
        <v>43009</v>
      </c>
      <c r="B14" s="5" t="s">
        <v>9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>
        <v>4</v>
      </c>
      <c r="O14" s="6"/>
      <c r="P14" s="7" t="s">
        <v>7</v>
      </c>
      <c r="Q14" s="28">
        <f t="array" ref="Q14">LARGE(($B$2:$B$200=B14)*($A$2:$A$200),1)</f>
        <v>44083</v>
      </c>
      <c r="R14" s="28" t="b">
        <f t="shared" si="0"/>
        <v>0</v>
      </c>
      <c r="S14" s="28">
        <f t="array" ref="S14">LARGE(($B$2:$B$200=B14)*($R$2:$R$200),1)</f>
        <v>44050</v>
      </c>
      <c r="T14" t="b">
        <f t="shared" si="1"/>
        <v>0</v>
      </c>
      <c r="U14" t="str">
        <f>IF(ISNA(VLOOKUP(B14,Feuil1!$C$2:$H$200,6)),"",(VLOOKUP(B14,Feuil1!$C$2:$H$200,6)))</f>
        <v>E</v>
      </c>
      <c r="V14" t="b">
        <f t="shared" si="2"/>
        <v>0</v>
      </c>
      <c r="W14" t="b">
        <f t="shared" si="3"/>
        <v>0</v>
      </c>
    </row>
    <row r="15" spans="1:23" ht="15.75" thickBot="1">
      <c r="A15" s="4">
        <v>42990</v>
      </c>
      <c r="B15" s="5" t="s">
        <v>9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>
        <v>4</v>
      </c>
      <c r="O15" s="6"/>
      <c r="P15" s="7" t="s">
        <v>7</v>
      </c>
      <c r="Q15" s="28">
        <f t="array" ref="Q15">LARGE(($B$2:$B$200=B15)*($A$2:$A$200),1)</f>
        <v>44083</v>
      </c>
      <c r="R15" s="28" t="b">
        <f t="shared" si="0"/>
        <v>0</v>
      </c>
      <c r="S15" s="28">
        <f t="array" ref="S15">LARGE(($B$2:$B$200=B15)*($R$2:$R$200),1)</f>
        <v>44050</v>
      </c>
      <c r="T15" t="b">
        <f t="shared" si="1"/>
        <v>0</v>
      </c>
      <c r="U15" t="str">
        <f>IF(ISNA(VLOOKUP(B15,Feuil1!$C$2:$H$200,6)),"",(VLOOKUP(B15,Feuil1!$C$2:$H$200,6)))</f>
        <v>E</v>
      </c>
      <c r="V15" t="b">
        <f t="shared" si="2"/>
        <v>0</v>
      </c>
      <c r="W15" t="b">
        <f t="shared" si="3"/>
        <v>0</v>
      </c>
    </row>
    <row r="16" spans="1:23" ht="15.75" thickTop="1">
      <c r="A16" s="12">
        <v>44083</v>
      </c>
      <c r="B16" s="16" t="s">
        <v>10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4">
        <v>3</v>
      </c>
      <c r="O16" s="17"/>
      <c r="P16" s="15" t="s">
        <v>2</v>
      </c>
      <c r="Q16" s="28">
        <f t="array" ref="Q16">LARGE(($B$2:$B$200=B16)*($A$2:$A$200),1)</f>
        <v>44083</v>
      </c>
      <c r="R16" s="28" t="b">
        <f t="shared" si="0"/>
        <v>0</v>
      </c>
      <c r="S16" s="28">
        <f t="array" ref="S16">LARGE(($B$2:$B$200=B16)*($R$2:$R$200),1)</f>
        <v>44065</v>
      </c>
      <c r="T16" t="b">
        <f t="shared" si="1"/>
        <v>0</v>
      </c>
      <c r="U16" t="str">
        <f>IF(ISNA(VLOOKUP(B16,Feuil1!$C$2:$H$200,6)),"",(VLOOKUP(B16,Feuil1!$C$2:$H$200,6)))</f>
        <v>E</v>
      </c>
      <c r="V16" t="b">
        <f t="shared" si="2"/>
        <v>0</v>
      </c>
      <c r="W16" t="b">
        <f t="shared" si="3"/>
        <v>0</v>
      </c>
    </row>
    <row r="17" spans="1:23">
      <c r="A17" s="4">
        <v>44073</v>
      </c>
      <c r="B17" s="5" t="s">
        <v>10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6">
        <v>0</v>
      </c>
      <c r="O17" s="18"/>
      <c r="P17" s="7" t="s">
        <v>4</v>
      </c>
      <c r="Q17" s="28">
        <f t="array" ref="Q17">LARGE(($B$2:$B$200=B17)*($A$2:$A$200),1)</f>
        <v>44083</v>
      </c>
      <c r="R17" s="28" t="b">
        <f t="shared" si="0"/>
        <v>0</v>
      </c>
      <c r="S17" s="28">
        <f t="array" ref="S17">LARGE(($B$2:$B$200=B17)*($R$2:$R$200),1)</f>
        <v>44065</v>
      </c>
      <c r="T17" t="b">
        <f t="shared" si="1"/>
        <v>0</v>
      </c>
      <c r="U17" t="str">
        <f>IF(ISNA(VLOOKUP(B17,Feuil1!$C$2:$H$200,6)),"",(VLOOKUP(B17,Feuil1!$C$2:$H$200,6)))</f>
        <v>E</v>
      </c>
      <c r="V17" t="b">
        <f t="shared" si="2"/>
        <v>1</v>
      </c>
      <c r="W17" t="b">
        <f t="shared" si="3"/>
        <v>0</v>
      </c>
    </row>
    <row r="18" spans="1:23">
      <c r="A18" s="8">
        <v>44065</v>
      </c>
      <c r="B18" s="9" t="s">
        <v>10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0">
        <v>1</v>
      </c>
      <c r="O18" s="18"/>
      <c r="P18" s="11" t="s">
        <v>5</v>
      </c>
      <c r="Q18" s="28">
        <f t="array" ref="Q18">LARGE(($B$2:$B$200=B18)*($A$2:$A$200),1)</f>
        <v>44083</v>
      </c>
      <c r="R18" s="28">
        <f t="shared" si="0"/>
        <v>44065</v>
      </c>
      <c r="S18" s="28">
        <f t="array" ref="S18">LARGE(($B$2:$B$200=B18)*($R$2:$R$200),1)</f>
        <v>44065</v>
      </c>
      <c r="T18" t="b">
        <f t="shared" si="1"/>
        <v>1</v>
      </c>
      <c r="U18" t="str">
        <f>IF(ISNA(VLOOKUP(B18,Feuil1!$C$2:$H$200,6)),"",(VLOOKUP(B18,Feuil1!$C$2:$H$200,6)))</f>
        <v>E</v>
      </c>
      <c r="V18" t="b">
        <f t="shared" si="2"/>
        <v>1</v>
      </c>
      <c r="W18" t="b">
        <f t="shared" si="3"/>
        <v>1</v>
      </c>
    </row>
    <row r="19" spans="1:23">
      <c r="A19" s="4">
        <v>44055</v>
      </c>
      <c r="B19" s="5" t="s">
        <v>10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>
        <v>0</v>
      </c>
      <c r="O19" s="6"/>
      <c r="P19" s="7" t="s">
        <v>5</v>
      </c>
      <c r="Q19" s="28">
        <f t="array" ref="Q19">LARGE(($B$2:$B$200=B19)*($A$2:$A$200),1)</f>
        <v>44083</v>
      </c>
      <c r="R19" s="28" t="b">
        <f t="shared" si="0"/>
        <v>0</v>
      </c>
      <c r="S19" s="28">
        <f t="array" ref="S19">LARGE(($B$2:$B$200=B19)*($R$2:$R$200),1)</f>
        <v>44065</v>
      </c>
      <c r="T19" t="b">
        <f t="shared" si="1"/>
        <v>0</v>
      </c>
      <c r="U19" t="str">
        <f>IF(ISNA(VLOOKUP(B19,Feuil1!$C$2:$H$200,6)),"",(VLOOKUP(B19,Feuil1!$C$2:$H$200,6)))</f>
        <v>E</v>
      </c>
      <c r="V19" t="b">
        <f t="shared" si="2"/>
        <v>1</v>
      </c>
      <c r="W19" t="b">
        <f t="shared" si="3"/>
        <v>0</v>
      </c>
    </row>
    <row r="20" spans="1:23">
      <c r="A20" s="4">
        <v>44048</v>
      </c>
      <c r="B20" s="5" t="s">
        <v>10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>
        <v>0</v>
      </c>
      <c r="O20" s="6"/>
      <c r="P20" s="7" t="s">
        <v>2</v>
      </c>
      <c r="Q20" s="28">
        <f t="array" ref="Q20">LARGE(($B$2:$B$200=B20)*($A$2:$A$200),1)</f>
        <v>44083</v>
      </c>
      <c r="R20" s="28" t="b">
        <f t="shared" si="0"/>
        <v>0</v>
      </c>
      <c r="S20" s="28">
        <f t="array" ref="S20">LARGE(($B$2:$B$200=B20)*($R$2:$R$200),1)</f>
        <v>44065</v>
      </c>
      <c r="T20" t="b">
        <f t="shared" si="1"/>
        <v>0</v>
      </c>
      <c r="U20" t="str">
        <f>IF(ISNA(VLOOKUP(B20,Feuil1!$C$2:$H$200,6)),"",(VLOOKUP(B20,Feuil1!$C$2:$H$200,6)))</f>
        <v>E</v>
      </c>
      <c r="V20" t="b">
        <f t="shared" si="2"/>
        <v>0</v>
      </c>
      <c r="W20" t="b">
        <f t="shared" si="3"/>
        <v>0</v>
      </c>
    </row>
    <row r="21" spans="1:23">
      <c r="A21" s="4">
        <v>44035</v>
      </c>
      <c r="B21" s="5" t="s">
        <v>10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>
        <v>3</v>
      </c>
      <c r="O21" s="6"/>
      <c r="P21" s="7" t="s">
        <v>6</v>
      </c>
      <c r="Q21" s="28">
        <f t="array" ref="Q21">LARGE(($B$2:$B$200=B21)*($A$2:$A$200),1)</f>
        <v>44083</v>
      </c>
      <c r="R21" s="28">
        <f t="shared" si="0"/>
        <v>44035</v>
      </c>
      <c r="S21" s="28">
        <f t="array" ref="S21">LARGE(($B$2:$B$200=B21)*($R$2:$R$200),1)</f>
        <v>44065</v>
      </c>
      <c r="T21" t="b">
        <f t="shared" si="1"/>
        <v>0</v>
      </c>
      <c r="U21" t="str">
        <f>IF(ISNA(VLOOKUP(B21,Feuil1!$C$2:$H$200,6)),"",(VLOOKUP(B21,Feuil1!$C$2:$H$200,6)))</f>
        <v>E</v>
      </c>
      <c r="V21" t="b">
        <f t="shared" si="2"/>
        <v>0</v>
      </c>
      <c r="W21" t="b">
        <f t="shared" si="3"/>
        <v>0</v>
      </c>
    </row>
    <row r="22" spans="1:23">
      <c r="A22" s="4">
        <v>44019</v>
      </c>
      <c r="B22" s="5" t="s">
        <v>10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>
        <v>0</v>
      </c>
      <c r="O22" s="6"/>
      <c r="P22" s="7" t="s">
        <v>5</v>
      </c>
      <c r="Q22" s="28">
        <f t="array" ref="Q22">LARGE(($B$2:$B$200=B22)*($A$2:$A$200),1)</f>
        <v>44083</v>
      </c>
      <c r="R22" s="28" t="b">
        <f t="shared" si="0"/>
        <v>0</v>
      </c>
      <c r="S22" s="28">
        <f t="array" ref="S22">LARGE(($B$2:$B$200=B22)*($R$2:$R$200),1)</f>
        <v>44065</v>
      </c>
      <c r="T22" t="b">
        <f t="shared" si="1"/>
        <v>0</v>
      </c>
      <c r="U22" t="str">
        <f>IF(ISNA(VLOOKUP(B22,Feuil1!$C$2:$H$200,6)),"",(VLOOKUP(B22,Feuil1!$C$2:$H$200,6)))</f>
        <v>E</v>
      </c>
      <c r="V22" t="b">
        <f t="shared" si="2"/>
        <v>1</v>
      </c>
      <c r="W22" t="b">
        <f t="shared" si="3"/>
        <v>0</v>
      </c>
    </row>
    <row r="23" spans="1:23">
      <c r="A23" s="4">
        <v>44015</v>
      </c>
      <c r="B23" s="5" t="s">
        <v>10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>
        <v>1</v>
      </c>
      <c r="O23" s="6"/>
      <c r="P23" s="7" t="s">
        <v>2</v>
      </c>
      <c r="Q23" s="28">
        <f t="array" ref="Q23">LARGE(($B$2:$B$200=B23)*($A$2:$A$200),1)</f>
        <v>44083</v>
      </c>
      <c r="R23" s="28">
        <f t="shared" si="0"/>
        <v>44015</v>
      </c>
      <c r="S23" s="28">
        <f t="array" ref="S23">LARGE(($B$2:$B$200=B23)*($R$2:$R$200),1)</f>
        <v>44065</v>
      </c>
      <c r="T23" t="b">
        <f t="shared" si="1"/>
        <v>0</v>
      </c>
      <c r="U23" t="str">
        <f>IF(ISNA(VLOOKUP(B23,Feuil1!$C$2:$H$200,6)),"",(VLOOKUP(B23,Feuil1!$C$2:$H$200,6)))</f>
        <v>E</v>
      </c>
      <c r="V23" t="b">
        <f t="shared" si="2"/>
        <v>0</v>
      </c>
      <c r="W23" t="b">
        <f t="shared" si="3"/>
        <v>0</v>
      </c>
    </row>
    <row r="24" spans="1:23" ht="15.75" thickBot="1">
      <c r="A24" s="4">
        <v>44007</v>
      </c>
      <c r="B24" s="5" t="s">
        <v>10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>
        <v>2</v>
      </c>
      <c r="O24" s="6"/>
      <c r="P24" s="7" t="s">
        <v>7</v>
      </c>
      <c r="Q24" s="28">
        <f t="array" ref="Q24">LARGE(($B$2:$B$200=B24)*($A$2:$A$200),1)</f>
        <v>44083</v>
      </c>
      <c r="R24" s="28">
        <f t="shared" si="0"/>
        <v>44007</v>
      </c>
      <c r="S24" s="28">
        <f t="array" ref="S24">LARGE(($B$2:$B$200=B24)*($R$2:$R$200),1)</f>
        <v>44065</v>
      </c>
      <c r="T24" t="b">
        <f t="shared" si="1"/>
        <v>0</v>
      </c>
      <c r="U24" t="str">
        <f>IF(ISNA(VLOOKUP(B24,Feuil1!$C$2:$H$200,6)),"",(VLOOKUP(B24,Feuil1!$C$2:$H$200,6)))</f>
        <v>E</v>
      </c>
      <c r="V24" t="b">
        <f t="shared" si="2"/>
        <v>0</v>
      </c>
      <c r="W24" t="b">
        <f t="shared" si="3"/>
        <v>0</v>
      </c>
    </row>
    <row r="25" spans="1:23" ht="15.75" thickTop="1">
      <c r="A25" s="12">
        <v>44080</v>
      </c>
      <c r="B25" s="16" t="s">
        <v>11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4" t="s">
        <v>3</v>
      </c>
      <c r="O25" s="17"/>
      <c r="P25" s="15" t="s">
        <v>2</v>
      </c>
      <c r="Q25" s="28">
        <f t="array" ref="Q25">LARGE(($B$2:$B$200=B25)*($A$2:$A$200),1)</f>
        <v>44080</v>
      </c>
      <c r="R25" s="28" t="b">
        <f t="shared" si="0"/>
        <v>0</v>
      </c>
      <c r="S25" s="28">
        <f t="array" ref="S25">LARGE(($B$2:$B$200=B25)*($R$2:$R$200),1)</f>
        <v>43821</v>
      </c>
      <c r="T25" t="b">
        <f t="shared" si="1"/>
        <v>0</v>
      </c>
      <c r="U25" t="str">
        <f>IF(ISNA(VLOOKUP(B25,Feuil1!$C$2:$H$200,6)),"",(VLOOKUP(B25,Feuil1!$C$2:$H$200,6)))</f>
        <v>E</v>
      </c>
      <c r="V25" t="b">
        <f t="shared" si="2"/>
        <v>0</v>
      </c>
      <c r="W25" t="b">
        <f t="shared" si="3"/>
        <v>0</v>
      </c>
    </row>
    <row r="26" spans="1:23">
      <c r="A26" s="4">
        <v>44062</v>
      </c>
      <c r="B26" s="5" t="s">
        <v>11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6">
        <v>4</v>
      </c>
      <c r="O26" s="18"/>
      <c r="P26" s="7" t="s">
        <v>2</v>
      </c>
      <c r="Q26" s="28">
        <f t="array" ref="Q26">LARGE(($B$2:$B$200=B26)*($A$2:$A$200),1)</f>
        <v>44080</v>
      </c>
      <c r="R26" s="28" t="b">
        <f t="shared" si="0"/>
        <v>0</v>
      </c>
      <c r="S26" s="28">
        <f t="array" ref="S26">LARGE(($B$2:$B$200=B26)*($R$2:$R$200),1)</f>
        <v>43821</v>
      </c>
      <c r="T26" t="b">
        <f t="shared" si="1"/>
        <v>0</v>
      </c>
      <c r="U26" t="str">
        <f>IF(ISNA(VLOOKUP(B26,Feuil1!$C$2:$H$200,6)),"",(VLOOKUP(B26,Feuil1!$C$2:$H$200,6)))</f>
        <v>E</v>
      </c>
      <c r="V26" t="b">
        <f t="shared" si="2"/>
        <v>0</v>
      </c>
      <c r="W26" t="b">
        <f t="shared" si="3"/>
        <v>0</v>
      </c>
    </row>
    <row r="27" spans="1:23">
      <c r="A27" s="4">
        <v>44058</v>
      </c>
      <c r="B27" s="5" t="s">
        <v>11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6" t="s">
        <v>3</v>
      </c>
      <c r="O27" s="18"/>
      <c r="P27" s="7" t="s">
        <v>4</v>
      </c>
      <c r="Q27" s="28">
        <f t="array" ref="Q27">LARGE(($B$2:$B$200=B27)*($A$2:$A$200),1)</f>
        <v>44080</v>
      </c>
      <c r="R27" s="28" t="b">
        <f t="shared" si="0"/>
        <v>0</v>
      </c>
      <c r="S27" s="28">
        <f t="array" ref="S27">LARGE(($B$2:$B$200=B27)*($R$2:$R$200),1)</f>
        <v>43821</v>
      </c>
      <c r="T27" t="b">
        <f t="shared" si="1"/>
        <v>0</v>
      </c>
      <c r="U27" t="str">
        <f>IF(ISNA(VLOOKUP(B27,Feuil1!$C$2:$H$200,6)),"",(VLOOKUP(B27,Feuil1!$C$2:$H$200,6)))</f>
        <v>E</v>
      </c>
      <c r="V27" t="b">
        <f t="shared" si="2"/>
        <v>1</v>
      </c>
      <c r="W27" t="b">
        <f t="shared" si="3"/>
        <v>0</v>
      </c>
    </row>
    <row r="28" spans="1:23">
      <c r="A28" s="4">
        <v>44050</v>
      </c>
      <c r="B28" s="5" t="s">
        <v>11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6" t="s">
        <v>3</v>
      </c>
      <c r="O28" s="18"/>
      <c r="P28" s="7" t="s">
        <v>4</v>
      </c>
      <c r="Q28" s="28">
        <f t="array" ref="Q28">LARGE(($B$2:$B$200=B28)*($A$2:$A$200),1)</f>
        <v>44080</v>
      </c>
      <c r="R28" s="28" t="b">
        <f t="shared" si="0"/>
        <v>0</v>
      </c>
      <c r="S28" s="28">
        <f t="array" ref="S28">LARGE(($B$2:$B$200=B28)*($R$2:$R$200),1)</f>
        <v>43821</v>
      </c>
      <c r="T28" t="b">
        <f t="shared" si="1"/>
        <v>0</v>
      </c>
      <c r="U28" t="str">
        <f>IF(ISNA(VLOOKUP(B28,Feuil1!$C$2:$H$200,6)),"",(VLOOKUP(B28,Feuil1!$C$2:$H$200,6)))</f>
        <v>E</v>
      </c>
      <c r="V28" t="b">
        <f t="shared" si="2"/>
        <v>1</v>
      </c>
      <c r="W28" t="b">
        <f t="shared" si="3"/>
        <v>0</v>
      </c>
    </row>
    <row r="29" spans="1:23">
      <c r="A29" s="4">
        <v>44045</v>
      </c>
      <c r="B29" s="5" t="s">
        <v>11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6" t="s">
        <v>3</v>
      </c>
      <c r="O29" s="18"/>
      <c r="P29" s="7" t="s">
        <v>4</v>
      </c>
      <c r="Q29" s="28">
        <f t="array" ref="Q29">LARGE(($B$2:$B$200=B29)*($A$2:$A$200),1)</f>
        <v>44080</v>
      </c>
      <c r="R29" s="28" t="b">
        <f t="shared" si="0"/>
        <v>0</v>
      </c>
      <c r="S29" s="28">
        <f t="array" ref="S29">LARGE(($B$2:$B$200=B29)*($R$2:$R$200),1)</f>
        <v>43821</v>
      </c>
      <c r="T29" t="b">
        <f t="shared" si="1"/>
        <v>0</v>
      </c>
      <c r="U29" t="str">
        <f>IF(ISNA(VLOOKUP(B29,Feuil1!$C$2:$H$200,6)),"",(VLOOKUP(B29,Feuil1!$C$2:$H$200,6)))</f>
        <v>E</v>
      </c>
      <c r="V29" t="b">
        <f t="shared" si="2"/>
        <v>1</v>
      </c>
      <c r="W29" t="b">
        <f t="shared" si="3"/>
        <v>0</v>
      </c>
    </row>
    <row r="30" spans="1:23">
      <c r="A30" s="4">
        <v>44003</v>
      </c>
      <c r="B30" s="5" t="s">
        <v>11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6">
        <v>9</v>
      </c>
      <c r="O30" s="18"/>
      <c r="P30" s="7" t="s">
        <v>6</v>
      </c>
      <c r="Q30" s="28">
        <f t="array" ref="Q30">LARGE(($B$2:$B$200=B30)*($A$2:$A$200),1)</f>
        <v>44080</v>
      </c>
      <c r="R30" s="28" t="b">
        <f t="shared" si="0"/>
        <v>0</v>
      </c>
      <c r="S30" s="28">
        <f t="array" ref="S30">LARGE(($B$2:$B$200=B30)*($R$2:$R$200),1)</f>
        <v>43821</v>
      </c>
      <c r="T30" t="b">
        <f t="shared" si="1"/>
        <v>0</v>
      </c>
      <c r="U30" t="str">
        <f>IF(ISNA(VLOOKUP(B30,Feuil1!$C$2:$H$200,6)),"",(VLOOKUP(B30,Feuil1!$C$2:$H$200,6)))</f>
        <v>E</v>
      </c>
      <c r="V30" t="b">
        <f t="shared" si="2"/>
        <v>0</v>
      </c>
      <c r="W30" t="b">
        <f t="shared" si="3"/>
        <v>0</v>
      </c>
    </row>
    <row r="31" spans="1:23">
      <c r="A31" s="4">
        <v>43992</v>
      </c>
      <c r="B31" s="5" t="s">
        <v>11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6">
        <v>9</v>
      </c>
      <c r="O31" s="18"/>
      <c r="P31" s="7" t="s">
        <v>6</v>
      </c>
      <c r="Q31" s="28">
        <f t="array" ref="Q31">LARGE(($B$2:$B$200=B31)*($A$2:$A$200),1)</f>
        <v>44080</v>
      </c>
      <c r="R31" s="28" t="b">
        <f t="shared" si="0"/>
        <v>0</v>
      </c>
      <c r="S31" s="28">
        <f t="array" ref="S31">LARGE(($B$2:$B$200=B31)*($R$2:$R$200),1)</f>
        <v>43821</v>
      </c>
      <c r="T31" t="b">
        <f t="shared" si="1"/>
        <v>0</v>
      </c>
      <c r="U31" t="str">
        <f>IF(ISNA(VLOOKUP(B31,Feuil1!$C$2:$H$200,6)),"",(VLOOKUP(B31,Feuil1!$C$2:$H$200,6)))</f>
        <v>E</v>
      </c>
      <c r="V31" t="b">
        <f t="shared" si="2"/>
        <v>0</v>
      </c>
      <c r="W31" t="b">
        <f t="shared" si="3"/>
        <v>0</v>
      </c>
    </row>
    <row r="32" spans="1:23">
      <c r="A32" s="4">
        <v>43977</v>
      </c>
      <c r="B32" s="5" t="s">
        <v>11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6">
        <v>6</v>
      </c>
      <c r="O32" s="18"/>
      <c r="P32" s="7" t="s">
        <v>7</v>
      </c>
      <c r="Q32" s="28">
        <f t="array" ref="Q32">LARGE(($B$2:$B$200=B32)*($A$2:$A$200),1)</f>
        <v>44080</v>
      </c>
      <c r="R32" s="28" t="b">
        <f t="shared" si="0"/>
        <v>0</v>
      </c>
      <c r="S32" s="28">
        <f t="array" ref="S32">LARGE(($B$2:$B$200=B32)*($R$2:$R$200),1)</f>
        <v>43821</v>
      </c>
      <c r="T32" t="b">
        <f t="shared" si="1"/>
        <v>0</v>
      </c>
      <c r="U32" t="str">
        <f>IF(ISNA(VLOOKUP(B32,Feuil1!$C$2:$H$200,6)),"",(VLOOKUP(B32,Feuil1!$C$2:$H$200,6)))</f>
        <v>E</v>
      </c>
      <c r="V32" t="b">
        <f t="shared" si="2"/>
        <v>0</v>
      </c>
      <c r="W32" t="b">
        <f t="shared" si="3"/>
        <v>0</v>
      </c>
    </row>
    <row r="33" spans="1:23">
      <c r="A33" s="4">
        <v>43869</v>
      </c>
      <c r="B33" s="5" t="s">
        <v>11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6">
        <v>0</v>
      </c>
      <c r="O33" s="18"/>
      <c r="P33" s="7" t="s">
        <v>7</v>
      </c>
      <c r="Q33" s="28">
        <f t="array" ref="Q33">LARGE(($B$2:$B$200=B33)*($A$2:$A$200),1)</f>
        <v>44080</v>
      </c>
      <c r="R33" s="28" t="b">
        <f t="shared" si="0"/>
        <v>0</v>
      </c>
      <c r="S33" s="28">
        <f t="array" ref="S33">LARGE(($B$2:$B$200=B33)*($R$2:$R$200),1)</f>
        <v>43821</v>
      </c>
      <c r="T33" t="b">
        <f t="shared" si="1"/>
        <v>0</v>
      </c>
      <c r="U33" t="str">
        <f>IF(ISNA(VLOOKUP(B33,Feuil1!$C$2:$H$200,6)),"",(VLOOKUP(B33,Feuil1!$C$2:$H$200,6)))</f>
        <v>E</v>
      </c>
      <c r="V33" t="b">
        <f t="shared" si="2"/>
        <v>0</v>
      </c>
      <c r="W33" t="b">
        <f t="shared" si="3"/>
        <v>0</v>
      </c>
    </row>
    <row r="34" spans="1:23">
      <c r="A34" s="4">
        <v>43864</v>
      </c>
      <c r="B34" s="5" t="s">
        <v>11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6">
        <v>0</v>
      </c>
      <c r="O34" s="18"/>
      <c r="P34" s="7" t="s">
        <v>7</v>
      </c>
      <c r="Q34" s="28">
        <f t="array" ref="Q34">LARGE(($B$2:$B$200=B34)*($A$2:$A$200),1)</f>
        <v>44080</v>
      </c>
      <c r="R34" s="28" t="b">
        <f t="shared" si="0"/>
        <v>0</v>
      </c>
      <c r="S34" s="28">
        <f t="array" ref="S34">LARGE(($B$2:$B$200=B34)*($R$2:$R$200),1)</f>
        <v>43821</v>
      </c>
      <c r="T34" t="b">
        <f t="shared" si="1"/>
        <v>0</v>
      </c>
      <c r="U34" t="str">
        <f>IF(ISNA(VLOOKUP(B34,Feuil1!$C$2:$H$200,6)),"",(VLOOKUP(B34,Feuil1!$C$2:$H$200,6)))</f>
        <v>E</v>
      </c>
      <c r="V34" t="b">
        <f t="shared" si="2"/>
        <v>0</v>
      </c>
      <c r="W34" t="b">
        <f t="shared" si="3"/>
        <v>0</v>
      </c>
    </row>
    <row r="35" spans="1:23">
      <c r="A35" s="4">
        <v>43849</v>
      </c>
      <c r="B35" s="5" t="s">
        <v>11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6">
        <v>7</v>
      </c>
      <c r="O35" s="18"/>
      <c r="P35" s="7" t="s">
        <v>7</v>
      </c>
      <c r="Q35" s="28">
        <f t="array" ref="Q35">LARGE(($B$2:$B$200=B35)*($A$2:$A$200),1)</f>
        <v>44080</v>
      </c>
      <c r="R35" s="28" t="b">
        <f t="shared" si="0"/>
        <v>0</v>
      </c>
      <c r="S35" s="28">
        <f t="array" ref="S35">LARGE(($B$2:$B$200=B35)*($R$2:$R$200),1)</f>
        <v>43821</v>
      </c>
      <c r="T35" t="b">
        <f t="shared" si="1"/>
        <v>0</v>
      </c>
      <c r="U35" t="str">
        <f>IF(ISNA(VLOOKUP(B35,Feuil1!$C$2:$H$200,6)),"",(VLOOKUP(B35,Feuil1!$C$2:$H$200,6)))</f>
        <v>E</v>
      </c>
      <c r="V35" t="b">
        <f t="shared" si="2"/>
        <v>0</v>
      </c>
      <c r="W35" t="b">
        <f t="shared" si="3"/>
        <v>0</v>
      </c>
    </row>
    <row r="36" spans="1:23">
      <c r="A36" s="4">
        <v>43836</v>
      </c>
      <c r="B36" s="5" t="s">
        <v>11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6">
        <v>5</v>
      </c>
      <c r="O36" s="18"/>
      <c r="P36" s="7" t="s">
        <v>2</v>
      </c>
      <c r="Q36" s="28">
        <f t="array" ref="Q36">LARGE(($B$2:$B$200=B36)*($A$2:$A$200),1)</f>
        <v>44080</v>
      </c>
      <c r="R36" s="28" t="b">
        <f t="shared" si="0"/>
        <v>0</v>
      </c>
      <c r="S36" s="28">
        <f t="array" ref="S36">LARGE(($B$2:$B$200=B36)*($R$2:$R$200),1)</f>
        <v>43821</v>
      </c>
      <c r="T36" t="b">
        <f t="shared" si="1"/>
        <v>0</v>
      </c>
      <c r="U36" t="str">
        <f>IF(ISNA(VLOOKUP(B36,Feuil1!$C$2:$H$200,6)),"",(VLOOKUP(B36,Feuil1!$C$2:$H$200,6)))</f>
        <v>E</v>
      </c>
      <c r="V36" t="b">
        <f t="shared" si="2"/>
        <v>0</v>
      </c>
      <c r="W36" t="b">
        <f t="shared" si="3"/>
        <v>0</v>
      </c>
    </row>
    <row r="37" spans="1:23">
      <c r="A37" s="4">
        <v>43827</v>
      </c>
      <c r="B37" s="5" t="s">
        <v>11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6">
        <v>4</v>
      </c>
      <c r="O37" s="18"/>
      <c r="P37" s="7" t="s">
        <v>4</v>
      </c>
      <c r="Q37" s="28">
        <f t="array" ref="Q37">LARGE(($B$2:$B$200=B37)*($A$2:$A$200),1)</f>
        <v>44080</v>
      </c>
      <c r="R37" s="28" t="b">
        <f t="shared" si="0"/>
        <v>0</v>
      </c>
      <c r="S37" s="28">
        <f t="array" ref="S37">LARGE(($B$2:$B$200=B37)*($R$2:$R$200),1)</f>
        <v>43821</v>
      </c>
      <c r="T37" t="b">
        <f t="shared" si="1"/>
        <v>0</v>
      </c>
      <c r="U37" t="str">
        <f>IF(ISNA(VLOOKUP(B37,Feuil1!$C$2:$H$200,6)),"",(VLOOKUP(B37,Feuil1!$C$2:$H$200,6)))</f>
        <v>E</v>
      </c>
      <c r="V37" t="b">
        <f t="shared" si="2"/>
        <v>1</v>
      </c>
      <c r="W37" t="b">
        <f t="shared" si="3"/>
        <v>0</v>
      </c>
    </row>
    <row r="38" spans="1:23">
      <c r="A38" s="8">
        <v>43821</v>
      </c>
      <c r="B38" s="9" t="s">
        <v>11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0">
        <v>1</v>
      </c>
      <c r="O38" s="18"/>
      <c r="P38" s="11" t="s">
        <v>5</v>
      </c>
      <c r="Q38" s="28">
        <f t="array" ref="Q38">LARGE(($B$2:$B$200=B38)*($A$2:$A$200),1)</f>
        <v>44080</v>
      </c>
      <c r="R38" s="28">
        <f t="shared" si="0"/>
        <v>43821</v>
      </c>
      <c r="S38" s="28">
        <f t="array" ref="S38">LARGE(($B$2:$B$200=B38)*($R$2:$R$200),1)</f>
        <v>43821</v>
      </c>
      <c r="T38" t="b">
        <f t="shared" si="1"/>
        <v>1</v>
      </c>
      <c r="U38" t="str">
        <f>IF(ISNA(VLOOKUP(B38,Feuil1!$C$2:$H$200,6)),"",(VLOOKUP(B38,Feuil1!$C$2:$H$200,6)))</f>
        <v>E</v>
      </c>
      <c r="V38" t="b">
        <f t="shared" si="2"/>
        <v>1</v>
      </c>
      <c r="W38" t="b">
        <f t="shared" si="3"/>
        <v>1</v>
      </c>
    </row>
    <row r="39" spans="1:23">
      <c r="A39" s="4">
        <v>43807</v>
      </c>
      <c r="B39" s="5" t="s">
        <v>11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>
        <v>2</v>
      </c>
      <c r="O39" s="18"/>
      <c r="P39" s="7" t="s">
        <v>5</v>
      </c>
      <c r="Q39" s="28">
        <f t="array" ref="Q39">LARGE(($B$2:$B$200=B39)*($A$2:$A$200),1)</f>
        <v>44080</v>
      </c>
      <c r="R39" s="28">
        <f t="shared" si="0"/>
        <v>43807</v>
      </c>
      <c r="S39" s="28">
        <f t="array" ref="S39">LARGE(($B$2:$B$200=B39)*($R$2:$R$200),1)</f>
        <v>43821</v>
      </c>
      <c r="T39" t="b">
        <f t="shared" si="1"/>
        <v>0</v>
      </c>
      <c r="U39" t="str">
        <f>IF(ISNA(VLOOKUP(B39,Feuil1!$C$2:$H$200,6)),"",(VLOOKUP(B39,Feuil1!$C$2:$H$200,6)))</f>
        <v>E</v>
      </c>
      <c r="V39" t="b">
        <f t="shared" si="2"/>
        <v>1</v>
      </c>
      <c r="W39" t="b">
        <f t="shared" si="3"/>
        <v>0</v>
      </c>
    </row>
    <row r="40" spans="1:23">
      <c r="A40" s="4">
        <v>43778</v>
      </c>
      <c r="B40" s="5" t="s">
        <v>11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>
        <v>7</v>
      </c>
      <c r="O40" s="6"/>
      <c r="P40" s="7" t="s">
        <v>7</v>
      </c>
      <c r="Q40" s="28">
        <f t="array" ref="Q40">LARGE(($B$2:$B$200=B40)*($A$2:$A$200),1)</f>
        <v>44080</v>
      </c>
      <c r="R40" s="28" t="b">
        <f t="shared" si="0"/>
        <v>0</v>
      </c>
      <c r="S40" s="28">
        <f t="array" ref="S40">LARGE(($B$2:$B$200=B40)*($R$2:$R$200),1)</f>
        <v>43821</v>
      </c>
      <c r="T40" t="b">
        <f t="shared" si="1"/>
        <v>0</v>
      </c>
      <c r="U40" t="str">
        <f>IF(ISNA(VLOOKUP(B40,Feuil1!$C$2:$H$200,6)),"",(VLOOKUP(B40,Feuil1!$C$2:$H$200,6)))</f>
        <v>E</v>
      </c>
      <c r="V40" t="b">
        <f t="shared" si="2"/>
        <v>0</v>
      </c>
      <c r="W40" t="b">
        <f t="shared" si="3"/>
        <v>0</v>
      </c>
    </row>
    <row r="41" spans="1:23">
      <c r="A41" s="4">
        <v>43766</v>
      </c>
      <c r="B41" s="5" t="s">
        <v>11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>
        <v>3</v>
      </c>
      <c r="O41" s="6"/>
      <c r="P41" s="7" t="s">
        <v>7</v>
      </c>
      <c r="Q41" s="28">
        <f t="array" ref="Q41">LARGE(($B$2:$B$200=B41)*($A$2:$A$200),1)</f>
        <v>44080</v>
      </c>
      <c r="R41" s="28">
        <f t="shared" si="0"/>
        <v>43766</v>
      </c>
      <c r="S41" s="28">
        <f t="array" ref="S41">LARGE(($B$2:$B$200=B41)*($R$2:$R$200),1)</f>
        <v>43821</v>
      </c>
      <c r="T41" t="b">
        <f t="shared" si="1"/>
        <v>0</v>
      </c>
      <c r="U41" t="str">
        <f>IF(ISNA(VLOOKUP(B41,Feuil1!$C$2:$H$200,6)),"",(VLOOKUP(B41,Feuil1!$C$2:$H$200,6)))</f>
        <v>E</v>
      </c>
      <c r="V41" t="b">
        <f t="shared" si="2"/>
        <v>0</v>
      </c>
      <c r="W41" t="b">
        <f t="shared" si="3"/>
        <v>0</v>
      </c>
    </row>
    <row r="42" spans="1:23">
      <c r="A42" s="4">
        <v>43755</v>
      </c>
      <c r="B42" s="5" t="s">
        <v>11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>
        <v>7</v>
      </c>
      <c r="O42" s="6"/>
      <c r="P42" s="7" t="s">
        <v>7</v>
      </c>
      <c r="Q42" s="28">
        <f t="array" ref="Q42">LARGE(($B$2:$B$200=B42)*($A$2:$A$200),1)</f>
        <v>44080</v>
      </c>
      <c r="R42" s="28" t="b">
        <f t="shared" si="0"/>
        <v>0</v>
      </c>
      <c r="S42" s="28">
        <f t="array" ref="S42">LARGE(($B$2:$B$200=B42)*($R$2:$R$200),1)</f>
        <v>43821</v>
      </c>
      <c r="T42" t="b">
        <f t="shared" si="1"/>
        <v>0</v>
      </c>
      <c r="U42" t="str">
        <f>IF(ISNA(VLOOKUP(B42,Feuil1!$C$2:$H$200,6)),"",(VLOOKUP(B42,Feuil1!$C$2:$H$200,6)))</f>
        <v>E</v>
      </c>
      <c r="V42" t="b">
        <f t="shared" si="2"/>
        <v>0</v>
      </c>
      <c r="W42" t="b">
        <f t="shared" si="3"/>
        <v>0</v>
      </c>
    </row>
    <row r="43" spans="1:23">
      <c r="A43" s="4">
        <v>43740</v>
      </c>
      <c r="B43" s="5" t="s">
        <v>11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>
        <v>0</v>
      </c>
      <c r="O43" s="6"/>
      <c r="P43" s="7" t="s">
        <v>5</v>
      </c>
      <c r="Q43" s="28">
        <f t="array" ref="Q43">LARGE(($B$2:$B$200=B43)*($A$2:$A$200),1)</f>
        <v>44080</v>
      </c>
      <c r="R43" s="28" t="b">
        <f t="shared" si="0"/>
        <v>0</v>
      </c>
      <c r="S43" s="28">
        <f t="array" ref="S43">LARGE(($B$2:$B$200=B43)*($R$2:$R$200),1)</f>
        <v>43821</v>
      </c>
      <c r="T43" t="b">
        <f t="shared" si="1"/>
        <v>0</v>
      </c>
      <c r="U43" t="str">
        <f>IF(ISNA(VLOOKUP(B43,Feuil1!$C$2:$H$200,6)),"",(VLOOKUP(B43,Feuil1!$C$2:$H$200,6)))</f>
        <v>E</v>
      </c>
      <c r="V43" t="b">
        <f t="shared" si="2"/>
        <v>1</v>
      </c>
      <c r="W43" t="b">
        <f t="shared" si="3"/>
        <v>0</v>
      </c>
    </row>
    <row r="44" spans="1:23" ht="15.75" thickBot="1">
      <c r="A44" s="4">
        <v>43737</v>
      </c>
      <c r="B44" s="5" t="s">
        <v>11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>
        <v>3</v>
      </c>
      <c r="O44" s="6"/>
      <c r="P44" s="7" t="s">
        <v>5</v>
      </c>
      <c r="Q44" s="28">
        <f t="array" ref="Q44">LARGE(($B$2:$B$200=B44)*($A$2:$A$200),1)</f>
        <v>44080</v>
      </c>
      <c r="R44" s="28">
        <f t="shared" si="0"/>
        <v>43737</v>
      </c>
      <c r="S44" s="28">
        <f t="array" ref="S44">LARGE(($B$2:$B$200=B44)*($R$2:$R$200),1)</f>
        <v>43821</v>
      </c>
      <c r="T44" t="b">
        <f t="shared" si="1"/>
        <v>0</v>
      </c>
      <c r="U44" t="str">
        <f>IF(ISNA(VLOOKUP(B44,Feuil1!$C$2:$H$200,6)),"",(VLOOKUP(B44,Feuil1!$C$2:$H$200,6)))</f>
        <v>E</v>
      </c>
      <c r="V44" t="b">
        <f t="shared" si="2"/>
        <v>1</v>
      </c>
      <c r="W44" t="b">
        <f t="shared" si="3"/>
        <v>0</v>
      </c>
    </row>
    <row r="45" spans="1:23" ht="15.75" thickTop="1">
      <c r="A45" s="12">
        <v>44080</v>
      </c>
      <c r="B45" s="16" t="s">
        <v>12</v>
      </c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4">
        <v>9</v>
      </c>
      <c r="O45" s="17"/>
      <c r="P45" s="15" t="s">
        <v>7</v>
      </c>
      <c r="Q45" s="28">
        <f t="array" ref="Q45">LARGE(($B$2:$B$200=B45)*($A$2:$A$200),1)</f>
        <v>44080</v>
      </c>
      <c r="R45" s="28" t="b">
        <f t="shared" si="0"/>
        <v>0</v>
      </c>
      <c r="S45" s="28">
        <f t="array" ref="S45">LARGE(($B$2:$B$200=B45)*($R$2:$R$200),1)</f>
        <v>43554</v>
      </c>
      <c r="T45" t="b">
        <f t="shared" si="1"/>
        <v>0</v>
      </c>
      <c r="U45" t="str">
        <f>IF(ISNA(VLOOKUP(B45,Feuil1!$C$2:$H$200,6)),"",(VLOOKUP(B45,Feuil1!$C$2:$H$200,6)))</f>
        <v>E</v>
      </c>
      <c r="V45" t="b">
        <f t="shared" si="2"/>
        <v>0</v>
      </c>
      <c r="W45" t="b">
        <f t="shared" si="3"/>
        <v>0</v>
      </c>
    </row>
    <row r="46" spans="1:23">
      <c r="A46" s="4">
        <v>44067</v>
      </c>
      <c r="B46" s="5" t="s">
        <v>12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6" t="s">
        <v>3</v>
      </c>
      <c r="O46" s="18"/>
      <c r="P46" s="7" t="s">
        <v>2</v>
      </c>
      <c r="Q46" s="28">
        <f t="array" ref="Q46">LARGE(($B$2:$B$200=B46)*($A$2:$A$200),1)</f>
        <v>44080</v>
      </c>
      <c r="R46" s="28" t="b">
        <f t="shared" si="0"/>
        <v>0</v>
      </c>
      <c r="S46" s="28">
        <f t="array" ref="S46">LARGE(($B$2:$B$200=B46)*($R$2:$R$200),1)</f>
        <v>43554</v>
      </c>
      <c r="T46" t="b">
        <f t="shared" si="1"/>
        <v>0</v>
      </c>
      <c r="U46" t="str">
        <f>IF(ISNA(VLOOKUP(B46,Feuil1!$C$2:$H$200,6)),"",(VLOOKUP(B46,Feuil1!$C$2:$H$200,6)))</f>
        <v>E</v>
      </c>
      <c r="V46" t="b">
        <f t="shared" si="2"/>
        <v>0</v>
      </c>
      <c r="W46" t="b">
        <f t="shared" si="3"/>
        <v>0</v>
      </c>
    </row>
    <row r="47" spans="1:23">
      <c r="A47" s="4">
        <v>44058</v>
      </c>
      <c r="B47" s="5" t="s">
        <v>12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6" t="s">
        <v>3</v>
      </c>
      <c r="O47" s="18"/>
      <c r="P47" s="7" t="s">
        <v>7</v>
      </c>
      <c r="Q47" s="28">
        <f t="array" ref="Q47">LARGE(($B$2:$B$200=B47)*($A$2:$A$200),1)</f>
        <v>44080</v>
      </c>
      <c r="R47" s="28" t="b">
        <f t="shared" si="0"/>
        <v>0</v>
      </c>
      <c r="S47" s="28">
        <f t="array" ref="S47">LARGE(($B$2:$B$200=B47)*($R$2:$R$200),1)</f>
        <v>43554</v>
      </c>
      <c r="T47" t="b">
        <f t="shared" si="1"/>
        <v>0</v>
      </c>
      <c r="U47" t="str">
        <f>IF(ISNA(VLOOKUP(B47,Feuil1!$C$2:$H$200,6)),"",(VLOOKUP(B47,Feuil1!$C$2:$H$200,6)))</f>
        <v>E</v>
      </c>
      <c r="V47" t="b">
        <f t="shared" si="2"/>
        <v>0</v>
      </c>
      <c r="W47" t="b">
        <f t="shared" si="3"/>
        <v>0</v>
      </c>
    </row>
    <row r="48" spans="1:23">
      <c r="A48" s="4">
        <v>44044</v>
      </c>
      <c r="B48" s="5" t="s">
        <v>12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6">
        <v>6</v>
      </c>
      <c r="O48" s="18"/>
      <c r="P48" s="7" t="s">
        <v>4</v>
      </c>
      <c r="Q48" s="28">
        <f t="array" ref="Q48">LARGE(($B$2:$B$200=B48)*($A$2:$A$200),1)</f>
        <v>44080</v>
      </c>
      <c r="R48" s="28" t="b">
        <f t="shared" si="0"/>
        <v>0</v>
      </c>
      <c r="S48" s="28">
        <f t="array" ref="S48">LARGE(($B$2:$B$200=B48)*($R$2:$R$200),1)</f>
        <v>43554</v>
      </c>
      <c r="T48" t="b">
        <f t="shared" si="1"/>
        <v>0</v>
      </c>
      <c r="U48" t="str">
        <f>IF(ISNA(VLOOKUP(B48,Feuil1!$C$2:$H$200,6)),"",(VLOOKUP(B48,Feuil1!$C$2:$H$200,6)))</f>
        <v>E</v>
      </c>
      <c r="V48" t="b">
        <f t="shared" si="2"/>
        <v>1</v>
      </c>
      <c r="W48" t="b">
        <f t="shared" si="3"/>
        <v>0</v>
      </c>
    </row>
    <row r="49" spans="1:23">
      <c r="A49" s="4">
        <v>44036</v>
      </c>
      <c r="B49" s="5" t="s">
        <v>12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6">
        <v>9</v>
      </c>
      <c r="O49" s="18"/>
      <c r="P49" s="7" t="s">
        <v>5</v>
      </c>
      <c r="Q49" s="28">
        <f t="array" ref="Q49">LARGE(($B$2:$B$200=B49)*($A$2:$A$200),1)</f>
        <v>44080</v>
      </c>
      <c r="R49" s="28" t="b">
        <f t="shared" si="0"/>
        <v>0</v>
      </c>
      <c r="S49" s="28">
        <f t="array" ref="S49">LARGE(($B$2:$B$200=B49)*($R$2:$R$200),1)</f>
        <v>43554</v>
      </c>
      <c r="T49" t="b">
        <f t="shared" si="1"/>
        <v>0</v>
      </c>
      <c r="U49" t="str">
        <f>IF(ISNA(VLOOKUP(B49,Feuil1!$C$2:$H$200,6)),"",(VLOOKUP(B49,Feuil1!$C$2:$H$200,6)))</f>
        <v>E</v>
      </c>
      <c r="V49" t="b">
        <f t="shared" si="2"/>
        <v>1</v>
      </c>
      <c r="W49" t="b">
        <f t="shared" si="3"/>
        <v>0</v>
      </c>
    </row>
    <row r="50" spans="1:23">
      <c r="A50" s="4">
        <v>44026</v>
      </c>
      <c r="B50" s="5" t="s">
        <v>12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6">
        <v>7</v>
      </c>
      <c r="O50" s="18"/>
      <c r="P50" s="7" t="s">
        <v>5</v>
      </c>
      <c r="Q50" s="28">
        <f t="array" ref="Q50">LARGE(($B$2:$B$200=B50)*($A$2:$A$200),1)</f>
        <v>44080</v>
      </c>
      <c r="R50" s="28" t="b">
        <f t="shared" si="0"/>
        <v>0</v>
      </c>
      <c r="S50" s="28">
        <f t="array" ref="S50">LARGE(($B$2:$B$200=B50)*($R$2:$R$200),1)</f>
        <v>43554</v>
      </c>
      <c r="T50" t="b">
        <f t="shared" si="1"/>
        <v>0</v>
      </c>
      <c r="U50" t="str">
        <f>IF(ISNA(VLOOKUP(B50,Feuil1!$C$2:$H$200,6)),"",(VLOOKUP(B50,Feuil1!$C$2:$H$200,6)))</f>
        <v>E</v>
      </c>
      <c r="V50" t="b">
        <f t="shared" si="2"/>
        <v>1</v>
      </c>
      <c r="W50" t="b">
        <f t="shared" si="3"/>
        <v>0</v>
      </c>
    </row>
    <row r="51" spans="1:23">
      <c r="A51" s="4">
        <v>44017</v>
      </c>
      <c r="B51" s="5" t="s">
        <v>12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6">
        <v>6</v>
      </c>
      <c r="O51" s="18"/>
      <c r="P51" s="7" t="s">
        <v>5</v>
      </c>
      <c r="Q51" s="28">
        <f t="array" ref="Q51">LARGE(($B$2:$B$200=B51)*($A$2:$A$200),1)</f>
        <v>44080</v>
      </c>
      <c r="R51" s="28" t="b">
        <f t="shared" si="0"/>
        <v>0</v>
      </c>
      <c r="S51" s="28">
        <f t="array" ref="S51">LARGE(($B$2:$B$200=B51)*($R$2:$R$200),1)</f>
        <v>43554</v>
      </c>
      <c r="T51" t="b">
        <f t="shared" si="1"/>
        <v>0</v>
      </c>
      <c r="U51" t="str">
        <f>IF(ISNA(VLOOKUP(B51,Feuil1!$C$2:$H$200,6)),"",(VLOOKUP(B51,Feuil1!$C$2:$H$200,6)))</f>
        <v>E</v>
      </c>
      <c r="V51" t="b">
        <f t="shared" si="2"/>
        <v>1</v>
      </c>
      <c r="W51" t="b">
        <f t="shared" si="3"/>
        <v>0</v>
      </c>
    </row>
    <row r="52" spans="1:23">
      <c r="A52" s="4">
        <v>43999</v>
      </c>
      <c r="B52" s="5" t="s">
        <v>12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6">
        <v>7</v>
      </c>
      <c r="O52" s="18"/>
      <c r="P52" s="7" t="s">
        <v>4</v>
      </c>
      <c r="Q52" s="28">
        <f t="array" ref="Q52">LARGE(($B$2:$B$200=B52)*($A$2:$A$200),1)</f>
        <v>44080</v>
      </c>
      <c r="R52" s="28" t="b">
        <f t="shared" si="0"/>
        <v>0</v>
      </c>
      <c r="S52" s="28">
        <f t="array" ref="S52">LARGE(($B$2:$B$200=B52)*($R$2:$R$200),1)</f>
        <v>43554</v>
      </c>
      <c r="T52" t="b">
        <f t="shared" si="1"/>
        <v>0</v>
      </c>
      <c r="U52" t="str">
        <f>IF(ISNA(VLOOKUP(B52,Feuil1!$C$2:$H$200,6)),"",(VLOOKUP(B52,Feuil1!$C$2:$H$200,6)))</f>
        <v>E</v>
      </c>
      <c r="V52" t="b">
        <f t="shared" si="2"/>
        <v>1</v>
      </c>
      <c r="W52" t="b">
        <f t="shared" si="3"/>
        <v>0</v>
      </c>
    </row>
    <row r="53" spans="1:23">
      <c r="A53" s="4">
        <v>43988</v>
      </c>
      <c r="B53" s="5" t="s">
        <v>12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6">
        <v>9</v>
      </c>
      <c r="O53" s="18"/>
      <c r="P53" s="7" t="s">
        <v>5</v>
      </c>
      <c r="Q53" s="28">
        <f t="array" ref="Q53">LARGE(($B$2:$B$200=B53)*($A$2:$A$200),1)</f>
        <v>44080</v>
      </c>
      <c r="R53" s="28" t="b">
        <f t="shared" si="0"/>
        <v>0</v>
      </c>
      <c r="S53" s="28">
        <f t="array" ref="S53">LARGE(($B$2:$B$200=B53)*($R$2:$R$200),1)</f>
        <v>43554</v>
      </c>
      <c r="T53" t="b">
        <f t="shared" si="1"/>
        <v>0</v>
      </c>
      <c r="U53" t="str">
        <f>IF(ISNA(VLOOKUP(B53,Feuil1!$C$2:$H$200,6)),"",(VLOOKUP(B53,Feuil1!$C$2:$H$200,6)))</f>
        <v>E</v>
      </c>
      <c r="V53" t="b">
        <f t="shared" si="2"/>
        <v>1</v>
      </c>
      <c r="W53" t="b">
        <f t="shared" si="3"/>
        <v>0</v>
      </c>
    </row>
    <row r="54" spans="1:23">
      <c r="A54" s="4">
        <v>43968</v>
      </c>
      <c r="B54" s="5" t="s">
        <v>12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6" t="s">
        <v>3</v>
      </c>
      <c r="O54" s="18"/>
      <c r="P54" s="7" t="s">
        <v>5</v>
      </c>
      <c r="Q54" s="28">
        <f t="array" ref="Q54">LARGE(($B$2:$B$200=B54)*($A$2:$A$200),1)</f>
        <v>44080</v>
      </c>
      <c r="R54" s="28" t="b">
        <f t="shared" si="0"/>
        <v>0</v>
      </c>
      <c r="S54" s="28">
        <f t="array" ref="S54">LARGE(($B$2:$B$200=B54)*($R$2:$R$200),1)</f>
        <v>43554</v>
      </c>
      <c r="T54" t="b">
        <f t="shared" si="1"/>
        <v>0</v>
      </c>
      <c r="U54" t="str">
        <f>IF(ISNA(VLOOKUP(B54,Feuil1!$C$2:$H$200,6)),"",(VLOOKUP(B54,Feuil1!$C$2:$H$200,6)))</f>
        <v>E</v>
      </c>
      <c r="V54" t="b">
        <f t="shared" si="2"/>
        <v>1</v>
      </c>
      <c r="W54" t="b">
        <f t="shared" si="3"/>
        <v>0</v>
      </c>
    </row>
    <row r="55" spans="1:23">
      <c r="A55" s="4">
        <v>43718</v>
      </c>
      <c r="B55" s="5" t="s">
        <v>12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6">
        <v>6</v>
      </c>
      <c r="O55" s="18"/>
      <c r="P55" s="7" t="s">
        <v>8</v>
      </c>
      <c r="Q55" s="28">
        <f t="array" ref="Q55">LARGE(($B$2:$B$200=B55)*($A$2:$A$200),1)</f>
        <v>44080</v>
      </c>
      <c r="R55" s="28" t="b">
        <f t="shared" si="0"/>
        <v>0</v>
      </c>
      <c r="S55" s="28">
        <f t="array" ref="S55">LARGE(($B$2:$B$200=B55)*($R$2:$R$200),1)</f>
        <v>43554</v>
      </c>
      <c r="T55" t="b">
        <f t="shared" si="1"/>
        <v>0</v>
      </c>
      <c r="U55" t="str">
        <f>IF(ISNA(VLOOKUP(B55,Feuil1!$C$2:$H$200,6)),"",(VLOOKUP(B55,Feuil1!$C$2:$H$200,6)))</f>
        <v>E</v>
      </c>
      <c r="V55" t="b">
        <f t="shared" si="2"/>
        <v>1</v>
      </c>
      <c r="W55" t="b">
        <f t="shared" si="3"/>
        <v>0</v>
      </c>
    </row>
    <row r="56" spans="1:23">
      <c r="A56" s="4">
        <v>43695</v>
      </c>
      <c r="B56" s="5" t="s">
        <v>12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6">
        <v>9</v>
      </c>
      <c r="O56" s="18"/>
      <c r="P56" s="7" t="s">
        <v>5</v>
      </c>
      <c r="Q56" s="28">
        <f t="array" ref="Q56">LARGE(($B$2:$B$200=B56)*($A$2:$A$200),1)</f>
        <v>44080</v>
      </c>
      <c r="R56" s="28" t="b">
        <f t="shared" si="0"/>
        <v>0</v>
      </c>
      <c r="S56" s="28">
        <f t="array" ref="S56">LARGE(($B$2:$B$200=B56)*($R$2:$R$200),1)</f>
        <v>43554</v>
      </c>
      <c r="T56" t="b">
        <f t="shared" si="1"/>
        <v>0</v>
      </c>
      <c r="U56" t="str">
        <f>IF(ISNA(VLOOKUP(B56,Feuil1!$C$2:$H$200,6)),"",(VLOOKUP(B56,Feuil1!$C$2:$H$200,6)))</f>
        <v>E</v>
      </c>
      <c r="V56" t="b">
        <f t="shared" si="2"/>
        <v>1</v>
      </c>
      <c r="W56" t="b">
        <f t="shared" si="3"/>
        <v>0</v>
      </c>
    </row>
    <row r="57" spans="1:23">
      <c r="A57" s="4">
        <v>43690</v>
      </c>
      <c r="B57" s="5" t="s">
        <v>12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6">
        <v>0</v>
      </c>
      <c r="O57" s="18"/>
      <c r="P57" s="7" t="s">
        <v>4</v>
      </c>
      <c r="Q57" s="28">
        <f t="array" ref="Q57">LARGE(($B$2:$B$200=B57)*($A$2:$A$200),1)</f>
        <v>44080</v>
      </c>
      <c r="R57" s="28" t="b">
        <f t="shared" si="0"/>
        <v>0</v>
      </c>
      <c r="S57" s="28">
        <f t="array" ref="S57">LARGE(($B$2:$B$200=B57)*($R$2:$R$200),1)</f>
        <v>43554</v>
      </c>
      <c r="T57" t="b">
        <f t="shared" si="1"/>
        <v>0</v>
      </c>
      <c r="U57" t="str">
        <f>IF(ISNA(VLOOKUP(B57,Feuil1!$C$2:$H$200,6)),"",(VLOOKUP(B57,Feuil1!$C$2:$H$200,6)))</f>
        <v>E</v>
      </c>
      <c r="V57" t="b">
        <f t="shared" si="2"/>
        <v>1</v>
      </c>
      <c r="W57" t="b">
        <f t="shared" si="3"/>
        <v>0</v>
      </c>
    </row>
    <row r="58" spans="1:23">
      <c r="A58" s="4">
        <v>43681</v>
      </c>
      <c r="B58" s="5" t="s">
        <v>12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6">
        <v>0</v>
      </c>
      <c r="O58" s="18"/>
      <c r="P58" s="7" t="s">
        <v>5</v>
      </c>
      <c r="Q58" s="28">
        <f t="array" ref="Q58">LARGE(($B$2:$B$200=B58)*($A$2:$A$200),1)</f>
        <v>44080</v>
      </c>
      <c r="R58" s="28" t="b">
        <f t="shared" si="0"/>
        <v>0</v>
      </c>
      <c r="S58" s="28">
        <f t="array" ref="S58">LARGE(($B$2:$B$200=B58)*($R$2:$R$200),1)</f>
        <v>43554</v>
      </c>
      <c r="T58" t="b">
        <f t="shared" si="1"/>
        <v>0</v>
      </c>
      <c r="U58" t="str">
        <f>IF(ISNA(VLOOKUP(B58,Feuil1!$C$2:$H$200,6)),"",(VLOOKUP(B58,Feuil1!$C$2:$H$200,6)))</f>
        <v>E</v>
      </c>
      <c r="V58" t="b">
        <f t="shared" si="2"/>
        <v>1</v>
      </c>
      <c r="W58" t="b">
        <f t="shared" si="3"/>
        <v>0</v>
      </c>
    </row>
    <row r="59" spans="1:23">
      <c r="A59" s="4">
        <v>43673</v>
      </c>
      <c r="B59" s="5" t="s">
        <v>12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6">
        <v>7</v>
      </c>
      <c r="O59" s="18"/>
      <c r="P59" s="7" t="s">
        <v>4</v>
      </c>
      <c r="Q59" s="28">
        <f t="array" ref="Q59">LARGE(($B$2:$B$200=B59)*($A$2:$A$200),1)</f>
        <v>44080</v>
      </c>
      <c r="R59" s="28" t="b">
        <f t="shared" si="0"/>
        <v>0</v>
      </c>
      <c r="S59" s="28">
        <f t="array" ref="S59">LARGE(($B$2:$B$200=B59)*($R$2:$R$200),1)</f>
        <v>43554</v>
      </c>
      <c r="T59" t="b">
        <f t="shared" si="1"/>
        <v>0</v>
      </c>
      <c r="U59" t="str">
        <f>IF(ISNA(VLOOKUP(B59,Feuil1!$C$2:$H$200,6)),"",(VLOOKUP(B59,Feuil1!$C$2:$H$200,6)))</f>
        <v>E</v>
      </c>
      <c r="V59" t="b">
        <f t="shared" si="2"/>
        <v>1</v>
      </c>
      <c r="W59" t="b">
        <f t="shared" si="3"/>
        <v>0</v>
      </c>
    </row>
    <row r="60" spans="1:23">
      <c r="A60" s="4">
        <v>43661</v>
      </c>
      <c r="B60" s="5" t="s">
        <v>12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6">
        <v>5</v>
      </c>
      <c r="O60" s="18"/>
      <c r="P60" s="7" t="s">
        <v>5</v>
      </c>
      <c r="Q60" s="28">
        <f t="array" ref="Q60">LARGE(($B$2:$B$200=B60)*($A$2:$A$200),1)</f>
        <v>44080</v>
      </c>
      <c r="R60" s="28" t="b">
        <f t="shared" si="0"/>
        <v>0</v>
      </c>
      <c r="S60" s="28">
        <f t="array" ref="S60">LARGE(($B$2:$B$200=B60)*($R$2:$R$200),1)</f>
        <v>43554</v>
      </c>
      <c r="T60" t="b">
        <f t="shared" si="1"/>
        <v>0</v>
      </c>
      <c r="U60" t="str">
        <f>IF(ISNA(VLOOKUP(B60,Feuil1!$C$2:$H$200,6)),"",(VLOOKUP(B60,Feuil1!$C$2:$H$200,6)))</f>
        <v>E</v>
      </c>
      <c r="V60" t="b">
        <f t="shared" si="2"/>
        <v>1</v>
      </c>
      <c r="W60" t="b">
        <f t="shared" si="3"/>
        <v>0</v>
      </c>
    </row>
    <row r="61" spans="1:23">
      <c r="A61" s="4">
        <v>43650</v>
      </c>
      <c r="B61" s="5" t="s">
        <v>12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6" t="s">
        <v>3</v>
      </c>
      <c r="O61" s="18"/>
      <c r="P61" s="7" t="s">
        <v>5</v>
      </c>
      <c r="Q61" s="28">
        <f t="array" ref="Q61">LARGE(($B$2:$B$200=B61)*($A$2:$A$200),1)</f>
        <v>44080</v>
      </c>
      <c r="R61" s="28" t="b">
        <f t="shared" si="0"/>
        <v>0</v>
      </c>
      <c r="S61" s="28">
        <f t="array" ref="S61">LARGE(($B$2:$B$200=B61)*($R$2:$R$200),1)</f>
        <v>43554</v>
      </c>
      <c r="T61" t="b">
        <f t="shared" si="1"/>
        <v>0</v>
      </c>
      <c r="U61" t="str">
        <f>IF(ISNA(VLOOKUP(B61,Feuil1!$C$2:$H$200,6)),"",(VLOOKUP(B61,Feuil1!$C$2:$H$200,6)))</f>
        <v>E</v>
      </c>
      <c r="V61" t="b">
        <f t="shared" si="2"/>
        <v>1</v>
      </c>
      <c r="W61" t="b">
        <f t="shared" si="3"/>
        <v>0</v>
      </c>
    </row>
    <row r="62" spans="1:23">
      <c r="A62" s="4">
        <v>43628</v>
      </c>
      <c r="B62" s="5" t="s">
        <v>12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6">
        <v>8</v>
      </c>
      <c r="O62" s="18"/>
      <c r="P62" s="7" t="s">
        <v>5</v>
      </c>
      <c r="Q62" s="28">
        <f t="array" ref="Q62">LARGE(($B$2:$B$200=B62)*($A$2:$A$200),1)</f>
        <v>44080</v>
      </c>
      <c r="R62" s="28" t="b">
        <f t="shared" si="0"/>
        <v>0</v>
      </c>
      <c r="S62" s="28">
        <f t="array" ref="S62">LARGE(($B$2:$B$200=B62)*($R$2:$R$200),1)</f>
        <v>43554</v>
      </c>
      <c r="T62" t="b">
        <f t="shared" si="1"/>
        <v>0</v>
      </c>
      <c r="U62" t="str">
        <f>IF(ISNA(VLOOKUP(B62,Feuil1!$C$2:$H$200,6)),"",(VLOOKUP(B62,Feuil1!$C$2:$H$200,6)))</f>
        <v>E</v>
      </c>
      <c r="V62" t="b">
        <f t="shared" si="2"/>
        <v>1</v>
      </c>
      <c r="W62" t="b">
        <f t="shared" si="3"/>
        <v>0</v>
      </c>
    </row>
    <row r="63" spans="1:23">
      <c r="A63" s="4">
        <v>43611</v>
      </c>
      <c r="B63" s="5" t="s">
        <v>12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6">
        <v>0</v>
      </c>
      <c r="O63" s="18"/>
      <c r="P63" s="7" t="s">
        <v>5</v>
      </c>
      <c r="Q63" s="28">
        <f t="array" ref="Q63">LARGE(($B$2:$B$200=B63)*($A$2:$A$200),1)</f>
        <v>44080</v>
      </c>
      <c r="R63" s="28" t="b">
        <f t="shared" si="0"/>
        <v>0</v>
      </c>
      <c r="S63" s="28">
        <f t="array" ref="S63">LARGE(($B$2:$B$200=B63)*($R$2:$R$200),1)</f>
        <v>43554</v>
      </c>
      <c r="T63" t="b">
        <f t="shared" si="1"/>
        <v>0</v>
      </c>
      <c r="U63" t="str">
        <f>IF(ISNA(VLOOKUP(B63,Feuil1!$C$2:$H$200,6)),"",(VLOOKUP(B63,Feuil1!$C$2:$H$200,6)))</f>
        <v>E</v>
      </c>
      <c r="V63" t="b">
        <f t="shared" si="2"/>
        <v>1</v>
      </c>
      <c r="W63" t="b">
        <f t="shared" si="3"/>
        <v>0</v>
      </c>
    </row>
    <row r="64" spans="1:23">
      <c r="A64" s="4">
        <v>43597</v>
      </c>
      <c r="B64" s="5" t="s">
        <v>12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6" t="s">
        <v>3</v>
      </c>
      <c r="O64" s="18"/>
      <c r="P64" s="7" t="s">
        <v>5</v>
      </c>
      <c r="Q64" s="28">
        <f t="array" ref="Q64">LARGE(($B$2:$B$200=B64)*($A$2:$A$200),1)</f>
        <v>44080</v>
      </c>
      <c r="R64" s="28" t="b">
        <f t="shared" si="0"/>
        <v>0</v>
      </c>
      <c r="S64" s="28">
        <f t="array" ref="S64">LARGE(($B$2:$B$200=B64)*($R$2:$R$200),1)</f>
        <v>43554</v>
      </c>
      <c r="T64" t="b">
        <f t="shared" si="1"/>
        <v>0</v>
      </c>
      <c r="U64" t="str">
        <f>IF(ISNA(VLOOKUP(B64,Feuil1!$C$2:$H$200,6)),"",(VLOOKUP(B64,Feuil1!$C$2:$H$200,6)))</f>
        <v>E</v>
      </c>
      <c r="V64" t="b">
        <f t="shared" si="2"/>
        <v>1</v>
      </c>
      <c r="W64" t="b">
        <f t="shared" si="3"/>
        <v>0</v>
      </c>
    </row>
    <row r="65" spans="1:23">
      <c r="A65" s="8">
        <v>43554</v>
      </c>
      <c r="B65" s="9" t="s">
        <v>12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0">
        <v>3</v>
      </c>
      <c r="O65" s="18"/>
      <c r="P65" s="11" t="s">
        <v>5</v>
      </c>
      <c r="Q65" s="28">
        <f t="array" ref="Q65">LARGE(($B$2:$B$200=B65)*($A$2:$A$200),1)</f>
        <v>44080</v>
      </c>
      <c r="R65" s="28">
        <f t="shared" si="0"/>
        <v>43554</v>
      </c>
      <c r="S65" s="28">
        <f t="array" ref="S65">LARGE(($B$2:$B$200=B65)*($R$2:$R$200),1)</f>
        <v>43554</v>
      </c>
      <c r="T65" t="b">
        <f t="shared" si="1"/>
        <v>1</v>
      </c>
      <c r="U65" t="str">
        <f>IF(ISNA(VLOOKUP(B65,Feuil1!$C$2:$H$200,6)),"",(VLOOKUP(B65,Feuil1!$C$2:$H$200,6)))</f>
        <v>E</v>
      </c>
      <c r="V65" t="b">
        <f t="shared" si="2"/>
        <v>1</v>
      </c>
      <c r="W65" t="b">
        <f t="shared" si="3"/>
        <v>1</v>
      </c>
    </row>
    <row r="66" spans="1:23">
      <c r="A66" s="4">
        <v>43547</v>
      </c>
      <c r="B66" s="5" t="s">
        <v>12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>
        <v>3</v>
      </c>
      <c r="O66" s="6"/>
      <c r="P66" s="7" t="s">
        <v>1</v>
      </c>
      <c r="Q66" s="28">
        <f t="array" ref="Q66">LARGE(($B$2:$B$200=B66)*($A$2:$A$200),1)</f>
        <v>44080</v>
      </c>
      <c r="R66" s="28">
        <f t="shared" si="0"/>
        <v>43547</v>
      </c>
      <c r="S66" s="28">
        <f t="array" ref="S66">LARGE(($B$2:$B$200=B66)*($R$2:$R$200),1)</f>
        <v>43554</v>
      </c>
      <c r="T66" t="b">
        <f t="shared" si="1"/>
        <v>0</v>
      </c>
      <c r="U66" t="str">
        <f>IF(ISNA(VLOOKUP(B66,Feuil1!$C$2:$H$200,6)),"",(VLOOKUP(B66,Feuil1!$C$2:$H$200,6)))</f>
        <v>E</v>
      </c>
      <c r="V66" t="b">
        <f t="shared" si="2"/>
        <v>1</v>
      </c>
      <c r="W66" t="b">
        <f t="shared" si="3"/>
        <v>0</v>
      </c>
    </row>
    <row r="67" spans="1:23">
      <c r="A67" s="4">
        <v>43515</v>
      </c>
      <c r="B67" s="5" t="s">
        <v>12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>
        <v>0</v>
      </c>
      <c r="O67" s="6"/>
      <c r="P67" s="7" t="s">
        <v>1</v>
      </c>
      <c r="Q67" s="28">
        <f t="array" ref="Q67">LARGE(($B$2:$B$200=B67)*($A$2:$A$200),1)</f>
        <v>44080</v>
      </c>
      <c r="R67" s="28" t="b">
        <f t="shared" ref="R67:R76" si="4">IF(AND(A67&lt;Q67,N67&lt;=3,N67&lt;&gt;0),A67,FALSE)</f>
        <v>0</v>
      </c>
      <c r="S67" s="28">
        <f t="array" ref="S67">LARGE(($B$2:$B$200=B67)*($R$2:$R$200),1)</f>
        <v>43554</v>
      </c>
      <c r="T67" t="b">
        <f t="shared" ref="T67:T76" si="5">IF(A67=S67,TRUE,FALSE)</f>
        <v>0</v>
      </c>
      <c r="U67" t="str">
        <f>IF(ISNA(VLOOKUP(B67,Feuil1!$C$2:$H$200,6)),"",(VLOOKUP(B67,Feuil1!$C$2:$H$200,6)))</f>
        <v>E</v>
      </c>
      <c r="V67" t="b">
        <f t="shared" ref="V67:V76" si="6">IF(U67&gt;=P67,TRUE,FALSE)</f>
        <v>1</v>
      </c>
      <c r="W67" t="b">
        <f t="shared" ref="W67:W76" si="7">IF(AND(T67=TRUE,V67=TRUE),TRUE, FALSE)</f>
        <v>0</v>
      </c>
    </row>
    <row r="68" spans="1:23">
      <c r="A68" s="4">
        <v>43501</v>
      </c>
      <c r="B68" s="5" t="s">
        <v>12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>
        <v>5</v>
      </c>
      <c r="O68" s="6"/>
      <c r="P68" s="7" t="s">
        <v>5</v>
      </c>
      <c r="Q68" s="28">
        <f t="array" ref="Q68">LARGE(($B$2:$B$200=B68)*($A$2:$A$200),1)</f>
        <v>44080</v>
      </c>
      <c r="R68" s="28" t="b">
        <f t="shared" si="4"/>
        <v>0</v>
      </c>
      <c r="S68" s="28">
        <f t="array" ref="S68">LARGE(($B$2:$B$200=B68)*($R$2:$R$200),1)</f>
        <v>43554</v>
      </c>
      <c r="T68" t="b">
        <f t="shared" si="5"/>
        <v>0</v>
      </c>
      <c r="U68" t="str">
        <f>IF(ISNA(VLOOKUP(B68,Feuil1!$C$2:$H$200,6)),"",(VLOOKUP(B68,Feuil1!$C$2:$H$200,6)))</f>
        <v>E</v>
      </c>
      <c r="V68" t="b">
        <f t="shared" si="6"/>
        <v>1</v>
      </c>
      <c r="W68" t="b">
        <f t="shared" si="7"/>
        <v>0</v>
      </c>
    </row>
    <row r="69" spans="1:23">
      <c r="A69" s="4">
        <v>43481</v>
      </c>
      <c r="B69" s="5" t="s">
        <v>12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>
        <v>8</v>
      </c>
      <c r="O69" s="6"/>
      <c r="P69" s="7" t="s">
        <v>5</v>
      </c>
      <c r="Q69" s="28">
        <f t="array" ref="Q69">LARGE(($B$2:$B$200=B69)*($A$2:$A$200),1)</f>
        <v>44080</v>
      </c>
      <c r="R69" s="28" t="b">
        <f t="shared" si="4"/>
        <v>0</v>
      </c>
      <c r="S69" s="28">
        <f t="array" ref="S69">LARGE(($B$2:$B$200=B69)*($R$2:$R$200),1)</f>
        <v>43554</v>
      </c>
      <c r="T69" t="b">
        <f t="shared" si="5"/>
        <v>0</v>
      </c>
      <c r="U69" t="str">
        <f>IF(ISNA(VLOOKUP(B69,Feuil1!$C$2:$H$200,6)),"",(VLOOKUP(B69,Feuil1!$C$2:$H$200,6)))</f>
        <v>E</v>
      </c>
      <c r="V69" t="b">
        <f t="shared" si="6"/>
        <v>1</v>
      </c>
      <c r="W69" t="b">
        <f t="shared" si="7"/>
        <v>0</v>
      </c>
    </row>
    <row r="70" spans="1:23">
      <c r="A70" s="4">
        <v>43475</v>
      </c>
      <c r="B70" s="5" t="s">
        <v>12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>
        <v>7</v>
      </c>
      <c r="O70" s="6"/>
      <c r="P70" s="7" t="s">
        <v>4</v>
      </c>
      <c r="Q70" s="28">
        <f t="array" ref="Q70">LARGE(($B$2:$B$200=B70)*($A$2:$A$200),1)</f>
        <v>44080</v>
      </c>
      <c r="R70" s="28" t="b">
        <f t="shared" si="4"/>
        <v>0</v>
      </c>
      <c r="S70" s="28">
        <f t="array" ref="S70">LARGE(($B$2:$B$200=B70)*($R$2:$R$200),1)</f>
        <v>43554</v>
      </c>
      <c r="T70" t="b">
        <f t="shared" si="5"/>
        <v>0</v>
      </c>
      <c r="U70" t="str">
        <f>IF(ISNA(VLOOKUP(B70,Feuil1!$C$2:$H$200,6)),"",(VLOOKUP(B70,Feuil1!$C$2:$H$200,6)))</f>
        <v>E</v>
      </c>
      <c r="V70" t="b">
        <f t="shared" si="6"/>
        <v>1</v>
      </c>
      <c r="W70" t="b">
        <f t="shared" si="7"/>
        <v>0</v>
      </c>
    </row>
    <row r="71" spans="1:23" ht="15.75" thickBot="1">
      <c r="A71" s="4">
        <v>43457</v>
      </c>
      <c r="B71" s="5" t="s">
        <v>12</v>
      </c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>
        <v>4</v>
      </c>
      <c r="O71" s="6"/>
      <c r="P71" s="7" t="s">
        <v>5</v>
      </c>
      <c r="Q71" s="28">
        <f t="array" ref="Q71">LARGE(($B$2:$B$200=B71)*($A$2:$A$200),1)</f>
        <v>44080</v>
      </c>
      <c r="R71" s="28" t="b">
        <f t="shared" si="4"/>
        <v>0</v>
      </c>
      <c r="S71" s="28">
        <f t="array" ref="S71">LARGE(($B$2:$B$200=B71)*($R$2:$R$200),1)</f>
        <v>43554</v>
      </c>
      <c r="T71" t="b">
        <f t="shared" si="5"/>
        <v>0</v>
      </c>
      <c r="U71" t="str">
        <f>IF(ISNA(VLOOKUP(B71,Feuil1!$C$2:$H$200,6)),"",(VLOOKUP(B71,Feuil1!$C$2:$H$200,6)))</f>
        <v>E</v>
      </c>
      <c r="V71" t="b">
        <f t="shared" si="6"/>
        <v>1</v>
      </c>
      <c r="W71" t="b">
        <f t="shared" si="7"/>
        <v>0</v>
      </c>
    </row>
    <row r="72" spans="1:23" ht="15.75" thickTop="1">
      <c r="A72" s="12">
        <v>44075</v>
      </c>
      <c r="B72" s="16" t="s">
        <v>13</v>
      </c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4">
        <v>3</v>
      </c>
      <c r="O72" s="17"/>
      <c r="P72" s="15" t="s">
        <v>6</v>
      </c>
      <c r="Q72" s="28">
        <f t="array" ref="Q72">LARGE(($B$2:$B$200=B72)*($A$2:$A$200),1)</f>
        <v>44075</v>
      </c>
      <c r="R72" s="28" t="b">
        <f t="shared" si="4"/>
        <v>0</v>
      </c>
      <c r="S72" s="28">
        <f t="array" ref="S72">LARGE(($B$2:$B$200=B72)*($R$2:$R$200),1)</f>
        <v>44058</v>
      </c>
      <c r="T72" t="b">
        <f t="shared" si="5"/>
        <v>0</v>
      </c>
      <c r="U72" t="str">
        <f>IF(ISNA(VLOOKUP(B72,Feuil1!$C$2:$H$200,6)),"",(VLOOKUP(B72,Feuil1!$C$2:$H$200,6)))</f>
        <v>E</v>
      </c>
      <c r="V72" t="b">
        <f t="shared" si="6"/>
        <v>0</v>
      </c>
      <c r="W72" t="b">
        <f t="shared" si="7"/>
        <v>0</v>
      </c>
    </row>
    <row r="73" spans="1:23">
      <c r="A73" s="8">
        <v>44058</v>
      </c>
      <c r="B73" s="9" t="s">
        <v>13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0">
        <v>1</v>
      </c>
      <c r="O73" s="18"/>
      <c r="P73" s="11" t="s">
        <v>7</v>
      </c>
      <c r="Q73" s="28">
        <f t="array" ref="Q73">LARGE(($B$2:$B$200=B73)*($A$2:$A$200),1)</f>
        <v>44075</v>
      </c>
      <c r="R73" s="28">
        <f t="shared" si="4"/>
        <v>44058</v>
      </c>
      <c r="S73" s="28">
        <f t="array" ref="S73">LARGE(($B$2:$B$200=B73)*($R$2:$R$200),1)</f>
        <v>44058</v>
      </c>
      <c r="T73" t="b">
        <f t="shared" si="5"/>
        <v>1</v>
      </c>
      <c r="U73" t="str">
        <f>IF(ISNA(VLOOKUP(B73,Feuil1!$C$2:$H$200,6)),"",(VLOOKUP(B73,Feuil1!$C$2:$H$200,6)))</f>
        <v>E</v>
      </c>
      <c r="V73" t="b">
        <f t="shared" si="6"/>
        <v>0</v>
      </c>
      <c r="W73" t="b">
        <f t="shared" si="7"/>
        <v>0</v>
      </c>
    </row>
    <row r="74" spans="1:23">
      <c r="A74" s="4">
        <v>44045</v>
      </c>
      <c r="B74" s="5" t="s">
        <v>13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6">
        <v>0</v>
      </c>
      <c r="O74" s="6"/>
      <c r="P74" s="7" t="s">
        <v>7</v>
      </c>
      <c r="Q74" s="28">
        <f t="array" ref="Q74">LARGE(($B$2:$B$200=B74)*($A$2:$A$200),1)</f>
        <v>44075</v>
      </c>
      <c r="R74" s="28" t="b">
        <f t="shared" si="4"/>
        <v>0</v>
      </c>
      <c r="S74" s="28">
        <f t="array" ref="S74">LARGE(($B$2:$B$200=B74)*($R$2:$R$200),1)</f>
        <v>44058</v>
      </c>
      <c r="T74" t="b">
        <f t="shared" si="5"/>
        <v>0</v>
      </c>
      <c r="U74" t="str">
        <f>IF(ISNA(VLOOKUP(B74,Feuil1!$C$2:$H$200,6)),"",(VLOOKUP(B74,Feuil1!$C$2:$H$200,6)))</f>
        <v>E</v>
      </c>
      <c r="V74" t="b">
        <f t="shared" si="6"/>
        <v>0</v>
      </c>
      <c r="W74" t="b">
        <f t="shared" si="7"/>
        <v>0</v>
      </c>
    </row>
    <row r="75" spans="1:23">
      <c r="A75" s="4">
        <v>44037</v>
      </c>
      <c r="B75" s="5" t="s">
        <v>13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6">
        <v>1</v>
      </c>
      <c r="O75" s="6"/>
      <c r="P75" s="7" t="s">
        <v>2</v>
      </c>
      <c r="Q75" s="28">
        <f t="array" ref="Q75">LARGE(($B$2:$B$200=B75)*($A$2:$A$200),1)</f>
        <v>44075</v>
      </c>
      <c r="R75" s="28">
        <f t="shared" si="4"/>
        <v>44037</v>
      </c>
      <c r="S75" s="28">
        <f t="array" ref="S75">LARGE(($B$2:$B$200=B75)*($R$2:$R$200),1)</f>
        <v>44058</v>
      </c>
      <c r="T75" t="b">
        <f t="shared" si="5"/>
        <v>0</v>
      </c>
      <c r="U75" t="str">
        <f>IF(ISNA(VLOOKUP(B75,Feuil1!$C$2:$H$200,6)),"",(VLOOKUP(B75,Feuil1!$C$2:$H$200,6)))</f>
        <v>E</v>
      </c>
      <c r="V75" t="b">
        <f t="shared" si="6"/>
        <v>0</v>
      </c>
      <c r="W75" t="b">
        <f t="shared" si="7"/>
        <v>0</v>
      </c>
    </row>
    <row r="76" spans="1:23">
      <c r="A76" s="4">
        <v>44027</v>
      </c>
      <c r="B76" s="5" t="s">
        <v>13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>
        <v>1</v>
      </c>
      <c r="O76" s="6"/>
      <c r="P76" s="7" t="s">
        <v>4</v>
      </c>
      <c r="Q76" s="28">
        <f t="array" ref="Q76">LARGE(($B$2:$B$200=B76)*($A$2:$A$200),1)</f>
        <v>44075</v>
      </c>
      <c r="R76" s="28">
        <f t="shared" si="4"/>
        <v>44027</v>
      </c>
      <c r="S76" s="28">
        <f t="array" ref="S76">LARGE(($B$2:$B$200=B76)*($R$2:$R$200),1)</f>
        <v>44058</v>
      </c>
      <c r="T76" t="b">
        <f t="shared" si="5"/>
        <v>0</v>
      </c>
      <c r="U76" t="str">
        <f>IF(ISNA(VLOOKUP(B76,Feuil1!$C$2:$H$200,6)),"",(VLOOKUP(B76,Feuil1!$C$2:$H$200,6)))</f>
        <v>E</v>
      </c>
      <c r="V76" t="b">
        <f t="shared" si="6"/>
        <v>1</v>
      </c>
      <c r="W76" t="b">
        <f t="shared" si="7"/>
        <v>0</v>
      </c>
    </row>
    <row r="77" spans="1:23">
      <c r="P77" s="1"/>
    </row>
    <row r="78" spans="1:23">
      <c r="P78" s="1"/>
    </row>
    <row r="79" spans="1:23">
      <c r="P79" s="1"/>
    </row>
    <row r="80" spans="1:23">
      <c r="P80" s="1"/>
    </row>
    <row r="81" spans="16:16">
      <c r="P81" s="1"/>
    </row>
    <row r="82" spans="16:16">
      <c r="P82" s="1"/>
    </row>
    <row r="83" spans="16:16">
      <c r="P83" s="1"/>
    </row>
    <row r="84" spans="16:16">
      <c r="P84" s="1"/>
    </row>
    <row r="85" spans="16:16">
      <c r="P85" s="1"/>
    </row>
    <row r="86" spans="16:16">
      <c r="P86" s="1"/>
    </row>
    <row r="87" spans="16:16">
      <c r="P87" s="1"/>
    </row>
    <row r="88" spans="16:16">
      <c r="P88" s="1"/>
    </row>
    <row r="89" spans="16:16">
      <c r="P89" s="1"/>
    </row>
    <row r="90" spans="16:16">
      <c r="P90" s="1"/>
    </row>
    <row r="91" spans="16:16">
      <c r="P91" s="1"/>
    </row>
    <row r="92" spans="16:16">
      <c r="P92" s="1"/>
    </row>
    <row r="93" spans="16:16">
      <c r="P93" s="1"/>
    </row>
    <row r="94" spans="16:16">
      <c r="P94" s="1"/>
    </row>
    <row r="95" spans="16:16">
      <c r="P95" s="1"/>
    </row>
    <row r="96" spans="16:16">
      <c r="P96" s="1"/>
    </row>
    <row r="97" spans="16:16">
      <c r="P97" s="1"/>
    </row>
    <row r="98" spans="16:16">
      <c r="P98" s="1"/>
    </row>
    <row r="99" spans="16:16">
      <c r="P99" s="1"/>
    </row>
    <row r="100" spans="16:16">
      <c r="P100" s="1"/>
    </row>
    <row r="101" spans="16:16">
      <c r="P101" s="1"/>
    </row>
    <row r="102" spans="16:16">
      <c r="P102" s="1"/>
    </row>
    <row r="103" spans="16:16">
      <c r="P103" s="1"/>
    </row>
    <row r="104" spans="16:16">
      <c r="P104" s="1"/>
    </row>
    <row r="105" spans="16:16">
      <c r="P105" s="1"/>
    </row>
    <row r="106" spans="16:16">
      <c r="P106" s="1"/>
    </row>
    <row r="107" spans="16:16">
      <c r="P107" s="1"/>
    </row>
    <row r="108" spans="16:16">
      <c r="P108" s="1"/>
    </row>
    <row r="109" spans="16:16">
      <c r="P109" s="1"/>
    </row>
    <row r="110" spans="16:16">
      <c r="P110" s="1"/>
    </row>
    <row r="111" spans="16:16">
      <c r="P111" s="1"/>
    </row>
    <row r="112" spans="16:16">
      <c r="P112" s="1"/>
    </row>
    <row r="113" spans="16:16">
      <c r="P113" s="1"/>
    </row>
    <row r="114" spans="16:16">
      <c r="P114" s="1"/>
    </row>
    <row r="115" spans="16:16">
      <c r="P115" s="1"/>
    </row>
    <row r="116" spans="16:16">
      <c r="P116" s="1"/>
    </row>
    <row r="117" spans="16:16">
      <c r="P117" s="1"/>
    </row>
    <row r="118" spans="16:16">
      <c r="P118" s="1"/>
    </row>
    <row r="119" spans="16:16">
      <c r="P119" s="1"/>
    </row>
    <row r="120" spans="16:16">
      <c r="P120" s="1"/>
    </row>
    <row r="121" spans="16:16">
      <c r="P121" s="1"/>
    </row>
    <row r="122" spans="16:16">
      <c r="P122" s="1"/>
    </row>
    <row r="123" spans="16:16">
      <c r="P123" s="1"/>
    </row>
    <row r="124" spans="16:16">
      <c r="P124" s="1"/>
    </row>
    <row r="125" spans="16:16">
      <c r="P125" s="1"/>
    </row>
    <row r="126" spans="16:16">
      <c r="P126" s="1"/>
    </row>
    <row r="127" spans="16:16">
      <c r="P127" s="1"/>
    </row>
    <row r="128" spans="16:16">
      <c r="P128" s="1"/>
    </row>
    <row r="129" spans="16:16">
      <c r="P129" s="1"/>
    </row>
    <row r="130" spans="16:16">
      <c r="P130" s="1"/>
    </row>
    <row r="131" spans="16:16">
      <c r="P131" s="1"/>
    </row>
    <row r="132" spans="16:16">
      <c r="P132" s="1"/>
    </row>
    <row r="133" spans="16:16">
      <c r="P133" s="1"/>
    </row>
    <row r="134" spans="16:16">
      <c r="P134" s="1"/>
    </row>
    <row r="135" spans="16:16">
      <c r="P135" s="1"/>
    </row>
    <row r="136" spans="16:16">
      <c r="P136" s="1"/>
    </row>
    <row r="137" spans="16:16">
      <c r="P137" s="1"/>
    </row>
    <row r="138" spans="16:16">
      <c r="P138" s="1"/>
    </row>
    <row r="139" spans="16:16">
      <c r="P139" s="1"/>
    </row>
    <row r="140" spans="16:16">
      <c r="P140" s="1"/>
    </row>
    <row r="141" spans="16:16">
      <c r="P141" s="1"/>
    </row>
    <row r="142" spans="16:16">
      <c r="P142" s="1"/>
    </row>
    <row r="143" spans="16:16">
      <c r="P143" s="1"/>
    </row>
    <row r="144" spans="16:16">
      <c r="P144" s="1"/>
    </row>
    <row r="145" spans="16:16">
      <c r="P145" s="1"/>
    </row>
    <row r="146" spans="16:16">
      <c r="P146" s="1"/>
    </row>
    <row r="147" spans="16:16">
      <c r="P147" s="1"/>
    </row>
    <row r="148" spans="16:16">
      <c r="P148" s="1"/>
    </row>
    <row r="149" spans="16:16">
      <c r="P149" s="1"/>
    </row>
    <row r="150" spans="16:16">
      <c r="P150" s="1"/>
    </row>
    <row r="151" spans="16:16">
      <c r="P151" s="1"/>
    </row>
    <row r="152" spans="16:16">
      <c r="P152" s="1"/>
    </row>
    <row r="153" spans="16:16">
      <c r="P153" s="1"/>
    </row>
    <row r="154" spans="16:16">
      <c r="P154" s="1"/>
    </row>
    <row r="155" spans="16:16">
      <c r="P155" s="1"/>
    </row>
    <row r="156" spans="16:16">
      <c r="P156" s="1"/>
    </row>
    <row r="157" spans="16:16">
      <c r="P157" s="1"/>
    </row>
    <row r="158" spans="16:16">
      <c r="P158" s="1"/>
    </row>
    <row r="159" spans="16:16">
      <c r="P159" s="1"/>
    </row>
    <row r="160" spans="16:16">
      <c r="P160" s="1"/>
    </row>
    <row r="161" spans="16:16">
      <c r="P161" s="1"/>
    </row>
    <row r="162" spans="16:16">
      <c r="P162" s="1"/>
    </row>
    <row r="163" spans="16:16">
      <c r="P163" s="1"/>
    </row>
    <row r="164" spans="16:16">
      <c r="P164" s="1"/>
    </row>
    <row r="165" spans="16:16">
      <c r="P165" s="1"/>
    </row>
    <row r="166" spans="16:16">
      <c r="P166" s="1"/>
    </row>
    <row r="167" spans="16:16">
      <c r="P167" s="1"/>
    </row>
    <row r="168" spans="16:16">
      <c r="P168" s="1"/>
    </row>
    <row r="169" spans="16:16">
      <c r="P169" s="1"/>
    </row>
    <row r="170" spans="16:16">
      <c r="P170" s="1"/>
    </row>
    <row r="171" spans="16:16">
      <c r="P171" s="1"/>
    </row>
    <row r="172" spans="16:16">
      <c r="P172" s="1"/>
    </row>
    <row r="173" spans="16:16">
      <c r="P173" s="1"/>
    </row>
    <row r="174" spans="16:16">
      <c r="P174" s="1"/>
    </row>
    <row r="175" spans="16:16">
      <c r="P175" s="1"/>
    </row>
    <row r="176" spans="16:16">
      <c r="P176" s="1"/>
    </row>
    <row r="177" spans="16:16">
      <c r="P177" s="1"/>
    </row>
    <row r="178" spans="16:16">
      <c r="P178" s="1"/>
    </row>
    <row r="179" spans="16:16">
      <c r="P179" s="1"/>
    </row>
    <row r="180" spans="16:16">
      <c r="P180" s="1"/>
    </row>
    <row r="181" spans="16:16">
      <c r="P181" s="1"/>
    </row>
    <row r="182" spans="16:16">
      <c r="P182" s="1"/>
    </row>
    <row r="183" spans="16:16">
      <c r="P183" s="1"/>
    </row>
    <row r="184" spans="16:16">
      <c r="P184" s="1"/>
    </row>
    <row r="185" spans="16:16">
      <c r="P185" s="1"/>
    </row>
    <row r="186" spans="16:16">
      <c r="P186" s="1"/>
    </row>
    <row r="187" spans="16:16">
      <c r="P187" s="1"/>
    </row>
    <row r="188" spans="16:16">
      <c r="P188" s="1"/>
    </row>
    <row r="189" spans="16:16">
      <c r="P189" s="1"/>
    </row>
    <row r="190" spans="16:16">
      <c r="P190" s="1"/>
    </row>
    <row r="191" spans="16:16">
      <c r="P191" s="1"/>
    </row>
    <row r="192" spans="16:16">
      <c r="P192" s="1"/>
    </row>
    <row r="193" spans="16:16">
      <c r="P193" s="1"/>
    </row>
    <row r="194" spans="16:16">
      <c r="P194" s="1"/>
    </row>
    <row r="195" spans="16:16">
      <c r="P195" s="1"/>
    </row>
    <row r="196" spans="16:16">
      <c r="P196" s="1"/>
    </row>
    <row r="197" spans="16:16">
      <c r="P197" s="1"/>
    </row>
    <row r="198" spans="16:16">
      <c r="P198" s="1"/>
    </row>
    <row r="199" spans="16:16">
      <c r="P199" s="1"/>
    </row>
    <row r="200" spans="16:16">
      <c r="P200" s="1"/>
    </row>
    <row r="201" spans="16:16">
      <c r="P201" s="1"/>
    </row>
    <row r="202" spans="16:16">
      <c r="P202" s="1"/>
    </row>
    <row r="203" spans="16:16">
      <c r="P203" s="1"/>
    </row>
    <row r="204" spans="16:16">
      <c r="P204" s="1"/>
    </row>
    <row r="205" spans="16:16">
      <c r="P205" s="1"/>
    </row>
    <row r="206" spans="16:16">
      <c r="P206" s="1"/>
    </row>
    <row r="207" spans="16:16">
      <c r="P207" s="1"/>
    </row>
    <row r="208" spans="16:16">
      <c r="P208" s="1"/>
    </row>
    <row r="209" spans="16:16">
      <c r="P209" s="1"/>
    </row>
    <row r="210" spans="16:16">
      <c r="P210" s="1"/>
    </row>
    <row r="211" spans="16:16">
      <c r="P211" s="1"/>
    </row>
    <row r="212" spans="16:16">
      <c r="P212" s="1"/>
    </row>
    <row r="213" spans="16:16">
      <c r="P213" s="1"/>
    </row>
    <row r="214" spans="16:16">
      <c r="P214" s="1"/>
    </row>
    <row r="215" spans="16:16">
      <c r="P215" s="1"/>
    </row>
    <row r="216" spans="16:16">
      <c r="P216" s="1"/>
    </row>
    <row r="217" spans="16:16">
      <c r="P217" s="1"/>
    </row>
    <row r="218" spans="16:16">
      <c r="P218" s="1"/>
    </row>
    <row r="219" spans="16:16">
      <c r="P219" s="1"/>
    </row>
    <row r="220" spans="16:16">
      <c r="P220" s="1"/>
    </row>
    <row r="221" spans="16:16">
      <c r="P221" s="1"/>
    </row>
    <row r="222" spans="16:16">
      <c r="P222" s="1"/>
    </row>
    <row r="223" spans="16:16">
      <c r="P223" s="1"/>
    </row>
    <row r="224" spans="16:16">
      <c r="P224" s="1"/>
    </row>
    <row r="225" spans="16:16">
      <c r="P225" s="1"/>
    </row>
    <row r="226" spans="16:16">
      <c r="P226" s="1"/>
    </row>
    <row r="227" spans="16:16">
      <c r="P227" s="1"/>
    </row>
    <row r="228" spans="16:16">
      <c r="P228" s="1"/>
    </row>
    <row r="229" spans="16:16">
      <c r="P229" s="1"/>
    </row>
    <row r="230" spans="16:16">
      <c r="P230" s="1"/>
    </row>
    <row r="231" spans="16:16">
      <c r="P231" s="1"/>
    </row>
    <row r="232" spans="16:16">
      <c r="P232" s="1"/>
    </row>
    <row r="233" spans="16:16">
      <c r="P233" s="1"/>
    </row>
    <row r="234" spans="16:16">
      <c r="P234" s="1"/>
    </row>
    <row r="235" spans="16:16">
      <c r="P235" s="1"/>
    </row>
    <row r="236" spans="16:16">
      <c r="P236" s="1"/>
    </row>
    <row r="237" spans="16:16">
      <c r="P237" s="1"/>
    </row>
    <row r="238" spans="16:16">
      <c r="P238" s="1"/>
    </row>
    <row r="239" spans="16:16">
      <c r="P239" s="1"/>
    </row>
    <row r="240" spans="16:16">
      <c r="P240" s="1"/>
    </row>
    <row r="241" spans="16:16">
      <c r="P241" s="1"/>
    </row>
    <row r="242" spans="16:16">
      <c r="P242" s="1"/>
    </row>
    <row r="243" spans="16:16">
      <c r="P243" s="1"/>
    </row>
    <row r="244" spans="16:16">
      <c r="P244" s="1"/>
    </row>
    <row r="245" spans="16:16">
      <c r="P245" s="1"/>
    </row>
    <row r="246" spans="16:16">
      <c r="P246" s="1"/>
    </row>
    <row r="247" spans="16:16">
      <c r="P247" s="1"/>
    </row>
    <row r="248" spans="16:16">
      <c r="P248" s="1"/>
    </row>
    <row r="249" spans="16:16">
      <c r="P249" s="1"/>
    </row>
    <row r="250" spans="16:16">
      <c r="P250" s="1"/>
    </row>
    <row r="251" spans="16:16">
      <c r="P251" s="1"/>
    </row>
    <row r="252" spans="16:16">
      <c r="P252" s="1"/>
    </row>
    <row r="253" spans="16:16">
      <c r="P253" s="1"/>
    </row>
    <row r="254" spans="16:16">
      <c r="P254" s="1"/>
    </row>
    <row r="255" spans="16:16">
      <c r="P255" s="1"/>
    </row>
    <row r="256" spans="16:16">
      <c r="P256" s="1"/>
    </row>
    <row r="257" spans="16:16">
      <c r="P257" s="1"/>
    </row>
    <row r="258" spans="16:16">
      <c r="P258" s="1"/>
    </row>
    <row r="259" spans="16:16">
      <c r="P259" s="1"/>
    </row>
    <row r="260" spans="16:16">
      <c r="P260" s="1"/>
    </row>
    <row r="261" spans="16:16">
      <c r="P261" s="1"/>
    </row>
    <row r="262" spans="16:16">
      <c r="P262" s="1"/>
    </row>
    <row r="263" spans="16:16">
      <c r="P263" s="1"/>
    </row>
    <row r="264" spans="16:16">
      <c r="P264" s="1"/>
    </row>
    <row r="265" spans="16:16">
      <c r="P265" s="1"/>
    </row>
    <row r="266" spans="16:16">
      <c r="P266" s="1"/>
    </row>
    <row r="267" spans="16:16">
      <c r="P267" s="1"/>
    </row>
    <row r="268" spans="16:16">
      <c r="P268" s="1"/>
    </row>
    <row r="269" spans="16:16">
      <c r="P269" s="1"/>
    </row>
    <row r="270" spans="16:16">
      <c r="P270" s="1"/>
    </row>
    <row r="271" spans="16:16">
      <c r="P271" s="1"/>
    </row>
    <row r="272" spans="16:16">
      <c r="P272" s="1"/>
    </row>
    <row r="273" spans="16:16">
      <c r="P273" s="1"/>
    </row>
    <row r="274" spans="16:16">
      <c r="P274" s="1"/>
    </row>
    <row r="275" spans="16:16">
      <c r="P275" s="1"/>
    </row>
    <row r="276" spans="16:16">
      <c r="P276" s="1"/>
    </row>
    <row r="277" spans="16:16">
      <c r="P277" s="1"/>
    </row>
    <row r="278" spans="16:16">
      <c r="P278" s="1"/>
    </row>
    <row r="279" spans="16:16">
      <c r="P279" s="1"/>
    </row>
    <row r="280" spans="16:16">
      <c r="P280" s="1"/>
    </row>
    <row r="281" spans="16:16">
      <c r="P281" s="1"/>
    </row>
    <row r="282" spans="16:16">
      <c r="P282" s="1"/>
    </row>
    <row r="283" spans="16:16">
      <c r="P283" s="1"/>
    </row>
    <row r="284" spans="16:16">
      <c r="P284" s="1"/>
    </row>
    <row r="285" spans="16:16">
      <c r="P285" s="1"/>
    </row>
    <row r="286" spans="16:16">
      <c r="P286" s="1"/>
    </row>
    <row r="287" spans="16:16">
      <c r="P287" s="1"/>
    </row>
    <row r="288" spans="16:16">
      <c r="P288" s="1"/>
    </row>
    <row r="289" spans="16:16">
      <c r="P289" s="1"/>
    </row>
    <row r="290" spans="16:16">
      <c r="P290" s="1"/>
    </row>
    <row r="291" spans="16:16">
      <c r="P291" s="1"/>
    </row>
    <row r="292" spans="16:16">
      <c r="P292" s="1"/>
    </row>
    <row r="293" spans="16:16">
      <c r="P293" s="1"/>
    </row>
    <row r="294" spans="16:16">
      <c r="P294" s="1"/>
    </row>
    <row r="295" spans="16:16">
      <c r="P295" s="1"/>
    </row>
    <row r="296" spans="16:16">
      <c r="P296" s="1"/>
    </row>
    <row r="297" spans="16:16">
      <c r="P297" s="1"/>
    </row>
    <row r="298" spans="16:16">
      <c r="P298" s="1"/>
    </row>
    <row r="299" spans="16:16">
      <c r="P299" s="1"/>
    </row>
    <row r="300" spans="16:16">
      <c r="P300" s="1"/>
    </row>
    <row r="301" spans="16:16">
      <c r="P301" s="1"/>
    </row>
    <row r="302" spans="16:16">
      <c r="P302" s="1"/>
    </row>
    <row r="303" spans="16:16">
      <c r="P303" s="1"/>
    </row>
    <row r="304" spans="16:16">
      <c r="P304" s="1"/>
    </row>
    <row r="305" spans="16:16">
      <c r="P305" s="1"/>
    </row>
    <row r="306" spans="16:16">
      <c r="P306" s="1"/>
    </row>
    <row r="307" spans="16:16">
      <c r="P307" s="1"/>
    </row>
    <row r="308" spans="16:16">
      <c r="P308" s="1"/>
    </row>
    <row r="309" spans="16:16">
      <c r="P309" s="1"/>
    </row>
    <row r="310" spans="16:16">
      <c r="P310" s="1"/>
    </row>
    <row r="311" spans="16:16">
      <c r="P311" s="1"/>
    </row>
    <row r="312" spans="16:16">
      <c r="P312" s="1"/>
    </row>
    <row r="313" spans="16:16">
      <c r="P313" s="1"/>
    </row>
    <row r="314" spans="16:16">
      <c r="P314" s="1"/>
    </row>
    <row r="315" spans="16:16">
      <c r="P315" s="1"/>
    </row>
    <row r="316" spans="16:16">
      <c r="P316" s="1"/>
    </row>
    <row r="317" spans="16:16">
      <c r="P317" s="1"/>
    </row>
    <row r="318" spans="16:16">
      <c r="P318" s="1"/>
    </row>
    <row r="319" spans="16:16">
      <c r="P319" s="1"/>
    </row>
    <row r="320" spans="16:16">
      <c r="P320" s="1"/>
    </row>
    <row r="321" spans="16:16">
      <c r="P321" s="1"/>
    </row>
    <row r="322" spans="16:16">
      <c r="P322" s="1"/>
    </row>
    <row r="323" spans="16:16">
      <c r="P323" s="1"/>
    </row>
    <row r="324" spans="16:16">
      <c r="P324" s="1"/>
    </row>
    <row r="325" spans="16:16">
      <c r="P325" s="1"/>
    </row>
    <row r="326" spans="16:16">
      <c r="P326" s="1"/>
    </row>
    <row r="327" spans="16:16">
      <c r="P327" s="1"/>
    </row>
    <row r="328" spans="16:16">
      <c r="P328" s="1"/>
    </row>
    <row r="329" spans="16:16">
      <c r="P329" s="1"/>
    </row>
    <row r="330" spans="16:16">
      <c r="P330" s="1"/>
    </row>
    <row r="331" spans="16:16">
      <c r="P331" s="1"/>
    </row>
    <row r="332" spans="16:16">
      <c r="P332" s="1"/>
    </row>
    <row r="333" spans="16:16">
      <c r="P333" s="1"/>
    </row>
    <row r="334" spans="16:16">
      <c r="P334" s="1"/>
    </row>
    <row r="335" spans="16:16">
      <c r="P335" s="1"/>
    </row>
    <row r="336" spans="16:16">
      <c r="P336" s="1"/>
    </row>
    <row r="337" spans="16:16">
      <c r="P337" s="1"/>
    </row>
    <row r="338" spans="16:16">
      <c r="P338" s="1"/>
    </row>
    <row r="339" spans="16:16">
      <c r="P339" s="1"/>
    </row>
    <row r="340" spans="16:16">
      <c r="P340" s="1"/>
    </row>
    <row r="341" spans="16:16">
      <c r="P341" s="1"/>
    </row>
    <row r="342" spans="16:16">
      <c r="P342" s="1"/>
    </row>
    <row r="343" spans="16:16">
      <c r="P343" s="1"/>
    </row>
    <row r="344" spans="16:16">
      <c r="P344" s="1"/>
    </row>
    <row r="345" spans="16:16">
      <c r="P345" s="1"/>
    </row>
    <row r="346" spans="16:16">
      <c r="P346" s="1"/>
    </row>
    <row r="347" spans="16:16">
      <c r="P347" s="1"/>
    </row>
    <row r="348" spans="16:16">
      <c r="P348" s="1"/>
    </row>
    <row r="349" spans="16:16">
      <c r="P349" s="1"/>
    </row>
    <row r="350" spans="16:16">
      <c r="P350" s="1"/>
    </row>
    <row r="351" spans="16:16">
      <c r="P351" s="1"/>
    </row>
    <row r="352" spans="16:16">
      <c r="P352" s="1"/>
    </row>
    <row r="353" spans="16:16">
      <c r="P353" s="1"/>
    </row>
    <row r="354" spans="16:16">
      <c r="P354" s="1"/>
    </row>
    <row r="355" spans="16:16">
      <c r="P355" s="1"/>
    </row>
    <row r="356" spans="16:16">
      <c r="P356" s="1"/>
    </row>
    <row r="357" spans="16:16">
      <c r="P357" s="1"/>
    </row>
    <row r="358" spans="16:16">
      <c r="P358" s="1"/>
    </row>
    <row r="359" spans="16:16">
      <c r="P359" s="1"/>
    </row>
    <row r="360" spans="16:16">
      <c r="P360" s="1"/>
    </row>
    <row r="361" spans="16:16">
      <c r="P361" s="1"/>
    </row>
    <row r="362" spans="16:16">
      <c r="P362" s="1"/>
    </row>
    <row r="363" spans="16:16">
      <c r="P363" s="1"/>
    </row>
    <row r="364" spans="16:16">
      <c r="P364" s="1"/>
    </row>
    <row r="365" spans="16:16">
      <c r="P365" s="1"/>
    </row>
    <row r="366" spans="16:16">
      <c r="P366" s="1"/>
    </row>
    <row r="367" spans="16:16">
      <c r="P367" s="1"/>
    </row>
    <row r="368" spans="16:16">
      <c r="P368" s="1"/>
    </row>
    <row r="369" spans="16:16">
      <c r="P369" s="1"/>
    </row>
    <row r="370" spans="16:16">
      <c r="P370" s="1"/>
    </row>
    <row r="371" spans="16:16">
      <c r="P371" s="1"/>
    </row>
    <row r="372" spans="16:16">
      <c r="P372" s="1"/>
    </row>
    <row r="373" spans="16:16">
      <c r="P373" s="1"/>
    </row>
    <row r="374" spans="16:16">
      <c r="P374" s="1"/>
    </row>
    <row r="375" spans="16:16">
      <c r="P375" s="1"/>
    </row>
    <row r="376" spans="16:16">
      <c r="P376" s="1"/>
    </row>
    <row r="377" spans="16:16">
      <c r="P377" s="1"/>
    </row>
    <row r="378" spans="16:16">
      <c r="P378" s="1"/>
    </row>
    <row r="379" spans="16:16">
      <c r="P379" s="1"/>
    </row>
    <row r="380" spans="16:16">
      <c r="P380" s="1"/>
    </row>
    <row r="381" spans="16:16">
      <c r="P381" s="1"/>
    </row>
    <row r="382" spans="16:16">
      <c r="P382" s="1"/>
    </row>
    <row r="383" spans="16:16">
      <c r="P383" s="1"/>
    </row>
    <row r="384" spans="16:16">
      <c r="P384" s="1"/>
    </row>
    <row r="385" spans="16:16">
      <c r="P385" s="1"/>
    </row>
    <row r="386" spans="16:16">
      <c r="P386" s="1"/>
    </row>
    <row r="387" spans="16:16">
      <c r="P387" s="1"/>
    </row>
    <row r="388" spans="16:16">
      <c r="P388" s="1"/>
    </row>
    <row r="389" spans="16:16">
      <c r="P389" s="1"/>
    </row>
    <row r="390" spans="16:16">
      <c r="P390" s="1"/>
    </row>
    <row r="391" spans="16:16">
      <c r="P391" s="1"/>
    </row>
    <row r="392" spans="16:16">
      <c r="P392" s="1"/>
    </row>
    <row r="393" spans="16:16">
      <c r="P393" s="1"/>
    </row>
    <row r="394" spans="16:16">
      <c r="P394" s="1"/>
    </row>
    <row r="395" spans="16:16">
      <c r="P395" s="1"/>
    </row>
    <row r="396" spans="16:16">
      <c r="P396" s="1"/>
    </row>
    <row r="397" spans="16:16">
      <c r="P397" s="1"/>
    </row>
    <row r="398" spans="16:16">
      <c r="P398" s="1"/>
    </row>
    <row r="399" spans="16:16">
      <c r="P399" s="1"/>
    </row>
    <row r="400" spans="16:16">
      <c r="P400" s="1"/>
    </row>
    <row r="401" spans="16:16">
      <c r="P401" s="1"/>
    </row>
    <row r="402" spans="16:16">
      <c r="P402" s="1"/>
    </row>
    <row r="403" spans="16:16">
      <c r="P403" s="1"/>
    </row>
    <row r="404" spans="16:16">
      <c r="P404" s="1"/>
    </row>
    <row r="405" spans="16:16">
      <c r="P405" s="1"/>
    </row>
    <row r="406" spans="16:16">
      <c r="P406" s="1"/>
    </row>
    <row r="407" spans="16:16">
      <c r="P407" s="1"/>
    </row>
    <row r="408" spans="16:16">
      <c r="P408" s="1"/>
    </row>
    <row r="409" spans="16:16">
      <c r="P409" s="1"/>
    </row>
    <row r="410" spans="16:16">
      <c r="P410" s="1"/>
    </row>
    <row r="411" spans="16:16">
      <c r="P411" s="1"/>
    </row>
    <row r="412" spans="16:16">
      <c r="P412" s="1"/>
    </row>
    <row r="413" spans="16:16">
      <c r="P413" s="1"/>
    </row>
    <row r="414" spans="16:16">
      <c r="P414" s="1"/>
    </row>
    <row r="415" spans="16:16">
      <c r="P415" s="1"/>
    </row>
    <row r="416" spans="16:16">
      <c r="P416" s="1"/>
    </row>
    <row r="417" spans="16:16">
      <c r="P417" s="1"/>
    </row>
    <row r="418" spans="16:16">
      <c r="P418" s="1"/>
    </row>
    <row r="419" spans="16:16">
      <c r="P419" s="1"/>
    </row>
    <row r="420" spans="16:16">
      <c r="P420" s="1"/>
    </row>
    <row r="421" spans="16:16">
      <c r="P421" s="1"/>
    </row>
    <row r="422" spans="16:16">
      <c r="P422" s="1"/>
    </row>
    <row r="423" spans="16:16">
      <c r="P423" s="1"/>
    </row>
    <row r="424" spans="16:16">
      <c r="P424" s="1"/>
    </row>
    <row r="425" spans="16:16">
      <c r="P425" s="1"/>
    </row>
    <row r="426" spans="16:16">
      <c r="P426" s="1"/>
    </row>
    <row r="427" spans="16:16">
      <c r="P427" s="1"/>
    </row>
    <row r="428" spans="16:16">
      <c r="P428" s="1"/>
    </row>
    <row r="429" spans="16:16">
      <c r="P429" s="1"/>
    </row>
    <row r="430" spans="16:16">
      <c r="P430" s="1"/>
    </row>
    <row r="431" spans="16:16">
      <c r="P431" s="1"/>
    </row>
    <row r="432" spans="16:16">
      <c r="P432" s="1"/>
    </row>
    <row r="433" spans="16:16">
      <c r="P433" s="1"/>
    </row>
    <row r="434" spans="16:16">
      <c r="P434" s="1"/>
    </row>
    <row r="435" spans="16:16">
      <c r="P435" s="1"/>
    </row>
    <row r="436" spans="16:16">
      <c r="P436" s="1"/>
    </row>
    <row r="437" spans="16:16">
      <c r="P437" s="1"/>
    </row>
    <row r="438" spans="16:16">
      <c r="P438" s="1"/>
    </row>
    <row r="439" spans="16:16">
      <c r="P439" s="1"/>
    </row>
    <row r="440" spans="16:16">
      <c r="P440" s="1"/>
    </row>
    <row r="441" spans="16:16">
      <c r="P441" s="1"/>
    </row>
    <row r="442" spans="16:16">
      <c r="P442" s="1"/>
    </row>
    <row r="443" spans="16:16">
      <c r="P443" s="1"/>
    </row>
    <row r="444" spans="16:16">
      <c r="P444" s="1"/>
    </row>
    <row r="445" spans="16:16">
      <c r="P445" s="1"/>
    </row>
    <row r="446" spans="16:16">
      <c r="P446" s="1"/>
    </row>
    <row r="447" spans="16:16">
      <c r="P447" s="1"/>
    </row>
    <row r="448" spans="16:16">
      <c r="P448" s="1"/>
    </row>
    <row r="449" spans="16:16">
      <c r="P449" s="1"/>
    </row>
    <row r="450" spans="16:16">
      <c r="P450" s="1"/>
    </row>
    <row r="451" spans="16:16">
      <c r="P451" s="1"/>
    </row>
    <row r="452" spans="16:16">
      <c r="P452" s="1"/>
    </row>
    <row r="453" spans="16:16">
      <c r="P453" s="1"/>
    </row>
    <row r="454" spans="16:16">
      <c r="P454" s="1"/>
    </row>
    <row r="455" spans="16:16">
      <c r="P455" s="1"/>
    </row>
    <row r="456" spans="16:16">
      <c r="P456" s="1"/>
    </row>
    <row r="457" spans="16:16">
      <c r="P457" s="1"/>
    </row>
    <row r="458" spans="16:16">
      <c r="P458" s="1"/>
    </row>
    <row r="459" spans="16:16">
      <c r="P459" s="1"/>
    </row>
    <row r="460" spans="16:16">
      <c r="P460" s="1"/>
    </row>
    <row r="461" spans="16:16">
      <c r="P461" s="1"/>
    </row>
    <row r="462" spans="16:16">
      <c r="P462" s="1"/>
    </row>
    <row r="463" spans="16:16">
      <c r="P463" s="1"/>
    </row>
    <row r="464" spans="16:16">
      <c r="P464" s="1"/>
    </row>
    <row r="465" spans="16:16">
      <c r="P465" s="1"/>
    </row>
    <row r="466" spans="16:16">
      <c r="P466" s="1"/>
    </row>
    <row r="467" spans="16:16">
      <c r="P467" s="1"/>
    </row>
    <row r="468" spans="16:16">
      <c r="P468" s="1"/>
    </row>
    <row r="469" spans="16:16">
      <c r="P469" s="1"/>
    </row>
    <row r="470" spans="16:16">
      <c r="P470" s="1"/>
    </row>
    <row r="471" spans="16:16">
      <c r="P471" s="1"/>
    </row>
    <row r="472" spans="16:16">
      <c r="P472" s="1"/>
    </row>
    <row r="473" spans="16:16">
      <c r="P473" s="1"/>
    </row>
    <row r="474" spans="16:16">
      <c r="P474" s="1"/>
    </row>
    <row r="475" spans="16:16">
      <c r="P475" s="1"/>
    </row>
  </sheetData>
  <conditionalFormatting sqref="R1:R1048576 T1:T1048576 V1:V1048576 W1:W1048576">
    <cfRule type="cellIs" dxfId="9" priority="5" operator="equal">
      <formula>TRUE</formula>
    </cfRule>
  </conditionalFormatting>
  <conditionalFormatting sqref="U1">
    <cfRule type="cellIs" dxfId="8" priority="4" operator="equal">
      <formula>TRUE</formula>
    </cfRule>
  </conditionalFormatting>
  <conditionalFormatting sqref="V1">
    <cfRule type="cellIs" dxfId="7" priority="3" operator="equal">
      <formula>TRUE</formula>
    </cfRule>
  </conditionalFormatting>
  <conditionalFormatting sqref="W1">
    <cfRule type="cellIs" dxfId="6" priority="2" operator="equal">
      <formula>TRUE</formula>
    </cfRule>
  </conditionalFormatting>
  <conditionalFormatting sqref="W1">
    <cfRule type="cellIs" dxfId="5" priority="1" operator="equal">
      <formula>TRUE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2020-09-18T20:57:07Z</dcterms:created>
  <dcterms:modified xsi:type="dcterms:W3CDTF">2020-09-20T00:38:26Z</dcterms:modified>
</cp:coreProperties>
</file>