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4000" windowHeight="10320"/>
  </bookViews>
  <sheets>
    <sheet name="DU" sheetId="5" r:id="rId1"/>
    <sheet name="Données" sheetId="7" r:id="rId2"/>
  </sheets>
  <definedNames>
    <definedName name="Crit.Frequence">Données!$A$20:$A$23</definedName>
    <definedName name="Crit.Gravite">Données!$A$13:$A$16</definedName>
    <definedName name="Crit.Maitrise">Données!$A$27:$A$30</definedName>
    <definedName name="Crit.Priorite">Données!$A$34:$A$37</definedName>
    <definedName name="Frequence">#REF!</definedName>
    <definedName name="Gravite">#REF!</definedName>
    <definedName name="Probabilite">#REF!</definedName>
    <definedName name="Zone">#REF!</definedName>
    <definedName name="ZoneDeTravail">#REF!</definedName>
  </definedNames>
  <calcPr calcId="145621"/>
</workbook>
</file>

<file path=xl/calcChain.xml><?xml version="1.0" encoding="utf-8"?>
<calcChain xmlns="http://schemas.openxmlformats.org/spreadsheetml/2006/main">
  <c r="O7" i="5" l="1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N7" i="5"/>
  <c r="N8" i="5"/>
  <c r="N9" i="5"/>
  <c r="N10" i="5"/>
  <c r="N11" i="5"/>
  <c r="N12" i="5"/>
  <c r="N13" i="5"/>
  <c r="N14" i="5"/>
  <c r="I14" i="5" s="1"/>
  <c r="N15" i="5"/>
  <c r="N16" i="5"/>
  <c r="N17" i="5"/>
  <c r="N18" i="5"/>
  <c r="I18" i="5" s="1"/>
  <c r="N19" i="5"/>
  <c r="N20" i="5"/>
  <c r="N21" i="5"/>
  <c r="M7" i="5"/>
  <c r="M8" i="5"/>
  <c r="M9" i="5"/>
  <c r="M10" i="5"/>
  <c r="M11" i="5"/>
  <c r="I11" i="5" s="1"/>
  <c r="M12" i="5"/>
  <c r="M13" i="5"/>
  <c r="I13" i="5" s="1"/>
  <c r="M14" i="5"/>
  <c r="M15" i="5"/>
  <c r="I15" i="5" s="1"/>
  <c r="M16" i="5"/>
  <c r="M17" i="5"/>
  <c r="I17" i="5" s="1"/>
  <c r="M18" i="5"/>
  <c r="M19" i="5"/>
  <c r="I19" i="5" s="1"/>
  <c r="M20" i="5"/>
  <c r="M21" i="5"/>
  <c r="I21" i="5" s="1"/>
  <c r="I10" i="5" l="1"/>
  <c r="I8" i="5"/>
  <c r="I7" i="5"/>
  <c r="I20" i="5"/>
  <c r="I16" i="5"/>
  <c r="I12" i="5"/>
  <c r="I9" i="5"/>
</calcChain>
</file>

<file path=xl/sharedStrings.xml><?xml version="1.0" encoding="utf-8"?>
<sst xmlns="http://schemas.openxmlformats.org/spreadsheetml/2006/main" count="83" uniqueCount="61">
  <si>
    <t>Accueil / Administration</t>
  </si>
  <si>
    <t>Quai de chargement</t>
  </si>
  <si>
    <t>Stockage déchets</t>
  </si>
  <si>
    <t>Découpe de produit verrier</t>
  </si>
  <si>
    <t>Quai de déchargement</t>
  </si>
  <si>
    <t>Vitrage isolant</t>
  </si>
  <si>
    <t>Stockage alcool à brûler</t>
  </si>
  <si>
    <t>Archive commercial</t>
  </si>
  <si>
    <t>Découpe des croisillions</t>
  </si>
  <si>
    <t>Pliage intercalaire</t>
  </si>
  <si>
    <t>ACTIVITE</t>
  </si>
  <si>
    <t>COTATION</t>
  </si>
  <si>
    <t>Valeur Gravite</t>
  </si>
  <si>
    <t>GRAVITE</t>
  </si>
  <si>
    <t>FREQUENCE</t>
  </si>
  <si>
    <t>NE RIEN MODIFIER AU SEIN DE CETTE PAGE !!</t>
  </si>
  <si>
    <t xml:space="preserve">     ESPACE RESERVE !!</t>
  </si>
  <si>
    <t>OK</t>
  </si>
  <si>
    <t>Façonnage / Gravure</t>
  </si>
  <si>
    <t>Voir M.BUCHE Maxence pour des modifications</t>
  </si>
  <si>
    <t>Allée en direction du façonnage</t>
  </si>
  <si>
    <t>UNITE DE TRAVAIL</t>
  </si>
  <si>
    <t>SITUATION DANGEREUSE</t>
  </si>
  <si>
    <t>LESIONS EVNTUELLES</t>
  </si>
  <si>
    <t>MESURE DE PREVENTION EXISTANTE</t>
  </si>
  <si>
    <t>MAITRISE DU RISQUE</t>
  </si>
  <si>
    <t>MESURE DE PREVENTION A METTRE EN ŒUVRE</t>
  </si>
  <si>
    <t>DELAIS</t>
  </si>
  <si>
    <r>
      <t xml:space="preserve">Critères de </t>
    </r>
    <r>
      <rPr>
        <b/>
        <sz val="11"/>
        <color theme="1"/>
        <rFont val="Calibri"/>
        <family val="2"/>
        <scheme val="minor"/>
      </rPr>
      <t>Fréquence</t>
    </r>
  </si>
  <si>
    <r>
      <t xml:space="preserve">Critères de </t>
    </r>
    <r>
      <rPr>
        <b/>
        <sz val="11"/>
        <color theme="1"/>
        <rFont val="Calibri"/>
        <family val="2"/>
        <scheme val="minor"/>
      </rPr>
      <t>Gravité</t>
    </r>
  </si>
  <si>
    <t>Improbable, jamais arrivé</t>
  </si>
  <si>
    <t>Peu probable, occasionnel</t>
  </si>
  <si>
    <t>Permanent, très probable</t>
  </si>
  <si>
    <r>
      <t xml:space="preserve">Critères de </t>
    </r>
    <r>
      <rPr>
        <b/>
        <sz val="11"/>
        <color theme="1"/>
        <rFont val="Calibri"/>
        <family val="2"/>
        <scheme val="minor"/>
      </rPr>
      <t>Maitrise des risques</t>
    </r>
  </si>
  <si>
    <t>Pas de mesure de prévention</t>
  </si>
  <si>
    <t>Signalisation, consigne, EPI</t>
  </si>
  <si>
    <t>Maitrise totale, auto-contrôle</t>
  </si>
  <si>
    <r>
      <t xml:space="preserve">Critères de </t>
    </r>
    <r>
      <rPr>
        <b/>
        <sz val="11"/>
        <color theme="1"/>
        <rFont val="Calibri"/>
        <family val="2"/>
        <scheme val="minor"/>
      </rPr>
      <t>Priorité</t>
    </r>
  </si>
  <si>
    <t>Risque controlé, non-significatif</t>
  </si>
  <si>
    <t>Risque secondaire</t>
  </si>
  <si>
    <t>Risque important</t>
  </si>
  <si>
    <t>Risque prioritaire</t>
  </si>
  <si>
    <t>&gt;50</t>
  </si>
  <si>
    <t>Possible, fréquent, quotidien</t>
  </si>
  <si>
    <t>Protection collective, réduction à l'exposition</t>
  </si>
  <si>
    <t>Accident bénin sans arrêt</t>
  </si>
  <si>
    <t>Accident avec arrêt</t>
  </si>
  <si>
    <t>Accident grave avec séquelles</t>
  </si>
  <si>
    <t>Accident mortel ou séquelle lourdes</t>
  </si>
  <si>
    <t>Valeur Frequence</t>
  </si>
  <si>
    <t>Valeur Maitrise</t>
  </si>
  <si>
    <t>NIVEAU DU RISQUE</t>
  </si>
  <si>
    <t>&lt;=5</t>
  </si>
  <si>
    <t>[6;25]</t>
  </si>
  <si>
    <t>[26;50]</t>
  </si>
  <si>
    <t>Comment associer le résulat "Cotation" à une phrase "Niveau de risque"  ?</t>
  </si>
  <si>
    <t>Tableau "niveau des risques"</t>
  </si>
  <si>
    <t>Les phrases "Niveau de risque" sont dans l'onglet "Données" avec les caractéristiques</t>
  </si>
  <si>
    <t>?</t>
  </si>
  <si>
    <t>Mon problème est dans cette colonne</t>
  </si>
  <si>
    <t>Phrase associé 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</si>
</sst>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sz val="2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164" fontId="2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3" borderId="0" xfId="0" applyFill="1"/>
    <xf numFmtId="0" fontId="0" fillId="0" borderId="0" xfId="0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top"/>
    </xf>
    <xf numFmtId="2" fontId="0" fillId="3" borderId="0" xfId="0" applyNumberFormat="1" applyFill="1" applyAlignment="1">
      <alignment horizontal="right"/>
    </xf>
    <xf numFmtId="0" fontId="3" fillId="0" borderId="0" xfId="0" applyFont="1" applyFill="1"/>
    <xf numFmtId="0" fontId="0" fillId="0" borderId="0" xfId="0" applyFill="1"/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 wrapText="1"/>
    </xf>
  </cellXfs>
  <cellStyles count="3">
    <cellStyle name="Euro" xfId="2"/>
    <cellStyle name="Normal" xfId="0" builtinId="0"/>
    <cellStyle name="Normal 2" xfId="1"/>
  </cellStyles>
  <dxfs count="9">
    <dxf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5</xdr:row>
      <xdr:rowOff>24633</xdr:rowOff>
    </xdr:from>
    <xdr:to>
      <xdr:col>1</xdr:col>
      <xdr:colOff>228600</xdr:colOff>
      <xdr:row>8</xdr:row>
      <xdr:rowOff>142875</xdr:rowOff>
    </xdr:to>
    <xdr:pic>
      <xdr:nvPicPr>
        <xdr:cNvPr id="2" name="Picture 10" descr="00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1196208"/>
          <a:ext cx="790575" cy="7087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6:O21">
  <autoFilter ref="A6:O21"/>
  <tableColumns count="15">
    <tableColumn id="1" name="UNITE DE TRAVAIL" totalsRowLabel="Total"/>
    <tableColumn id="2" name="ACTIVITE"/>
    <tableColumn id="3" name="SITUATION DANGEREUSE"/>
    <tableColumn id="4" name="LESIONS EVNTUELLES"/>
    <tableColumn id="5" name="GRAVITE"/>
    <tableColumn id="6" name="FREQUENCE"/>
    <tableColumn id="7" name="MESURE DE PREVENTION EXISTANTE"/>
    <tableColumn id="8" name="MAITRISE DU RISQUE"/>
    <tableColumn id="26" name="COTATION" dataDxfId="1">
      <calculatedColumnFormula>M7*N7/O7</calculatedColumnFormula>
    </tableColumn>
    <tableColumn id="9" name="NIVEAU DU RISQUE" dataDxfId="0">
      <calculatedColumnFormula>IF(AND((6&lt;I7,I7&lt;25)),Données!$A$31)</calculatedColumnFormula>
    </tableColumn>
    <tableColumn id="10" name="MESURE DE PREVENTION A METTRE EN ŒUVRE"/>
    <tableColumn id="11" name="DELAIS" totalsRowFunction="count"/>
    <tableColumn id="23" name="Valeur Gravite" dataDxfId="4">
      <calculatedColumnFormula>VLOOKUP(Tableau1[[#This Row],[GRAVITE]],Données!$A$13:$D$16,4,FALSE)</calculatedColumnFormula>
    </tableColumn>
    <tableColumn id="24" name="Valeur Frequence" dataDxfId="3">
      <calculatedColumnFormula>VLOOKUP(Tableau1[[#This Row],[FREQUENCE]],Données!$A$20:$D$23,4,FALSE)</calculatedColumnFormula>
    </tableColumn>
    <tableColumn id="25" name="Valeur Maitrise" dataDxfId="2">
      <calculatedColumnFormula>VLOOKUP(Tableau1[[#This Row],[MAITRISE DU RISQUE]],Données!$A$27:$D$30,4,FALSE)</calculatedColumnFormula>
    </tableColumn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O35"/>
  <sheetViews>
    <sheetView tabSelected="1" topLeftCell="C1" zoomScale="90" zoomScaleNormal="90" workbookViewId="0">
      <selection activeCell="J11" sqref="J11"/>
    </sheetView>
  </sheetViews>
  <sheetFormatPr baseColWidth="10" defaultRowHeight="15" x14ac:dyDescent="0.25"/>
  <cols>
    <col min="1" max="1" width="21.7109375" customWidth="1"/>
    <col min="2" max="2" width="13.5703125" customWidth="1"/>
    <col min="3" max="3" width="28" customWidth="1"/>
    <col min="4" max="4" width="24.5703125" customWidth="1"/>
    <col min="5" max="5" width="13.42578125" customWidth="1"/>
    <col min="6" max="6" width="16.28515625" customWidth="1"/>
    <col min="7" max="7" width="38" customWidth="1"/>
    <col min="8" max="8" width="24.28515625" customWidth="1"/>
    <col min="9" max="9" width="15.28515625" customWidth="1"/>
    <col min="10" max="10" width="22.85546875" customWidth="1"/>
    <col min="11" max="11" width="47.5703125" customWidth="1"/>
    <col min="12" max="12" width="12" customWidth="1"/>
    <col min="13" max="13" width="16.140625" customWidth="1"/>
    <col min="14" max="14" width="19.140625" customWidth="1"/>
    <col min="15" max="15" width="17" customWidth="1"/>
    <col min="16" max="22" width="12.5703125" customWidth="1"/>
  </cols>
  <sheetData>
    <row r="5" spans="1:15" ht="15.75" thickBot="1" x14ac:dyDescent="0.3"/>
    <row r="6" spans="1:15" ht="15.75" thickBot="1" x14ac:dyDescent="0.3">
      <c r="A6" s="6" t="s">
        <v>21</v>
      </c>
      <c r="B6" s="6" t="s">
        <v>10</v>
      </c>
      <c r="C6" s="6" t="s">
        <v>22</v>
      </c>
      <c r="D6" s="6" t="s">
        <v>23</v>
      </c>
      <c r="E6" s="6" t="s">
        <v>13</v>
      </c>
      <c r="F6" s="6" t="s">
        <v>14</v>
      </c>
      <c r="G6" s="6" t="s">
        <v>24</v>
      </c>
      <c r="H6" s="6" t="s">
        <v>25</v>
      </c>
      <c r="I6" s="6" t="s">
        <v>11</v>
      </c>
      <c r="J6" s="6" t="s">
        <v>51</v>
      </c>
      <c r="K6" s="6" t="s">
        <v>26</v>
      </c>
      <c r="L6" s="6" t="s">
        <v>27</v>
      </c>
      <c r="M6" s="1" t="s">
        <v>12</v>
      </c>
      <c r="N6" t="s">
        <v>49</v>
      </c>
      <c r="O6" t="s">
        <v>50</v>
      </c>
    </row>
    <row r="7" spans="1:15" ht="45" x14ac:dyDescent="0.25">
      <c r="E7" s="4" t="s">
        <v>46</v>
      </c>
      <c r="F7" s="4" t="s">
        <v>43</v>
      </c>
      <c r="H7" s="4" t="s">
        <v>35</v>
      </c>
      <c r="I7" s="1">
        <f t="shared" ref="I7:I21" si="0">M7*N7/O7</f>
        <v>5</v>
      </c>
      <c r="J7" s="32" t="s">
        <v>58</v>
      </c>
      <c r="M7" s="5">
        <f>VLOOKUP(Tableau1[[#This Row],[GRAVITE]],Données!$A$13:$D$16,4,FALSE)</f>
        <v>5</v>
      </c>
      <c r="N7" s="5">
        <f>VLOOKUP(Tableau1[[#This Row],[FREQUENCE]],Données!$A$20:$D$23,4,FALSE)</f>
        <v>10</v>
      </c>
      <c r="O7" s="5">
        <f>VLOOKUP(Tableau1[[#This Row],[MAITRISE DU RISQUE]],Données!$A$27:$D$30,4,FALSE)</f>
        <v>10</v>
      </c>
    </row>
    <row r="8" spans="1:15" ht="45" x14ac:dyDescent="0.25">
      <c r="B8" s="2"/>
      <c r="E8" s="4" t="s">
        <v>47</v>
      </c>
      <c r="F8" s="4" t="s">
        <v>32</v>
      </c>
      <c r="H8" s="4" t="s">
        <v>44</v>
      </c>
      <c r="I8" s="1">
        <f t="shared" si="0"/>
        <v>10</v>
      </c>
      <c r="J8" s="32" t="s">
        <v>58</v>
      </c>
      <c r="M8" s="1">
        <f>VLOOKUP(Tableau1[[#This Row],[GRAVITE]],Données!$A$13:$D$16,4,FALSE)</f>
        <v>10</v>
      </c>
      <c r="N8" s="1">
        <f>VLOOKUP(Tableau1[[#This Row],[FREQUENCE]],Données!$A$20:$D$23,4,FALSE)</f>
        <v>50</v>
      </c>
      <c r="O8" s="1">
        <f>VLOOKUP(Tableau1[[#This Row],[MAITRISE DU RISQUE]],Données!$A$27:$D$30,4,FALSE)</f>
        <v>50</v>
      </c>
    </row>
    <row r="9" spans="1:15" ht="45" x14ac:dyDescent="0.25">
      <c r="E9" s="4" t="s">
        <v>46</v>
      </c>
      <c r="F9" s="4" t="s">
        <v>43</v>
      </c>
      <c r="H9" s="4" t="s">
        <v>34</v>
      </c>
      <c r="I9" s="1">
        <f t="shared" si="0"/>
        <v>50</v>
      </c>
      <c r="J9" s="32" t="s">
        <v>59</v>
      </c>
      <c r="M9" s="1">
        <f>VLOOKUP(Tableau1[[#This Row],[GRAVITE]],Données!$A$13:$D$16,4,FALSE)</f>
        <v>5</v>
      </c>
      <c r="N9" s="1">
        <f>VLOOKUP(Tableau1[[#This Row],[FREQUENCE]],Données!$A$20:$D$23,4,FALSE)</f>
        <v>10</v>
      </c>
      <c r="O9" s="1">
        <f>VLOOKUP(Tableau1[[#This Row],[MAITRISE DU RISQUE]],Données!$A$27:$D$30,4,FALSE)</f>
        <v>1</v>
      </c>
    </row>
    <row r="10" spans="1:15" ht="45" x14ac:dyDescent="0.25">
      <c r="E10" s="4" t="s">
        <v>47</v>
      </c>
      <c r="F10" s="4" t="s">
        <v>43</v>
      </c>
      <c r="H10" s="4" t="s">
        <v>34</v>
      </c>
      <c r="I10" s="1">
        <f t="shared" si="0"/>
        <v>100</v>
      </c>
      <c r="J10" s="32" t="s">
        <v>60</v>
      </c>
      <c r="M10" s="1">
        <f>VLOOKUP(Tableau1[[#This Row],[GRAVITE]],Données!$A$13:$D$16,4,FALSE)</f>
        <v>10</v>
      </c>
      <c r="N10" s="1">
        <f>VLOOKUP(Tableau1[[#This Row],[FREQUENCE]],Données!$A$20:$D$23,4,FALSE)</f>
        <v>10</v>
      </c>
      <c r="O10" s="1">
        <f>VLOOKUP(Tableau1[[#This Row],[MAITRISE DU RISQUE]],Données!$A$27:$D$30,4,FALSE)</f>
        <v>1</v>
      </c>
    </row>
    <row r="11" spans="1:15" x14ac:dyDescent="0.25">
      <c r="E11" s="4"/>
      <c r="F11" s="4"/>
      <c r="H11" s="4"/>
      <c r="I11" s="1" t="e">
        <f t="shared" si="0"/>
        <v>#N/A</v>
      </c>
      <c r="J11" s="32"/>
      <c r="M11" s="1" t="e">
        <f>VLOOKUP(Tableau1[[#This Row],[GRAVITE]],Données!$A$13:$D$16,4,FALSE)</f>
        <v>#N/A</v>
      </c>
      <c r="N11" s="1" t="e">
        <f>VLOOKUP(Tableau1[[#This Row],[FREQUENCE]],Données!$A$20:$D$23,4,FALSE)</f>
        <v>#N/A</v>
      </c>
      <c r="O11" s="1" t="e">
        <f>VLOOKUP(Tableau1[[#This Row],[MAITRISE DU RISQUE]],Données!$A$27:$D$30,4,FALSE)</f>
        <v>#N/A</v>
      </c>
    </row>
    <row r="12" spans="1:15" x14ac:dyDescent="0.25">
      <c r="E12" s="4"/>
      <c r="F12" s="4"/>
      <c r="H12" s="4"/>
      <c r="I12" s="1" t="e">
        <f t="shared" si="0"/>
        <v>#N/A</v>
      </c>
      <c r="J12" s="32"/>
      <c r="M12" s="1" t="e">
        <f>VLOOKUP(Tableau1[[#This Row],[GRAVITE]],Données!$A$13:$D$16,4,FALSE)</f>
        <v>#N/A</v>
      </c>
      <c r="N12" s="1" t="e">
        <f>VLOOKUP(Tableau1[[#This Row],[FREQUENCE]],Données!$A$20:$D$23,4,FALSE)</f>
        <v>#N/A</v>
      </c>
      <c r="O12" s="1" t="e">
        <f>VLOOKUP(Tableau1[[#This Row],[MAITRISE DU RISQUE]],Données!$A$27:$D$30,4,FALSE)</f>
        <v>#N/A</v>
      </c>
    </row>
    <row r="13" spans="1:15" x14ac:dyDescent="0.25">
      <c r="E13" s="4"/>
      <c r="F13" s="4"/>
      <c r="H13" s="4"/>
      <c r="I13" s="1" t="e">
        <f t="shared" si="0"/>
        <v>#N/A</v>
      </c>
      <c r="J13" s="32"/>
      <c r="M13" s="1" t="e">
        <f>VLOOKUP(Tableau1[[#This Row],[GRAVITE]],Données!$A$13:$D$16,4,FALSE)</f>
        <v>#N/A</v>
      </c>
      <c r="N13" s="1" t="e">
        <f>VLOOKUP(Tableau1[[#This Row],[FREQUENCE]],Données!$A$20:$D$23,4,FALSE)</f>
        <v>#N/A</v>
      </c>
      <c r="O13" s="1" t="e">
        <f>VLOOKUP(Tableau1[[#This Row],[MAITRISE DU RISQUE]],Données!$A$27:$D$30,4,FALSE)</f>
        <v>#N/A</v>
      </c>
    </row>
    <row r="14" spans="1:15" x14ac:dyDescent="0.25">
      <c r="E14" s="4"/>
      <c r="F14" s="4"/>
      <c r="H14" s="4"/>
      <c r="I14" s="1" t="e">
        <f t="shared" si="0"/>
        <v>#N/A</v>
      </c>
      <c r="J14" s="32"/>
      <c r="M14" s="1" t="e">
        <f>VLOOKUP(Tableau1[[#This Row],[GRAVITE]],Données!$A$13:$D$16,4,FALSE)</f>
        <v>#N/A</v>
      </c>
      <c r="N14" s="1" t="e">
        <f>VLOOKUP(Tableau1[[#This Row],[FREQUENCE]],Données!$A$20:$D$23,4,FALSE)</f>
        <v>#N/A</v>
      </c>
      <c r="O14" s="1" t="e">
        <f>VLOOKUP(Tableau1[[#This Row],[MAITRISE DU RISQUE]],Données!$A$27:$D$30,4,FALSE)</f>
        <v>#N/A</v>
      </c>
    </row>
    <row r="15" spans="1:15" x14ac:dyDescent="0.25">
      <c r="E15" s="4"/>
      <c r="F15" s="4"/>
      <c r="H15" s="4"/>
      <c r="I15" s="1" t="e">
        <f t="shared" si="0"/>
        <v>#N/A</v>
      </c>
      <c r="J15" s="32"/>
      <c r="M15" s="1" t="e">
        <f>VLOOKUP(Tableau1[[#This Row],[GRAVITE]],Données!$A$13:$D$16,4,FALSE)</f>
        <v>#N/A</v>
      </c>
      <c r="N15" s="1" t="e">
        <f>VLOOKUP(Tableau1[[#This Row],[FREQUENCE]],Données!$A$20:$D$23,4,FALSE)</f>
        <v>#N/A</v>
      </c>
      <c r="O15" s="1" t="e">
        <f>VLOOKUP(Tableau1[[#This Row],[MAITRISE DU RISQUE]],Données!$A$27:$D$30,4,FALSE)</f>
        <v>#N/A</v>
      </c>
    </row>
    <row r="16" spans="1:15" x14ac:dyDescent="0.25">
      <c r="E16" s="4"/>
      <c r="F16" s="4"/>
      <c r="H16" s="4"/>
      <c r="I16" s="1" t="e">
        <f t="shared" si="0"/>
        <v>#N/A</v>
      </c>
      <c r="J16" s="32"/>
      <c r="M16" s="1" t="e">
        <f>VLOOKUP(Tableau1[[#This Row],[GRAVITE]],Données!$A$13:$D$16,4,FALSE)</f>
        <v>#N/A</v>
      </c>
      <c r="N16" s="1" t="e">
        <f>VLOOKUP(Tableau1[[#This Row],[FREQUENCE]],Données!$A$20:$D$23,4,FALSE)</f>
        <v>#N/A</v>
      </c>
      <c r="O16" s="1" t="e">
        <f>VLOOKUP(Tableau1[[#This Row],[MAITRISE DU RISQUE]],Données!$A$27:$D$30,4,FALSE)</f>
        <v>#N/A</v>
      </c>
    </row>
    <row r="17" spans="5:15" x14ac:dyDescent="0.25">
      <c r="E17" s="4"/>
      <c r="F17" s="4"/>
      <c r="H17" s="4"/>
      <c r="I17" s="1" t="e">
        <f t="shared" si="0"/>
        <v>#N/A</v>
      </c>
      <c r="J17" s="32"/>
      <c r="M17" s="1" t="e">
        <f>VLOOKUP(Tableau1[[#This Row],[GRAVITE]],Données!$A$13:$D$16,4,FALSE)</f>
        <v>#N/A</v>
      </c>
      <c r="N17" s="1" t="e">
        <f>VLOOKUP(Tableau1[[#This Row],[FREQUENCE]],Données!$A$20:$D$23,4,FALSE)</f>
        <v>#N/A</v>
      </c>
      <c r="O17" s="1" t="e">
        <f>VLOOKUP(Tableau1[[#This Row],[MAITRISE DU RISQUE]],Données!$A$27:$D$30,4,FALSE)</f>
        <v>#N/A</v>
      </c>
    </row>
    <row r="18" spans="5:15" x14ac:dyDescent="0.25">
      <c r="E18" s="4"/>
      <c r="F18" s="4"/>
      <c r="H18" s="4"/>
      <c r="I18" s="1" t="e">
        <f t="shared" si="0"/>
        <v>#N/A</v>
      </c>
      <c r="J18" s="32"/>
      <c r="M18" s="1" t="e">
        <f>VLOOKUP(Tableau1[[#This Row],[GRAVITE]],Données!$A$13:$D$16,4,FALSE)</f>
        <v>#N/A</v>
      </c>
      <c r="N18" s="1" t="e">
        <f>VLOOKUP(Tableau1[[#This Row],[FREQUENCE]],Données!$A$20:$D$23,4,FALSE)</f>
        <v>#N/A</v>
      </c>
      <c r="O18" s="1" t="e">
        <f>VLOOKUP(Tableau1[[#This Row],[MAITRISE DU RISQUE]],Données!$A$27:$D$30,4,FALSE)</f>
        <v>#N/A</v>
      </c>
    </row>
    <row r="19" spans="5:15" x14ac:dyDescent="0.25">
      <c r="E19" s="4"/>
      <c r="F19" s="4"/>
      <c r="H19" s="4"/>
      <c r="I19" s="1" t="e">
        <f t="shared" si="0"/>
        <v>#N/A</v>
      </c>
      <c r="J19" s="32"/>
      <c r="M19" s="1" t="e">
        <f>VLOOKUP(Tableau1[[#This Row],[GRAVITE]],Données!$A$13:$D$16,4,FALSE)</f>
        <v>#N/A</v>
      </c>
      <c r="N19" s="1" t="e">
        <f>VLOOKUP(Tableau1[[#This Row],[FREQUENCE]],Données!$A$20:$D$23,4,FALSE)</f>
        <v>#N/A</v>
      </c>
      <c r="O19" s="1" t="e">
        <f>VLOOKUP(Tableau1[[#This Row],[MAITRISE DU RISQUE]],Données!$A$27:$D$30,4,FALSE)</f>
        <v>#N/A</v>
      </c>
    </row>
    <row r="20" spans="5:15" x14ac:dyDescent="0.25">
      <c r="E20" s="4"/>
      <c r="F20" s="4"/>
      <c r="H20" s="4"/>
      <c r="I20" s="1" t="e">
        <f t="shared" si="0"/>
        <v>#N/A</v>
      </c>
      <c r="J20" s="32"/>
      <c r="M20" s="1" t="e">
        <f>VLOOKUP(Tableau1[[#This Row],[GRAVITE]],Données!$A$13:$D$16,4,FALSE)</f>
        <v>#N/A</v>
      </c>
      <c r="N20" s="1" t="e">
        <f>VLOOKUP(Tableau1[[#This Row],[FREQUENCE]],Données!$A$20:$D$23,4,FALSE)</f>
        <v>#N/A</v>
      </c>
      <c r="O20" s="1" t="e">
        <f>VLOOKUP(Tableau1[[#This Row],[MAITRISE DU RISQUE]],Données!$A$27:$D$30,4,FALSE)</f>
        <v>#N/A</v>
      </c>
    </row>
    <row r="21" spans="5:15" x14ac:dyDescent="0.25">
      <c r="E21" s="4"/>
      <c r="F21" s="4"/>
      <c r="H21" s="4"/>
      <c r="I21" s="1" t="e">
        <f t="shared" si="0"/>
        <v>#N/A</v>
      </c>
      <c r="J21" s="32"/>
      <c r="M21" s="1" t="e">
        <f>VLOOKUP(Tableau1[[#This Row],[GRAVITE]],Données!$A$13:$D$16,4,FALSE)</f>
        <v>#N/A</v>
      </c>
      <c r="N21" s="1" t="e">
        <f>VLOOKUP(Tableau1[[#This Row],[FREQUENCE]],Données!$A$20:$D$23,4,FALSE)</f>
        <v>#N/A</v>
      </c>
      <c r="O21" s="1" t="e">
        <f>VLOOKUP(Tableau1[[#This Row],[MAITRISE DU RISQUE]],Données!$A$27:$D$30,4,FALSE)</f>
        <v>#N/A</v>
      </c>
    </row>
    <row r="23" spans="5:15" ht="15" customHeight="1" x14ac:dyDescent="0.25">
      <c r="I23" s="7" t="s">
        <v>55</v>
      </c>
      <c r="J23" s="7"/>
    </row>
    <row r="24" spans="5:15" x14ac:dyDescent="0.25">
      <c r="I24" s="7"/>
      <c r="J24" s="7"/>
    </row>
    <row r="25" spans="5:15" x14ac:dyDescent="0.25">
      <c r="I25" s="7" t="s">
        <v>57</v>
      </c>
      <c r="J25" s="7"/>
    </row>
    <row r="26" spans="5:15" x14ac:dyDescent="0.25">
      <c r="I26" s="7"/>
      <c r="J26" s="7"/>
    </row>
    <row r="27" spans="5:15" x14ac:dyDescent="0.25">
      <c r="I27" s="7"/>
      <c r="J27" s="7"/>
    </row>
    <row r="28" spans="5:15" x14ac:dyDescent="0.25">
      <c r="I28" s="7"/>
      <c r="J28" s="7"/>
    </row>
    <row r="29" spans="5:15" x14ac:dyDescent="0.25">
      <c r="I29" s="7"/>
      <c r="J29" s="7"/>
    </row>
    <row r="30" spans="5:15" x14ac:dyDescent="0.25">
      <c r="I30" s="7"/>
      <c r="J30" s="7"/>
    </row>
    <row r="31" spans="5:15" x14ac:dyDescent="0.25">
      <c r="I31" s="7"/>
      <c r="J31" s="7"/>
    </row>
    <row r="32" spans="5:15" x14ac:dyDescent="0.25">
      <c r="I32" s="7"/>
      <c r="J32" s="7"/>
    </row>
    <row r="33" spans="9:10" x14ac:dyDescent="0.25">
      <c r="I33" s="7"/>
      <c r="J33" s="7"/>
    </row>
    <row r="34" spans="9:10" x14ac:dyDescent="0.25">
      <c r="I34" s="7"/>
      <c r="J34" s="7"/>
    </row>
    <row r="35" spans="9:10" x14ac:dyDescent="0.25">
      <c r="I35" s="7"/>
      <c r="J35" s="7"/>
    </row>
  </sheetData>
  <conditionalFormatting sqref="I7:I21">
    <cfRule type="cellIs" dxfId="8" priority="4" operator="lessThanOrEqual">
      <formula>5</formula>
    </cfRule>
    <cfRule type="cellIs" dxfId="7" priority="3" operator="between">
      <formula>6</formula>
      <formula>25</formula>
    </cfRule>
    <cfRule type="cellIs" dxfId="6" priority="2" operator="between">
      <formula>26</formula>
      <formula>50</formula>
    </cfRule>
    <cfRule type="cellIs" dxfId="5" priority="1" operator="greaterThan">
      <formula>50</formula>
    </cfRule>
  </conditionalFormatting>
  <dataValidations count="3">
    <dataValidation type="list" allowBlank="1" showInputMessage="1" showErrorMessage="1" sqref="H7:H21">
      <formula1>Crit.Maitrise</formula1>
    </dataValidation>
    <dataValidation type="list" allowBlank="1" showInputMessage="1" showErrorMessage="1" sqref="F7:F21">
      <formula1>Crit.Frequence</formula1>
    </dataValidation>
    <dataValidation type="list" allowBlank="1" showInputMessage="1" showErrorMessage="1" sqref="E7:E21">
      <formula1>Crit.Gravite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workbookViewId="0">
      <selection activeCell="H39" sqref="H39"/>
    </sheetView>
  </sheetViews>
  <sheetFormatPr baseColWidth="10" defaultRowHeight="15" x14ac:dyDescent="0.25"/>
  <sheetData>
    <row r="1" spans="1:11" x14ac:dyDescent="0.25">
      <c r="A1" s="11" t="s">
        <v>15</v>
      </c>
      <c r="B1" s="12"/>
      <c r="C1" s="12"/>
      <c r="D1" s="12"/>
      <c r="E1" s="12"/>
      <c r="F1" s="13"/>
    </row>
    <row r="2" spans="1:11" x14ac:dyDescent="0.25">
      <c r="A2" s="14"/>
      <c r="B2" s="15"/>
      <c r="C2" s="15"/>
      <c r="D2" s="15"/>
      <c r="E2" s="15"/>
      <c r="F2" s="16"/>
    </row>
    <row r="3" spans="1:11" x14ac:dyDescent="0.25">
      <c r="A3" s="14"/>
      <c r="B3" s="15"/>
      <c r="C3" s="15"/>
      <c r="D3" s="15"/>
      <c r="E3" s="15"/>
      <c r="F3" s="16"/>
    </row>
    <row r="4" spans="1:11" ht="15.75" thickBot="1" x14ac:dyDescent="0.3">
      <c r="A4" s="17"/>
      <c r="B4" s="18"/>
      <c r="C4" s="18"/>
      <c r="D4" s="18"/>
      <c r="E4" s="18"/>
      <c r="F4" s="19"/>
    </row>
    <row r="5" spans="1:11" ht="19.5" thickBot="1" x14ac:dyDescent="0.3">
      <c r="A5" s="20" t="s">
        <v>19</v>
      </c>
      <c r="B5" s="21"/>
      <c r="C5" s="21"/>
      <c r="D5" s="21"/>
      <c r="E5" s="21"/>
      <c r="F5" s="22"/>
    </row>
    <row r="6" spans="1:11" x14ac:dyDescent="0.25">
      <c r="A6" s="23" t="s">
        <v>16</v>
      </c>
      <c r="B6" s="24"/>
      <c r="C6" s="24"/>
      <c r="D6" s="24"/>
      <c r="E6" s="24"/>
      <c r="F6" s="25"/>
    </row>
    <row r="7" spans="1:11" x14ac:dyDescent="0.25">
      <c r="A7" s="26"/>
      <c r="B7" s="27"/>
      <c r="C7" s="27"/>
      <c r="D7" s="27"/>
      <c r="E7" s="27"/>
      <c r="F7" s="28"/>
    </row>
    <row r="8" spans="1:11" x14ac:dyDescent="0.25">
      <c r="A8" s="26"/>
      <c r="B8" s="27"/>
      <c r="C8" s="27"/>
      <c r="D8" s="27"/>
      <c r="E8" s="27"/>
      <c r="F8" s="28"/>
    </row>
    <row r="9" spans="1:11" ht="15.75" thickBot="1" x14ac:dyDescent="0.3">
      <c r="A9" s="29"/>
      <c r="B9" s="30"/>
      <c r="C9" s="30"/>
      <c r="D9" s="30"/>
      <c r="E9" s="30"/>
      <c r="F9" s="31"/>
    </row>
    <row r="11" spans="1:11" x14ac:dyDescent="0.25">
      <c r="A11" t="s">
        <v>29</v>
      </c>
    </row>
    <row r="12" spans="1:11" x14ac:dyDescent="0.25">
      <c r="H12" s="9" t="s">
        <v>17</v>
      </c>
      <c r="I12" s="10" t="s">
        <v>0</v>
      </c>
      <c r="J12" s="10"/>
      <c r="K12" s="10"/>
    </row>
    <row r="13" spans="1:11" x14ac:dyDescent="0.25">
      <c r="A13" t="s">
        <v>45</v>
      </c>
      <c r="D13">
        <v>1</v>
      </c>
      <c r="H13" s="9" t="s">
        <v>17</v>
      </c>
      <c r="I13" s="10" t="s">
        <v>7</v>
      </c>
      <c r="J13" s="10"/>
      <c r="K13" s="10"/>
    </row>
    <row r="14" spans="1:11" x14ac:dyDescent="0.25">
      <c r="A14" t="s">
        <v>46</v>
      </c>
      <c r="D14">
        <v>5</v>
      </c>
      <c r="H14" s="9" t="s">
        <v>17</v>
      </c>
      <c r="I14" s="10" t="s">
        <v>3</v>
      </c>
      <c r="J14" s="10"/>
      <c r="K14" s="10"/>
    </row>
    <row r="15" spans="1:11" x14ac:dyDescent="0.25">
      <c r="A15" t="s">
        <v>47</v>
      </c>
      <c r="D15">
        <v>10</v>
      </c>
      <c r="H15" s="9"/>
      <c r="I15" s="10" t="s">
        <v>8</v>
      </c>
      <c r="J15" s="10"/>
      <c r="K15" s="10"/>
    </row>
    <row r="16" spans="1:11" x14ac:dyDescent="0.25">
      <c r="A16" t="s">
        <v>48</v>
      </c>
      <c r="D16">
        <v>50</v>
      </c>
      <c r="H16" s="9" t="s">
        <v>17</v>
      </c>
      <c r="I16" s="10" t="s">
        <v>18</v>
      </c>
      <c r="J16" s="10"/>
      <c r="K16" s="10"/>
    </row>
    <row r="17" spans="1:11" x14ac:dyDescent="0.25">
      <c r="H17" s="9" t="s">
        <v>17</v>
      </c>
      <c r="I17" s="10" t="s">
        <v>9</v>
      </c>
      <c r="J17" s="10"/>
      <c r="K17" s="10"/>
    </row>
    <row r="18" spans="1:11" x14ac:dyDescent="0.25">
      <c r="A18" t="s">
        <v>28</v>
      </c>
      <c r="H18" s="9" t="s">
        <v>17</v>
      </c>
      <c r="I18" s="10" t="s">
        <v>1</v>
      </c>
      <c r="J18" s="10"/>
      <c r="K18" s="10"/>
    </row>
    <row r="19" spans="1:11" x14ac:dyDescent="0.25">
      <c r="H19" s="9"/>
      <c r="I19" s="10" t="s">
        <v>4</v>
      </c>
      <c r="J19" s="10"/>
      <c r="K19" s="10"/>
    </row>
    <row r="20" spans="1:11" x14ac:dyDescent="0.25">
      <c r="A20" t="s">
        <v>30</v>
      </c>
      <c r="D20">
        <v>1</v>
      </c>
      <c r="H20" s="9" t="s">
        <v>17</v>
      </c>
      <c r="I20" s="10" t="s">
        <v>6</v>
      </c>
      <c r="J20" s="10"/>
      <c r="K20" s="10"/>
    </row>
    <row r="21" spans="1:11" x14ac:dyDescent="0.25">
      <c r="A21" t="s">
        <v>31</v>
      </c>
      <c r="D21">
        <v>5</v>
      </c>
      <c r="H21" s="9" t="s">
        <v>17</v>
      </c>
      <c r="I21" s="10" t="s">
        <v>2</v>
      </c>
      <c r="J21" s="10"/>
      <c r="K21" s="10"/>
    </row>
    <row r="22" spans="1:11" x14ac:dyDescent="0.25">
      <c r="A22" t="s">
        <v>43</v>
      </c>
      <c r="D22">
        <v>10</v>
      </c>
      <c r="H22" s="9" t="s">
        <v>17</v>
      </c>
      <c r="I22" s="10" t="s">
        <v>5</v>
      </c>
      <c r="J22" s="10"/>
      <c r="K22" s="10"/>
    </row>
    <row r="23" spans="1:11" x14ac:dyDescent="0.25">
      <c r="A23" t="s">
        <v>32</v>
      </c>
      <c r="D23">
        <v>50</v>
      </c>
      <c r="H23" s="9" t="s">
        <v>17</v>
      </c>
      <c r="I23" s="10" t="s">
        <v>20</v>
      </c>
      <c r="J23" s="10"/>
      <c r="K23" s="10"/>
    </row>
    <row r="25" spans="1:11" x14ac:dyDescent="0.25">
      <c r="A25" t="s">
        <v>33</v>
      </c>
    </row>
    <row r="27" spans="1:11" x14ac:dyDescent="0.25">
      <c r="A27" t="s">
        <v>34</v>
      </c>
      <c r="D27">
        <v>1</v>
      </c>
    </row>
    <row r="28" spans="1:11" x14ac:dyDescent="0.25">
      <c r="A28" t="s">
        <v>35</v>
      </c>
      <c r="D28">
        <v>10</v>
      </c>
    </row>
    <row r="29" spans="1:11" x14ac:dyDescent="0.25">
      <c r="A29" t="s">
        <v>44</v>
      </c>
      <c r="D29">
        <v>50</v>
      </c>
    </row>
    <row r="30" spans="1:11" x14ac:dyDescent="0.25">
      <c r="A30" t="s">
        <v>36</v>
      </c>
      <c r="D30">
        <v>100</v>
      </c>
    </row>
    <row r="32" spans="1:11" x14ac:dyDescent="0.25">
      <c r="A32" s="3" t="s">
        <v>37</v>
      </c>
      <c r="B32" s="3"/>
      <c r="C32" s="3"/>
      <c r="D32" s="3"/>
      <c r="E32" s="3"/>
    </row>
    <row r="33" spans="1:9" x14ac:dyDescent="0.25">
      <c r="A33" s="3"/>
      <c r="B33" s="3"/>
      <c r="C33" s="3"/>
      <c r="D33" s="3"/>
      <c r="E33" s="3"/>
      <c r="G33" s="3" t="s">
        <v>56</v>
      </c>
      <c r="H33" s="3"/>
      <c r="I33" s="3"/>
    </row>
    <row r="34" spans="1:9" x14ac:dyDescent="0.25">
      <c r="A34" s="3" t="s">
        <v>38</v>
      </c>
      <c r="B34" s="3"/>
      <c r="C34" s="3"/>
      <c r="D34" s="8" t="s">
        <v>52</v>
      </c>
      <c r="E34" s="3"/>
    </row>
    <row r="35" spans="1:9" x14ac:dyDescent="0.25">
      <c r="A35" s="3" t="s">
        <v>39</v>
      </c>
      <c r="B35" s="3"/>
      <c r="C35" s="3"/>
      <c r="D35" s="8" t="s">
        <v>53</v>
      </c>
      <c r="E35" s="3"/>
    </row>
    <row r="36" spans="1:9" x14ac:dyDescent="0.25">
      <c r="A36" s="3" t="s">
        <v>40</v>
      </c>
      <c r="B36" s="3"/>
      <c r="C36" s="3"/>
      <c r="D36" s="8" t="s">
        <v>54</v>
      </c>
      <c r="E36" s="3"/>
    </row>
    <row r="37" spans="1:9" x14ac:dyDescent="0.25">
      <c r="A37" s="3" t="s">
        <v>41</v>
      </c>
      <c r="B37" s="3"/>
      <c r="C37" s="3"/>
      <c r="D37" s="8" t="s">
        <v>42</v>
      </c>
      <c r="E37" s="3"/>
    </row>
  </sheetData>
  <mergeCells count="3">
    <mergeCell ref="A1:F4"/>
    <mergeCell ref="A5:F5"/>
    <mergeCell ref="A6:F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DU</vt:lpstr>
      <vt:lpstr>Données</vt:lpstr>
      <vt:lpstr>Crit.Frequence</vt:lpstr>
      <vt:lpstr>Crit.Gravite</vt:lpstr>
      <vt:lpstr>Crit.Maitrise</vt:lpstr>
      <vt:lpstr>Crit.Priorite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2015-12-22T10:03:44Z</dcterms:modified>
</cp:coreProperties>
</file>