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780" windowWidth="13275" windowHeight="8400"/>
  </bookViews>
  <sheets>
    <sheet name="Jan" sheetId="1" r:id="rId1"/>
    <sheet name="Fev" sheetId="2" r:id="rId2"/>
    <sheet name="Mar" sheetId="3" r:id="rId3"/>
    <sheet name="Avr" sheetId="4" r:id="rId4"/>
    <sheet name="Mai" sheetId="5" r:id="rId5"/>
    <sheet name="Jun" sheetId="6" r:id="rId6"/>
    <sheet name="Jul" sheetId="7" r:id="rId7"/>
    <sheet name="Aou" sheetId="8" r:id="rId8"/>
    <sheet name="Sep" sheetId="9" r:id="rId9"/>
    <sheet name="Oct" sheetId="11" r:id="rId10"/>
    <sheet name="Nov" sheetId="12" r:id="rId11"/>
    <sheet name="Dec" sheetId="13" r:id="rId12"/>
    <sheet name="Mastercard" sheetId="10" r:id="rId13"/>
  </sheets>
  <calcPr calcId="124519"/>
</workbook>
</file>

<file path=xl/calcChain.xml><?xml version="1.0" encoding="utf-8"?>
<calcChain xmlns="http://schemas.openxmlformats.org/spreadsheetml/2006/main">
  <c r="M18" i="2"/>
  <c r="M18" i="3"/>
  <c r="M18" i="4"/>
  <c r="M18" i="5"/>
  <c r="M18" i="6"/>
  <c r="M18" i="7"/>
  <c r="M18" i="8"/>
  <c r="M18" i="9"/>
  <c r="M18" i="11"/>
  <c r="M18" i="12"/>
  <c r="M18" i="13"/>
  <c r="M18" i="1"/>
  <c r="L18" i="2"/>
  <c r="L18" i="3"/>
  <c r="L18" i="4"/>
  <c r="L18" i="5"/>
  <c r="L18" i="6"/>
  <c r="L18" i="7"/>
  <c r="L18" i="8"/>
  <c r="L18" i="9"/>
  <c r="L18" i="11"/>
  <c r="L18" i="12"/>
  <c r="L18" i="13"/>
  <c r="L18" i="1"/>
  <c r="A1" l="1"/>
  <c r="C20" i="10" l="1"/>
  <c r="C6" i="4" s="1"/>
  <c r="J1" s="1"/>
  <c r="C5" i="10"/>
  <c r="C6" i="1" s="1"/>
  <c r="J1" s="1"/>
  <c r="C5" i="2"/>
  <c r="C39" i="10"/>
  <c r="C6" i="8" s="1"/>
  <c r="J1" s="1"/>
  <c r="C34" i="10"/>
  <c r="C6" i="7" s="1"/>
  <c r="J1" s="1"/>
  <c r="C29" i="10"/>
  <c r="C6" i="6" s="1"/>
  <c r="J1" s="1"/>
  <c r="C24" i="10"/>
  <c r="C6" i="5" s="1"/>
  <c r="J1" s="1"/>
  <c r="C15" i="10"/>
  <c r="C6" i="3" s="1"/>
  <c r="J1" s="1"/>
  <c r="C10" i="10"/>
  <c r="C6" i="2" s="1"/>
  <c r="C44" i="10"/>
  <c r="C6" i="9" s="1"/>
  <c r="J1" s="1"/>
  <c r="C49" i="10"/>
  <c r="C6" i="11" s="1"/>
  <c r="J1" s="1"/>
  <c r="C54" i="10"/>
  <c r="C6" i="12" s="1"/>
  <c r="J1" s="1"/>
  <c r="C59" i="10"/>
  <c r="C6" i="13" s="1"/>
  <c r="J1" s="1"/>
  <c r="J1" i="2" l="1"/>
  <c r="D3"/>
  <c r="A1" l="1"/>
  <c r="D3" i="3" s="1"/>
  <c r="A1" l="1"/>
  <c r="D3" i="4" s="1"/>
  <c r="A1" l="1"/>
  <c r="D3" i="5" s="1"/>
  <c r="A1" l="1"/>
  <c r="D3" i="6" s="1"/>
  <c r="A1" l="1"/>
  <c r="D3" i="7" s="1"/>
  <c r="A1" l="1"/>
  <c r="D3" i="8" s="1"/>
  <c r="A1" l="1"/>
  <c r="D3" i="9" s="1"/>
  <c r="A1" l="1"/>
  <c r="D3" i="11" s="1"/>
  <c r="A1" l="1"/>
  <c r="D3" i="12" s="1"/>
  <c r="A1" l="1"/>
  <c r="D3" i="13" s="1"/>
  <c r="A1" l="1"/>
</calcChain>
</file>

<file path=xl/sharedStrings.xml><?xml version="1.0" encoding="utf-8"?>
<sst xmlns="http://schemas.openxmlformats.org/spreadsheetml/2006/main" count="221" uniqueCount="27">
  <si>
    <t>Date</t>
  </si>
  <si>
    <t>Operation</t>
  </si>
  <si>
    <t>Prévu</t>
  </si>
  <si>
    <t>Opération</t>
  </si>
  <si>
    <t>Solde précédent</t>
  </si>
  <si>
    <t>€</t>
  </si>
  <si>
    <t>Janvier</t>
  </si>
  <si>
    <t>Objet</t>
  </si>
  <si>
    <t>montant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</si>
  <si>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</si>
  <si>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</si>
  <si>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</si>
  <si>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</si>
  <si>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</si>
  <si>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</si>
  <si>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</si>
  <si>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</si>
  <si>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</si>
  <si>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</si>
  <si>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</si>
  <si>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BE59 6511 5622 0526</t>
  </si>
  <si>
    <t>Jan</t>
  </si>
  <si>
    <t>x</t>
  </si>
  <si>
    <t>xxx</t>
  </si>
  <si>
    <t>N°</t>
  </si>
  <si>
    <t>n°</t>
  </si>
  <si>
    <t>29-02-2018</t>
  </si>
</sst>
</file>

<file path=xl/styles.xml><?xml version="1.0" encoding="utf-8"?>
<styleSheet xmlns="http://schemas.openxmlformats.org/spreadsheetml/2006/main">
  <numFmts count="5">
    <numFmt numFmtId="164" formatCode="_(&quot;€&quot;\ * #,##0.00_);_(&quot;€&quot;\ * \(#,##0.00\);_(&quot;€&quot;\ * &quot;-&quot;??_);_(@_)"/>
    <numFmt numFmtId="165" formatCode="[$-80C]dd\-mmm\-yy;@"/>
    <numFmt numFmtId="166" formatCode="dd\.mm\.yy;@"/>
    <numFmt numFmtId="167" formatCode="0.00_ ;[Red]\-0.00\ "/>
    <numFmt numFmtId="168" formatCode="dd/mm"/>
  </numFmts>
  <fonts count="4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16"/>
      <name val="Arial"/>
      <family val="2"/>
    </font>
    <font>
      <b/>
      <sz val="10"/>
      <color indexed="1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10"/>
      <name val="Arial"/>
      <family val="2"/>
    </font>
    <font>
      <sz val="10"/>
      <color indexed="60"/>
      <name val="Arial"/>
      <family val="2"/>
    </font>
    <font>
      <sz val="10"/>
      <color indexed="62"/>
      <name val="Arial"/>
      <family val="2"/>
    </font>
    <font>
      <u/>
      <sz val="10"/>
      <color indexed="60"/>
      <name val="Arial"/>
      <family val="2"/>
    </font>
    <font>
      <sz val="9"/>
      <color indexed="16"/>
      <name val="Arial"/>
      <family val="2"/>
    </font>
    <font>
      <sz val="9"/>
      <name val="Arial"/>
      <family val="2"/>
    </font>
    <font>
      <i/>
      <sz val="9"/>
      <color indexed="16"/>
      <name val="Arial"/>
      <family val="2"/>
    </font>
    <font>
      <i/>
      <sz val="10"/>
      <color indexed="18"/>
      <name val="Arial"/>
      <family val="2"/>
    </font>
    <font>
      <i/>
      <sz val="8"/>
      <name val="Arial"/>
      <family val="2"/>
    </font>
    <font>
      <u/>
      <sz val="9"/>
      <color theme="10"/>
      <name val="Arial"/>
      <family val="2"/>
    </font>
    <font>
      <sz val="10"/>
      <color rgb="FF002060"/>
      <name val="Arial"/>
      <family val="2"/>
    </font>
    <font>
      <sz val="9"/>
      <color rgb="FF800000"/>
      <name val="Arial"/>
      <family val="2"/>
    </font>
    <font>
      <sz val="9"/>
      <color rgb="FF7030A0"/>
      <name val="Arial"/>
      <family val="2"/>
    </font>
    <font>
      <i/>
      <sz val="9"/>
      <color rgb="FF7030A0"/>
      <name val="Arial"/>
      <family val="2"/>
    </font>
    <font>
      <b/>
      <sz val="9"/>
      <color rgb="FF7030A0"/>
      <name val="Arial"/>
      <family val="2"/>
    </font>
    <font>
      <b/>
      <i/>
      <sz val="9"/>
      <color rgb="FF7030A0"/>
      <name val="Arial"/>
      <family val="2"/>
    </font>
    <font>
      <b/>
      <sz val="10"/>
      <color theme="5"/>
      <name val="Arial"/>
      <family val="2"/>
    </font>
    <font>
      <i/>
      <sz val="9"/>
      <color indexed="16"/>
      <name val="Arial Narrow"/>
      <family val="2"/>
    </font>
    <font>
      <b/>
      <u/>
      <sz val="9"/>
      <color theme="10"/>
      <name val="Arial"/>
      <family val="2"/>
    </font>
    <font>
      <b/>
      <u/>
      <sz val="9"/>
      <color theme="5"/>
      <name val="Arial"/>
      <family val="2"/>
    </font>
    <font>
      <sz val="18"/>
      <color rgb="FFFFC000"/>
      <name val="Cambria"/>
      <family val="1"/>
    </font>
    <font>
      <sz val="18"/>
      <name val="Cambria"/>
      <family val="1"/>
    </font>
    <font>
      <b/>
      <sz val="9"/>
      <color indexed="16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" borderId="1" applyNumberFormat="0" applyAlignment="0" applyProtection="0"/>
    <xf numFmtId="0" fontId="10" fillId="0" borderId="2" applyNumberFormat="0" applyFill="0" applyAlignment="0" applyProtection="0"/>
    <xf numFmtId="0" fontId="11" fillId="4" borderId="3" applyNumberFormat="0" applyFont="0" applyAlignment="0" applyProtection="0"/>
    <xf numFmtId="0" fontId="12" fillId="3" borderId="1" applyNumberFormat="0" applyAlignment="0" applyProtection="0"/>
    <xf numFmtId="164" fontId="1" fillId="0" borderId="0" applyFont="0" applyFill="0" applyBorder="0" applyAlignment="0" applyProtection="0"/>
    <xf numFmtId="0" fontId="13" fillId="15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4" fillId="8" borderId="0" applyNumberFormat="0" applyBorder="0" applyAlignment="0" applyProtection="0"/>
    <xf numFmtId="0" fontId="11" fillId="0" borderId="0"/>
    <xf numFmtId="0" fontId="15" fillId="16" borderId="0" applyNumberFormat="0" applyBorder="0" applyAlignment="0" applyProtection="0"/>
    <xf numFmtId="0" fontId="16" fillId="2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17" borderId="9" applyNumberFormat="0" applyAlignment="0" applyProtection="0"/>
  </cellStyleXfs>
  <cellXfs count="214">
    <xf numFmtId="0" fontId="0" fillId="0" borderId="0" xfId="0"/>
    <xf numFmtId="0" fontId="11" fillId="0" borderId="0" xfId="34"/>
    <xf numFmtId="166" fontId="11" fillId="0" borderId="0" xfId="34" applyNumberFormat="1" applyAlignment="1">
      <alignment horizontal="center" vertical="center"/>
    </xf>
    <xf numFmtId="166" fontId="24" fillId="19" borderId="11" xfId="34" applyNumberFormat="1" applyFont="1" applyFill="1" applyBorder="1" applyAlignment="1">
      <alignment horizontal="center" vertical="center"/>
    </xf>
    <xf numFmtId="49" fontId="24" fillId="19" borderId="11" xfId="34" applyNumberFormat="1" applyFont="1" applyFill="1" applyBorder="1" applyAlignment="1">
      <alignment horizontal="center"/>
    </xf>
    <xf numFmtId="166" fontId="25" fillId="19" borderId="12" xfId="34" applyNumberFormat="1" applyFont="1" applyFill="1" applyBorder="1" applyAlignment="1">
      <alignment horizontal="center" vertical="center"/>
    </xf>
    <xf numFmtId="49" fontId="26" fillId="19" borderId="12" xfId="34" applyNumberFormat="1" applyFont="1" applyFill="1" applyBorder="1"/>
    <xf numFmtId="49" fontId="11" fillId="0" borderId="0" xfId="34" applyNumberFormat="1"/>
    <xf numFmtId="166" fontId="24" fillId="20" borderId="11" xfId="34" applyNumberFormat="1" applyFont="1" applyFill="1" applyBorder="1" applyAlignment="1">
      <alignment horizontal="center" vertical="center"/>
    </xf>
    <xf numFmtId="49" fontId="24" fillId="20" borderId="11" xfId="34" applyNumberFormat="1" applyFont="1" applyFill="1" applyBorder="1" applyAlignment="1">
      <alignment horizontal="center"/>
    </xf>
    <xf numFmtId="166" fontId="25" fillId="20" borderId="13" xfId="34" applyNumberFormat="1" applyFont="1" applyFill="1" applyBorder="1" applyAlignment="1">
      <alignment horizontal="center" vertical="center"/>
    </xf>
    <xf numFmtId="49" fontId="26" fillId="20" borderId="13" xfId="34" applyNumberFormat="1" applyFont="1" applyFill="1" applyBorder="1"/>
    <xf numFmtId="166" fontId="27" fillId="20" borderId="13" xfId="34" applyNumberFormat="1" applyFont="1" applyFill="1" applyBorder="1" applyAlignment="1">
      <alignment horizontal="center" vertical="center"/>
    </xf>
    <xf numFmtId="166" fontId="25" fillId="20" borderId="14" xfId="34" applyNumberFormat="1" applyFont="1" applyFill="1" applyBorder="1" applyAlignment="1">
      <alignment horizontal="center" vertical="center"/>
    </xf>
    <xf numFmtId="49" fontId="26" fillId="20" borderId="14" xfId="34" applyNumberFormat="1" applyFont="1" applyFill="1" applyBorder="1"/>
    <xf numFmtId="0" fontId="11" fillId="0" borderId="0" xfId="34" applyBorder="1"/>
    <xf numFmtId="166" fontId="11" fillId="0" borderId="0" xfId="34" applyNumberFormat="1" applyBorder="1" applyAlignment="1">
      <alignment horizontal="center" vertical="center"/>
    </xf>
    <xf numFmtId="165" fontId="0" fillId="0" borderId="0" xfId="0" applyNumberFormat="1" applyAlignment="1">
      <alignment horizontal="center" shrinkToFit="1"/>
    </xf>
    <xf numFmtId="166" fontId="24" fillId="19" borderId="13" xfId="34" applyNumberFormat="1" applyFont="1" applyFill="1" applyBorder="1" applyAlignment="1">
      <alignment horizontal="center" vertical="center"/>
    </xf>
    <xf numFmtId="49" fontId="11" fillId="19" borderId="13" xfId="34" applyNumberFormat="1" applyFont="1" applyFill="1" applyBorder="1" applyAlignment="1">
      <alignment horizontal="left"/>
    </xf>
    <xf numFmtId="166" fontId="24" fillId="19" borderId="14" xfId="34" applyNumberFormat="1" applyFont="1" applyFill="1" applyBorder="1" applyAlignment="1">
      <alignment horizontal="center" vertical="center"/>
    </xf>
    <xf numFmtId="49" fontId="11" fillId="19" borderId="14" xfId="34" applyNumberFormat="1" applyFont="1" applyFill="1" applyBorder="1" applyAlignment="1">
      <alignment horizontal="left"/>
    </xf>
    <xf numFmtId="166" fontId="27" fillId="20" borderId="14" xfId="34" applyNumberFormat="1" applyFont="1" applyFill="1" applyBorder="1" applyAlignment="1">
      <alignment horizontal="center" vertical="center"/>
    </xf>
    <xf numFmtId="166" fontId="2" fillId="0" borderId="0" xfId="34" applyNumberFormat="1" applyFont="1" applyAlignment="1">
      <alignment horizontal="center" vertical="center"/>
    </xf>
    <xf numFmtId="49" fontId="31" fillId="19" borderId="13" xfId="34" applyNumberFormat="1" applyFont="1" applyFill="1" applyBorder="1" applyAlignment="1">
      <alignment horizontal="left"/>
    </xf>
    <xf numFmtId="49" fontId="31" fillId="19" borderId="14" xfId="34" applyNumberFormat="1" applyFont="1" applyFill="1" applyBorder="1" applyAlignment="1">
      <alignment horizontal="left"/>
    </xf>
    <xf numFmtId="0" fontId="0" fillId="0" borderId="0" xfId="0" applyFill="1"/>
    <xf numFmtId="166" fontId="24" fillId="19" borderId="17" xfId="34" applyNumberFormat="1" applyFont="1" applyFill="1" applyBorder="1" applyAlignment="1">
      <alignment horizontal="center" vertical="center"/>
    </xf>
    <xf numFmtId="49" fontId="24" fillId="19" borderId="18" xfId="34" applyNumberFormat="1" applyFont="1" applyFill="1" applyBorder="1" applyAlignment="1">
      <alignment horizontal="center"/>
    </xf>
    <xf numFmtId="166" fontId="24" fillId="20" borderId="19" xfId="34" applyNumberFormat="1" applyFont="1" applyFill="1" applyBorder="1" applyAlignment="1">
      <alignment horizontal="center" vertical="center"/>
    </xf>
    <xf numFmtId="49" fontId="4" fillId="19" borderId="14" xfId="0" applyNumberFormat="1" applyFont="1" applyFill="1" applyBorder="1" applyAlignment="1">
      <alignment shrinkToFit="1"/>
    </xf>
    <xf numFmtId="49" fontId="4" fillId="19" borderId="16" xfId="0" applyNumberFormat="1" applyFont="1" applyFill="1" applyBorder="1" applyAlignment="1">
      <alignment shrinkToFit="1"/>
    </xf>
    <xf numFmtId="166" fontId="24" fillId="20" borderId="21" xfId="34" applyNumberFormat="1" applyFont="1" applyFill="1" applyBorder="1" applyAlignment="1">
      <alignment horizontal="center" vertical="center"/>
    </xf>
    <xf numFmtId="49" fontId="24" fillId="20" borderId="22" xfId="34" applyNumberFormat="1" applyFont="1" applyFill="1" applyBorder="1" applyAlignment="1">
      <alignment horizontal="center"/>
    </xf>
    <xf numFmtId="166" fontId="24" fillId="19" borderId="23" xfId="34" applyNumberFormat="1" applyFont="1" applyFill="1" applyBorder="1" applyAlignment="1">
      <alignment horizontal="center" vertical="center"/>
    </xf>
    <xf numFmtId="49" fontId="24" fillId="19" borderId="24" xfId="34" applyNumberFormat="1" applyFont="1" applyFill="1" applyBorder="1" applyAlignment="1">
      <alignment horizontal="center"/>
    </xf>
    <xf numFmtId="167" fontId="24" fillId="19" borderId="25" xfId="34" applyNumberFormat="1" applyFont="1" applyFill="1" applyBorder="1" applyAlignment="1">
      <alignment horizontal="center" vertical="center"/>
    </xf>
    <xf numFmtId="167" fontId="24" fillId="19" borderId="26" xfId="34" applyNumberFormat="1" applyFont="1" applyFill="1" applyBorder="1" applyAlignment="1">
      <alignment horizontal="center" vertical="center"/>
    </xf>
    <xf numFmtId="167" fontId="2" fillId="19" borderId="28" xfId="34" applyNumberFormat="1" applyFont="1" applyFill="1" applyBorder="1" applyAlignment="1">
      <alignment horizontal="center" vertical="center"/>
    </xf>
    <xf numFmtId="167" fontId="24" fillId="20" borderId="25" xfId="34" applyNumberFormat="1" applyFont="1" applyFill="1" applyBorder="1" applyAlignment="1">
      <alignment horizontal="center" vertical="center"/>
    </xf>
    <xf numFmtId="167" fontId="26" fillId="20" borderId="29" xfId="34" applyNumberFormat="1" applyFont="1" applyFill="1" applyBorder="1" applyAlignment="1">
      <alignment horizontal="right" vertical="center"/>
    </xf>
    <xf numFmtId="167" fontId="26" fillId="20" borderId="30" xfId="34" applyNumberFormat="1" applyFont="1" applyFill="1" applyBorder="1" applyAlignment="1">
      <alignment horizontal="right" vertical="center"/>
    </xf>
    <xf numFmtId="167" fontId="2" fillId="20" borderId="28" xfId="34" applyNumberFormat="1" applyFont="1" applyFill="1" applyBorder="1" applyAlignment="1">
      <alignment horizontal="center" vertical="center"/>
    </xf>
    <xf numFmtId="167" fontId="26" fillId="19" borderId="31" xfId="34" applyNumberFormat="1" applyFont="1" applyFill="1" applyBorder="1" applyAlignment="1">
      <alignment horizontal="right" vertical="center"/>
    </xf>
    <xf numFmtId="167" fontId="24" fillId="19" borderId="33" xfId="34" applyNumberFormat="1" applyFont="1" applyFill="1" applyBorder="1" applyAlignment="1">
      <alignment horizontal="center" vertical="center"/>
    </xf>
    <xf numFmtId="167" fontId="2" fillId="19" borderId="28" xfId="34" applyNumberFormat="1" applyFont="1" applyFill="1" applyBorder="1" applyAlignment="1">
      <alignment horizontal="right" vertical="center"/>
    </xf>
    <xf numFmtId="167" fontId="2" fillId="20" borderId="34" xfId="34" applyNumberFormat="1" applyFont="1" applyFill="1" applyBorder="1" applyAlignment="1">
      <alignment horizontal="center" vertical="center"/>
    </xf>
    <xf numFmtId="167" fontId="11" fillId="0" borderId="0" xfId="34" applyNumberFormat="1"/>
    <xf numFmtId="167" fontId="24" fillId="19" borderId="32" xfId="34" applyNumberFormat="1" applyFont="1" applyFill="1" applyBorder="1" applyAlignment="1">
      <alignment horizontal="center" vertical="center"/>
    </xf>
    <xf numFmtId="167" fontId="26" fillId="20" borderId="35" xfId="34" applyNumberFormat="1" applyFont="1" applyFill="1" applyBorder="1" applyAlignment="1">
      <alignment horizontal="right" vertical="center"/>
    </xf>
    <xf numFmtId="167" fontId="31" fillId="19" borderId="29" xfId="34" applyNumberFormat="1" applyFont="1" applyFill="1" applyBorder="1" applyAlignment="1">
      <alignment horizontal="right" vertical="center"/>
    </xf>
    <xf numFmtId="167" fontId="31" fillId="19" borderId="30" xfId="34" applyNumberFormat="1" applyFont="1" applyFill="1" applyBorder="1" applyAlignment="1">
      <alignment horizontal="right"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166" fontId="24" fillId="22" borderId="17" xfId="34" applyNumberFormat="1" applyFont="1" applyFill="1" applyBorder="1" applyAlignment="1">
      <alignment horizontal="center" vertical="center"/>
    </xf>
    <xf numFmtId="49" fontId="24" fillId="22" borderId="18" xfId="34" applyNumberFormat="1" applyFont="1" applyFill="1" applyBorder="1" applyAlignment="1">
      <alignment horizontal="center"/>
    </xf>
    <xf numFmtId="167" fontId="11" fillId="19" borderId="31" xfId="34" applyNumberFormat="1" applyFont="1" applyFill="1" applyBorder="1" applyAlignment="1">
      <alignment horizontal="right" vertical="center"/>
    </xf>
    <xf numFmtId="167" fontId="11" fillId="22" borderId="26" xfId="34" applyNumberFormat="1" applyFont="1" applyFill="1" applyBorder="1" applyAlignment="1">
      <alignment horizontal="center" vertical="center"/>
    </xf>
    <xf numFmtId="167" fontId="11" fillId="20" borderId="27" xfId="34" applyNumberFormat="1" applyFont="1" applyFill="1" applyBorder="1" applyAlignment="1">
      <alignment horizontal="center" vertical="center"/>
    </xf>
    <xf numFmtId="167" fontId="2" fillId="19" borderId="34" xfId="34" applyNumberFormat="1" applyFont="1" applyFill="1" applyBorder="1" applyAlignment="1">
      <alignment horizontal="center" vertical="center"/>
    </xf>
    <xf numFmtId="167" fontId="24" fillId="19" borderId="42" xfId="34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34" fillId="19" borderId="37" xfId="34" applyNumberFormat="1" applyFont="1" applyFill="1" applyBorder="1" applyAlignment="1">
      <alignment horizontal="left"/>
    </xf>
    <xf numFmtId="167" fontId="1" fillId="19" borderId="35" xfId="34" applyNumberFormat="1" applyFont="1" applyFill="1" applyBorder="1" applyAlignment="1">
      <alignment horizontal="right" vertical="center"/>
    </xf>
    <xf numFmtId="166" fontId="1" fillId="19" borderId="37" xfId="34" applyNumberFormat="1" applyFont="1" applyFill="1" applyBorder="1" applyAlignment="1">
      <alignment horizontal="center" vertical="center"/>
    </xf>
    <xf numFmtId="166" fontId="24" fillId="20" borderId="13" xfId="34" applyNumberFormat="1" applyFont="1" applyFill="1" applyBorder="1" applyAlignment="1">
      <alignment horizontal="center" vertical="center"/>
    </xf>
    <xf numFmtId="49" fontId="24" fillId="20" borderId="13" xfId="34" applyNumberFormat="1" applyFont="1" applyFill="1" applyBorder="1" applyAlignment="1">
      <alignment horizontal="center"/>
    </xf>
    <xf numFmtId="167" fontId="24" fillId="20" borderId="29" xfId="34" applyNumberFormat="1" applyFont="1" applyFill="1" applyBorder="1" applyAlignment="1">
      <alignment horizontal="center" vertical="center"/>
    </xf>
    <xf numFmtId="167" fontId="24" fillId="20" borderId="43" xfId="34" applyNumberFormat="1" applyFont="1" applyFill="1" applyBorder="1" applyAlignment="1">
      <alignment horizontal="center" vertical="center"/>
    </xf>
    <xf numFmtId="167" fontId="24" fillId="22" borderId="44" xfId="34" applyNumberFormat="1" applyFont="1" applyFill="1" applyBorder="1" applyAlignment="1">
      <alignment horizontal="right" vertical="center"/>
    </xf>
    <xf numFmtId="49" fontId="24" fillId="20" borderId="43" xfId="34" applyNumberFormat="1" applyFont="1" applyFill="1" applyBorder="1" applyAlignment="1">
      <alignment horizontal="center"/>
    </xf>
    <xf numFmtId="49" fontId="24" fillId="22" borderId="44" xfId="34" applyNumberFormat="1" applyFont="1" applyFill="1" applyBorder="1" applyAlignment="1">
      <alignment horizontal="center"/>
    </xf>
    <xf numFmtId="166" fontId="24" fillId="22" borderId="12" xfId="34" applyNumberFormat="1" applyFont="1" applyFill="1" applyBorder="1" applyAlignment="1">
      <alignment horizontal="center" vertical="center"/>
    </xf>
    <xf numFmtId="166" fontId="24" fillId="20" borderId="46" xfId="34" applyNumberFormat="1" applyFont="1" applyFill="1" applyBorder="1" applyAlignment="1">
      <alignment horizontal="center" vertical="center"/>
    </xf>
    <xf numFmtId="167" fontId="24" fillId="20" borderId="47" xfId="34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 shrinkToFit="1"/>
    </xf>
    <xf numFmtId="167" fontId="26" fillId="23" borderId="47" xfId="34" applyNumberFormat="1" applyFont="1" applyFill="1" applyBorder="1" applyAlignment="1">
      <alignment horizontal="right" vertical="center"/>
    </xf>
    <xf numFmtId="49" fontId="24" fillId="19" borderId="48" xfId="34" applyNumberFormat="1" applyFont="1" applyFill="1" applyBorder="1" applyAlignment="1">
      <alignment horizontal="center"/>
    </xf>
    <xf numFmtId="166" fontId="25" fillId="23" borderId="13" xfId="34" applyNumberFormat="1" applyFont="1" applyFill="1" applyBorder="1" applyAlignment="1">
      <alignment horizontal="center" vertical="center"/>
    </xf>
    <xf numFmtId="166" fontId="24" fillId="19" borderId="16" xfId="34" applyNumberFormat="1" applyFont="1" applyFill="1" applyBorder="1" applyAlignment="1">
      <alignment horizontal="center" vertical="center"/>
    </xf>
    <xf numFmtId="49" fontId="26" fillId="23" borderId="13" xfId="34" applyNumberFormat="1" applyFont="1" applyFill="1" applyBorder="1"/>
    <xf numFmtId="49" fontId="0" fillId="0" borderId="37" xfId="0" applyNumberFormat="1" applyFill="1" applyBorder="1" applyAlignment="1">
      <alignment horizontal="center" vertical="center"/>
    </xf>
    <xf numFmtId="49" fontId="24" fillId="20" borderId="22" xfId="34" applyNumberFormat="1" applyFont="1" applyFill="1" applyBorder="1" applyAlignment="1">
      <alignment horizontal="left"/>
    </xf>
    <xf numFmtId="49" fontId="1" fillId="0" borderId="45" xfId="0" applyNumberFormat="1" applyFont="1" applyFill="1" applyBorder="1" applyAlignment="1">
      <alignment horizontal="center" vertical="center"/>
    </xf>
    <xf numFmtId="0" fontId="40" fillId="27" borderId="55" xfId="0" applyFont="1" applyFill="1" applyBorder="1" applyAlignment="1">
      <alignment horizontal="center" vertical="center"/>
    </xf>
    <xf numFmtId="2" fontId="40" fillId="18" borderId="10" xfId="0" applyNumberFormat="1" applyFont="1" applyFill="1" applyBorder="1" applyAlignment="1">
      <alignment horizontal="right" vertical="center" shrinkToFit="1"/>
    </xf>
    <xf numFmtId="167" fontId="0" fillId="20" borderId="20" xfId="0" applyNumberFormat="1" applyFill="1" applyBorder="1" applyAlignment="1">
      <alignment horizontal="right" vertical="center" shrinkToFit="1"/>
    </xf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40" fillId="18" borderId="10" xfId="0" applyFont="1" applyFill="1" applyBorder="1" applyAlignment="1">
      <alignment horizontal="center" vertical="center" shrinkToFit="1"/>
    </xf>
    <xf numFmtId="49" fontId="28" fillId="0" borderId="15" xfId="0" applyNumberFormat="1" applyFont="1" applyBorder="1" applyAlignment="1">
      <alignment vertical="center" shrinkToFit="1"/>
    </xf>
    <xf numFmtId="49" fontId="28" fillId="0" borderId="12" xfId="0" applyNumberFormat="1" applyFont="1" applyBorder="1" applyAlignment="1">
      <alignment vertical="center" shrinkToFit="1"/>
    </xf>
    <xf numFmtId="49" fontId="35" fillId="0" borderId="12" xfId="0" applyNumberFormat="1" applyFont="1" applyBorder="1" applyAlignment="1">
      <alignment vertical="center" shrinkToFit="1"/>
    </xf>
    <xf numFmtId="49" fontId="35" fillId="0" borderId="14" xfId="0" applyNumberFormat="1" applyFont="1" applyBorder="1" applyAlignment="1">
      <alignment vertical="center" shrinkToFit="1"/>
    </xf>
    <xf numFmtId="49" fontId="35" fillId="0" borderId="45" xfId="0" applyNumberFormat="1" applyFont="1" applyBorder="1" applyAlignment="1">
      <alignment vertical="center" shrinkToFit="1"/>
    </xf>
    <xf numFmtId="165" fontId="40" fillId="27" borderId="10" xfId="0" applyNumberFormat="1" applyFont="1" applyFill="1" applyBorder="1" applyAlignment="1">
      <alignment horizontal="center" vertical="center" shrinkToFit="1"/>
    </xf>
    <xf numFmtId="49" fontId="40" fillId="18" borderId="10" xfId="0" applyNumberFormat="1" applyFont="1" applyFill="1" applyBorder="1" applyAlignment="1">
      <alignment horizontal="center" vertical="center" shrinkToFit="1"/>
    </xf>
    <xf numFmtId="2" fontId="43" fillId="27" borderId="10" xfId="32" applyNumberFormat="1" applyFont="1" applyFill="1" applyBorder="1" applyAlignment="1" applyProtection="1">
      <alignment horizontal="center" vertical="center" shrinkToFit="1"/>
    </xf>
    <xf numFmtId="2" fontId="40" fillId="27" borderId="51" xfId="0" applyNumberFormat="1" applyFont="1" applyFill="1" applyBorder="1" applyAlignment="1">
      <alignment horizontal="center" vertical="center" shrinkToFit="1"/>
    </xf>
    <xf numFmtId="49" fontId="40" fillId="27" borderId="10" xfId="0" applyNumberFormat="1" applyFont="1" applyFill="1" applyBorder="1" applyAlignment="1">
      <alignment horizontal="center" vertical="center" shrinkToFit="1"/>
    </xf>
    <xf numFmtId="168" fontId="3" fillId="21" borderId="15" xfId="0" applyNumberFormat="1" applyFont="1" applyFill="1" applyBorder="1" applyAlignment="1">
      <alignment horizontal="center" vertical="center" shrinkToFit="1"/>
    </xf>
    <xf numFmtId="49" fontId="4" fillId="20" borderId="15" xfId="0" applyNumberFormat="1" applyFont="1" applyFill="1" applyBorder="1" applyAlignment="1">
      <alignment vertical="center" shrinkToFit="1"/>
    </xf>
    <xf numFmtId="49" fontId="1" fillId="28" borderId="59" xfId="0" applyNumberFormat="1" applyFont="1" applyFill="1" applyBorder="1" applyAlignment="1">
      <alignment horizontal="center" vertical="center" shrinkToFit="1"/>
    </xf>
    <xf numFmtId="168" fontId="3" fillId="20" borderId="62" xfId="0" applyNumberFormat="1" applyFont="1" applyFill="1" applyBorder="1" applyAlignment="1">
      <alignment horizontal="center" vertical="center" shrinkToFit="1"/>
    </xf>
    <xf numFmtId="49" fontId="29" fillId="0" borderId="52" xfId="0" applyNumberFormat="1" applyFont="1" applyFill="1" applyBorder="1" applyAlignment="1">
      <alignment horizontal="center" vertical="center" shrinkToFit="1"/>
    </xf>
    <xf numFmtId="168" fontId="3" fillId="22" borderId="49" xfId="0" applyNumberFormat="1" applyFont="1" applyFill="1" applyBorder="1" applyAlignment="1">
      <alignment horizontal="center" shrinkToFit="1"/>
    </xf>
    <xf numFmtId="49" fontId="36" fillId="24" borderId="13" xfId="0" applyNumberFormat="1" applyFont="1" applyFill="1" applyBorder="1" applyAlignment="1">
      <alignment shrinkToFit="1"/>
    </xf>
    <xf numFmtId="167" fontId="0" fillId="20" borderId="37" xfId="0" applyNumberFormat="1" applyFill="1" applyBorder="1" applyAlignment="1">
      <alignment horizontal="right" vertical="center" shrinkToFit="1"/>
    </xf>
    <xf numFmtId="168" fontId="3" fillId="21" borderId="12" xfId="0" applyNumberFormat="1" applyFont="1" applyFill="1" applyBorder="1" applyAlignment="1">
      <alignment horizontal="center" vertical="center" shrinkToFit="1"/>
    </xf>
    <xf numFmtId="49" fontId="4" fillId="20" borderId="12" xfId="0" applyNumberFormat="1" applyFont="1" applyFill="1" applyBorder="1" applyAlignment="1">
      <alignment vertical="center" shrinkToFit="1"/>
    </xf>
    <xf numFmtId="49" fontId="1" fillId="30" borderId="60" xfId="0" applyNumberFormat="1" applyFont="1" applyFill="1" applyBorder="1" applyAlignment="1">
      <alignment horizontal="center" vertical="center" shrinkToFit="1"/>
    </xf>
    <xf numFmtId="168" fontId="3" fillId="20" borderId="63" xfId="0" applyNumberFormat="1" applyFont="1" applyFill="1" applyBorder="1" applyAlignment="1">
      <alignment horizontal="center" vertical="center" shrinkToFit="1"/>
    </xf>
    <xf numFmtId="49" fontId="29" fillId="0" borderId="53" xfId="0" applyNumberFormat="1" applyFont="1" applyFill="1" applyBorder="1" applyAlignment="1">
      <alignment horizontal="center" vertical="center" shrinkToFit="1"/>
    </xf>
    <xf numFmtId="168" fontId="3" fillId="22" borderId="50" xfId="0" applyNumberFormat="1" applyFont="1" applyFill="1" applyBorder="1" applyAlignment="1">
      <alignment horizontal="center" shrinkToFit="1"/>
    </xf>
    <xf numFmtId="49" fontId="36" fillId="24" borderId="37" xfId="0" applyNumberFormat="1" applyFont="1" applyFill="1" applyBorder="1" applyAlignment="1">
      <alignment shrinkToFit="1"/>
    </xf>
    <xf numFmtId="49" fontId="4" fillId="20" borderId="12" xfId="0" applyNumberFormat="1" applyFont="1" applyFill="1" applyBorder="1" applyAlignment="1">
      <alignment shrinkToFit="1"/>
    </xf>
    <xf numFmtId="49" fontId="36" fillId="24" borderId="20" xfId="0" applyNumberFormat="1" applyFont="1" applyFill="1" applyBorder="1" applyAlignment="1">
      <alignment shrinkToFit="1"/>
    </xf>
    <xf numFmtId="49" fontId="0" fillId="30" borderId="60" xfId="0" applyNumberFormat="1" applyFill="1" applyBorder="1" applyAlignment="1">
      <alignment horizontal="center" vertical="center" shrinkToFit="1"/>
    </xf>
    <xf numFmtId="168" fontId="3" fillId="21" borderId="20" xfId="0" applyNumberFormat="1" applyFont="1" applyFill="1" applyBorder="1" applyAlignment="1">
      <alignment horizontal="center" vertical="center" shrinkToFit="1"/>
    </xf>
    <xf numFmtId="49" fontId="0" fillId="30" borderId="58" xfId="0" applyNumberFormat="1" applyFill="1" applyBorder="1" applyAlignment="1">
      <alignment horizontal="center" vertical="center" shrinkToFit="1"/>
    </xf>
    <xf numFmtId="49" fontId="4" fillId="20" borderId="20" xfId="0" applyNumberFormat="1" applyFont="1" applyFill="1" applyBorder="1" applyAlignment="1">
      <alignment vertical="center" shrinkToFit="1"/>
    </xf>
    <xf numFmtId="168" fontId="3" fillId="22" borderId="50" xfId="0" applyNumberFormat="1" applyFont="1" applyFill="1" applyBorder="1" applyAlignment="1">
      <alignment horizontal="center" vertical="center" shrinkToFit="1"/>
    </xf>
    <xf numFmtId="168" fontId="3" fillId="21" borderId="57" xfId="0" applyNumberFormat="1" applyFont="1" applyFill="1" applyBorder="1" applyAlignment="1">
      <alignment horizontal="center" vertical="center" shrinkToFit="1"/>
    </xf>
    <xf numFmtId="49" fontId="4" fillId="20" borderId="57" xfId="0" applyNumberFormat="1" applyFont="1" applyFill="1" applyBorder="1" applyAlignment="1">
      <alignment vertical="center" shrinkToFit="1"/>
    </xf>
    <xf numFmtId="49" fontId="1" fillId="30" borderId="36" xfId="0" applyNumberFormat="1" applyFont="1" applyFill="1" applyBorder="1" applyAlignment="1">
      <alignment horizontal="center" vertical="center" shrinkToFit="1"/>
    </xf>
    <xf numFmtId="49" fontId="5" fillId="19" borderId="12" xfId="0" applyNumberFormat="1" applyFont="1" applyFill="1" applyBorder="1" applyAlignment="1">
      <alignment vertical="center" shrinkToFit="1"/>
    </xf>
    <xf numFmtId="168" fontId="3" fillId="21" borderId="14" xfId="0" applyNumberFormat="1" applyFont="1" applyFill="1" applyBorder="1" applyAlignment="1">
      <alignment horizontal="center" vertical="center" shrinkToFit="1"/>
    </xf>
    <xf numFmtId="49" fontId="30" fillId="19" borderId="14" xfId="0" applyNumberFormat="1" applyFont="1" applyFill="1" applyBorder="1" applyAlignment="1">
      <alignment shrinkToFit="1"/>
    </xf>
    <xf numFmtId="49" fontId="1" fillId="30" borderId="46" xfId="0" applyNumberFormat="1" applyFont="1" applyFill="1" applyBorder="1" applyAlignment="1">
      <alignment horizontal="center" vertical="center" shrinkToFit="1"/>
    </xf>
    <xf numFmtId="49" fontId="5" fillId="19" borderId="14" xfId="0" applyNumberFormat="1" applyFont="1" applyFill="1" applyBorder="1" applyAlignment="1">
      <alignment vertical="center" shrinkToFit="1"/>
    </xf>
    <xf numFmtId="168" fontId="3" fillId="20" borderId="64" xfId="0" applyNumberFormat="1" applyFont="1" applyFill="1" applyBorder="1" applyAlignment="1">
      <alignment horizontal="center" vertical="center" shrinkToFit="1"/>
    </xf>
    <xf numFmtId="49" fontId="29" fillId="0" borderId="54" xfId="0" applyNumberFormat="1" applyFont="1" applyFill="1" applyBorder="1" applyAlignment="1">
      <alignment horizontal="center" vertical="center" shrinkToFit="1"/>
    </xf>
    <xf numFmtId="167" fontId="0" fillId="22" borderId="12" xfId="0" applyNumberFormat="1" applyFill="1" applyBorder="1" applyAlignment="1">
      <alignment horizontal="right" vertical="center" shrinkToFit="1"/>
    </xf>
    <xf numFmtId="168" fontId="3" fillId="22" borderId="44" xfId="0" applyNumberFormat="1" applyFont="1" applyFill="1" applyBorder="1" applyAlignment="1">
      <alignment horizontal="center" shrinkToFit="1"/>
    </xf>
    <xf numFmtId="167" fontId="0" fillId="22" borderId="14" xfId="0" applyNumberFormat="1" applyFill="1" applyBorder="1" applyAlignment="1">
      <alignment horizontal="right" vertical="center" shrinkToFit="1"/>
    </xf>
    <xf numFmtId="49" fontId="46" fillId="19" borderId="14" xfId="0" applyNumberFormat="1" applyFont="1" applyFill="1" applyBorder="1" applyAlignment="1">
      <alignment shrinkToFit="1"/>
    </xf>
    <xf numFmtId="49" fontId="38" fillId="24" borderId="45" xfId="0" applyNumberFormat="1" applyFont="1" applyFill="1" applyBorder="1" applyAlignment="1">
      <alignment shrinkToFit="1"/>
    </xf>
    <xf numFmtId="167" fontId="29" fillId="22" borderId="45" xfId="0" applyNumberFormat="1" applyFont="1" applyFill="1" applyBorder="1" applyAlignment="1">
      <alignment horizontal="right" vertical="center" shrinkToFit="1"/>
    </xf>
    <xf numFmtId="168" fontId="3" fillId="21" borderId="16" xfId="0" applyNumberFormat="1" applyFont="1" applyFill="1" applyBorder="1" applyAlignment="1">
      <alignment horizontal="center" vertical="center" shrinkToFit="1"/>
    </xf>
    <xf numFmtId="49" fontId="11" fillId="30" borderId="36" xfId="0" applyNumberFormat="1" applyFont="1" applyFill="1" applyBorder="1" applyAlignment="1">
      <alignment horizontal="center" vertical="center" shrinkToFit="1"/>
    </xf>
    <xf numFmtId="168" fontId="3" fillId="26" borderId="14" xfId="0" applyNumberFormat="1" applyFont="1" applyFill="1" applyBorder="1" applyAlignment="1">
      <alignment horizontal="center" vertical="center" shrinkToFit="1"/>
    </xf>
    <xf numFmtId="49" fontId="30" fillId="26" borderId="14" xfId="0" applyNumberFormat="1" applyFont="1" applyFill="1" applyBorder="1" applyAlignment="1">
      <alignment vertical="center" shrinkToFit="1"/>
    </xf>
    <xf numFmtId="49" fontId="11" fillId="30" borderId="46" xfId="0" applyNumberFormat="1" applyFont="1" applyFill="1" applyBorder="1" applyAlignment="1">
      <alignment horizontal="center" vertical="center" shrinkToFit="1"/>
    </xf>
    <xf numFmtId="168" fontId="32" fillId="26" borderId="37" xfId="0" applyNumberFormat="1" applyFont="1" applyFill="1" applyBorder="1" applyAlignment="1">
      <alignment horizontal="center" vertical="center" shrinkToFit="1"/>
    </xf>
    <xf numFmtId="49" fontId="30" fillId="26" borderId="37" xfId="0" applyNumberFormat="1" applyFont="1" applyFill="1" applyBorder="1" applyAlignment="1">
      <alignment vertical="center" shrinkToFit="1"/>
    </xf>
    <xf numFmtId="49" fontId="11" fillId="30" borderId="61" xfId="0" applyNumberFormat="1" applyFont="1" applyFill="1" applyBorder="1" applyAlignment="1">
      <alignment horizontal="center" vertical="center" shrinkToFit="1"/>
    </xf>
    <xf numFmtId="168" fontId="24" fillId="26" borderId="16" xfId="0" applyNumberFormat="1" applyFont="1" applyFill="1" applyBorder="1" applyAlignment="1">
      <alignment horizontal="center" vertical="center" shrinkToFit="1"/>
    </xf>
    <xf numFmtId="49" fontId="30" fillId="26" borderId="16" xfId="0" applyNumberFormat="1" applyFont="1" applyFill="1" applyBorder="1" applyAlignment="1">
      <alignment vertical="center" shrinkToFit="1"/>
    </xf>
    <xf numFmtId="49" fontId="0" fillId="30" borderId="36" xfId="0" applyNumberFormat="1" applyFill="1" applyBorder="1" applyAlignment="1">
      <alignment horizontal="center" vertical="center" shrinkToFit="1"/>
    </xf>
    <xf numFmtId="49" fontId="0" fillId="0" borderId="0" xfId="0" applyNumberFormat="1" applyAlignment="1">
      <alignment shrinkToFit="1"/>
    </xf>
    <xf numFmtId="2" fontId="0" fillId="0" borderId="0" xfId="0" applyNumberFormat="1" applyFill="1" applyAlignment="1">
      <alignment horizontal="center" shrinkToFit="1"/>
    </xf>
    <xf numFmtId="49" fontId="0" fillId="0" borderId="0" xfId="0" applyNumberFormat="1" applyFill="1" applyAlignment="1">
      <alignment shrinkToFit="1"/>
    </xf>
    <xf numFmtId="2" fontId="0" fillId="0" borderId="0" xfId="0" applyNumberFormat="1" applyFill="1" applyAlignment="1">
      <alignment shrinkToFit="1"/>
    </xf>
    <xf numFmtId="168" fontId="3" fillId="20" borderId="65" xfId="0" applyNumberFormat="1" applyFont="1" applyFill="1" applyBorder="1" applyAlignment="1">
      <alignment horizontal="center" vertical="center" shrinkToFit="1"/>
    </xf>
    <xf numFmtId="49" fontId="29" fillId="0" borderId="56" xfId="0" applyNumberFormat="1" applyFont="1" applyFill="1" applyBorder="1" applyAlignment="1">
      <alignment horizontal="center" vertical="center" shrinkToFit="1"/>
    </xf>
    <xf numFmtId="168" fontId="0" fillId="0" borderId="0" xfId="0" applyNumberFormat="1" applyFill="1" applyAlignment="1">
      <alignment shrinkToFit="1"/>
    </xf>
    <xf numFmtId="168" fontId="0" fillId="0" borderId="0" xfId="0" applyNumberFormat="1" applyAlignment="1">
      <alignment shrinkToFit="1"/>
    </xf>
    <xf numFmtId="168" fontId="0" fillId="0" borderId="0" xfId="0" applyNumberFormat="1" applyAlignment="1">
      <alignment horizontal="center" shrinkToFit="1"/>
    </xf>
    <xf numFmtId="49" fontId="4" fillId="19" borderId="12" xfId="0" applyNumberFormat="1" applyFont="1" applyFill="1" applyBorder="1" applyAlignment="1">
      <alignment vertical="center" shrinkToFit="1"/>
    </xf>
    <xf numFmtId="168" fontId="3" fillId="22" borderId="66" xfId="0" applyNumberFormat="1" applyFont="1" applyFill="1" applyBorder="1" applyAlignment="1">
      <alignment horizontal="center" vertical="center" shrinkToFit="1"/>
    </xf>
    <xf numFmtId="49" fontId="5" fillId="19" borderId="14" xfId="0" applyNumberFormat="1" applyFont="1" applyFill="1" applyBorder="1" applyAlignment="1">
      <alignment shrinkToFit="1"/>
    </xf>
    <xf numFmtId="49" fontId="28" fillId="19" borderId="14" xfId="0" applyNumberFormat="1" applyFont="1" applyFill="1" applyBorder="1" applyAlignment="1">
      <alignment shrinkToFit="1"/>
    </xf>
    <xf numFmtId="4" fontId="40" fillId="18" borderId="10" xfId="0" applyNumberFormat="1" applyFont="1" applyFill="1" applyBorder="1" applyAlignment="1">
      <alignment horizontal="center" vertical="center" shrinkToFit="1"/>
    </xf>
    <xf numFmtId="4" fontId="41" fillId="20" borderId="15" xfId="0" applyNumberFormat="1" applyFont="1" applyFill="1" applyBorder="1" applyAlignment="1">
      <alignment vertical="center" shrinkToFit="1"/>
    </xf>
    <xf numFmtId="4" fontId="41" fillId="20" borderId="12" xfId="0" applyNumberFormat="1" applyFont="1" applyFill="1" applyBorder="1" applyAlignment="1">
      <alignment vertical="center" shrinkToFit="1"/>
    </xf>
    <xf numFmtId="4" fontId="41" fillId="20" borderId="12" xfId="0" applyNumberFormat="1" applyFont="1" applyFill="1" applyBorder="1" applyAlignment="1">
      <alignment shrinkToFit="1"/>
    </xf>
    <xf numFmtId="4" fontId="41" fillId="20" borderId="20" xfId="0" applyNumberFormat="1" applyFont="1" applyFill="1" applyBorder="1" applyAlignment="1">
      <alignment vertical="center" shrinkToFit="1"/>
    </xf>
    <xf numFmtId="4" fontId="41" fillId="20" borderId="57" xfId="0" applyNumberFormat="1" applyFont="1" applyFill="1" applyBorder="1" applyAlignment="1">
      <alignment vertical="center" shrinkToFit="1"/>
    </xf>
    <xf numFmtId="4" fontId="41" fillId="19" borderId="12" xfId="0" applyNumberFormat="1" applyFont="1" applyFill="1" applyBorder="1" applyAlignment="1">
      <alignment vertical="center" shrinkToFit="1"/>
    </xf>
    <xf numFmtId="4" fontId="41" fillId="19" borderId="14" xfId="0" applyNumberFormat="1" applyFont="1" applyFill="1" applyBorder="1" applyAlignment="1">
      <alignment shrinkToFit="1"/>
    </xf>
    <xf numFmtId="4" fontId="41" fillId="19" borderId="14" xfId="0" applyNumberFormat="1" applyFont="1" applyFill="1" applyBorder="1" applyAlignment="1">
      <alignment vertical="center" shrinkToFit="1"/>
    </xf>
    <xf numFmtId="4" fontId="41" fillId="19" borderId="16" xfId="0" applyNumberFormat="1" applyFont="1" applyFill="1" applyBorder="1" applyAlignment="1">
      <alignment shrinkToFit="1"/>
    </xf>
    <xf numFmtId="4" fontId="41" fillId="26" borderId="14" xfId="0" applyNumberFormat="1" applyFont="1" applyFill="1" applyBorder="1" applyAlignment="1">
      <alignment vertical="center" shrinkToFit="1"/>
    </xf>
    <xf numFmtId="4" fontId="41" fillId="26" borderId="37" xfId="0" applyNumberFormat="1" applyFont="1" applyFill="1" applyBorder="1" applyAlignment="1">
      <alignment vertical="center" shrinkToFit="1"/>
    </xf>
    <xf numFmtId="4" fontId="41" fillId="26" borderId="16" xfId="0" applyNumberFormat="1" applyFont="1" applyFill="1" applyBorder="1" applyAlignment="1">
      <alignment vertical="center" shrinkToFit="1"/>
    </xf>
    <xf numFmtId="4" fontId="0" fillId="0" borderId="0" xfId="0" applyNumberFormat="1" applyAlignment="1">
      <alignment shrinkToFit="1"/>
    </xf>
    <xf numFmtId="4" fontId="0" fillId="0" borderId="0" xfId="0" applyNumberFormat="1" applyFill="1" applyAlignment="1">
      <alignment shrinkToFit="1"/>
    </xf>
    <xf numFmtId="4" fontId="40" fillId="18" borderId="10" xfId="0" applyNumberFormat="1" applyFont="1" applyFill="1" applyBorder="1" applyAlignment="1">
      <alignment horizontal="right" vertical="center" shrinkToFit="1"/>
    </xf>
    <xf numFmtId="4" fontId="0" fillId="20" borderId="15" xfId="0" applyNumberFormat="1" applyFill="1" applyBorder="1" applyAlignment="1">
      <alignment horizontal="right" vertical="center" shrinkToFit="1"/>
    </xf>
    <xf numFmtId="4" fontId="0" fillId="20" borderId="12" xfId="0" applyNumberFormat="1" applyFill="1" applyBorder="1" applyAlignment="1">
      <alignment horizontal="right" vertical="center" shrinkToFit="1"/>
    </xf>
    <xf numFmtId="4" fontId="0" fillId="20" borderId="12" xfId="0" applyNumberFormat="1" applyFill="1" applyBorder="1" applyAlignment="1">
      <alignment horizontal="right" shrinkToFit="1"/>
    </xf>
    <xf numFmtId="4" fontId="11" fillId="20" borderId="12" xfId="0" applyNumberFormat="1" applyFont="1" applyFill="1" applyBorder="1" applyAlignment="1">
      <alignment horizontal="right" vertical="center" shrinkToFit="1"/>
    </xf>
    <xf numFmtId="4" fontId="0" fillId="20" borderId="20" xfId="0" applyNumberFormat="1" applyFill="1" applyBorder="1" applyAlignment="1">
      <alignment horizontal="right" vertical="center" shrinkToFit="1"/>
    </xf>
    <xf numFmtId="4" fontId="0" fillId="20" borderId="16" xfId="0" applyNumberFormat="1" applyFill="1" applyBorder="1" applyAlignment="1">
      <alignment horizontal="right" vertical="center" shrinkToFit="1"/>
    </xf>
    <xf numFmtId="4" fontId="0" fillId="19" borderId="12" xfId="0" applyNumberFormat="1" applyFill="1" applyBorder="1" applyAlignment="1">
      <alignment horizontal="right" vertical="center" shrinkToFit="1"/>
    </xf>
    <xf numFmtId="4" fontId="0" fillId="19" borderId="14" xfId="0" applyNumberFormat="1" applyFill="1" applyBorder="1" applyAlignment="1">
      <alignment horizontal="right" vertical="center" shrinkToFit="1"/>
    </xf>
    <xf numFmtId="4" fontId="0" fillId="19" borderId="14" xfId="0" applyNumberFormat="1" applyFill="1" applyBorder="1" applyAlignment="1">
      <alignment horizontal="right" shrinkToFit="1"/>
    </xf>
    <xf numFmtId="4" fontId="0" fillId="19" borderId="16" xfId="0" applyNumberFormat="1" applyFill="1" applyBorder="1" applyAlignment="1">
      <alignment horizontal="right" shrinkToFit="1"/>
    </xf>
    <xf numFmtId="4" fontId="0" fillId="26" borderId="14" xfId="0" applyNumberFormat="1" applyFill="1" applyBorder="1" applyAlignment="1">
      <alignment horizontal="right" shrinkToFit="1"/>
    </xf>
    <xf numFmtId="4" fontId="0" fillId="26" borderId="37" xfId="0" applyNumberFormat="1" applyFill="1" applyBorder="1" applyAlignment="1">
      <alignment horizontal="right" shrinkToFit="1"/>
    </xf>
    <xf numFmtId="4" fontId="0" fillId="26" borderId="16" xfId="0" applyNumberFormat="1" applyFill="1" applyBorder="1" applyAlignment="1">
      <alignment horizontal="right" vertical="center" shrinkToFit="1"/>
    </xf>
    <xf numFmtId="4" fontId="0" fillId="0" borderId="0" xfId="0" applyNumberFormat="1" applyAlignment="1">
      <alignment horizontal="right" shrinkToFit="1"/>
    </xf>
    <xf numFmtId="4" fontId="0" fillId="0" borderId="0" xfId="0" applyNumberFormat="1" applyFill="1" applyAlignment="1">
      <alignment horizontal="right" shrinkToFit="1"/>
    </xf>
    <xf numFmtId="4" fontId="37" fillId="24" borderId="13" xfId="0" applyNumberFormat="1" applyFont="1" applyFill="1" applyBorder="1" applyAlignment="1">
      <alignment horizontal="right" shrinkToFit="1"/>
    </xf>
    <xf numFmtId="4" fontId="37" fillId="24" borderId="37" xfId="0" applyNumberFormat="1" applyFont="1" applyFill="1" applyBorder="1" applyAlignment="1">
      <alignment horizontal="right" shrinkToFit="1"/>
    </xf>
    <xf numFmtId="4" fontId="37" fillId="24" borderId="20" xfId="0" applyNumberFormat="1" applyFont="1" applyFill="1" applyBorder="1" applyAlignment="1">
      <alignment shrinkToFit="1"/>
    </xf>
    <xf numFmtId="4" fontId="37" fillId="24" borderId="20" xfId="0" applyNumberFormat="1" applyFont="1" applyFill="1" applyBorder="1" applyAlignment="1">
      <alignment horizontal="right" shrinkToFit="1"/>
    </xf>
    <xf numFmtId="4" fontId="39" fillId="24" borderId="45" xfId="0" applyNumberFormat="1" applyFont="1" applyFill="1" applyBorder="1" applyAlignment="1">
      <alignment shrinkToFit="1"/>
    </xf>
    <xf numFmtId="4" fontId="29" fillId="0" borderId="15" xfId="0" applyNumberFormat="1" applyFont="1" applyBorder="1" applyAlignment="1">
      <alignment vertical="center" shrinkToFit="1"/>
    </xf>
    <xf numFmtId="4" fontId="29" fillId="0" borderId="12" xfId="0" applyNumberFormat="1" applyFont="1" applyBorder="1" applyAlignment="1">
      <alignment vertical="center" shrinkToFit="1"/>
    </xf>
    <xf numFmtId="4" fontId="29" fillId="0" borderId="14" xfId="0" applyNumberFormat="1" applyFont="1" applyBorder="1" applyAlignment="1">
      <alignment vertical="center" shrinkToFit="1"/>
    </xf>
    <xf numFmtId="4" fontId="29" fillId="0" borderId="45" xfId="0" applyNumberFormat="1" applyFont="1" applyBorder="1" applyAlignment="1">
      <alignment vertical="center" shrinkToFit="1"/>
    </xf>
    <xf numFmtId="17" fontId="40" fillId="27" borderId="10" xfId="0" applyNumberFormat="1" applyFont="1" applyFill="1" applyBorder="1" applyAlignment="1">
      <alignment horizontal="center" vertical="center" shrinkToFit="1"/>
    </xf>
    <xf numFmtId="2" fontId="44" fillId="31" borderId="41" xfId="0" applyNumberFormat="1" applyFont="1" applyFill="1" applyBorder="1" applyAlignment="1">
      <alignment horizontal="center" vertical="center" shrinkToFit="1"/>
    </xf>
    <xf numFmtId="0" fontId="45" fillId="31" borderId="41" xfId="0" applyFont="1" applyFill="1" applyBorder="1" applyAlignment="1">
      <alignment horizontal="center" vertical="center"/>
    </xf>
    <xf numFmtId="0" fontId="42" fillId="29" borderId="41" xfId="32" applyFont="1" applyFill="1" applyBorder="1" applyAlignment="1" applyProtection="1">
      <alignment horizontal="center" vertical="center" shrinkToFit="1"/>
    </xf>
    <xf numFmtId="2" fontId="44" fillId="25" borderId="41" xfId="0" applyNumberFormat="1" applyFont="1" applyFill="1" applyBorder="1" applyAlignment="1">
      <alignment horizontal="center" vertical="center" shrinkToFit="1"/>
    </xf>
    <xf numFmtId="0" fontId="45" fillId="0" borderId="41" xfId="0" applyFont="1" applyBorder="1" applyAlignment="1">
      <alignment horizontal="center" vertical="center" shrinkToFit="1"/>
    </xf>
    <xf numFmtId="0" fontId="2" fillId="20" borderId="38" xfId="34" applyFont="1" applyFill="1" applyBorder="1" applyAlignment="1">
      <alignment horizontal="center"/>
    </xf>
    <xf numFmtId="0" fontId="11" fillId="20" borderId="39" xfId="34" applyFill="1" applyBorder="1" applyAlignment="1">
      <alignment horizontal="center"/>
    </xf>
    <xf numFmtId="0" fontId="11" fillId="20" borderId="40" xfId="34" applyFill="1" applyBorder="1" applyAlignment="1">
      <alignment horizontal="center"/>
    </xf>
    <xf numFmtId="0" fontId="2" fillId="19" borderId="38" xfId="34" applyFont="1" applyFill="1" applyBorder="1" applyAlignment="1">
      <alignment horizontal="center"/>
    </xf>
    <xf numFmtId="0" fontId="11" fillId="0" borderId="39" xfId="34" applyBorder="1" applyAlignment="1">
      <alignment horizontal="center"/>
    </xf>
    <xf numFmtId="0" fontId="11" fillId="0" borderId="40" xfId="34" applyBorder="1" applyAlignment="1">
      <alignment horizont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Lien hypertexte" xfId="32" builtinId="8"/>
    <cellStyle name="Neutre" xfId="33" builtinId="28" customBuiltin="1"/>
    <cellStyle name="Normal" xfId="0" builtinId="0"/>
    <cellStyle name="Normal_CCP12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91"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fgColor indexed="64"/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fgColor indexed="64"/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fgColor indexed="64"/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fgColor indexed="64"/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fgColor indexed="64"/>
          <bgColor rgb="FF99CCFF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ont>
        <strike val="0"/>
      </font>
      <fill>
        <patternFill patternType="solid">
          <bgColor rgb="FF99CCFF"/>
        </patternFill>
      </fill>
    </dxf>
    <dxf>
      <font>
        <strike val="0"/>
      </font>
      <fill>
        <patternFill>
          <bgColor rgb="FF0070C0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ont>
        <strike val="0"/>
      </font>
      <fill>
        <patternFill patternType="solid"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ill>
        <patternFill>
          <bgColor rgb="FF99CCFF"/>
        </patternFill>
      </fill>
    </dxf>
    <dxf>
      <fill>
        <patternFill>
          <bgColor theme="6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9CCFF"/>
        </patternFill>
      </fill>
    </dxf>
  </dxfs>
  <tableStyles count="0" defaultTableStyle="TableStyleMedium9" defaultPivotStyle="PivotStyleLight16"/>
  <colors>
    <mruColors>
      <color rgb="FFCCFFFF"/>
      <color rgb="FFFFCC99"/>
      <color rgb="FF66CCFF"/>
      <color rgb="FF800000"/>
      <color rgb="FF7030A0"/>
      <color rgb="FFFF99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apitaux">
  <a:themeElements>
    <a:clrScheme name="Capitaux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Capitaux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eytradebank.be/secure/login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keytradebank.be/secure/login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keytradebank.be/secure/login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keytradebank.be/secure/login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keytradebank.be/secure/login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keytradebank.be/secure/login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keytradebank.be/secure/login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keytradebank.be/secure/login.html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keytradebank.be/secure/login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keytradebank.be/secure/login.html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keytradebank.be/secure/login.html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www.keytradebank.be/secure/login.html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indexed="56"/>
    <pageSetUpPr fitToPage="1"/>
  </sheetPr>
  <dimension ref="A1:N33"/>
  <sheetViews>
    <sheetView showGridLines="0" tabSelected="1" zoomScale="90" zoomScaleNormal="90" workbookViewId="0">
      <pane ySplit="1" topLeftCell="A2" activePane="bottomLeft" state="frozen"/>
      <selection activeCell="A2" sqref="A2"/>
      <selection pane="bottomLeft" activeCell="B4" sqref="B4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2330.66</v>
      </c>
      <c r="K1" s="204"/>
      <c r="L1" s="204"/>
      <c r="M1" s="204"/>
      <c r="N1" s="204"/>
    </row>
    <row r="2" spans="1:14" ht="16.5" customHeight="1" thickBot="1">
      <c r="A2" s="202">
        <v>43101</v>
      </c>
      <c r="B2" s="96" t="s">
        <v>1</v>
      </c>
      <c r="C2" s="162" t="s">
        <v>2</v>
      </c>
      <c r="D2" s="177" t="s">
        <v>5</v>
      </c>
      <c r="E2" s="97" t="s">
        <v>24</v>
      </c>
      <c r="F2" s="89" t="s">
        <v>0</v>
      </c>
      <c r="G2" s="89" t="s">
        <v>3</v>
      </c>
      <c r="H2" s="162" t="s">
        <v>5</v>
      </c>
      <c r="I2" s="98"/>
      <c r="J2" s="95" t="s">
        <v>21</v>
      </c>
      <c r="K2" s="99" t="s">
        <v>1</v>
      </c>
      <c r="L2" s="162" t="s">
        <v>2</v>
      </c>
      <c r="M2" s="85" t="s">
        <v>5</v>
      </c>
      <c r="N2" s="84" t="s">
        <v>24</v>
      </c>
    </row>
    <row r="3" spans="1:14" ht="13.5">
      <c r="A3" s="100">
        <v>43101</v>
      </c>
      <c r="B3" s="101" t="s">
        <v>4</v>
      </c>
      <c r="C3" s="163"/>
      <c r="D3" s="178"/>
      <c r="E3" s="102" t="s">
        <v>23</v>
      </c>
      <c r="F3" s="103"/>
      <c r="G3" s="90"/>
      <c r="H3" s="198"/>
      <c r="I3" s="104"/>
      <c r="J3" s="105"/>
      <c r="K3" s="106"/>
      <c r="L3" s="193"/>
      <c r="M3" s="107"/>
      <c r="N3" s="81"/>
    </row>
    <row r="4" spans="1:14" ht="13.5">
      <c r="A4" s="108">
        <v>43104</v>
      </c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43105</v>
      </c>
      <c r="B5" s="115"/>
      <c r="C5" s="165">
        <v>-57.67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43130</v>
      </c>
      <c r="B6" s="109"/>
      <c r="C6" s="164">
        <f>Mastercard!C5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43133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43131</v>
      </c>
      <c r="B8" s="109"/>
      <c r="C8" s="166">
        <v>-8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>
        <v>43105</v>
      </c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43105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43124</v>
      </c>
      <c r="B13" s="125"/>
      <c r="C13" s="168">
        <v>-413.95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>
        <v>43127</v>
      </c>
      <c r="B14" s="161"/>
      <c r="C14" s="169">
        <v>-65</v>
      </c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>
        <v>43110</v>
      </c>
      <c r="B15" s="129"/>
      <c r="C15" s="170">
        <v>-114</v>
      </c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>
        <v>43110</v>
      </c>
      <c r="B16" s="30"/>
      <c r="C16" s="169">
        <v>53.01</v>
      </c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>
        <v>43101</v>
      </c>
      <c r="B17" s="129"/>
      <c r="C17" s="170">
        <v>0.59</v>
      </c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>
        <v>43101</v>
      </c>
      <c r="B18" s="135"/>
      <c r="C18" s="169">
        <v>873.12</v>
      </c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>
        <v>600</v>
      </c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>
        <v>150</v>
      </c>
      <c r="D21" s="189"/>
      <c r="E21" s="145"/>
      <c r="F21" s="111"/>
      <c r="G21" s="92"/>
      <c r="H21" s="199"/>
      <c r="I21" s="112"/>
    </row>
    <row r="22" spans="1:14" s="26" customFormat="1" ht="13.5">
      <c r="A22" s="146"/>
      <c r="B22" s="147"/>
      <c r="C22" s="174">
        <v>150</v>
      </c>
      <c r="D22" s="190"/>
      <c r="E22" s="148"/>
      <c r="F22" s="130"/>
      <c r="G22" s="93"/>
      <c r="H22" s="200"/>
      <c r="I22" s="131"/>
      <c r="J22" s="88"/>
      <c r="K22" s="88"/>
      <c r="L22" s="176"/>
      <c r="M22" s="88"/>
    </row>
    <row r="23" spans="1:14" s="26" customFormat="1">
      <c r="A23" s="17"/>
      <c r="B23" s="149"/>
      <c r="C23" s="175"/>
      <c r="D23" s="191"/>
      <c r="E23" s="150"/>
      <c r="F23" s="111"/>
      <c r="G23" s="92"/>
      <c r="H23" s="199"/>
      <c r="I23" s="112"/>
      <c r="J23" s="88"/>
      <c r="K23" s="88"/>
      <c r="L23" s="176"/>
      <c r="M23" s="88"/>
    </row>
    <row r="24" spans="1:14" s="26" customFormat="1" ht="13.5" thickBot="1">
      <c r="A24" s="75"/>
      <c r="B24" s="151"/>
      <c r="C24" s="176"/>
      <c r="D24" s="192"/>
      <c r="E24" s="150"/>
      <c r="F24" s="153"/>
      <c r="G24" s="94"/>
      <c r="H24" s="201"/>
      <c r="I24" s="154"/>
      <c r="J24" s="88"/>
      <c r="K24" s="88"/>
      <c r="L24" s="176"/>
      <c r="M24" s="88"/>
    </row>
    <row r="25" spans="1:14" s="26" customFormat="1" ht="13.5" thickTop="1">
      <c r="A25" s="75"/>
      <c r="B25" s="151"/>
      <c r="C25" s="176"/>
      <c r="D25" s="192"/>
      <c r="E25" s="150"/>
      <c r="F25" s="155"/>
      <c r="G25" s="88"/>
      <c r="H25" s="176"/>
      <c r="I25" s="152"/>
      <c r="J25" s="88"/>
      <c r="K25" s="88"/>
      <c r="L25" s="176"/>
      <c r="M25" s="88"/>
    </row>
    <row r="26" spans="1:14" s="26" customFormat="1">
      <c r="A26" s="75"/>
      <c r="B26" s="151"/>
      <c r="C26" s="176"/>
      <c r="D26" s="192"/>
      <c r="E26" s="150"/>
      <c r="F26" s="155"/>
      <c r="G26" s="88"/>
      <c r="H26" s="176"/>
      <c r="I26" s="152"/>
      <c r="J26" s="88"/>
      <c r="K26" s="88"/>
      <c r="L26" s="176"/>
      <c r="M26" s="88"/>
    </row>
    <row r="27" spans="1:14" s="26" customFormat="1">
      <c r="A27" s="75"/>
      <c r="B27" s="151"/>
      <c r="C27" s="176"/>
      <c r="D27" s="192"/>
      <c r="E27" s="150"/>
      <c r="F27" s="155"/>
      <c r="G27" s="88"/>
      <c r="H27" s="176"/>
      <c r="I27" s="152"/>
      <c r="J27" s="88"/>
      <c r="K27" s="88"/>
      <c r="L27" s="176"/>
      <c r="M27" s="88"/>
    </row>
    <row r="28" spans="1:14" s="26" customFormat="1">
      <c r="A28" s="75"/>
      <c r="B28" s="151"/>
      <c r="C28" s="176"/>
      <c r="D28" s="192"/>
      <c r="E28" s="150"/>
      <c r="F28" s="156"/>
      <c r="G28" s="87"/>
      <c r="H28" s="175"/>
      <c r="I28" s="152"/>
      <c r="J28" s="88"/>
      <c r="K28" s="88"/>
      <c r="L28" s="176"/>
      <c r="M28" s="88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sortState ref="A14:C18">
    <sortCondition descending="1" ref="A13"/>
  </sortState>
  <mergeCells count="3">
    <mergeCell ref="J1:N1"/>
    <mergeCell ref="F1:I1"/>
    <mergeCell ref="A1:E1"/>
  </mergeCells>
  <phoneticPr fontId="0" type="noConversion"/>
  <conditionalFormatting sqref="N3:N18 I3:I24 E3:E22">
    <cfRule type="containsText" dxfId="90" priority="10" stopIfTrue="1" operator="containsText" text="*">
      <formula>NOT(ISERROR(SEARCH("*",E3)))</formula>
    </cfRule>
  </conditionalFormatting>
  <conditionalFormatting sqref="I3:I20">
    <cfRule type="top10" dxfId="89" priority="23" rank="1"/>
  </conditionalFormatting>
  <conditionalFormatting sqref="I21:I22">
    <cfRule type="top10" dxfId="88" priority="6" rank="1"/>
  </conditionalFormatting>
  <conditionalFormatting sqref="I23:I24">
    <cfRule type="top10" dxfId="87" priority="2" rank="1"/>
  </conditionalFormatting>
  <conditionalFormatting sqref="G3:H24">
    <cfRule type="notContainsBlanks" dxfId="86" priority="25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1866.5599999999995</v>
      </c>
      <c r="K1" s="204"/>
      <c r="L1" s="204"/>
      <c r="M1" s="204"/>
      <c r="N1" s="204"/>
    </row>
    <row r="2" spans="1:14" ht="13.5" thickBot="1">
      <c r="A2" s="202">
        <v>43132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43132</v>
      </c>
      <c r="B3" s="101" t="s">
        <v>4</v>
      </c>
      <c r="C3" s="163"/>
      <c r="D3" s="178">
        <f>Jan!A1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43132</v>
      </c>
      <c r="B4" s="109"/>
      <c r="C4" s="164">
        <v>1369.84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43136</v>
      </c>
      <c r="B5" s="115"/>
      <c r="C5" s="165">
        <f>Jan!C5</f>
        <v>-57.67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43159</v>
      </c>
      <c r="B6" s="109"/>
      <c r="C6" s="164">
        <f>Mastercard!C10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43159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43155</v>
      </c>
      <c r="B8" s="109"/>
      <c r="C8" s="166">
        <v>-8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43136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43155</v>
      </c>
      <c r="B13" s="125"/>
      <c r="C13" s="168">
        <v>-106.66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27"/>
      <c r="C14" s="169"/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/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J1:N1"/>
    <mergeCell ref="F1:I1"/>
    <mergeCell ref="A1:E1"/>
  </mergeCells>
  <phoneticPr fontId="0" type="noConversion"/>
  <conditionalFormatting sqref="I3:I24 N3:N18 E3:E22">
    <cfRule type="containsText" dxfId="85" priority="9" stopIfTrue="1" operator="containsText" text="*">
      <formula>NOT(ISERROR(SEARCH("*",E3)))</formula>
    </cfRule>
  </conditionalFormatting>
  <conditionalFormatting sqref="G3:H24">
    <cfRule type="notContainsBlanks" dxfId="84" priority="6">
      <formula>LEN(TRIM(G3))&gt;0</formula>
    </cfRule>
  </conditionalFormatting>
  <conditionalFormatting sqref="N3:N18 I3:I24 E3:E22">
    <cfRule type="containsText" dxfId="83" priority="5" stopIfTrue="1" operator="containsText" text="*">
      <formula>NOT(ISERROR(SEARCH("*",E3)))</formula>
    </cfRule>
  </conditionalFormatting>
  <conditionalFormatting sqref="I3:I20">
    <cfRule type="top10" dxfId="82" priority="4" rank="1"/>
  </conditionalFormatting>
  <conditionalFormatting sqref="I21:I22">
    <cfRule type="top10" dxfId="81" priority="3" rank="1"/>
  </conditionalFormatting>
  <conditionalFormatting sqref="I23:I24">
    <cfRule type="top10" dxfId="80" priority="2" rank="1"/>
  </conditionalFormatting>
  <conditionalFormatting sqref="G3:H24">
    <cfRule type="notContainsBlanks" dxfId="79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2087.96</v>
      </c>
      <c r="K1" s="204"/>
      <c r="L1" s="204"/>
      <c r="M1" s="204"/>
      <c r="N1" s="204"/>
    </row>
    <row r="2" spans="1:14" ht="13.5" thickBot="1">
      <c r="A2" s="202">
        <v>43160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43160</v>
      </c>
      <c r="B3" s="101" t="s">
        <v>4</v>
      </c>
      <c r="C3" s="163"/>
      <c r="D3" s="178">
        <f>Fev!A1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 t="s">
        <v>26</v>
      </c>
      <c r="B4" s="109"/>
      <c r="C4" s="164">
        <v>1369.84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43164</v>
      </c>
      <c r="B5" s="115"/>
      <c r="C5" s="165">
        <v>57.67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43193</v>
      </c>
      <c r="B6" s="109"/>
      <c r="C6" s="164">
        <f>Mastercard!C15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43190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/>
      <c r="B8" s="109"/>
      <c r="C8" s="166">
        <v>-8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43162</v>
      </c>
      <c r="B10" s="109"/>
      <c r="C10" s="164">
        <v>0.9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/>
      <c r="B13" s="125"/>
      <c r="C13" s="168"/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27"/>
      <c r="C14" s="169"/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/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22">
    <cfRule type="containsText" dxfId="78" priority="8" stopIfTrue="1" operator="containsText" text="*">
      <formula>NOT(ISERROR(SEARCH("*",E3)))</formula>
    </cfRule>
  </conditionalFormatting>
  <conditionalFormatting sqref="G3:H24">
    <cfRule type="notContainsBlanks" dxfId="77" priority="6">
      <formula>LEN(TRIM(G3))&gt;0</formula>
    </cfRule>
  </conditionalFormatting>
  <conditionalFormatting sqref="N3:N18 I3:I24 E3:E22">
    <cfRule type="containsText" dxfId="76" priority="5" stopIfTrue="1" operator="containsText" text="*">
      <formula>NOT(ISERROR(SEARCH("*",E3)))</formula>
    </cfRule>
  </conditionalFormatting>
  <conditionalFormatting sqref="I3:I20">
    <cfRule type="top10" dxfId="75" priority="4" rank="1"/>
  </conditionalFormatting>
  <conditionalFormatting sqref="I21:I22">
    <cfRule type="top10" dxfId="74" priority="3" rank="1"/>
  </conditionalFormatting>
  <conditionalFormatting sqref="I23:I24">
    <cfRule type="top10" dxfId="73" priority="2" rank="1"/>
  </conditionalFormatting>
  <conditionalFormatting sqref="G3:H24">
    <cfRule type="notContainsBlanks" dxfId="72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3101.2</v>
      </c>
      <c r="K1" s="204"/>
      <c r="L1" s="204"/>
      <c r="M1" s="204"/>
      <c r="N1" s="204"/>
    </row>
    <row r="2" spans="1:14" ht="13.5" thickBot="1">
      <c r="A2" s="202">
        <v>43191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43191</v>
      </c>
      <c r="B3" s="101" t="s">
        <v>4</v>
      </c>
      <c r="C3" s="163"/>
      <c r="D3" s="178">
        <f>Mar!A1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43191</v>
      </c>
      <c r="B4" s="109"/>
      <c r="C4" s="164">
        <v>1377.42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43195</v>
      </c>
      <c r="B5" s="115"/>
      <c r="C5" s="165">
        <v>57.67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43222</v>
      </c>
      <c r="B6" s="109"/>
      <c r="C6" s="164">
        <f>Mastercard!C20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43205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/>
      <c r="B8" s="109"/>
      <c r="C8" s="166">
        <v>-13.07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>
        <v>42830</v>
      </c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43195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43213</v>
      </c>
      <c r="B13" s="125"/>
      <c r="C13" s="168">
        <v>84.57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>
        <v>43217</v>
      </c>
      <c r="B14" s="135"/>
      <c r="C14" s="169">
        <v>-64.56</v>
      </c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>
        <v>43191</v>
      </c>
      <c r="B15" s="129"/>
      <c r="C15" s="170">
        <v>117</v>
      </c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>
        <v>43192</v>
      </c>
      <c r="B16" s="160"/>
      <c r="C16" s="169">
        <v>873.12</v>
      </c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>
        <v>150</v>
      </c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>
        <v>150</v>
      </c>
      <c r="D21" s="189" t="s">
        <v>22</v>
      </c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6 E3:E23">
    <cfRule type="containsText" dxfId="71" priority="10" stopIfTrue="1" operator="containsText" text="*">
      <formula>NOT(ISERROR(SEARCH("*",E3)))</formula>
    </cfRule>
  </conditionalFormatting>
  <conditionalFormatting sqref="G3:H24">
    <cfRule type="notContainsBlanks" dxfId="70" priority="6">
      <formula>LEN(TRIM(G3))&gt;0</formula>
    </cfRule>
  </conditionalFormatting>
  <conditionalFormatting sqref="N3:N18 I3:I24 E3:E22">
    <cfRule type="containsText" dxfId="69" priority="5" stopIfTrue="1" operator="containsText" text="*">
      <formula>NOT(ISERROR(SEARCH("*",E3)))</formula>
    </cfRule>
  </conditionalFormatting>
  <conditionalFormatting sqref="I3:I20">
    <cfRule type="top10" dxfId="68" priority="4" rank="1"/>
  </conditionalFormatting>
  <conditionalFormatting sqref="I21:I22">
    <cfRule type="top10" dxfId="67" priority="3" rank="1"/>
  </conditionalFormatting>
  <conditionalFormatting sqref="I23:I24">
    <cfRule type="top10" dxfId="66" priority="2" rank="1"/>
  </conditionalFormatting>
  <conditionalFormatting sqref="G3:H24">
    <cfRule type="notContainsBlanks" dxfId="65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2206.9899999999998</v>
      </c>
      <c r="K1" s="204"/>
      <c r="L1" s="204"/>
      <c r="M1" s="204"/>
      <c r="N1" s="204"/>
    </row>
    <row r="2" spans="1:14" ht="13.5" thickBot="1">
      <c r="A2" s="202">
        <v>43221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43221</v>
      </c>
      <c r="B3" s="101" t="s">
        <v>4</v>
      </c>
      <c r="C3" s="163"/>
      <c r="D3" s="178">
        <f>Avr!A1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43219</v>
      </c>
      <c r="B4" s="109"/>
      <c r="C4" s="164">
        <v>1377.42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43225</v>
      </c>
      <c r="B5" s="115"/>
      <c r="C5" s="165">
        <v>57.67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43252</v>
      </c>
      <c r="B6" s="109"/>
      <c r="C6" s="164">
        <f>Mastercard!C24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43222</v>
      </c>
      <c r="B7" s="115"/>
      <c r="C7" s="165">
        <v>-40.409999999999997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43244</v>
      </c>
      <c r="B8" s="109"/>
      <c r="C8" s="166">
        <v>-13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/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42864</v>
      </c>
      <c r="B13" s="125"/>
      <c r="C13" s="168">
        <v>-139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35"/>
      <c r="C14" s="169">
        <v>255.24</v>
      </c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/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22">
    <cfRule type="containsText" dxfId="64" priority="9" stopIfTrue="1" operator="containsText" text="*">
      <formula>NOT(ISERROR(SEARCH("*",E3)))</formula>
    </cfRule>
  </conditionalFormatting>
  <conditionalFormatting sqref="G3:H24">
    <cfRule type="notContainsBlanks" dxfId="63" priority="6">
      <formula>LEN(TRIM(G3))&gt;0</formula>
    </cfRule>
  </conditionalFormatting>
  <conditionalFormatting sqref="N3:N18 I3:I24 E3:E22">
    <cfRule type="containsText" dxfId="62" priority="5" stopIfTrue="1" operator="containsText" text="*">
      <formula>NOT(ISERROR(SEARCH("*",E3)))</formula>
    </cfRule>
  </conditionalFormatting>
  <conditionalFormatting sqref="I3:I20">
    <cfRule type="top10" dxfId="61" priority="4" rank="1"/>
  </conditionalFormatting>
  <conditionalFormatting sqref="I21:I22">
    <cfRule type="top10" dxfId="60" priority="3" rank="1"/>
  </conditionalFormatting>
  <conditionalFormatting sqref="I23:I24">
    <cfRule type="top10" dxfId="59" priority="2" rank="1"/>
  </conditionalFormatting>
  <conditionalFormatting sqref="G3:H24">
    <cfRule type="notContainsBlanks" dxfId="58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2058.2599999999998</v>
      </c>
      <c r="K1" s="204"/>
      <c r="L1" s="204"/>
      <c r="M1" s="204"/>
      <c r="N1" s="204"/>
    </row>
    <row r="2" spans="1:14" ht="13.5" thickBot="1">
      <c r="A2" s="202">
        <v>43252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43252</v>
      </c>
      <c r="B3" s="101" t="s">
        <v>4</v>
      </c>
      <c r="C3" s="163"/>
      <c r="D3" s="178">
        <f>Mai!A1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43252</v>
      </c>
      <c r="B4" s="109"/>
      <c r="C4" s="164">
        <v>1369.84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43256</v>
      </c>
      <c r="B5" s="115"/>
      <c r="C5" s="165">
        <v>57.67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43285</v>
      </c>
      <c r="B6" s="109"/>
      <c r="C6" s="164">
        <f>Mastercard!C29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43276</v>
      </c>
      <c r="B7" s="115"/>
      <c r="C7" s="165">
        <v>-40.799999999999997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43275</v>
      </c>
      <c r="B8" s="109"/>
      <c r="C8" s="166">
        <v>-8.07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>
        <v>43256</v>
      </c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43254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43272</v>
      </c>
      <c r="B13" s="158"/>
      <c r="C13" s="168">
        <v>81.849999999999994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>
        <v>43263</v>
      </c>
      <c r="B14" s="161"/>
      <c r="C14" s="169">
        <v>-111.3</v>
      </c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/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19">
    <cfRule type="containsText" dxfId="57" priority="9" stopIfTrue="1" operator="containsText" text="*">
      <formula>NOT(ISERROR(SEARCH("*",E3)))</formula>
    </cfRule>
  </conditionalFormatting>
  <conditionalFormatting sqref="N3:N18 E20:E22">
    <cfRule type="containsText" dxfId="56" priority="8" stopIfTrue="1" operator="containsText" text="*">
      <formula>NOT(ISERROR(SEARCH("*",E3)))</formula>
    </cfRule>
  </conditionalFormatting>
  <conditionalFormatting sqref="G3:H24">
    <cfRule type="notContainsBlanks" dxfId="55" priority="6">
      <formula>LEN(TRIM(G3))&gt;0</formula>
    </cfRule>
  </conditionalFormatting>
  <conditionalFormatting sqref="N3:N18 I3:I24 E3:E22">
    <cfRule type="containsText" dxfId="54" priority="5" stopIfTrue="1" operator="containsText" text="*">
      <formula>NOT(ISERROR(SEARCH("*",E3)))</formula>
    </cfRule>
  </conditionalFormatting>
  <conditionalFormatting sqref="I3:I20">
    <cfRule type="top10" dxfId="53" priority="4" rank="1"/>
  </conditionalFormatting>
  <conditionalFormatting sqref="I21:I22">
    <cfRule type="top10" dxfId="52" priority="3" rank="1"/>
  </conditionalFormatting>
  <conditionalFormatting sqref="I23:I24">
    <cfRule type="top10" dxfId="51" priority="2" rank="1"/>
  </conditionalFormatting>
  <conditionalFormatting sqref="G3:H24">
    <cfRule type="notContainsBlanks" dxfId="50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2831.87</v>
      </c>
      <c r="K1" s="204"/>
      <c r="L1" s="204"/>
      <c r="M1" s="204"/>
      <c r="N1" s="204"/>
    </row>
    <row r="2" spans="1:14" ht="13.5" thickBot="1">
      <c r="A2" s="202">
        <v>43282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43282</v>
      </c>
      <c r="B3" s="101" t="s">
        <v>4</v>
      </c>
      <c r="C3" s="163"/>
      <c r="D3" s="178">
        <f>Jun!A1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43281</v>
      </c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43286</v>
      </c>
      <c r="B5" s="115"/>
      <c r="C5" s="165">
        <v>57.76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43313</v>
      </c>
      <c r="B6" s="109"/>
      <c r="C6" s="164">
        <f>Mastercard!C34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43307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43312</v>
      </c>
      <c r="B8" s="109"/>
      <c r="C8" s="166">
        <v>-13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43286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43282</v>
      </c>
      <c r="B13" s="125"/>
      <c r="C13" s="168">
        <v>873.12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>
        <v>43299</v>
      </c>
      <c r="B14" s="135"/>
      <c r="C14" s="169">
        <v>-84.57</v>
      </c>
      <c r="D14" s="185"/>
      <c r="E14" s="128"/>
      <c r="F14" s="111"/>
      <c r="G14" s="92"/>
      <c r="H14" s="199"/>
      <c r="I14" s="112"/>
      <c r="J14" s="113"/>
      <c r="K14" s="116"/>
      <c r="L14" s="195">
        <v>111.92</v>
      </c>
      <c r="M14" s="86"/>
      <c r="N14" s="53"/>
    </row>
    <row r="15" spans="1:14" ht="13.5">
      <c r="A15" s="126">
        <v>43285</v>
      </c>
      <c r="B15" s="129"/>
      <c r="C15" s="170">
        <v>-117</v>
      </c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940.95999999999981</v>
      </c>
      <c r="M18" s="137">
        <f>SUM(M3:M17)</f>
        <v>0</v>
      </c>
      <c r="N18" s="83"/>
    </row>
    <row r="19" spans="1:14" ht="14.25" thickTop="1">
      <c r="A19" s="138">
        <v>43299</v>
      </c>
      <c r="B19" s="31"/>
      <c r="C19" s="171">
        <v>53</v>
      </c>
      <c r="D19" s="187"/>
      <c r="E19" s="139"/>
      <c r="F19" s="111"/>
      <c r="G19" s="92"/>
      <c r="H19" s="199"/>
      <c r="I19" s="112"/>
    </row>
    <row r="20" spans="1:14" ht="13.5">
      <c r="A20" s="140">
        <v>43291</v>
      </c>
      <c r="B20" s="141"/>
      <c r="C20" s="172">
        <v>-118</v>
      </c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>
        <v>150</v>
      </c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>
        <v>150</v>
      </c>
      <c r="D22" s="190" t="s">
        <v>22</v>
      </c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sortState ref="J4:N11">
    <sortCondition ref="K12:K19"/>
  </sortState>
  <mergeCells count="3">
    <mergeCell ref="F1:I1"/>
    <mergeCell ref="A1:E1"/>
    <mergeCell ref="J1:N1"/>
  </mergeCells>
  <phoneticPr fontId="0" type="noConversion"/>
  <conditionalFormatting sqref="N3:N18 E3:E20">
    <cfRule type="containsText" dxfId="49" priority="13" stopIfTrue="1" operator="containsText" text="*">
      <formula>NOT(ISERROR(SEARCH("*",E3)))</formula>
    </cfRule>
    <cfRule type="containsText" dxfId="48" priority="14" stopIfTrue="1" operator="containsText" text="*">
      <formula>NOT(ISERROR(SEARCH("*",E3)))</formula>
    </cfRule>
  </conditionalFormatting>
  <conditionalFormatting sqref="I3:I24">
    <cfRule type="containsText" dxfId="47" priority="11" stopIfTrue="1" operator="containsText" text="*">
      <formula>NOT(ISERROR(SEARCH("*",I3)))</formula>
    </cfRule>
  </conditionalFormatting>
  <conditionalFormatting sqref="N3:N18 E20:E22">
    <cfRule type="containsText" dxfId="46" priority="10" stopIfTrue="1" operator="containsText" text="*">
      <formula>NOT(ISERROR(SEARCH("*",E3)))</formula>
    </cfRule>
  </conditionalFormatting>
  <conditionalFormatting sqref="G3:H24">
    <cfRule type="notContainsBlanks" dxfId="45" priority="6">
      <formula>LEN(TRIM(G3))&gt;0</formula>
    </cfRule>
  </conditionalFormatting>
  <conditionalFormatting sqref="N3:N18 I3:I24 E3:E22">
    <cfRule type="containsText" dxfId="44" priority="5" stopIfTrue="1" operator="containsText" text="*">
      <formula>NOT(ISERROR(SEARCH("*",E3)))</formula>
    </cfRule>
  </conditionalFormatting>
  <conditionalFormatting sqref="I3:I20">
    <cfRule type="top10" dxfId="43" priority="4" rank="1"/>
  </conditionalFormatting>
  <conditionalFormatting sqref="I21:I22">
    <cfRule type="top10" dxfId="42" priority="3" rank="1"/>
  </conditionalFormatting>
  <conditionalFormatting sqref="I23:I24">
    <cfRule type="top10" dxfId="41" priority="2" rank="1"/>
  </conditionalFormatting>
  <conditionalFormatting sqref="G3:H24">
    <cfRule type="notContainsBlanks" dxfId="40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1200.28</v>
      </c>
      <c r="K1" s="204"/>
      <c r="L1" s="204"/>
      <c r="M1" s="204"/>
      <c r="N1" s="204"/>
    </row>
    <row r="2" spans="1:14" ht="13.5" thickBot="1">
      <c r="A2" s="202">
        <v>43313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41487</v>
      </c>
      <c r="B3" s="101" t="s">
        <v>4</v>
      </c>
      <c r="C3" s="163"/>
      <c r="D3" s="178">
        <f>Jul!A1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42583</v>
      </c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42587</v>
      </c>
      <c r="B5" s="115"/>
      <c r="C5" s="165">
        <v>57.76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42614</v>
      </c>
      <c r="B6" s="109"/>
      <c r="C6" s="164">
        <f>Mastercard!C39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42601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24</v>
      </c>
      <c r="B8" s="109"/>
      <c r="C8" s="166">
        <v>-8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>
        <v>42961</v>
      </c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42584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42949</v>
      </c>
      <c r="B13" s="125"/>
      <c r="C13" s="168">
        <v>-800.12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27"/>
      <c r="C14" s="169"/>
      <c r="D14" s="185"/>
      <c r="E14" s="128"/>
      <c r="F14" s="111"/>
      <c r="G14" s="92"/>
      <c r="H14" s="199"/>
      <c r="I14" s="112"/>
      <c r="J14" s="113"/>
      <c r="K14" s="116"/>
      <c r="L14" s="195"/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829.03999999999985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/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sortState ref="J11:N17">
    <sortCondition ref="J19"/>
  </sortState>
  <mergeCells count="3">
    <mergeCell ref="F1:I1"/>
    <mergeCell ref="A1:E1"/>
    <mergeCell ref="J1:N1"/>
  </mergeCells>
  <phoneticPr fontId="0" type="noConversion"/>
  <conditionalFormatting sqref="N3:N18 E3:E22">
    <cfRule type="containsText" dxfId="39" priority="12" stopIfTrue="1" operator="containsText" text="*">
      <formula>NOT(ISERROR(SEARCH("*",E3)))</formula>
    </cfRule>
  </conditionalFormatting>
  <conditionalFormatting sqref="I3:I24">
    <cfRule type="containsText" dxfId="38" priority="11" operator="containsText" text="*">
      <formula>NOT(ISERROR(SEARCH("*",I3)))</formula>
    </cfRule>
  </conditionalFormatting>
  <conditionalFormatting sqref="G3:H24">
    <cfRule type="notContainsBlanks" dxfId="37" priority="6">
      <formula>LEN(TRIM(G3))&gt;0</formula>
    </cfRule>
  </conditionalFormatting>
  <conditionalFormatting sqref="N3:N18 I3:I24 E3:E22">
    <cfRule type="containsText" dxfId="36" priority="5" stopIfTrue="1" operator="containsText" text="*">
      <formula>NOT(ISERROR(SEARCH("*",E3)))</formula>
    </cfRule>
  </conditionalFormatting>
  <conditionalFormatting sqref="I3:I20">
    <cfRule type="top10" dxfId="35" priority="4" rank="1"/>
  </conditionalFormatting>
  <conditionalFormatting sqref="I21:I22">
    <cfRule type="top10" dxfId="34" priority="3" rank="1"/>
  </conditionalFormatting>
  <conditionalFormatting sqref="I23:I24">
    <cfRule type="top10" dxfId="33" priority="2" rank="1"/>
  </conditionalFormatting>
  <conditionalFormatting sqref="G3:H24">
    <cfRule type="notContainsBlanks" dxfId="32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1954</v>
      </c>
      <c r="K1" s="204"/>
      <c r="L1" s="204"/>
      <c r="M1" s="204"/>
      <c r="N1" s="204"/>
    </row>
    <row r="2" spans="1:14" ht="13.5" thickBot="1">
      <c r="A2" s="202">
        <v>43344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43344</v>
      </c>
      <c r="B3" s="101" t="s">
        <v>4</v>
      </c>
      <c r="C3" s="163"/>
      <c r="D3" s="178">
        <f>Aou!A1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43344</v>
      </c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43348</v>
      </c>
      <c r="B5" s="115"/>
      <c r="C5" s="165">
        <v>57.76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43344</v>
      </c>
      <c r="B6" s="109"/>
      <c r="C6" s="164">
        <f>Mastercard!C44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43345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43367</v>
      </c>
      <c r="B8" s="109"/>
      <c r="C8" s="166">
        <v>-13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>
        <v>43345</v>
      </c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43354</v>
      </c>
      <c r="B13" s="125"/>
      <c r="C13" s="168">
        <v>-41.4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27"/>
      <c r="C14" s="169"/>
      <c r="D14" s="185"/>
      <c r="E14" s="128"/>
      <c r="F14" s="111"/>
      <c r="G14" s="92"/>
      <c r="H14" s="199"/>
      <c r="I14" s="112"/>
      <c r="J14" s="113"/>
      <c r="K14" s="116"/>
      <c r="L14" s="195"/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829.03999999999985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>
        <v>43369</v>
      </c>
      <c r="B20" s="141"/>
      <c r="C20" s="172">
        <v>-112.32</v>
      </c>
      <c r="D20" s="188"/>
      <c r="E20" s="142"/>
      <c r="F20" s="130"/>
      <c r="G20" s="93"/>
      <c r="H20" s="200"/>
      <c r="I20" s="131"/>
    </row>
    <row r="21" spans="1:14" ht="13.5">
      <c r="A21" s="143">
        <v>43358</v>
      </c>
      <c r="B21" s="144"/>
      <c r="C21" s="173">
        <v>600</v>
      </c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21">
    <cfRule type="containsText" dxfId="31" priority="10" operator="containsText" text="*">
      <formula>NOT(ISERROR(SEARCH("*",E3)))</formula>
    </cfRule>
  </conditionalFormatting>
  <conditionalFormatting sqref="N3:N18 E20:E22">
    <cfRule type="containsText" dxfId="30" priority="8" stopIfTrue="1" operator="containsText" text="*">
      <formula>NOT(ISERROR(SEARCH("*",E3)))</formula>
    </cfRule>
  </conditionalFormatting>
  <conditionalFormatting sqref="G3:H24">
    <cfRule type="notContainsBlanks" dxfId="29" priority="6">
      <formula>LEN(TRIM(G3))&gt;0</formula>
    </cfRule>
  </conditionalFormatting>
  <conditionalFormatting sqref="N3:N18 I3:I24 E3:E22">
    <cfRule type="containsText" dxfId="28" priority="5" stopIfTrue="1" operator="containsText" text="*">
      <formula>NOT(ISERROR(SEARCH("*",E3)))</formula>
    </cfRule>
  </conditionalFormatting>
  <conditionalFormatting sqref="I3:I20">
    <cfRule type="top10" dxfId="27" priority="4" rank="1"/>
  </conditionalFormatting>
  <conditionalFormatting sqref="I21:I22">
    <cfRule type="top10" dxfId="26" priority="3" rank="1"/>
  </conditionalFormatting>
  <conditionalFormatting sqref="I23:I24">
    <cfRule type="top10" dxfId="25" priority="2" rank="1"/>
  </conditionalFormatting>
  <conditionalFormatting sqref="G3:H24">
    <cfRule type="notContainsBlanks" dxfId="24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2683.53</v>
      </c>
      <c r="K1" s="204"/>
      <c r="L1" s="204"/>
      <c r="M1" s="204"/>
      <c r="N1" s="204"/>
    </row>
    <row r="2" spans="1:14" ht="13.5" thickBot="1">
      <c r="A2" s="202">
        <v>43374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>
        <v>43374</v>
      </c>
      <c r="B3" s="101" t="s">
        <v>4</v>
      </c>
      <c r="C3" s="163"/>
      <c r="D3" s="178">
        <f>Sep!A1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>
        <v>43374</v>
      </c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43378</v>
      </c>
      <c r="B5" s="115"/>
      <c r="C5" s="165">
        <v>57.76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>
        <v>43382</v>
      </c>
      <c r="B6" s="109"/>
      <c r="C6" s="164">
        <f>Mastercard!C49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>
        <v>43380</v>
      </c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43397</v>
      </c>
      <c r="B8" s="109"/>
      <c r="C8" s="166">
        <v>-13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/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>
        <v>43378</v>
      </c>
      <c r="B13" s="125"/>
      <c r="C13" s="168">
        <v>-56.03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>
        <v>43374</v>
      </c>
      <c r="B14" s="135"/>
      <c r="C14" s="169">
        <v>873.12</v>
      </c>
      <c r="D14" s="185"/>
      <c r="E14" s="128"/>
      <c r="F14" s="111"/>
      <c r="G14" s="92"/>
      <c r="H14" s="199"/>
      <c r="I14" s="112"/>
      <c r="J14" s="113"/>
      <c r="K14" s="116"/>
      <c r="L14" s="195"/>
      <c r="M14" s="86"/>
      <c r="N14" s="53"/>
    </row>
    <row r="15" spans="1:14" ht="13.5">
      <c r="A15" s="126">
        <v>43403</v>
      </c>
      <c r="B15" s="129"/>
      <c r="C15" s="170">
        <v>81.27</v>
      </c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>
        <v>43377</v>
      </c>
      <c r="B16" s="160"/>
      <c r="C16" s="169">
        <v>-117</v>
      </c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>
        <v>43379</v>
      </c>
      <c r="B17" s="129"/>
      <c r="C17" s="170">
        <v>6.77</v>
      </c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61"/>
      <c r="C18" s="169">
        <v>-100</v>
      </c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829.03999999999985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>
        <v>150</v>
      </c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>
        <v>150</v>
      </c>
      <c r="D21" s="189" t="s">
        <v>22</v>
      </c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21">
    <cfRule type="containsText" dxfId="23" priority="13" operator="containsText" text="*">
      <formula>NOT(ISERROR(SEARCH("*",E3)))</formula>
    </cfRule>
  </conditionalFormatting>
  <conditionalFormatting sqref="N3:N18 E20:E22">
    <cfRule type="containsText" dxfId="22" priority="10" stopIfTrue="1" operator="containsText" text="*">
      <formula>NOT(ISERROR(SEARCH("*",E3)))</formula>
    </cfRule>
  </conditionalFormatting>
  <conditionalFormatting sqref="G3:H24">
    <cfRule type="notContainsBlanks" dxfId="21" priority="6">
      <formula>LEN(TRIM(G3))&gt;0</formula>
    </cfRule>
  </conditionalFormatting>
  <conditionalFormatting sqref="N3:N18 I3:I24 E3:E22">
    <cfRule type="containsText" dxfId="20" priority="5" stopIfTrue="1" operator="containsText" text="*">
      <formula>NOT(ISERROR(SEARCH("*",E3)))</formula>
    </cfRule>
  </conditionalFormatting>
  <conditionalFormatting sqref="I3:I20">
    <cfRule type="top10" dxfId="19" priority="4" rank="1"/>
  </conditionalFormatting>
  <conditionalFormatting sqref="I21:I22">
    <cfRule type="top10" dxfId="18" priority="3" rank="1"/>
  </conditionalFormatting>
  <conditionalFormatting sqref="I23:I24">
    <cfRule type="top10" dxfId="17" priority="2" rank="1"/>
  </conditionalFormatting>
  <conditionalFormatting sqref="G3:H24">
    <cfRule type="notContainsBlanks" dxfId="16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2849.7400000000002</v>
      </c>
      <c r="K1" s="204"/>
      <c r="L1" s="204"/>
      <c r="M1" s="204"/>
      <c r="N1" s="204"/>
    </row>
    <row r="2" spans="1:14" ht="13.5" thickBot="1">
      <c r="A2" s="202">
        <v>43405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/>
      <c r="B3" s="101" t="s">
        <v>4</v>
      </c>
      <c r="C3" s="163"/>
      <c r="D3" s="178">
        <f>Oct!A1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/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/>
      <c r="B5" s="115"/>
      <c r="C5" s="165">
        <v>57.76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/>
      <c r="B6" s="109"/>
      <c r="C6" s="164">
        <f>Mastercard!C54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/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43428</v>
      </c>
      <c r="B8" s="109"/>
      <c r="C8" s="166">
        <v>-13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/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26">
        <v>43418</v>
      </c>
      <c r="B13" s="129"/>
      <c r="C13" s="170">
        <v>929.34</v>
      </c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29"/>
      <c r="C14" s="170">
        <v>-75</v>
      </c>
      <c r="D14" s="185"/>
      <c r="E14" s="128"/>
      <c r="F14" s="111"/>
      <c r="G14" s="92"/>
      <c r="H14" s="199"/>
      <c r="I14" s="112"/>
      <c r="J14" s="113"/>
      <c r="K14" s="116"/>
      <c r="L14" s="195"/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829.03999999999985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>
        <v>43403</v>
      </c>
      <c r="B20" s="141"/>
      <c r="C20" s="172">
        <v>-627.79</v>
      </c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20">
    <cfRule type="containsText" dxfId="15" priority="10" operator="containsText" text="*">
      <formula>NOT(ISERROR(SEARCH("*",E3)))</formula>
    </cfRule>
  </conditionalFormatting>
  <conditionalFormatting sqref="N3:N18 E20:E22">
    <cfRule type="containsText" dxfId="14" priority="8" stopIfTrue="1" operator="containsText" text="*">
      <formula>NOT(ISERROR(SEARCH("*",E3)))</formula>
    </cfRule>
  </conditionalFormatting>
  <conditionalFormatting sqref="G3:H24">
    <cfRule type="notContainsBlanks" dxfId="13" priority="6">
      <formula>LEN(TRIM(G3))&gt;0</formula>
    </cfRule>
  </conditionalFormatting>
  <conditionalFormatting sqref="N3:N18 I3:I24 E3:E22">
    <cfRule type="containsText" dxfId="12" priority="5" stopIfTrue="1" operator="containsText" text="*">
      <formula>NOT(ISERROR(SEARCH("*",E3)))</formula>
    </cfRule>
  </conditionalFormatting>
  <conditionalFormatting sqref="I3:I20">
    <cfRule type="top10" dxfId="11" priority="4" rank="1"/>
  </conditionalFormatting>
  <conditionalFormatting sqref="I21:I22">
    <cfRule type="top10" dxfId="10" priority="3" rank="1"/>
  </conditionalFormatting>
  <conditionalFormatting sqref="I23:I24">
    <cfRule type="top10" dxfId="9" priority="2" rank="1"/>
  </conditionalFormatting>
  <conditionalFormatting sqref="G3:H24">
    <cfRule type="notContainsBlanks" dxfId="8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">
    <tabColor indexed="56"/>
    <pageSetUpPr fitToPage="1"/>
  </sheetPr>
  <dimension ref="A1:N33"/>
  <sheetViews>
    <sheetView showGridLines="0" zoomScale="90" zoomScaleNormal="90" workbookViewId="0">
      <selection activeCell="K3" sqref="K3:K18"/>
    </sheetView>
  </sheetViews>
  <sheetFormatPr baseColWidth="10" defaultColWidth="11.42578125" defaultRowHeight="12.75"/>
  <cols>
    <col min="1" max="1" width="7.85546875" style="17" customWidth="1"/>
    <col min="2" max="2" width="21.85546875" style="149" customWidth="1"/>
    <col min="3" max="3" width="6.7109375" style="175" customWidth="1"/>
    <col min="4" max="4" width="7.28515625" style="191" customWidth="1"/>
    <col min="5" max="5" width="4.5703125" style="150" customWidth="1"/>
    <col min="6" max="6" width="5.42578125" style="87" customWidth="1"/>
    <col min="7" max="7" width="22.5703125" style="87" customWidth="1"/>
    <col min="8" max="8" width="6.5703125" style="175" customWidth="1"/>
    <col min="9" max="9" width="5" style="152" customWidth="1"/>
    <col min="10" max="10" width="6" style="87" customWidth="1"/>
    <col min="11" max="11" width="18.28515625" style="87" customWidth="1"/>
    <col min="12" max="12" width="7.140625" style="175" customWidth="1"/>
    <col min="13" max="13" width="5.140625" style="87" customWidth="1"/>
    <col min="14" max="14" width="5.42578125" customWidth="1"/>
  </cols>
  <sheetData>
    <row r="1" spans="1:14" ht="36" customHeight="1">
      <c r="A1" s="206">
        <f>SUM($D$3:D19)+SUM($H$3:H24)+SUM($M$3:M17)</f>
        <v>0</v>
      </c>
      <c r="B1" s="207"/>
      <c r="C1" s="207"/>
      <c r="D1" s="207"/>
      <c r="E1" s="207"/>
      <c r="F1" s="205" t="s">
        <v>20</v>
      </c>
      <c r="G1" s="205"/>
      <c r="H1" s="205"/>
      <c r="I1" s="205"/>
      <c r="J1" s="203">
        <f>SUM($C$3:C19)+SUM($H$3:H24)+SUM($L$3:L17)</f>
        <v>1995.4</v>
      </c>
      <c r="K1" s="204"/>
      <c r="L1" s="204"/>
      <c r="M1" s="204"/>
      <c r="N1" s="204"/>
    </row>
    <row r="2" spans="1:14" ht="13.5" thickBot="1">
      <c r="A2" s="202">
        <v>43435</v>
      </c>
      <c r="B2" s="96" t="s">
        <v>1</v>
      </c>
      <c r="C2" s="162" t="s">
        <v>2</v>
      </c>
      <c r="D2" s="177" t="s">
        <v>5</v>
      </c>
      <c r="E2" s="97"/>
      <c r="F2" s="89" t="s">
        <v>0</v>
      </c>
      <c r="G2" s="89" t="s">
        <v>3</v>
      </c>
      <c r="H2" s="162" t="s">
        <v>5</v>
      </c>
      <c r="I2" s="98"/>
      <c r="J2" s="95" t="s">
        <v>0</v>
      </c>
      <c r="K2" s="99" t="s">
        <v>3</v>
      </c>
      <c r="L2" s="162" t="s">
        <v>2</v>
      </c>
      <c r="M2" s="85" t="s">
        <v>5</v>
      </c>
      <c r="N2" s="84" t="s">
        <v>25</v>
      </c>
    </row>
    <row r="3" spans="1:14" ht="13.5">
      <c r="A3" s="100"/>
      <c r="B3" s="101" t="s">
        <v>4</v>
      </c>
      <c r="C3" s="163"/>
      <c r="D3" s="178">
        <f>Nov!A1</f>
        <v>0</v>
      </c>
      <c r="E3" s="102" t="s">
        <v>23</v>
      </c>
      <c r="F3" s="103"/>
      <c r="G3" s="90"/>
      <c r="H3" s="198"/>
      <c r="I3" s="104"/>
      <c r="J3" s="105">
        <v>43101</v>
      </c>
      <c r="K3" s="106"/>
      <c r="L3" s="193"/>
      <c r="M3" s="107"/>
      <c r="N3" s="81"/>
    </row>
    <row r="4" spans="1:14" ht="13.5">
      <c r="A4" s="108"/>
      <c r="B4" s="109"/>
      <c r="C4" s="164">
        <v>1393.51</v>
      </c>
      <c r="D4" s="179"/>
      <c r="E4" s="110"/>
      <c r="F4" s="111"/>
      <c r="G4" s="91"/>
      <c r="H4" s="199"/>
      <c r="I4" s="112"/>
      <c r="J4" s="113"/>
      <c r="K4" s="114"/>
      <c r="L4" s="194">
        <v>89.53</v>
      </c>
      <c r="M4" s="86"/>
      <c r="N4" s="53"/>
    </row>
    <row r="5" spans="1:14" ht="13.5">
      <c r="A5" s="108">
        <v>43439</v>
      </c>
      <c r="B5" s="115"/>
      <c r="C5" s="165">
        <v>57.76</v>
      </c>
      <c r="D5" s="180"/>
      <c r="E5" s="110"/>
      <c r="F5" s="111"/>
      <c r="G5" s="91"/>
      <c r="H5" s="199"/>
      <c r="I5" s="112"/>
      <c r="J5" s="113"/>
      <c r="K5" s="116"/>
      <c r="L5" s="195">
        <v>23.33</v>
      </c>
      <c r="M5" s="86"/>
      <c r="N5" s="53"/>
    </row>
    <row r="6" spans="1:14" ht="13.5">
      <c r="A6" s="108"/>
      <c r="B6" s="109"/>
      <c r="C6" s="164">
        <f>Mastercard!C59</f>
        <v>0</v>
      </c>
      <c r="D6" s="179"/>
      <c r="E6" s="110"/>
      <c r="F6" s="111"/>
      <c r="G6" s="91"/>
      <c r="H6" s="199"/>
      <c r="I6" s="112"/>
      <c r="J6" s="113"/>
      <c r="K6" s="116"/>
      <c r="L6" s="196">
        <v>91.2</v>
      </c>
      <c r="M6" s="86"/>
      <c r="N6" s="53"/>
    </row>
    <row r="7" spans="1:14" ht="13.5">
      <c r="A7" s="108"/>
      <c r="B7" s="115"/>
      <c r="C7" s="165">
        <v>-40.020000000000003</v>
      </c>
      <c r="D7" s="181"/>
      <c r="E7" s="117"/>
      <c r="F7" s="111"/>
      <c r="G7" s="91"/>
      <c r="H7" s="199"/>
      <c r="I7" s="112"/>
      <c r="J7" s="113"/>
      <c r="K7" s="116"/>
      <c r="L7" s="195">
        <v>134.08000000000001</v>
      </c>
      <c r="M7" s="86"/>
      <c r="N7" s="53"/>
    </row>
    <row r="8" spans="1:14" ht="13.5">
      <c r="A8" s="118">
        <v>43458</v>
      </c>
      <c r="B8" s="109"/>
      <c r="C8" s="166">
        <v>-13</v>
      </c>
      <c r="D8" s="182"/>
      <c r="E8" s="119"/>
      <c r="F8" s="111"/>
      <c r="G8" s="91"/>
      <c r="H8" s="199"/>
      <c r="I8" s="112"/>
      <c r="J8" s="113"/>
      <c r="K8" s="116"/>
      <c r="L8" s="196">
        <v>63.89</v>
      </c>
      <c r="M8" s="86"/>
      <c r="N8" s="53"/>
    </row>
    <row r="9" spans="1:14" ht="13.5">
      <c r="A9" s="118"/>
      <c r="B9" s="120"/>
      <c r="C9" s="166">
        <v>-233.39</v>
      </c>
      <c r="D9" s="182"/>
      <c r="E9" s="119"/>
      <c r="F9" s="111"/>
      <c r="G9" s="91"/>
      <c r="H9" s="199"/>
      <c r="I9" s="112"/>
      <c r="J9" s="113"/>
      <c r="K9" s="116"/>
      <c r="L9" s="195">
        <v>28</v>
      </c>
      <c r="M9" s="86"/>
      <c r="N9" s="53"/>
    </row>
    <row r="10" spans="1:14" ht="13.5">
      <c r="A10" s="108"/>
      <c r="B10" s="109"/>
      <c r="C10" s="164">
        <v>1.5</v>
      </c>
      <c r="D10" s="182"/>
      <c r="E10" s="119"/>
      <c r="F10" s="111"/>
      <c r="G10" s="91"/>
      <c r="H10" s="199"/>
      <c r="I10" s="112"/>
      <c r="J10" s="113"/>
      <c r="K10" s="116"/>
      <c r="L10" s="196">
        <v>91.29</v>
      </c>
      <c r="M10" s="86"/>
      <c r="N10" s="53"/>
    </row>
    <row r="11" spans="1:14" ht="13.5">
      <c r="A11" s="108"/>
      <c r="B11" s="109"/>
      <c r="C11" s="164"/>
      <c r="D11" s="182"/>
      <c r="E11" s="119"/>
      <c r="F11" s="111"/>
      <c r="G11" s="92"/>
      <c r="H11" s="199"/>
      <c r="I11" s="112"/>
      <c r="J11" s="121"/>
      <c r="K11" s="116"/>
      <c r="L11" s="196">
        <v>71.930000000000007</v>
      </c>
      <c r="M11" s="86"/>
      <c r="N11" s="53"/>
    </row>
    <row r="12" spans="1:14" ht="13.5">
      <c r="A12" s="122"/>
      <c r="B12" s="123"/>
      <c r="C12" s="167"/>
      <c r="D12" s="183"/>
      <c r="E12" s="124"/>
      <c r="F12" s="111"/>
      <c r="G12" s="92"/>
      <c r="H12" s="199"/>
      <c r="I12" s="112"/>
      <c r="J12" s="113"/>
      <c r="K12" s="116"/>
      <c r="L12" s="196">
        <v>115.06</v>
      </c>
      <c r="M12" s="86"/>
      <c r="N12" s="53"/>
    </row>
    <row r="13" spans="1:14" ht="13.5">
      <c r="A13" s="108"/>
      <c r="B13" s="125"/>
      <c r="C13" s="168"/>
      <c r="D13" s="184"/>
      <c r="E13" s="110"/>
      <c r="F13" s="111"/>
      <c r="G13" s="92"/>
      <c r="H13" s="199"/>
      <c r="I13" s="112"/>
      <c r="J13" s="113"/>
      <c r="K13" s="116"/>
      <c r="L13" s="195">
        <v>76.81</v>
      </c>
      <c r="M13" s="86"/>
      <c r="N13" s="53"/>
    </row>
    <row r="14" spans="1:14" ht="13.5">
      <c r="A14" s="126"/>
      <c r="B14" s="127"/>
      <c r="C14" s="169"/>
      <c r="D14" s="185"/>
      <c r="E14" s="128"/>
      <c r="F14" s="111"/>
      <c r="G14" s="92"/>
      <c r="H14" s="199"/>
      <c r="I14" s="112"/>
      <c r="J14" s="113"/>
      <c r="K14" s="116"/>
      <c r="L14" s="195"/>
      <c r="M14" s="86"/>
      <c r="N14" s="53"/>
    </row>
    <row r="15" spans="1:14" ht="13.5">
      <c r="A15" s="126"/>
      <c r="B15" s="129"/>
      <c r="C15" s="170"/>
      <c r="D15" s="185"/>
      <c r="E15" s="128"/>
      <c r="F15" s="111"/>
      <c r="G15" s="92"/>
      <c r="H15" s="199"/>
      <c r="I15" s="112"/>
      <c r="J15" s="121"/>
      <c r="K15" s="116"/>
      <c r="L15" s="195">
        <v>14</v>
      </c>
      <c r="M15" s="86"/>
      <c r="N15" s="53"/>
    </row>
    <row r="16" spans="1:14" ht="13.5">
      <c r="A16" s="126"/>
      <c r="B16" s="30"/>
      <c r="C16" s="169"/>
      <c r="D16" s="186"/>
      <c r="E16" s="128"/>
      <c r="F16" s="130"/>
      <c r="G16" s="93"/>
      <c r="H16" s="200"/>
      <c r="I16" s="131"/>
      <c r="J16" s="121"/>
      <c r="K16" s="116"/>
      <c r="L16" s="196">
        <v>29.92</v>
      </c>
      <c r="M16" s="132"/>
      <c r="N16" s="52"/>
    </row>
    <row r="17" spans="1:14" ht="13.5">
      <c r="A17" s="126"/>
      <c r="B17" s="129"/>
      <c r="C17" s="170"/>
      <c r="D17" s="186"/>
      <c r="E17" s="128"/>
      <c r="F17" s="111"/>
      <c r="G17" s="92"/>
      <c r="H17" s="199"/>
      <c r="I17" s="112"/>
      <c r="J17" s="133"/>
      <c r="K17" s="116"/>
      <c r="L17" s="195"/>
      <c r="M17" s="134"/>
      <c r="N17" s="61"/>
    </row>
    <row r="18" spans="1:14" ht="14.25" thickBot="1">
      <c r="A18" s="126"/>
      <c r="B18" s="135"/>
      <c r="C18" s="169"/>
      <c r="D18" s="186"/>
      <c r="E18" s="128"/>
      <c r="F18" s="111"/>
      <c r="G18" s="92"/>
      <c r="H18" s="199"/>
      <c r="I18" s="112"/>
      <c r="J18" s="159"/>
      <c r="K18" s="136"/>
      <c r="L18" s="197">
        <f>SUM(L3:L17)</f>
        <v>829.03999999999985</v>
      </c>
      <c r="M18" s="137">
        <f>SUM(M3:M17)</f>
        <v>0</v>
      </c>
      <c r="N18" s="83"/>
    </row>
    <row r="19" spans="1:14" ht="14.25" thickTop="1">
      <c r="A19" s="138"/>
      <c r="B19" s="31"/>
      <c r="C19" s="171"/>
      <c r="D19" s="187"/>
      <c r="E19" s="139"/>
      <c r="F19" s="111"/>
      <c r="G19" s="92"/>
      <c r="H19" s="199"/>
      <c r="I19" s="112"/>
    </row>
    <row r="20" spans="1:14" ht="13.5">
      <c r="A20" s="140"/>
      <c r="B20" s="141"/>
      <c r="C20" s="172"/>
      <c r="D20" s="188"/>
      <c r="E20" s="142"/>
      <c r="F20" s="130"/>
      <c r="G20" s="93"/>
      <c r="H20" s="200"/>
      <c r="I20" s="131"/>
    </row>
    <row r="21" spans="1:14" ht="13.5">
      <c r="A21" s="143"/>
      <c r="B21" s="144"/>
      <c r="C21" s="173"/>
      <c r="D21" s="189"/>
      <c r="E21" s="145"/>
      <c r="F21" s="111"/>
      <c r="G21" s="92"/>
      <c r="H21" s="199"/>
      <c r="I21" s="112"/>
    </row>
    <row r="22" spans="1:14" ht="13.5">
      <c r="A22" s="146"/>
      <c r="B22" s="147"/>
      <c r="C22" s="174"/>
      <c r="D22" s="190"/>
      <c r="E22" s="148"/>
      <c r="F22" s="130"/>
      <c r="G22" s="93"/>
      <c r="H22" s="200"/>
      <c r="I22" s="131"/>
      <c r="J22" s="88"/>
      <c r="K22" s="88"/>
      <c r="L22" s="176"/>
      <c r="M22" s="88"/>
      <c r="N22" s="26"/>
    </row>
    <row r="23" spans="1:14">
      <c r="F23" s="111"/>
      <c r="G23" s="92"/>
      <c r="H23" s="199"/>
      <c r="I23" s="112"/>
      <c r="J23" s="88"/>
      <c r="K23" s="88"/>
      <c r="L23" s="176"/>
      <c r="M23" s="88"/>
      <c r="N23" s="26"/>
    </row>
    <row r="24" spans="1:14" ht="13.5" thickBot="1">
      <c r="A24" s="75"/>
      <c r="B24" s="151"/>
      <c r="C24" s="176"/>
      <c r="D24" s="192"/>
      <c r="F24" s="153"/>
      <c r="G24" s="94"/>
      <c r="H24" s="201"/>
      <c r="I24" s="154"/>
      <c r="J24" s="88"/>
      <c r="K24" s="88"/>
      <c r="L24" s="176"/>
      <c r="M24" s="88"/>
      <c r="N24" s="26"/>
    </row>
    <row r="25" spans="1:14" ht="13.5" thickTop="1">
      <c r="A25" s="75"/>
      <c r="B25" s="151"/>
      <c r="C25" s="176"/>
      <c r="D25" s="192"/>
      <c r="F25" s="155"/>
      <c r="G25" s="88"/>
      <c r="H25" s="176"/>
      <c r="J25" s="88"/>
      <c r="K25" s="88"/>
      <c r="L25" s="176"/>
      <c r="M25" s="88"/>
      <c r="N25" s="26"/>
    </row>
    <row r="26" spans="1:14">
      <c r="A26" s="75"/>
      <c r="B26" s="151"/>
      <c r="C26" s="176"/>
      <c r="D26" s="192"/>
      <c r="F26" s="155"/>
      <c r="G26" s="88"/>
      <c r="H26" s="176"/>
      <c r="J26" s="88"/>
      <c r="K26" s="88"/>
      <c r="L26" s="176"/>
      <c r="M26" s="88"/>
      <c r="N26" s="26"/>
    </row>
    <row r="27" spans="1:14">
      <c r="A27" s="75"/>
      <c r="B27" s="151"/>
      <c r="C27" s="176"/>
      <c r="D27" s="192"/>
      <c r="F27" s="155"/>
      <c r="G27" s="88"/>
      <c r="H27" s="176"/>
      <c r="J27" s="88"/>
      <c r="K27" s="88"/>
      <c r="L27" s="176"/>
      <c r="M27" s="88"/>
      <c r="N27" s="26"/>
    </row>
    <row r="28" spans="1:14">
      <c r="A28" s="75"/>
      <c r="B28" s="151"/>
      <c r="C28" s="176"/>
      <c r="D28" s="192"/>
      <c r="F28" s="156"/>
      <c r="J28" s="88"/>
      <c r="K28" s="88"/>
      <c r="L28" s="176"/>
      <c r="M28" s="88"/>
      <c r="N28" s="26"/>
    </row>
    <row r="29" spans="1:14">
      <c r="A29" s="75"/>
      <c r="B29" s="151"/>
      <c r="C29" s="176"/>
      <c r="D29" s="192"/>
      <c r="F29" s="156"/>
    </row>
    <row r="30" spans="1:14">
      <c r="A30" s="75"/>
      <c r="B30" s="151"/>
      <c r="C30" s="176"/>
      <c r="D30" s="192"/>
      <c r="F30" s="156"/>
    </row>
    <row r="31" spans="1:14">
      <c r="A31" s="157"/>
    </row>
    <row r="32" spans="1:14">
      <c r="A32" s="157"/>
    </row>
    <row r="33" spans="1:1">
      <c r="A33" s="157"/>
    </row>
  </sheetData>
  <mergeCells count="3">
    <mergeCell ref="F1:I1"/>
    <mergeCell ref="A1:E1"/>
    <mergeCell ref="J1:N1"/>
  </mergeCells>
  <phoneticPr fontId="0" type="noConversion"/>
  <conditionalFormatting sqref="N3:N18 I3:I24 E3:E19">
    <cfRule type="containsText" dxfId="7" priority="10" operator="containsText" text="*">
      <formula>NOT(ISERROR(SEARCH("*",E3)))</formula>
    </cfRule>
  </conditionalFormatting>
  <conditionalFormatting sqref="N3:N18 E20:E22">
    <cfRule type="containsText" dxfId="6" priority="8" stopIfTrue="1" operator="containsText" text="*">
      <formula>NOT(ISERROR(SEARCH("*",E3)))</formula>
    </cfRule>
  </conditionalFormatting>
  <conditionalFormatting sqref="G3:H24">
    <cfRule type="notContainsBlanks" dxfId="5" priority="6">
      <formula>LEN(TRIM(G3))&gt;0</formula>
    </cfRule>
  </conditionalFormatting>
  <conditionalFormatting sqref="N3:N18 I3:I24 E3:E22">
    <cfRule type="containsText" dxfId="4" priority="5" stopIfTrue="1" operator="containsText" text="*">
      <formula>NOT(ISERROR(SEARCH("*",E3)))</formula>
    </cfRule>
  </conditionalFormatting>
  <conditionalFormatting sqref="I3:I20">
    <cfRule type="top10" dxfId="3" priority="4" rank="1"/>
  </conditionalFormatting>
  <conditionalFormatting sqref="I21:I22">
    <cfRule type="top10" dxfId="2" priority="3" rank="1"/>
  </conditionalFormatting>
  <conditionalFormatting sqref="I23:I24">
    <cfRule type="top10" dxfId="1" priority="2" rank="1"/>
  </conditionalFormatting>
  <conditionalFormatting sqref="G3:H24">
    <cfRule type="notContainsBlanks" dxfId="0" priority="1">
      <formula>LEN(TRIM(G3))&gt;0</formula>
    </cfRule>
  </conditionalFormatting>
  <hyperlinks>
    <hyperlink ref="F1:I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25"/>
  </sheetPr>
  <dimension ref="A1:U60"/>
  <sheetViews>
    <sheetView showGridLines="0" zoomScale="90" zoomScaleNormal="90" workbookViewId="0">
      <selection activeCell="A3" sqref="A3"/>
    </sheetView>
  </sheetViews>
  <sheetFormatPr baseColWidth="10" defaultColWidth="11.42578125" defaultRowHeight="12.75"/>
  <cols>
    <col min="1" max="1" width="10" style="1" customWidth="1"/>
    <col min="2" max="2" width="35.5703125" style="1" customWidth="1"/>
    <col min="3" max="3" width="10.42578125" style="47" customWidth="1"/>
    <col min="4" max="4" width="11.42578125" style="1"/>
    <col min="5" max="5" width="22.85546875" style="1" customWidth="1"/>
    <col min="6" max="6" width="11.42578125" style="1"/>
    <col min="7" max="7" width="11.7109375" style="1" customWidth="1"/>
    <col min="8" max="8" width="30.28515625" style="1" customWidth="1"/>
    <col min="9" max="9" width="13.140625" style="1" customWidth="1"/>
    <col min="10" max="10" width="11.42578125" style="1"/>
    <col min="11" max="11" width="22.85546875" style="1" customWidth="1"/>
    <col min="12" max="12" width="11.42578125" style="1"/>
    <col min="13" max="13" width="23.140625" style="1" customWidth="1"/>
    <col min="14" max="14" width="11.42578125" style="1"/>
    <col min="15" max="15" width="23.42578125" style="1" customWidth="1"/>
    <col min="16" max="16" width="11.42578125" style="1"/>
    <col min="17" max="17" width="23" style="1" customWidth="1"/>
    <col min="18" max="18" width="11.42578125" style="1"/>
    <col min="19" max="19" width="23" style="1" customWidth="1"/>
    <col min="20" max="20" width="23.28515625" style="1" customWidth="1"/>
    <col min="21" max="21" width="9.85546875" style="2" customWidth="1"/>
    <col min="22" max="22" width="23.140625" style="1" customWidth="1"/>
    <col min="23" max="23" width="11.42578125" style="1"/>
    <col min="24" max="24" width="22.5703125" style="1" customWidth="1"/>
    <col min="25" max="28" width="11.42578125" style="1"/>
    <col min="29" max="29" width="20.28515625" style="1" customWidth="1"/>
    <col min="30" max="30" width="8.28515625" style="1" customWidth="1"/>
    <col min="31" max="31" width="10.28515625" style="1" customWidth="1"/>
    <col min="32" max="32" width="20.140625" style="1" customWidth="1"/>
    <col min="33" max="33" width="7.7109375" style="1" customWidth="1"/>
    <col min="34" max="16384" width="11.42578125" style="1"/>
  </cols>
  <sheetData>
    <row r="1" spans="1:3">
      <c r="A1" s="211" t="s">
        <v>6</v>
      </c>
      <c r="B1" s="212"/>
      <c r="C1" s="213"/>
    </row>
    <row r="2" spans="1:3">
      <c r="A2" s="3" t="s">
        <v>0</v>
      </c>
      <c r="B2" s="4" t="s">
        <v>7</v>
      </c>
      <c r="C2" s="36" t="s">
        <v>8</v>
      </c>
    </row>
    <row r="3" spans="1:3">
      <c r="A3" s="78"/>
      <c r="B3" s="80"/>
      <c r="C3" s="76"/>
    </row>
    <row r="4" spans="1:3">
      <c r="A4" s="79"/>
      <c r="B4" s="77"/>
      <c r="C4" s="60"/>
    </row>
    <row r="5" spans="1:3" ht="13.5" thickBot="1">
      <c r="A5" s="2"/>
      <c r="B5" s="7"/>
      <c r="C5" s="59">
        <f>SUM(C3:C4)</f>
        <v>0</v>
      </c>
    </row>
    <row r="6" spans="1:3" ht="13.5" thickTop="1">
      <c r="A6" s="208" t="s">
        <v>9</v>
      </c>
      <c r="B6" s="209"/>
      <c r="C6" s="210"/>
    </row>
    <row r="7" spans="1:3">
      <c r="A7" s="8" t="s">
        <v>0</v>
      </c>
      <c r="B7" s="9" t="s">
        <v>7</v>
      </c>
      <c r="C7" s="39" t="s">
        <v>8</v>
      </c>
    </row>
    <row r="8" spans="1:3">
      <c r="A8" s="10"/>
      <c r="B8" s="11"/>
      <c r="C8" s="40"/>
    </row>
    <row r="9" spans="1:3">
      <c r="A9" s="13"/>
      <c r="B9" s="14"/>
      <c r="C9" s="41"/>
    </row>
    <row r="10" spans="1:3" ht="13.5" thickBot="1">
      <c r="A10" s="2"/>
      <c r="B10" s="7"/>
      <c r="C10" s="42">
        <f>SUM(C8:C9)</f>
        <v>0</v>
      </c>
    </row>
    <row r="11" spans="1:3" ht="13.5" thickTop="1">
      <c r="A11" s="211" t="s">
        <v>10</v>
      </c>
      <c r="B11" s="212"/>
      <c r="C11" s="213"/>
    </row>
    <row r="12" spans="1:3">
      <c r="A12" s="3" t="s">
        <v>0</v>
      </c>
      <c r="B12" s="4" t="s">
        <v>7</v>
      </c>
      <c r="C12" s="36" t="s">
        <v>8</v>
      </c>
    </row>
    <row r="13" spans="1:3">
      <c r="A13" s="64"/>
      <c r="B13" s="62"/>
      <c r="C13" s="63"/>
    </row>
    <row r="14" spans="1:3">
      <c r="A14" s="5"/>
      <c r="B14" s="6"/>
      <c r="C14" s="43"/>
    </row>
    <row r="15" spans="1:3" ht="13.5" thickBot="1">
      <c r="A15" s="2"/>
      <c r="B15" s="7"/>
      <c r="C15" s="38">
        <f>SUM(C13:C14)</f>
        <v>0</v>
      </c>
    </row>
    <row r="16" spans="1:3" ht="13.5" thickTop="1">
      <c r="A16" s="208" t="s">
        <v>11</v>
      </c>
      <c r="B16" s="209"/>
      <c r="C16" s="210"/>
    </row>
    <row r="17" spans="1:21">
      <c r="A17" s="65" t="s">
        <v>0</v>
      </c>
      <c r="B17" s="66" t="s">
        <v>7</v>
      </c>
      <c r="C17" s="67" t="s">
        <v>8</v>
      </c>
    </row>
    <row r="18" spans="1:21">
      <c r="A18" s="73"/>
      <c r="B18" s="82"/>
      <c r="C18" s="74"/>
    </row>
    <row r="19" spans="1:21">
      <c r="A19" s="73"/>
      <c r="B19" s="82"/>
      <c r="C19" s="74"/>
    </row>
    <row r="20" spans="1:21" ht="13.5" thickBot="1">
      <c r="A20" s="2"/>
      <c r="B20" s="7"/>
      <c r="C20" s="42">
        <f>SUM(C18:C19)</f>
        <v>0</v>
      </c>
    </row>
    <row r="21" spans="1:21" ht="13.5" thickTop="1">
      <c r="A21" s="211" t="s">
        <v>12</v>
      </c>
      <c r="B21" s="212"/>
      <c r="C21" s="213"/>
    </row>
    <row r="22" spans="1:21">
      <c r="A22" s="3" t="s">
        <v>0</v>
      </c>
      <c r="B22" s="4" t="s">
        <v>7</v>
      </c>
      <c r="C22" s="36" t="s">
        <v>8</v>
      </c>
    </row>
    <row r="23" spans="1:21">
      <c r="A23" s="27"/>
      <c r="B23" s="28"/>
      <c r="C23" s="37"/>
    </row>
    <row r="24" spans="1:21" ht="13.5" thickBot="1">
      <c r="A24" s="2"/>
      <c r="B24" s="7"/>
      <c r="C24" s="45">
        <f>SUM(C23:C23)</f>
        <v>0</v>
      </c>
    </row>
    <row r="25" spans="1:21" s="15" customFormat="1" ht="13.5" thickTop="1">
      <c r="A25" s="208" t="s">
        <v>13</v>
      </c>
      <c r="B25" s="209"/>
      <c r="C25" s="210"/>
      <c r="U25" s="16"/>
    </row>
    <row r="26" spans="1:21" s="15" customFormat="1">
      <c r="A26" s="29" t="s">
        <v>0</v>
      </c>
      <c r="B26" s="70" t="s">
        <v>7</v>
      </c>
      <c r="C26" s="68" t="s">
        <v>8</v>
      </c>
      <c r="U26" s="16"/>
    </row>
    <row r="27" spans="1:21">
      <c r="A27" s="72"/>
      <c r="B27" s="71"/>
      <c r="C27" s="69"/>
    </row>
    <row r="28" spans="1:21">
      <c r="A28" s="72"/>
      <c r="B28" s="71"/>
      <c r="C28" s="69"/>
    </row>
    <row r="29" spans="1:21" ht="13.5" thickBot="1">
      <c r="A29" s="2"/>
      <c r="B29" s="7"/>
      <c r="C29" s="46">
        <f>SUM(C27:C28)</f>
        <v>0</v>
      </c>
    </row>
    <row r="30" spans="1:21" ht="13.5" thickTop="1">
      <c r="A30" s="211" t="s">
        <v>14</v>
      </c>
      <c r="B30" s="212"/>
      <c r="C30" s="213"/>
    </row>
    <row r="31" spans="1:21">
      <c r="A31" s="3" t="s">
        <v>0</v>
      </c>
      <c r="B31" s="4" t="s">
        <v>7</v>
      </c>
      <c r="C31" s="36" t="s">
        <v>8</v>
      </c>
    </row>
    <row r="32" spans="1:21">
      <c r="A32" s="27"/>
      <c r="B32" s="28"/>
      <c r="C32" s="37"/>
    </row>
    <row r="33" spans="1:3">
      <c r="A33" s="34"/>
      <c r="B33" s="35"/>
      <c r="C33" s="44"/>
    </row>
    <row r="34" spans="1:3" ht="13.5" thickBot="1">
      <c r="A34" s="2"/>
      <c r="B34" s="7"/>
      <c r="C34" s="38">
        <f>SUM(C32:C33)</f>
        <v>0</v>
      </c>
    </row>
    <row r="35" spans="1:3" ht="13.5" thickTop="1">
      <c r="A35" s="208" t="s">
        <v>15</v>
      </c>
      <c r="B35" s="209"/>
      <c r="C35" s="210"/>
    </row>
    <row r="36" spans="1:3">
      <c r="A36" s="8" t="s">
        <v>0</v>
      </c>
      <c r="B36" s="9" t="s">
        <v>7</v>
      </c>
      <c r="C36" s="39" t="s">
        <v>8</v>
      </c>
    </row>
    <row r="37" spans="1:3">
      <c r="A37" s="54"/>
      <c r="B37" s="55"/>
      <c r="C37" s="57"/>
    </row>
    <row r="38" spans="1:3">
      <c r="A38" s="32"/>
      <c r="B38" s="33"/>
      <c r="C38" s="58"/>
    </row>
    <row r="39" spans="1:3" ht="13.5" thickBot="1">
      <c r="A39" s="2"/>
      <c r="B39" s="7"/>
      <c r="C39" s="46">
        <f>SUM(C37:C38)</f>
        <v>0</v>
      </c>
    </row>
    <row r="40" spans="1:3" ht="13.5" thickTop="1">
      <c r="A40" s="211" t="s">
        <v>16</v>
      </c>
      <c r="B40" s="212"/>
      <c r="C40" s="213"/>
    </row>
    <row r="41" spans="1:3">
      <c r="A41" s="3" t="s">
        <v>0</v>
      </c>
      <c r="B41" s="4" t="s">
        <v>7</v>
      </c>
      <c r="C41" s="48" t="s">
        <v>8</v>
      </c>
    </row>
    <row r="42" spans="1:3">
      <c r="A42" s="18"/>
      <c r="B42" s="19"/>
      <c r="C42" s="56"/>
    </row>
    <row r="43" spans="1:3">
      <c r="A43" s="20"/>
      <c r="B43" s="21"/>
      <c r="C43" s="56"/>
    </row>
    <row r="44" spans="1:3" ht="13.5" thickBot="1">
      <c r="A44" s="23"/>
      <c r="B44" s="7"/>
      <c r="C44" s="38">
        <f>SUM(C42:C43)</f>
        <v>0</v>
      </c>
    </row>
    <row r="45" spans="1:3" ht="13.5" thickTop="1">
      <c r="A45" s="208" t="s">
        <v>17</v>
      </c>
      <c r="B45" s="209"/>
      <c r="C45" s="210"/>
    </row>
    <row r="46" spans="1:3">
      <c r="A46" s="8" t="s">
        <v>0</v>
      </c>
      <c r="B46" s="9" t="s">
        <v>7</v>
      </c>
      <c r="C46" s="39" t="s">
        <v>8</v>
      </c>
    </row>
    <row r="47" spans="1:3">
      <c r="A47" s="12"/>
      <c r="B47" s="11"/>
      <c r="C47" s="40"/>
    </row>
    <row r="48" spans="1:3">
      <c r="A48" s="22"/>
      <c r="B48" s="14"/>
      <c r="C48" s="49"/>
    </row>
    <row r="49" spans="1:3" ht="13.5" thickBot="1">
      <c r="A49" s="2"/>
      <c r="B49" s="7"/>
      <c r="C49" s="42">
        <f>SUM(C47:C48)</f>
        <v>0</v>
      </c>
    </row>
    <row r="50" spans="1:3" ht="13.5" thickTop="1">
      <c r="A50" s="211" t="s">
        <v>18</v>
      </c>
      <c r="B50" s="212"/>
      <c r="C50" s="213"/>
    </row>
    <row r="51" spans="1:3">
      <c r="A51" s="3" t="s">
        <v>0</v>
      </c>
      <c r="B51" s="4" t="s">
        <v>7</v>
      </c>
      <c r="C51" s="36" t="s">
        <v>8</v>
      </c>
    </row>
    <row r="52" spans="1:3">
      <c r="A52" s="18"/>
      <c r="B52" s="24"/>
      <c r="C52" s="50"/>
    </row>
    <row r="53" spans="1:3">
      <c r="A53" s="20"/>
      <c r="B53" s="25"/>
      <c r="C53" s="51"/>
    </row>
    <row r="54" spans="1:3" ht="13.5" thickBot="1">
      <c r="A54" s="2"/>
      <c r="B54" s="7"/>
      <c r="C54" s="38">
        <f>SUM(C52:C53)</f>
        <v>0</v>
      </c>
    </row>
    <row r="55" spans="1:3" ht="13.5" thickTop="1">
      <c r="A55" s="208" t="s">
        <v>19</v>
      </c>
      <c r="B55" s="209"/>
      <c r="C55" s="210"/>
    </row>
    <row r="56" spans="1:3">
      <c r="A56" s="8" t="s">
        <v>0</v>
      </c>
      <c r="B56" s="9" t="s">
        <v>7</v>
      </c>
      <c r="C56" s="39" t="s">
        <v>8</v>
      </c>
    </row>
    <row r="57" spans="1:3">
      <c r="A57" s="10"/>
      <c r="B57" s="11"/>
      <c r="C57" s="40"/>
    </row>
    <row r="58" spans="1:3">
      <c r="A58" s="13"/>
      <c r="B58" s="14"/>
      <c r="C58" s="41"/>
    </row>
    <row r="59" spans="1:3" ht="13.5" thickBot="1">
      <c r="A59" s="2"/>
      <c r="B59" s="7"/>
      <c r="C59" s="42">
        <f>SUM(C57:C58)</f>
        <v>0</v>
      </c>
    </row>
    <row r="60" spans="1:3" ht="13.5" thickTop="1"/>
  </sheetData>
  <sortState ref="A24:C32">
    <sortCondition ref="A24"/>
  </sortState>
  <mergeCells count="12">
    <mergeCell ref="A1:C1"/>
    <mergeCell ref="A6:C6"/>
    <mergeCell ref="A11:C11"/>
    <mergeCell ref="A16:C16"/>
    <mergeCell ref="A50:C50"/>
    <mergeCell ref="A55:C55"/>
    <mergeCell ref="A21:C21"/>
    <mergeCell ref="A25:C25"/>
    <mergeCell ref="A30:C30"/>
    <mergeCell ref="A35:C35"/>
    <mergeCell ref="A40:C40"/>
    <mergeCell ref="A45:C45"/>
  </mergeCells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</vt:lpstr>
      <vt:lpstr>Fev</vt:lpstr>
      <vt:lpstr>Mar</vt:lpstr>
      <vt:lpstr>Avr</vt:lpstr>
      <vt:lpstr>Mai</vt:lpstr>
      <vt:lpstr>Jun</vt:lpstr>
      <vt:lpstr>Jul</vt:lpstr>
      <vt:lpstr>Aou</vt:lpstr>
      <vt:lpstr>Sep</vt:lpstr>
      <vt:lpstr>Oct</vt:lpstr>
      <vt:lpstr>Nov</vt:lpstr>
      <vt:lpstr>Dec</vt:lpstr>
      <vt:lpstr>Mastercard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Mario</cp:lastModifiedBy>
  <cp:lastPrinted>2012-09-03T10:26:35Z</cp:lastPrinted>
  <dcterms:created xsi:type="dcterms:W3CDTF">2014-09-18T16:47:12Z</dcterms:created>
  <dcterms:modified xsi:type="dcterms:W3CDTF">2017-10-06T12:39:13Z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