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1760"/>
  </bookViews>
  <sheets>
    <sheet name="Gantt" sheetId="1" r:id="rId1"/>
    <sheet name="reglages" sheetId="3" r:id="rId2"/>
  </sheets>
  <definedNames>
    <definedName name="date" localSheetId="0">Gantt!A$4</definedName>
    <definedName name="dim">reglages!$G$5</definedName>
    <definedName name="jour_sem">Gantt!A$3</definedName>
    <definedName name="sam">reglages!$G$4</definedName>
    <definedName name="start_project">Gantt!$D$3</definedName>
    <definedName name="task_end" localSheetId="0">Gantt!$G1</definedName>
    <definedName name="task_progress" localSheetId="0">Gantt!$C1</definedName>
    <definedName name="task_start" localSheetId="0">Gantt!$D1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/>
  <c r="G5" i="3"/>
  <c r="G4"/>
  <c r="I4" i="1"/>
  <c r="P3" s="1"/>
  <c r="E8"/>
  <c r="I3" l="1"/>
  <c r="N3"/>
  <c r="M3"/>
  <c r="K3"/>
  <c r="J3"/>
  <c r="O3"/>
  <c r="L3"/>
  <c r="G37"/>
  <c r="D37"/>
  <c r="G30"/>
  <c r="D30"/>
  <c r="G24"/>
  <c r="D24"/>
  <c r="G21"/>
  <c r="D21"/>
  <c r="G8"/>
  <c r="D8"/>
  <c r="C37"/>
  <c r="C30"/>
  <c r="C24"/>
  <c r="C21"/>
  <c r="C8"/>
  <c r="I7"/>
  <c r="Q4" l="1"/>
  <c r="Q7" l="1"/>
  <c r="Q3"/>
  <c r="U3"/>
  <c r="T3"/>
  <c r="X3"/>
  <c r="S3"/>
  <c r="W3"/>
  <c r="R3"/>
  <c r="V3"/>
  <c r="Y4"/>
  <c r="Y3" l="1"/>
  <c r="AC3"/>
  <c r="AB3"/>
  <c r="AF3"/>
  <c r="AA3"/>
  <c r="AE3"/>
  <c r="Z3"/>
  <c r="AD3"/>
  <c r="AG4"/>
  <c r="Y7"/>
  <c r="AG3" l="1"/>
  <c r="AK3"/>
  <c r="AJ3"/>
  <c r="AN3"/>
  <c r="AI3"/>
  <c r="AM3"/>
  <c r="AH3"/>
  <c r="AL3"/>
  <c r="AG7"/>
  <c r="AO4"/>
  <c r="AO3" l="1"/>
  <c r="AS3"/>
  <c r="AR3"/>
  <c r="AV3"/>
  <c r="AQ3"/>
  <c r="AU3"/>
  <c r="AP3"/>
  <c r="AT3"/>
  <c r="AO7"/>
  <c r="AW4"/>
  <c r="AW3" l="1"/>
  <c r="BA3"/>
  <c r="AZ3"/>
  <c r="BD3"/>
  <c r="AY3"/>
  <c r="BC3"/>
  <c r="AX3"/>
  <c r="BB3"/>
  <c r="AW7"/>
  <c r="BE4"/>
  <c r="BE3" l="1"/>
  <c r="BI3"/>
  <c r="BH3"/>
  <c r="BL3"/>
  <c r="BG3"/>
  <c r="BK3"/>
  <c r="BF3"/>
  <c r="BJ3"/>
  <c r="BM4"/>
  <c r="BE7"/>
  <c r="BM3" l="1"/>
  <c r="BQ3"/>
  <c r="BP3"/>
  <c r="BT3"/>
  <c r="BO3"/>
  <c r="BS3"/>
  <c r="BN3"/>
  <c r="BR3"/>
  <c r="BU4"/>
  <c r="BM7"/>
  <c r="BU3" l="1"/>
  <c r="BY3"/>
  <c r="BX3"/>
  <c r="CB3"/>
  <c r="BW3"/>
  <c r="CA3"/>
  <c r="BV3"/>
  <c r="BZ3"/>
  <c r="BU7"/>
  <c r="CC4"/>
  <c r="CC3" l="1"/>
  <c r="CG3"/>
  <c r="CF3"/>
  <c r="CJ3"/>
  <c r="CE3"/>
  <c r="CI3"/>
  <c r="CD3"/>
  <c r="CH3"/>
  <c r="CC7"/>
  <c r="CK4"/>
  <c r="CK3" l="1"/>
  <c r="CO3"/>
  <c r="CN3"/>
  <c r="CR3"/>
  <c r="CM3"/>
  <c r="CQ3"/>
  <c r="CL3"/>
  <c r="CP3"/>
  <c r="CS4"/>
  <c r="CK7"/>
  <c r="CS3" l="1"/>
  <c r="CW3"/>
  <c r="CV3"/>
  <c r="CZ3"/>
  <c r="CU3"/>
  <c r="CY3"/>
  <c r="CT3"/>
  <c r="CX3"/>
  <c r="CS7"/>
  <c r="DA4"/>
  <c r="DA3" l="1"/>
  <c r="DE3"/>
  <c r="DD3"/>
  <c r="DH3"/>
  <c r="DC3"/>
  <c r="DG3"/>
  <c r="DB3"/>
  <c r="DF3"/>
  <c r="DA7"/>
  <c r="DI4"/>
  <c r="DI3" l="1"/>
  <c r="DM3"/>
  <c r="DL3"/>
  <c r="DP3"/>
  <c r="DK3"/>
  <c r="DO3"/>
  <c r="DJ3"/>
  <c r="DN3"/>
  <c r="DI7"/>
  <c r="DQ4"/>
  <c r="DQ3" l="1"/>
  <c r="DU3"/>
  <c r="DT3"/>
  <c r="DX3"/>
  <c r="DS3"/>
  <c r="DW3"/>
  <c r="DR3"/>
  <c r="DV3"/>
  <c r="DQ7"/>
  <c r="DY4"/>
  <c r="DY3" l="1"/>
  <c r="EC3"/>
  <c r="EB3"/>
  <c r="EF3"/>
  <c r="EA3"/>
  <c r="EE3"/>
  <c r="DZ3"/>
  <c r="ED3"/>
  <c r="DY7"/>
  <c r="EG4"/>
  <c r="EG3" l="1"/>
  <c r="EK3"/>
  <c r="EJ3"/>
  <c r="EN3"/>
  <c r="EI3"/>
  <c r="EM3"/>
  <c r="EH3"/>
  <c r="EL3"/>
  <c r="EO4"/>
  <c r="EG7"/>
  <c r="EO3" l="1"/>
  <c r="ES3"/>
  <c r="ER3"/>
  <c r="EV3"/>
  <c r="EQ3"/>
  <c r="EU3"/>
  <c r="EP3"/>
  <c r="ET3"/>
  <c r="EW4"/>
  <c r="EO7"/>
  <c r="EW3" l="1"/>
  <c r="FA3"/>
  <c r="EZ3"/>
  <c r="FD3"/>
  <c r="EY3"/>
  <c r="FC3"/>
  <c r="EX3"/>
  <c r="FB3"/>
  <c r="FE4"/>
  <c r="EW7"/>
  <c r="FE3" l="1"/>
  <c r="FI3"/>
  <c r="FH3"/>
  <c r="FL3"/>
  <c r="FG3"/>
  <c r="FK3"/>
  <c r="FF3"/>
  <c r="FJ3"/>
  <c r="FM4"/>
  <c r="FE7"/>
  <c r="FM3" l="1"/>
  <c r="FQ3"/>
  <c r="FP3"/>
  <c r="FT3"/>
  <c r="FO3"/>
  <c r="FS3"/>
  <c r="FN3"/>
  <c r="FR3"/>
  <c r="FM7"/>
  <c r="FU4"/>
  <c r="FU3" l="1"/>
  <c r="FY3"/>
  <c r="FX3"/>
  <c r="GB3"/>
  <c r="FW3"/>
  <c r="GA3"/>
  <c r="FV3"/>
  <c r="FZ3"/>
  <c r="GC4"/>
  <c r="FU7"/>
  <c r="GC3" l="1"/>
  <c r="GG3"/>
  <c r="GF3"/>
  <c r="GJ3"/>
  <c r="GE3"/>
  <c r="GI3"/>
  <c r="GD3"/>
  <c r="GH3"/>
  <c r="GK4"/>
  <c r="GC7"/>
  <c r="GK3" l="1"/>
  <c r="GO3"/>
  <c r="GN3"/>
  <c r="GR3"/>
  <c r="GM3"/>
  <c r="GQ3"/>
  <c r="GL3"/>
  <c r="GP3"/>
  <c r="GS4"/>
  <c r="GK7"/>
  <c r="GS3" l="1"/>
  <c r="GW3"/>
  <c r="GV3"/>
  <c r="GZ3"/>
  <c r="GU3"/>
  <c r="GY3"/>
  <c r="GT3"/>
  <c r="GX3"/>
  <c r="HA4"/>
  <c r="GS7"/>
  <c r="HA3" l="1"/>
  <c r="HE3"/>
  <c r="HD3"/>
  <c r="HH3"/>
  <c r="HC3"/>
  <c r="HG3"/>
  <c r="HB3"/>
  <c r="HF3"/>
  <c r="HI4"/>
  <c r="HA7"/>
  <c r="HI3" l="1"/>
  <c r="HM3"/>
  <c r="HL3"/>
  <c r="HP3"/>
  <c r="HK3"/>
  <c r="HO3"/>
  <c r="HJ3"/>
  <c r="HN3"/>
  <c r="HQ4"/>
  <c r="HI7"/>
  <c r="HQ7" l="1"/>
  <c r="HQ3"/>
  <c r="HU3"/>
  <c r="HT3"/>
  <c r="HX3"/>
  <c r="HS3"/>
  <c r="HW3"/>
  <c r="HR3"/>
  <c r="HV3"/>
</calcChain>
</file>

<file path=xl/sharedStrings.xml><?xml version="1.0" encoding="utf-8"?>
<sst xmlns="http://schemas.openxmlformats.org/spreadsheetml/2006/main" count="68" uniqueCount="48">
  <si>
    <t>DEBUT</t>
  </si>
  <si>
    <t>FIN</t>
  </si>
  <si>
    <t>PROGRESSION</t>
  </si>
  <si>
    <t>TACHE</t>
  </si>
  <si>
    <t>Surélévation EVE</t>
  </si>
  <si>
    <t>Date de début du projet</t>
  </si>
  <si>
    <t>PLANCHER</t>
  </si>
  <si>
    <t>MURS OSSATURE BOIS</t>
  </si>
  <si>
    <t>démolition souche de cheminee</t>
  </si>
  <si>
    <t>prise de niveaux + reflexion</t>
  </si>
  <si>
    <t>taille et mise en place appuis côté egout des fermettes</t>
  </si>
  <si>
    <t>pose easyjoist</t>
  </si>
  <si>
    <t>pose porteuse tremie</t>
  </si>
  <si>
    <t>pose easyjoist tremie</t>
  </si>
  <si>
    <t>définition tremie + hauteur escalier</t>
  </si>
  <si>
    <t>découpe fermette</t>
  </si>
  <si>
    <t>intervention electricien + plombier plancher</t>
  </si>
  <si>
    <t>isolation plancher</t>
  </si>
  <si>
    <t>osb3 18mm</t>
  </si>
  <si>
    <t>murs ob</t>
  </si>
  <si>
    <t>CHARPENTE</t>
  </si>
  <si>
    <t>pose muralieres</t>
  </si>
  <si>
    <t>pose solives steicojoist</t>
  </si>
  <si>
    <t>pose osb3 18mm toiture</t>
  </si>
  <si>
    <t>isolation acroteres</t>
  </si>
  <si>
    <t>pose osb cote intérieur acrotères</t>
  </si>
  <si>
    <t>ETANCHEITE</t>
  </si>
  <si>
    <t>isolation psx</t>
  </si>
  <si>
    <t>sikaplan 12g partie courante</t>
  </si>
  <si>
    <t>couvertines</t>
  </si>
  <si>
    <t>relevé d'étancheité + ep</t>
  </si>
  <si>
    <t>boite a eau + descente</t>
  </si>
  <si>
    <t>démolition demi pignon</t>
  </si>
  <si>
    <t>NETTOYAGE</t>
  </si>
  <si>
    <t>pose appuis de fenetre</t>
  </si>
  <si>
    <t>solins</t>
  </si>
  <si>
    <t>DUREE</t>
  </si>
  <si>
    <t>4h</t>
  </si>
  <si>
    <t>2h</t>
  </si>
  <si>
    <t>APRES</t>
  </si>
  <si>
    <t>5j</t>
  </si>
  <si>
    <t>1h</t>
  </si>
  <si>
    <t>6h</t>
  </si>
  <si>
    <t>nettoyage final et évacuation</t>
  </si>
  <si>
    <t>1j</t>
  </si>
  <si>
    <t>jours de weekend :</t>
  </si>
  <si>
    <t>Weekend et vacances</t>
  </si>
  <si>
    <t>vacances :</t>
  </si>
</sst>
</file>

<file path=xl/styles.xml><?xml version="1.0" encoding="utf-8"?>
<styleSheet xmlns="http://schemas.openxmlformats.org/spreadsheetml/2006/main">
  <numFmts count="1">
    <numFmt numFmtId="166" formatCode="d&quot;j&quot;\ h&quot;h&quot;"/>
  </numFmts>
  <fonts count="1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15" fontId="0" fillId="0" borderId="0" xfId="0" applyNumberForma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left" indent="1"/>
    </xf>
    <xf numFmtId="0" fontId="0" fillId="0" borderId="1" xfId="0" applyBorder="1"/>
    <xf numFmtId="15" fontId="0" fillId="0" borderId="1" xfId="0" applyNumberForma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10" fillId="0" borderId="0" xfId="2" applyFont="1" applyAlignment="1">
      <alignment horizontal="center" vertical="center"/>
    </xf>
    <xf numFmtId="15" fontId="7" fillId="3" borderId="0" xfId="0" applyNumberFormat="1" applyFont="1" applyFill="1" applyAlignment="1">
      <alignment horizontal="center" vertical="top" textRotation="90"/>
    </xf>
    <xf numFmtId="0" fontId="8" fillId="4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left" indent="1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 indent="1"/>
    </xf>
    <xf numFmtId="15" fontId="0" fillId="0" borderId="0" xfId="0" applyNumberFormat="1" applyFill="1" applyBorder="1" applyAlignment="1">
      <alignment horizontal="center"/>
    </xf>
    <xf numFmtId="0" fontId="0" fillId="0" borderId="0" xfId="0" applyBorder="1"/>
    <xf numFmtId="14" fontId="0" fillId="0" borderId="1" xfId="0" applyNumberFormat="1" applyFill="1" applyBorder="1" applyAlignment="1">
      <alignment horizontal="center"/>
    </xf>
    <xf numFmtId="9" fontId="0" fillId="0" borderId="0" xfId="1" applyFont="1" applyFill="1"/>
    <xf numFmtId="0" fontId="3" fillId="0" borderId="0" xfId="0" applyFont="1" applyFill="1" applyBorder="1" applyAlignment="1">
      <alignment horizontal="left"/>
    </xf>
    <xf numFmtId="9" fontId="3" fillId="0" borderId="1" xfId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5" fontId="3" fillId="0" borderId="1" xfId="0" applyNumberFormat="1" applyFont="1" applyFill="1" applyBorder="1" applyAlignment="1">
      <alignment horizontal="center"/>
    </xf>
    <xf numFmtId="15" fontId="3" fillId="0" borderId="0" xfId="0" applyNumberFormat="1" applyFont="1"/>
    <xf numFmtId="0" fontId="11" fillId="0" borderId="0" xfId="0" applyFont="1"/>
    <xf numFmtId="15" fontId="0" fillId="0" borderId="0" xfId="0" applyNumberFormat="1" applyFill="1"/>
    <xf numFmtId="49" fontId="0" fillId="5" borderId="0" xfId="0" applyNumberFormat="1" applyFill="1"/>
    <xf numFmtId="0" fontId="0" fillId="5" borderId="0" xfId="0" applyFill="1"/>
    <xf numFmtId="0" fontId="4" fillId="0" borderId="0" xfId="0" applyFont="1" applyProtection="1">
      <protection locked="0"/>
    </xf>
    <xf numFmtId="166" fontId="0" fillId="0" borderId="1" xfId="0" applyNumberForma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4">
    <dxf>
      <fill>
        <patternFill patternType="solid">
          <fgColor auto="1"/>
          <bgColor theme="0" tint="-0.24994659260841701"/>
        </patternFill>
      </fill>
    </dxf>
    <dxf>
      <fill>
        <patternFill>
          <bgColor theme="9"/>
        </patternFill>
      </fill>
    </dxf>
    <dxf>
      <fill>
        <patternFill>
          <bgColor theme="0" tint="-0.24994659260841701"/>
        </patternFill>
      </fill>
    </dxf>
    <dxf>
      <border>
        <left style="thin">
          <color rgb="FFFF0000"/>
        </left>
        <right/>
        <vertical/>
        <horizontal/>
      </border>
    </dxf>
  </dxfs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eglages!A1"/><Relationship Id="rId2" Type="http://schemas.openxmlformats.org/officeDocument/2006/relationships/image" Target="../media/image1.png"/><Relationship Id="rId1" Type="http://schemas.openxmlformats.org/officeDocument/2006/relationships/hyperlink" Target="https://digistore24.com/redir/367086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ant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39</xdr:row>
      <xdr:rowOff>123825</xdr:rowOff>
    </xdr:from>
    <xdr:to>
      <xdr:col>51</xdr:col>
      <xdr:colOff>123825</xdr:colOff>
      <xdr:row>47</xdr:row>
      <xdr:rowOff>95250</xdr:rowOff>
    </xdr:to>
    <xdr:grpSp>
      <xdr:nvGrpSpPr>
        <xdr:cNvPr id="4" name="Group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DFC32B48-0C64-484C-AC8B-74CA2534A688}"/>
            </a:ext>
          </a:extLst>
        </xdr:cNvPr>
        <xdr:cNvGrpSpPr/>
      </xdr:nvGrpSpPr>
      <xdr:grpSpPr>
        <a:xfrm>
          <a:off x="383381" y="7731919"/>
          <a:ext cx="9320213" cy="1507331"/>
          <a:chOff x="381000" y="4648200"/>
          <a:chExt cx="10401300" cy="1504950"/>
        </a:xfrm>
      </xdr:grpSpPr>
      <xdr:sp macro="" textlink="">
        <xdr:nvSpPr>
          <xdr:cNvPr id="2" name="Rectangle: Rounded Corners 1">
            <a:extLst>
              <a:ext uri="{FF2B5EF4-FFF2-40B4-BE49-F238E27FC236}">
                <a16:creationId xmlns:a16="http://schemas.microsoft.com/office/drawing/2014/main" xmlns="" id="{353A2B14-CB67-4043-9A8B-6FB380610F7F}"/>
              </a:ext>
            </a:extLst>
          </xdr:cNvPr>
          <xdr:cNvSpPr/>
        </xdr:nvSpPr>
        <xdr:spPr>
          <a:xfrm>
            <a:off x="381000" y="4648200"/>
            <a:ext cx="10401300" cy="1504950"/>
          </a:xfrm>
          <a:prstGeom prst="roundRect">
            <a:avLst>
              <a:gd name="adj" fmla="val 11941"/>
            </a:avLst>
          </a:prstGeom>
          <a:solidFill>
            <a:schemeClr val="bg1"/>
          </a:solidFill>
          <a:ln>
            <a:solidFill>
              <a:schemeClr val="tx1"/>
            </a:solidFill>
          </a:ln>
          <a:effectLst>
            <a:outerShdw blurRad="342900" algn="ctr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pic>
        <xdr:nvPicPr>
          <xdr:cNvPr id="5" name="Picture 4">
            <a:extLst>
              <a:ext uri="{FF2B5EF4-FFF2-40B4-BE49-F238E27FC236}">
                <a16:creationId xmlns:a16="http://schemas.microsoft.com/office/drawing/2014/main" xmlns="" id="{35763491-7DEB-435C-9090-F9695A72B7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466725" y="4724400"/>
            <a:ext cx="1359152" cy="1362075"/>
          </a:xfrm>
          <a:prstGeom prst="roundRect">
            <a:avLst>
              <a:gd name="adj" fmla="val 10955"/>
            </a:avLst>
          </a:prstGeom>
        </xdr:spPr>
      </xdr:pic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xmlns="" id="{0688D38A-FCCE-4C79-AC0C-7D69D1B4956A}"/>
              </a:ext>
            </a:extLst>
          </xdr:cNvPr>
          <xdr:cNvSpPr txBox="1"/>
        </xdr:nvSpPr>
        <xdr:spPr>
          <a:xfrm>
            <a:off x="2124076" y="4733926"/>
            <a:ext cx="8229599" cy="1352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b="0" i="0">
                <a:solidFill>
                  <a:schemeClr val="tx1"/>
                </a:solidFill>
                <a:latin typeface="+mn-lt"/>
              </a:rPr>
              <a:t>This simple Gantt Chart version only serves for quick</a:t>
            </a:r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 project schedule vizualizations. </a:t>
            </a:r>
          </a:p>
          <a:p>
            <a:pPr algn="l"/>
            <a:endParaRPr lang="en-US" sz="1800" b="0" i="0" baseline="0">
              <a:solidFill>
                <a:schemeClr val="tx1"/>
              </a:solidFill>
              <a:latin typeface="+mn-lt"/>
            </a:endParaRPr>
          </a:p>
          <a:p>
            <a:pPr algn="l"/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For professional project planning with all advanced Gantt Chart features, </a:t>
            </a:r>
            <a:r>
              <a:rPr lang="en-US" sz="1800" b="1" i="0" u="sng" baseline="0">
                <a:solidFill>
                  <a:schemeClr val="tx1"/>
                </a:solidFill>
                <a:latin typeface="+mn-lt"/>
              </a:rPr>
              <a:t>click here to  unlock our Ultimate Excel Gantt Chart template</a:t>
            </a:r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.</a:t>
            </a:r>
            <a:endParaRPr lang="en-US" sz="1800" b="1" i="0" u="none" baseline="0">
              <a:solidFill>
                <a:srgbClr val="0070C0"/>
              </a:solidFill>
              <a:latin typeface="+mn-lt"/>
            </a:endParaRPr>
          </a:p>
        </xdr:txBody>
      </xdr:sp>
    </xdr:grpSp>
    <xdr:clientData/>
  </xdr:twoCellAnchor>
  <xdr:twoCellAnchor>
    <xdr:from>
      <xdr:col>4</xdr:col>
      <xdr:colOff>309563</xdr:colOff>
      <xdr:row>0</xdr:row>
      <xdr:rowOff>119063</xdr:rowOff>
    </xdr:from>
    <xdr:to>
      <xdr:col>6</xdr:col>
      <xdr:colOff>452437</xdr:colOff>
      <xdr:row>1</xdr:row>
      <xdr:rowOff>178594</xdr:rowOff>
    </xdr:to>
    <xdr:sp macro="" textlink="">
      <xdr:nvSpPr>
        <xdr:cNvPr id="7" name="Rectangle à coins arrondis 6">
          <a:hlinkClick xmlns:r="http://schemas.openxmlformats.org/officeDocument/2006/relationships" r:id="rId3"/>
        </xdr:cNvPr>
        <xdr:cNvSpPr/>
      </xdr:nvSpPr>
      <xdr:spPr>
        <a:xfrm>
          <a:off x="6024563" y="119063"/>
          <a:ext cx="1547812" cy="250031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Réglages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23812</xdr:colOff>
      <xdr:row>2</xdr:row>
      <xdr:rowOff>59531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1547812" cy="250031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Retour au gantt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Nova">
      <a:dk1>
        <a:srgbClr val="172144"/>
      </a:dk1>
      <a:lt1>
        <a:srgbClr val="FFFFFF"/>
      </a:lt1>
      <a:dk2>
        <a:srgbClr val="D4F579"/>
      </a:dk2>
      <a:lt2>
        <a:srgbClr val="40D492"/>
      </a:lt2>
      <a:accent1>
        <a:srgbClr val="FED161"/>
      </a:accent1>
      <a:accent2>
        <a:srgbClr val="FE1684"/>
      </a:accent2>
      <a:accent3>
        <a:srgbClr val="FF5B94"/>
      </a:accent3>
      <a:accent4>
        <a:srgbClr val="8441A4"/>
      </a:accent4>
      <a:accent5>
        <a:srgbClr val="6EE2F5"/>
      </a:accent5>
      <a:accent6>
        <a:srgbClr val="6454F0"/>
      </a:accent6>
      <a:hlink>
        <a:srgbClr val="2F8299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/>
  </sheetPr>
  <dimension ref="A1:HX47"/>
  <sheetViews>
    <sheetView showGridLines="0" tabSelected="1" zoomScale="80" zoomScaleNormal="80" workbookViewId="0">
      <pane xSplit="8" topLeftCell="I1" activePane="topRight" state="frozen"/>
      <selection pane="topRight"/>
    </sheetView>
  </sheetViews>
  <sheetFormatPr baseColWidth="10" defaultColWidth="9.140625" defaultRowHeight="15" outlineLevelRow="1"/>
  <cols>
    <col min="1" max="1" width="4.42578125" customWidth="1"/>
    <col min="2" max="2" width="51.5703125" customWidth="1"/>
    <col min="3" max="3" width="13.5703125" customWidth="1"/>
    <col min="4" max="7" width="10.5703125" customWidth="1"/>
    <col min="8" max="8" width="2.28515625" customWidth="1"/>
    <col min="9" max="72" width="0.7109375" customWidth="1"/>
    <col min="73" max="232" width="0.85546875" customWidth="1"/>
  </cols>
  <sheetData>
    <row r="1" spans="1:232">
      <c r="A1" s="1"/>
      <c r="B1" s="2"/>
      <c r="C1" s="2"/>
      <c r="D1" s="2"/>
      <c r="E1" s="2"/>
      <c r="F1" s="2"/>
    </row>
    <row r="2" spans="1:232" ht="23.25">
      <c r="A2" s="2"/>
      <c r="B2" s="4" t="s">
        <v>4</v>
      </c>
      <c r="C2" s="2"/>
    </row>
    <row r="3" spans="1:232">
      <c r="A3" s="2"/>
      <c r="B3" s="3" t="s">
        <v>5</v>
      </c>
      <c r="D3" s="5">
        <v>44200</v>
      </c>
      <c r="E3" s="2"/>
      <c r="F3" s="2"/>
      <c r="I3" s="30" t="str">
        <f>TEXT(I4,"jjj")</f>
        <v>lun</v>
      </c>
      <c r="J3" s="30" t="str">
        <f>TEXT(I4,"jjj")</f>
        <v>lun</v>
      </c>
      <c r="K3" s="30" t="str">
        <f>TEXT(I4,"jjj")</f>
        <v>lun</v>
      </c>
      <c r="L3" s="30" t="str">
        <f>TEXT(I4,"jjj")</f>
        <v>lun</v>
      </c>
      <c r="M3" s="30" t="str">
        <f>TEXT(I4,"jjj")</f>
        <v>lun</v>
      </c>
      <c r="N3" s="30" t="str">
        <f>TEXT(I4,"jjj")</f>
        <v>lun</v>
      </c>
      <c r="O3" s="30" t="str">
        <f>TEXT(I4,"jjj")</f>
        <v>lun</v>
      </c>
      <c r="P3" s="30" t="str">
        <f>TEXT(I4,"jjj")</f>
        <v>lun</v>
      </c>
      <c r="Q3" s="30" t="str">
        <f>TEXT(Q4,"jjj")</f>
        <v>mar</v>
      </c>
      <c r="R3" s="30" t="str">
        <f>TEXT(Q4,"jjj")</f>
        <v>mar</v>
      </c>
      <c r="S3" s="30" t="str">
        <f>TEXT(Q4,"jjj")</f>
        <v>mar</v>
      </c>
      <c r="T3" s="30" t="str">
        <f>TEXT(Q4,"jjj")</f>
        <v>mar</v>
      </c>
      <c r="U3" s="30" t="str">
        <f>TEXT(Q4,"jjj")</f>
        <v>mar</v>
      </c>
      <c r="V3" s="30" t="str">
        <f>TEXT(Q4,"jjj")</f>
        <v>mar</v>
      </c>
      <c r="W3" s="30" t="str">
        <f>TEXT(Q4,"jjj")</f>
        <v>mar</v>
      </c>
      <c r="X3" s="30" t="str">
        <f>TEXT(Q4,"jjj")</f>
        <v>mar</v>
      </c>
      <c r="Y3" s="30" t="str">
        <f>TEXT(Y4,"jjj")</f>
        <v>mer</v>
      </c>
      <c r="Z3" s="30" t="str">
        <f>TEXT(Y4,"jjj")</f>
        <v>mer</v>
      </c>
      <c r="AA3" s="30" t="str">
        <f>TEXT(Y4,"jjj")</f>
        <v>mer</v>
      </c>
      <c r="AB3" s="30" t="str">
        <f>TEXT(Y4,"jjj")</f>
        <v>mer</v>
      </c>
      <c r="AC3" s="30" t="str">
        <f>TEXT(Y4,"jjj")</f>
        <v>mer</v>
      </c>
      <c r="AD3" s="30" t="str">
        <f>TEXT(Y4,"jjj")</f>
        <v>mer</v>
      </c>
      <c r="AE3" s="30" t="str">
        <f>TEXT(Y4,"jjj")</f>
        <v>mer</v>
      </c>
      <c r="AF3" s="30" t="str">
        <f>TEXT(Y4,"jjj")</f>
        <v>mer</v>
      </c>
      <c r="AG3" s="30" t="str">
        <f>TEXT(AG4,"jjj")</f>
        <v>jeu</v>
      </c>
      <c r="AH3" s="30" t="str">
        <f>TEXT(AG4,"jjj")</f>
        <v>jeu</v>
      </c>
      <c r="AI3" s="30" t="str">
        <f>TEXT(AG4,"jjj")</f>
        <v>jeu</v>
      </c>
      <c r="AJ3" s="30" t="str">
        <f>TEXT(AG4,"jjj")</f>
        <v>jeu</v>
      </c>
      <c r="AK3" s="30" t="str">
        <f>TEXT(AG4,"jjj")</f>
        <v>jeu</v>
      </c>
      <c r="AL3" s="30" t="str">
        <f>TEXT(AG4,"jjj")</f>
        <v>jeu</v>
      </c>
      <c r="AM3" s="30" t="str">
        <f>TEXT(AG4,"jjj")</f>
        <v>jeu</v>
      </c>
      <c r="AN3" s="30" t="str">
        <f>TEXT(AG4,"jjj")</f>
        <v>jeu</v>
      </c>
      <c r="AO3" s="30" t="str">
        <f t="shared" ref="AO3" si="0">TEXT(AO4,"jjj")</f>
        <v>ven</v>
      </c>
      <c r="AP3" s="30" t="str">
        <f t="shared" ref="AP3:BU3" si="1">TEXT(AO4,"jjj")</f>
        <v>ven</v>
      </c>
      <c r="AQ3" s="30" t="str">
        <f t="shared" ref="AQ3" si="2">TEXT(AO4,"jjj")</f>
        <v>ven</v>
      </c>
      <c r="AR3" s="30" t="str">
        <f t="shared" ref="AR3" si="3">TEXT(AO4,"jjj")</f>
        <v>ven</v>
      </c>
      <c r="AS3" s="30" t="str">
        <f t="shared" ref="AS3" si="4">TEXT(AO4,"jjj")</f>
        <v>ven</v>
      </c>
      <c r="AT3" s="30" t="str">
        <f t="shared" ref="AT3" si="5">TEXT(AO4,"jjj")</f>
        <v>ven</v>
      </c>
      <c r="AU3" s="30" t="str">
        <f t="shared" ref="AU3" si="6">TEXT(AO4,"jjj")</f>
        <v>ven</v>
      </c>
      <c r="AV3" s="30" t="str">
        <f t="shared" ref="AV3" si="7">TEXT(AO4,"jjj")</f>
        <v>ven</v>
      </c>
      <c r="AW3" s="30" t="str">
        <f t="shared" ref="AW3" si="8">TEXT(AW4,"jjj")</f>
        <v>sam</v>
      </c>
      <c r="AX3" s="30" t="str">
        <f t="shared" ref="AX3:CC3" si="9">TEXT(AW4,"jjj")</f>
        <v>sam</v>
      </c>
      <c r="AY3" s="30" t="str">
        <f t="shared" ref="AY3" si="10">TEXT(AW4,"jjj")</f>
        <v>sam</v>
      </c>
      <c r="AZ3" s="30" t="str">
        <f t="shared" ref="AZ3" si="11">TEXT(AW4,"jjj")</f>
        <v>sam</v>
      </c>
      <c r="BA3" s="30" t="str">
        <f t="shared" ref="BA3" si="12">TEXT(AW4,"jjj")</f>
        <v>sam</v>
      </c>
      <c r="BB3" s="30" t="str">
        <f t="shared" ref="BB3" si="13">TEXT(AW4,"jjj")</f>
        <v>sam</v>
      </c>
      <c r="BC3" s="30" t="str">
        <f t="shared" ref="BC3" si="14">TEXT(AW4,"jjj")</f>
        <v>sam</v>
      </c>
      <c r="BD3" s="30" t="str">
        <f t="shared" ref="BD3" si="15">TEXT(AW4,"jjj")</f>
        <v>sam</v>
      </c>
      <c r="BE3" s="30" t="str">
        <f t="shared" ref="BE3" si="16">TEXT(BE4,"jjj")</f>
        <v>dim</v>
      </c>
      <c r="BF3" s="30" t="str">
        <f t="shared" ref="BF3:CK3" si="17">TEXT(BE4,"jjj")</f>
        <v>dim</v>
      </c>
      <c r="BG3" s="30" t="str">
        <f t="shared" ref="BG3" si="18">TEXT(BE4,"jjj")</f>
        <v>dim</v>
      </c>
      <c r="BH3" s="30" t="str">
        <f t="shared" ref="BH3" si="19">TEXT(BE4,"jjj")</f>
        <v>dim</v>
      </c>
      <c r="BI3" s="30" t="str">
        <f t="shared" ref="BI3" si="20">TEXT(BE4,"jjj")</f>
        <v>dim</v>
      </c>
      <c r="BJ3" s="30" t="str">
        <f t="shared" ref="BJ3" si="21">TEXT(BE4,"jjj")</f>
        <v>dim</v>
      </c>
      <c r="BK3" s="30" t="str">
        <f t="shared" ref="BK3" si="22">TEXT(BE4,"jjj")</f>
        <v>dim</v>
      </c>
      <c r="BL3" s="30" t="str">
        <f t="shared" ref="BL3" si="23">TEXT(BE4,"jjj")</f>
        <v>dim</v>
      </c>
      <c r="BM3" s="30" t="str">
        <f t="shared" ref="BM3" si="24">TEXT(BM4,"jjj")</f>
        <v>lun</v>
      </c>
      <c r="BN3" s="30" t="str">
        <f t="shared" ref="BN3:CS3" si="25">TEXT(BM4,"jjj")</f>
        <v>lun</v>
      </c>
      <c r="BO3" s="30" t="str">
        <f t="shared" ref="BO3" si="26">TEXT(BM4,"jjj")</f>
        <v>lun</v>
      </c>
      <c r="BP3" s="30" t="str">
        <f t="shared" ref="BP3" si="27">TEXT(BM4,"jjj")</f>
        <v>lun</v>
      </c>
      <c r="BQ3" s="30" t="str">
        <f t="shared" ref="BQ3" si="28">TEXT(BM4,"jjj")</f>
        <v>lun</v>
      </c>
      <c r="BR3" s="30" t="str">
        <f t="shared" ref="BR3" si="29">TEXT(BM4,"jjj")</f>
        <v>lun</v>
      </c>
      <c r="BS3" s="30" t="str">
        <f t="shared" ref="BS3" si="30">TEXT(BM4,"jjj")</f>
        <v>lun</v>
      </c>
      <c r="BT3" s="30" t="str">
        <f t="shared" ref="BT3" si="31">TEXT(BM4,"jjj")</f>
        <v>lun</v>
      </c>
      <c r="BU3" s="30" t="str">
        <f t="shared" ref="BU3" si="32">TEXT(BU4,"jjj")</f>
        <v>mar</v>
      </c>
      <c r="BV3" s="30" t="str">
        <f t="shared" ref="BV3:DA3" si="33">TEXT(BU4,"jjj")</f>
        <v>mar</v>
      </c>
      <c r="BW3" s="30" t="str">
        <f t="shared" ref="BW3" si="34">TEXT(BU4,"jjj")</f>
        <v>mar</v>
      </c>
      <c r="BX3" s="30" t="str">
        <f t="shared" ref="BX3" si="35">TEXT(BU4,"jjj")</f>
        <v>mar</v>
      </c>
      <c r="BY3" s="30" t="str">
        <f t="shared" ref="BY3" si="36">TEXT(BU4,"jjj")</f>
        <v>mar</v>
      </c>
      <c r="BZ3" s="30" t="str">
        <f t="shared" ref="BZ3" si="37">TEXT(BU4,"jjj")</f>
        <v>mar</v>
      </c>
      <c r="CA3" s="30" t="str">
        <f t="shared" ref="CA3" si="38">TEXT(BU4,"jjj")</f>
        <v>mar</v>
      </c>
      <c r="CB3" s="30" t="str">
        <f t="shared" ref="CB3" si="39">TEXT(BU4,"jjj")</f>
        <v>mar</v>
      </c>
      <c r="CC3" s="30" t="str">
        <f t="shared" ref="CC3" si="40">TEXT(CC4,"jjj")</f>
        <v>mer</v>
      </c>
      <c r="CD3" s="30" t="str">
        <f t="shared" ref="CD3:DI3" si="41">TEXT(CC4,"jjj")</f>
        <v>mer</v>
      </c>
      <c r="CE3" s="30" t="str">
        <f t="shared" ref="CE3" si="42">TEXT(CC4,"jjj")</f>
        <v>mer</v>
      </c>
      <c r="CF3" s="30" t="str">
        <f t="shared" ref="CF3" si="43">TEXT(CC4,"jjj")</f>
        <v>mer</v>
      </c>
      <c r="CG3" s="30" t="str">
        <f t="shared" ref="CG3" si="44">TEXT(CC4,"jjj")</f>
        <v>mer</v>
      </c>
      <c r="CH3" s="30" t="str">
        <f t="shared" ref="CH3" si="45">TEXT(CC4,"jjj")</f>
        <v>mer</v>
      </c>
      <c r="CI3" s="30" t="str">
        <f t="shared" ref="CI3" si="46">TEXT(CC4,"jjj")</f>
        <v>mer</v>
      </c>
      <c r="CJ3" s="30" t="str">
        <f t="shared" ref="CJ3" si="47">TEXT(CC4,"jjj")</f>
        <v>mer</v>
      </c>
      <c r="CK3" s="30" t="str">
        <f t="shared" ref="CK3" si="48">TEXT(CK4,"jjj")</f>
        <v>jeu</v>
      </c>
      <c r="CL3" s="30" t="str">
        <f t="shared" ref="CL3:DQ3" si="49">TEXT(CK4,"jjj")</f>
        <v>jeu</v>
      </c>
      <c r="CM3" s="30" t="str">
        <f t="shared" ref="CM3" si="50">TEXT(CK4,"jjj")</f>
        <v>jeu</v>
      </c>
      <c r="CN3" s="30" t="str">
        <f t="shared" ref="CN3" si="51">TEXT(CK4,"jjj")</f>
        <v>jeu</v>
      </c>
      <c r="CO3" s="30" t="str">
        <f t="shared" ref="CO3" si="52">TEXT(CK4,"jjj")</f>
        <v>jeu</v>
      </c>
      <c r="CP3" s="30" t="str">
        <f t="shared" ref="CP3" si="53">TEXT(CK4,"jjj")</f>
        <v>jeu</v>
      </c>
      <c r="CQ3" s="30" t="str">
        <f t="shared" ref="CQ3" si="54">TEXT(CK4,"jjj")</f>
        <v>jeu</v>
      </c>
      <c r="CR3" s="30" t="str">
        <f t="shared" ref="CR3" si="55">TEXT(CK4,"jjj")</f>
        <v>jeu</v>
      </c>
      <c r="CS3" s="30" t="str">
        <f t="shared" ref="CS3" si="56">TEXT(CS4,"jjj")</f>
        <v>ven</v>
      </c>
      <c r="CT3" s="30" t="str">
        <f t="shared" ref="CT3:DY3" si="57">TEXT(CS4,"jjj")</f>
        <v>ven</v>
      </c>
      <c r="CU3" s="30" t="str">
        <f t="shared" ref="CU3" si="58">TEXT(CS4,"jjj")</f>
        <v>ven</v>
      </c>
      <c r="CV3" s="30" t="str">
        <f t="shared" ref="CV3" si="59">TEXT(CS4,"jjj")</f>
        <v>ven</v>
      </c>
      <c r="CW3" s="30" t="str">
        <f t="shared" ref="CW3" si="60">TEXT(CS4,"jjj")</f>
        <v>ven</v>
      </c>
      <c r="CX3" s="30" t="str">
        <f t="shared" ref="CX3" si="61">TEXT(CS4,"jjj")</f>
        <v>ven</v>
      </c>
      <c r="CY3" s="30" t="str">
        <f t="shared" ref="CY3" si="62">TEXT(CS4,"jjj")</f>
        <v>ven</v>
      </c>
      <c r="CZ3" s="30" t="str">
        <f t="shared" ref="CZ3" si="63">TEXT(CS4,"jjj")</f>
        <v>ven</v>
      </c>
      <c r="DA3" s="30" t="str">
        <f t="shared" ref="DA3" si="64">TEXT(DA4,"jjj")</f>
        <v>sam</v>
      </c>
      <c r="DB3" s="30" t="str">
        <f t="shared" ref="DB3:EG3" si="65">TEXT(DA4,"jjj")</f>
        <v>sam</v>
      </c>
      <c r="DC3" s="30" t="str">
        <f t="shared" ref="DC3" si="66">TEXT(DA4,"jjj")</f>
        <v>sam</v>
      </c>
      <c r="DD3" s="30" t="str">
        <f t="shared" ref="DD3" si="67">TEXT(DA4,"jjj")</f>
        <v>sam</v>
      </c>
      <c r="DE3" s="30" t="str">
        <f t="shared" ref="DE3" si="68">TEXT(DA4,"jjj")</f>
        <v>sam</v>
      </c>
      <c r="DF3" s="30" t="str">
        <f t="shared" ref="DF3" si="69">TEXT(DA4,"jjj")</f>
        <v>sam</v>
      </c>
      <c r="DG3" s="30" t="str">
        <f t="shared" ref="DG3" si="70">TEXT(DA4,"jjj")</f>
        <v>sam</v>
      </c>
      <c r="DH3" s="30" t="str">
        <f t="shared" ref="DH3" si="71">TEXT(DA4,"jjj")</f>
        <v>sam</v>
      </c>
      <c r="DI3" s="30" t="str">
        <f t="shared" ref="DI3" si="72">TEXT(DI4,"jjj")</f>
        <v>dim</v>
      </c>
      <c r="DJ3" s="30" t="str">
        <f t="shared" ref="DJ3:EO3" si="73">TEXT(DI4,"jjj")</f>
        <v>dim</v>
      </c>
      <c r="DK3" s="30" t="str">
        <f t="shared" ref="DK3" si="74">TEXT(DI4,"jjj")</f>
        <v>dim</v>
      </c>
      <c r="DL3" s="30" t="str">
        <f t="shared" ref="DL3" si="75">TEXT(DI4,"jjj")</f>
        <v>dim</v>
      </c>
      <c r="DM3" s="30" t="str">
        <f t="shared" ref="DM3" si="76">TEXT(DI4,"jjj")</f>
        <v>dim</v>
      </c>
      <c r="DN3" s="30" t="str">
        <f t="shared" ref="DN3" si="77">TEXT(DI4,"jjj")</f>
        <v>dim</v>
      </c>
      <c r="DO3" s="30" t="str">
        <f t="shared" ref="DO3" si="78">TEXT(DI4,"jjj")</f>
        <v>dim</v>
      </c>
      <c r="DP3" s="30" t="str">
        <f t="shared" ref="DP3" si="79">TEXT(DI4,"jjj")</f>
        <v>dim</v>
      </c>
      <c r="DQ3" s="30" t="str">
        <f t="shared" ref="DQ3" si="80">TEXT(DQ4,"jjj")</f>
        <v>lun</v>
      </c>
      <c r="DR3" s="30" t="str">
        <f t="shared" ref="DR3:EW3" si="81">TEXT(DQ4,"jjj")</f>
        <v>lun</v>
      </c>
      <c r="DS3" s="30" t="str">
        <f t="shared" ref="DS3" si="82">TEXT(DQ4,"jjj")</f>
        <v>lun</v>
      </c>
      <c r="DT3" s="30" t="str">
        <f t="shared" ref="DT3" si="83">TEXT(DQ4,"jjj")</f>
        <v>lun</v>
      </c>
      <c r="DU3" s="30" t="str">
        <f t="shared" ref="DU3" si="84">TEXT(DQ4,"jjj")</f>
        <v>lun</v>
      </c>
      <c r="DV3" s="30" t="str">
        <f t="shared" ref="DV3" si="85">TEXT(DQ4,"jjj")</f>
        <v>lun</v>
      </c>
      <c r="DW3" s="30" t="str">
        <f t="shared" ref="DW3" si="86">TEXT(DQ4,"jjj")</f>
        <v>lun</v>
      </c>
      <c r="DX3" s="30" t="str">
        <f t="shared" ref="DX3" si="87">TEXT(DQ4,"jjj")</f>
        <v>lun</v>
      </c>
      <c r="DY3" s="30" t="str">
        <f t="shared" ref="DY3" si="88">TEXT(DY4,"jjj")</f>
        <v>mar</v>
      </c>
      <c r="DZ3" s="30" t="str">
        <f t="shared" ref="DZ3:FE3" si="89">TEXT(DY4,"jjj")</f>
        <v>mar</v>
      </c>
      <c r="EA3" s="30" t="str">
        <f t="shared" ref="EA3" si="90">TEXT(DY4,"jjj")</f>
        <v>mar</v>
      </c>
      <c r="EB3" s="30" t="str">
        <f t="shared" ref="EB3" si="91">TEXT(DY4,"jjj")</f>
        <v>mar</v>
      </c>
      <c r="EC3" s="30" t="str">
        <f t="shared" ref="EC3" si="92">TEXT(DY4,"jjj")</f>
        <v>mar</v>
      </c>
      <c r="ED3" s="30" t="str">
        <f t="shared" ref="ED3" si="93">TEXT(DY4,"jjj")</f>
        <v>mar</v>
      </c>
      <c r="EE3" s="30" t="str">
        <f t="shared" ref="EE3" si="94">TEXT(DY4,"jjj")</f>
        <v>mar</v>
      </c>
      <c r="EF3" s="30" t="str">
        <f t="shared" ref="EF3" si="95">TEXT(DY4,"jjj")</f>
        <v>mar</v>
      </c>
      <c r="EG3" s="30" t="str">
        <f t="shared" ref="EG3" si="96">TEXT(EG4,"jjj")</f>
        <v>mer</v>
      </c>
      <c r="EH3" s="30" t="str">
        <f t="shared" ref="EH3:FM3" si="97">TEXT(EG4,"jjj")</f>
        <v>mer</v>
      </c>
      <c r="EI3" s="30" t="str">
        <f t="shared" ref="EI3" si="98">TEXT(EG4,"jjj")</f>
        <v>mer</v>
      </c>
      <c r="EJ3" s="30" t="str">
        <f t="shared" ref="EJ3" si="99">TEXT(EG4,"jjj")</f>
        <v>mer</v>
      </c>
      <c r="EK3" s="30" t="str">
        <f t="shared" ref="EK3" si="100">TEXT(EG4,"jjj")</f>
        <v>mer</v>
      </c>
      <c r="EL3" s="30" t="str">
        <f t="shared" ref="EL3" si="101">TEXT(EG4,"jjj")</f>
        <v>mer</v>
      </c>
      <c r="EM3" s="30" t="str">
        <f t="shared" ref="EM3" si="102">TEXT(EG4,"jjj")</f>
        <v>mer</v>
      </c>
      <c r="EN3" s="30" t="str">
        <f t="shared" ref="EN3" si="103">TEXT(EG4,"jjj")</f>
        <v>mer</v>
      </c>
      <c r="EO3" s="30" t="str">
        <f t="shared" ref="EO3" si="104">TEXT(EO4,"jjj")</f>
        <v>jeu</v>
      </c>
      <c r="EP3" s="30" t="str">
        <f t="shared" ref="EP3:FU3" si="105">TEXT(EO4,"jjj")</f>
        <v>jeu</v>
      </c>
      <c r="EQ3" s="30" t="str">
        <f t="shared" ref="EQ3" si="106">TEXT(EO4,"jjj")</f>
        <v>jeu</v>
      </c>
      <c r="ER3" s="30" t="str">
        <f t="shared" ref="ER3" si="107">TEXT(EO4,"jjj")</f>
        <v>jeu</v>
      </c>
      <c r="ES3" s="30" t="str">
        <f t="shared" ref="ES3" si="108">TEXT(EO4,"jjj")</f>
        <v>jeu</v>
      </c>
      <c r="ET3" s="30" t="str">
        <f t="shared" ref="ET3" si="109">TEXT(EO4,"jjj")</f>
        <v>jeu</v>
      </c>
      <c r="EU3" s="30" t="str">
        <f t="shared" ref="EU3" si="110">TEXT(EO4,"jjj")</f>
        <v>jeu</v>
      </c>
      <c r="EV3" s="30" t="str">
        <f t="shared" ref="EV3" si="111">TEXT(EO4,"jjj")</f>
        <v>jeu</v>
      </c>
      <c r="EW3" s="30" t="str">
        <f t="shared" ref="EW3" si="112">TEXT(EW4,"jjj")</f>
        <v>ven</v>
      </c>
      <c r="EX3" s="30" t="str">
        <f t="shared" ref="EX3:GC3" si="113">TEXT(EW4,"jjj")</f>
        <v>ven</v>
      </c>
      <c r="EY3" s="30" t="str">
        <f t="shared" ref="EY3" si="114">TEXT(EW4,"jjj")</f>
        <v>ven</v>
      </c>
      <c r="EZ3" s="30" t="str">
        <f t="shared" ref="EZ3" si="115">TEXT(EW4,"jjj")</f>
        <v>ven</v>
      </c>
      <c r="FA3" s="30" t="str">
        <f t="shared" ref="FA3" si="116">TEXT(EW4,"jjj")</f>
        <v>ven</v>
      </c>
      <c r="FB3" s="30" t="str">
        <f t="shared" ref="FB3" si="117">TEXT(EW4,"jjj")</f>
        <v>ven</v>
      </c>
      <c r="FC3" s="30" t="str">
        <f t="shared" ref="FC3" si="118">TEXT(EW4,"jjj")</f>
        <v>ven</v>
      </c>
      <c r="FD3" s="30" t="str">
        <f t="shared" ref="FD3" si="119">TEXT(EW4,"jjj")</f>
        <v>ven</v>
      </c>
      <c r="FE3" s="30" t="str">
        <f t="shared" ref="FE3" si="120">TEXT(FE4,"jjj")</f>
        <v>sam</v>
      </c>
      <c r="FF3" s="30" t="str">
        <f t="shared" ref="FF3:GK3" si="121">TEXT(FE4,"jjj")</f>
        <v>sam</v>
      </c>
      <c r="FG3" s="30" t="str">
        <f t="shared" ref="FG3" si="122">TEXT(FE4,"jjj")</f>
        <v>sam</v>
      </c>
      <c r="FH3" s="30" t="str">
        <f t="shared" ref="FH3" si="123">TEXT(FE4,"jjj")</f>
        <v>sam</v>
      </c>
      <c r="FI3" s="30" t="str">
        <f t="shared" ref="FI3" si="124">TEXT(FE4,"jjj")</f>
        <v>sam</v>
      </c>
      <c r="FJ3" s="30" t="str">
        <f t="shared" ref="FJ3" si="125">TEXT(FE4,"jjj")</f>
        <v>sam</v>
      </c>
      <c r="FK3" s="30" t="str">
        <f t="shared" ref="FK3" si="126">TEXT(FE4,"jjj")</f>
        <v>sam</v>
      </c>
      <c r="FL3" s="30" t="str">
        <f t="shared" ref="FL3" si="127">TEXT(FE4,"jjj")</f>
        <v>sam</v>
      </c>
      <c r="FM3" s="30" t="str">
        <f t="shared" ref="FM3" si="128">TEXT(FM4,"jjj")</f>
        <v>dim</v>
      </c>
      <c r="FN3" s="30" t="str">
        <f t="shared" ref="FN3:GS3" si="129">TEXT(FM4,"jjj")</f>
        <v>dim</v>
      </c>
      <c r="FO3" s="30" t="str">
        <f t="shared" ref="FO3" si="130">TEXT(FM4,"jjj")</f>
        <v>dim</v>
      </c>
      <c r="FP3" s="30" t="str">
        <f t="shared" ref="FP3" si="131">TEXT(FM4,"jjj")</f>
        <v>dim</v>
      </c>
      <c r="FQ3" s="30" t="str">
        <f t="shared" ref="FQ3" si="132">TEXT(FM4,"jjj")</f>
        <v>dim</v>
      </c>
      <c r="FR3" s="30" t="str">
        <f t="shared" ref="FR3" si="133">TEXT(FM4,"jjj")</f>
        <v>dim</v>
      </c>
      <c r="FS3" s="30" t="str">
        <f t="shared" ref="FS3" si="134">TEXT(FM4,"jjj")</f>
        <v>dim</v>
      </c>
      <c r="FT3" s="30" t="str">
        <f t="shared" ref="FT3" si="135">TEXT(FM4,"jjj")</f>
        <v>dim</v>
      </c>
      <c r="FU3" s="30" t="str">
        <f t="shared" ref="FU3" si="136">TEXT(FU4,"jjj")</f>
        <v>lun</v>
      </c>
      <c r="FV3" s="30" t="str">
        <f t="shared" ref="FV3:HA3" si="137">TEXT(FU4,"jjj")</f>
        <v>lun</v>
      </c>
      <c r="FW3" s="30" t="str">
        <f t="shared" ref="FW3" si="138">TEXT(FU4,"jjj")</f>
        <v>lun</v>
      </c>
      <c r="FX3" s="30" t="str">
        <f t="shared" ref="FX3" si="139">TEXT(FU4,"jjj")</f>
        <v>lun</v>
      </c>
      <c r="FY3" s="30" t="str">
        <f t="shared" ref="FY3" si="140">TEXT(FU4,"jjj")</f>
        <v>lun</v>
      </c>
      <c r="FZ3" s="30" t="str">
        <f t="shared" ref="FZ3" si="141">TEXT(FU4,"jjj")</f>
        <v>lun</v>
      </c>
      <c r="GA3" s="30" t="str">
        <f t="shared" ref="GA3" si="142">TEXT(FU4,"jjj")</f>
        <v>lun</v>
      </c>
      <c r="GB3" s="30" t="str">
        <f t="shared" ref="GB3" si="143">TEXT(FU4,"jjj")</f>
        <v>lun</v>
      </c>
      <c r="GC3" s="30" t="str">
        <f t="shared" ref="GC3" si="144">TEXT(GC4,"jjj")</f>
        <v>mar</v>
      </c>
      <c r="GD3" s="30" t="str">
        <f t="shared" ref="GD3:HX3" si="145">TEXT(GC4,"jjj")</f>
        <v>mar</v>
      </c>
      <c r="GE3" s="30" t="str">
        <f t="shared" ref="GE3" si="146">TEXT(GC4,"jjj")</f>
        <v>mar</v>
      </c>
      <c r="GF3" s="30" t="str">
        <f t="shared" ref="GF3" si="147">TEXT(GC4,"jjj")</f>
        <v>mar</v>
      </c>
      <c r="GG3" s="30" t="str">
        <f t="shared" ref="GG3" si="148">TEXT(GC4,"jjj")</f>
        <v>mar</v>
      </c>
      <c r="GH3" s="30" t="str">
        <f t="shared" ref="GH3" si="149">TEXT(GC4,"jjj")</f>
        <v>mar</v>
      </c>
      <c r="GI3" s="30" t="str">
        <f t="shared" ref="GI3" si="150">TEXT(GC4,"jjj")</f>
        <v>mar</v>
      </c>
      <c r="GJ3" s="30" t="str">
        <f t="shared" ref="GJ3" si="151">TEXT(GC4,"jjj")</f>
        <v>mar</v>
      </c>
      <c r="GK3" s="30" t="str">
        <f t="shared" ref="GK3" si="152">TEXT(GK4,"jjj")</f>
        <v>mer</v>
      </c>
      <c r="GL3" s="30" t="str">
        <f t="shared" ref="GL3:HX3" si="153">TEXT(GK4,"jjj")</f>
        <v>mer</v>
      </c>
      <c r="GM3" s="30" t="str">
        <f t="shared" ref="GM3" si="154">TEXT(GK4,"jjj")</f>
        <v>mer</v>
      </c>
      <c r="GN3" s="30" t="str">
        <f t="shared" ref="GN3" si="155">TEXT(GK4,"jjj")</f>
        <v>mer</v>
      </c>
      <c r="GO3" s="30" t="str">
        <f t="shared" ref="GO3" si="156">TEXT(GK4,"jjj")</f>
        <v>mer</v>
      </c>
      <c r="GP3" s="30" t="str">
        <f t="shared" ref="GP3" si="157">TEXT(GK4,"jjj")</f>
        <v>mer</v>
      </c>
      <c r="GQ3" s="30" t="str">
        <f t="shared" ref="GQ3" si="158">TEXT(GK4,"jjj")</f>
        <v>mer</v>
      </c>
      <c r="GR3" s="30" t="str">
        <f t="shared" ref="GR3" si="159">TEXT(GK4,"jjj")</f>
        <v>mer</v>
      </c>
      <c r="GS3" s="30" t="str">
        <f t="shared" ref="GS3" si="160">TEXT(GS4,"jjj")</f>
        <v>jeu</v>
      </c>
      <c r="GT3" s="30" t="str">
        <f t="shared" ref="GT3:HX3" si="161">TEXT(GS4,"jjj")</f>
        <v>jeu</v>
      </c>
      <c r="GU3" s="30" t="str">
        <f t="shared" ref="GU3" si="162">TEXT(GS4,"jjj")</f>
        <v>jeu</v>
      </c>
      <c r="GV3" s="30" t="str">
        <f t="shared" ref="GV3" si="163">TEXT(GS4,"jjj")</f>
        <v>jeu</v>
      </c>
      <c r="GW3" s="30" t="str">
        <f t="shared" ref="GW3" si="164">TEXT(GS4,"jjj")</f>
        <v>jeu</v>
      </c>
      <c r="GX3" s="30" t="str">
        <f t="shared" ref="GX3" si="165">TEXT(GS4,"jjj")</f>
        <v>jeu</v>
      </c>
      <c r="GY3" s="30" t="str">
        <f t="shared" ref="GY3" si="166">TEXT(GS4,"jjj")</f>
        <v>jeu</v>
      </c>
      <c r="GZ3" s="30" t="str">
        <f t="shared" ref="GZ3" si="167">TEXT(GS4,"jjj")</f>
        <v>jeu</v>
      </c>
      <c r="HA3" s="30" t="str">
        <f t="shared" ref="HA3" si="168">TEXT(HA4,"jjj")</f>
        <v>ven</v>
      </c>
      <c r="HB3" s="30" t="str">
        <f t="shared" ref="HB3:HX3" si="169">TEXT(HA4,"jjj")</f>
        <v>ven</v>
      </c>
      <c r="HC3" s="30" t="str">
        <f t="shared" ref="HC3" si="170">TEXT(HA4,"jjj")</f>
        <v>ven</v>
      </c>
      <c r="HD3" s="30" t="str">
        <f t="shared" ref="HD3" si="171">TEXT(HA4,"jjj")</f>
        <v>ven</v>
      </c>
      <c r="HE3" s="30" t="str">
        <f t="shared" ref="HE3" si="172">TEXT(HA4,"jjj")</f>
        <v>ven</v>
      </c>
      <c r="HF3" s="30" t="str">
        <f t="shared" ref="HF3" si="173">TEXT(HA4,"jjj")</f>
        <v>ven</v>
      </c>
      <c r="HG3" s="30" t="str">
        <f t="shared" ref="HG3" si="174">TEXT(HA4,"jjj")</f>
        <v>ven</v>
      </c>
      <c r="HH3" s="30" t="str">
        <f t="shared" ref="HH3" si="175">TEXT(HA4,"jjj")</f>
        <v>ven</v>
      </c>
      <c r="HI3" s="30" t="str">
        <f t="shared" ref="HI3" si="176">TEXT(HI4,"jjj")</f>
        <v>sam</v>
      </c>
      <c r="HJ3" s="30" t="str">
        <f t="shared" ref="HJ3:HX3" si="177">TEXT(HI4,"jjj")</f>
        <v>sam</v>
      </c>
      <c r="HK3" s="30" t="str">
        <f t="shared" ref="HK3" si="178">TEXT(HI4,"jjj")</f>
        <v>sam</v>
      </c>
      <c r="HL3" s="30" t="str">
        <f t="shared" ref="HL3" si="179">TEXT(HI4,"jjj")</f>
        <v>sam</v>
      </c>
      <c r="HM3" s="30" t="str">
        <f t="shared" ref="HM3" si="180">TEXT(HI4,"jjj")</f>
        <v>sam</v>
      </c>
      <c r="HN3" s="30" t="str">
        <f t="shared" ref="HN3" si="181">TEXT(HI4,"jjj")</f>
        <v>sam</v>
      </c>
      <c r="HO3" s="30" t="str">
        <f t="shared" ref="HO3" si="182">TEXT(HI4,"jjj")</f>
        <v>sam</v>
      </c>
      <c r="HP3" s="30" t="str">
        <f t="shared" ref="HP3" si="183">TEXT(HI4,"jjj")</f>
        <v>sam</v>
      </c>
      <c r="HQ3" s="30" t="str">
        <f t="shared" ref="HQ3" si="184">TEXT(HQ4,"jjj")</f>
        <v>dim</v>
      </c>
      <c r="HR3" s="30" t="str">
        <f t="shared" ref="HR3:HX3" si="185">TEXT(HQ4,"jjj")</f>
        <v>dim</v>
      </c>
      <c r="HS3" s="30" t="str">
        <f t="shared" ref="HS3" si="186">TEXT(HQ4,"jjj")</f>
        <v>dim</v>
      </c>
      <c r="HT3" s="30" t="str">
        <f t="shared" ref="HT3" si="187">TEXT(HQ4,"jjj")</f>
        <v>dim</v>
      </c>
      <c r="HU3" s="30" t="str">
        <f t="shared" ref="HU3" si="188">TEXT(HQ4,"jjj")</f>
        <v>dim</v>
      </c>
      <c r="HV3" s="30" t="str">
        <f t="shared" ref="HV3" si="189">TEXT(HQ4,"jjj")</f>
        <v>dim</v>
      </c>
      <c r="HW3" s="30" t="str">
        <f t="shared" ref="HW3" si="190">TEXT(HQ4,"jjj")</f>
        <v>dim</v>
      </c>
      <c r="HX3" s="30" t="str">
        <f t="shared" ref="HX3" si="191">TEXT(HQ4,"jjj")</f>
        <v>dim</v>
      </c>
    </row>
    <row r="4" spans="1:232" ht="15" customHeight="1">
      <c r="A4" s="2"/>
      <c r="B4" s="2"/>
      <c r="C4" s="2"/>
      <c r="D4" s="2"/>
      <c r="E4" s="2"/>
      <c r="F4" s="2"/>
      <c r="I4" s="12">
        <f>start_project</f>
        <v>44200</v>
      </c>
      <c r="J4" s="12"/>
      <c r="K4" s="12"/>
      <c r="L4" s="12"/>
      <c r="M4" s="12"/>
      <c r="N4" s="12"/>
      <c r="O4" s="12"/>
      <c r="P4" s="12"/>
      <c r="Q4" s="12">
        <f>I4+1</f>
        <v>44201</v>
      </c>
      <c r="R4" s="12"/>
      <c r="S4" s="12"/>
      <c r="T4" s="12"/>
      <c r="U4" s="12"/>
      <c r="V4" s="12"/>
      <c r="W4" s="12"/>
      <c r="X4" s="12"/>
      <c r="Y4" s="12">
        <f>Q4+1</f>
        <v>44202</v>
      </c>
      <c r="Z4" s="12"/>
      <c r="AA4" s="12"/>
      <c r="AB4" s="12"/>
      <c r="AC4" s="12"/>
      <c r="AD4" s="12"/>
      <c r="AE4" s="12"/>
      <c r="AF4" s="12"/>
      <c r="AG4" s="12">
        <f>Y4+1</f>
        <v>44203</v>
      </c>
      <c r="AH4" s="12"/>
      <c r="AI4" s="12"/>
      <c r="AJ4" s="12"/>
      <c r="AK4" s="12"/>
      <c r="AL4" s="12"/>
      <c r="AM4" s="12"/>
      <c r="AN4" s="12"/>
      <c r="AO4" s="12">
        <f>AG4+1</f>
        <v>44204</v>
      </c>
      <c r="AP4" s="12"/>
      <c r="AQ4" s="12"/>
      <c r="AR4" s="12"/>
      <c r="AS4" s="12"/>
      <c r="AT4" s="12"/>
      <c r="AU4" s="12"/>
      <c r="AV4" s="12"/>
      <c r="AW4" s="12">
        <f>AO4+1</f>
        <v>44205</v>
      </c>
      <c r="AX4" s="12"/>
      <c r="AY4" s="12"/>
      <c r="AZ4" s="12"/>
      <c r="BA4" s="12"/>
      <c r="BB4" s="12"/>
      <c r="BC4" s="12"/>
      <c r="BD4" s="12"/>
      <c r="BE4" s="12">
        <f t="shared" ref="BE4" si="192">AW4+1</f>
        <v>44206</v>
      </c>
      <c r="BF4" s="12"/>
      <c r="BG4" s="12"/>
      <c r="BH4" s="12"/>
      <c r="BI4" s="12"/>
      <c r="BJ4" s="12"/>
      <c r="BK4" s="12"/>
      <c r="BL4" s="12"/>
      <c r="BM4" s="12">
        <f t="shared" ref="BM4" si="193">BE4+1</f>
        <v>44207</v>
      </c>
      <c r="BN4" s="12"/>
      <c r="BO4" s="12"/>
      <c r="BP4" s="12"/>
      <c r="BQ4" s="12"/>
      <c r="BR4" s="12"/>
      <c r="BS4" s="12"/>
      <c r="BT4" s="12"/>
      <c r="BU4" s="12">
        <f t="shared" ref="BU4" si="194">BM4+1</f>
        <v>44208</v>
      </c>
      <c r="BV4" s="12"/>
      <c r="BW4" s="12"/>
      <c r="BX4" s="12"/>
      <c r="BY4" s="12"/>
      <c r="BZ4" s="12"/>
      <c r="CA4" s="12"/>
      <c r="CB4" s="12"/>
      <c r="CC4" s="12">
        <f t="shared" ref="CC4" si="195">BU4+1</f>
        <v>44209</v>
      </c>
      <c r="CD4" s="12"/>
      <c r="CE4" s="12"/>
      <c r="CF4" s="12"/>
      <c r="CG4" s="12"/>
      <c r="CH4" s="12"/>
      <c r="CI4" s="12"/>
      <c r="CJ4" s="12"/>
      <c r="CK4" s="12">
        <f t="shared" ref="CK4" si="196">CC4+1</f>
        <v>44210</v>
      </c>
      <c r="CL4" s="12"/>
      <c r="CM4" s="12"/>
      <c r="CN4" s="12"/>
      <c r="CO4" s="12"/>
      <c r="CP4" s="12"/>
      <c r="CQ4" s="12"/>
      <c r="CR4" s="12"/>
      <c r="CS4" s="12">
        <f t="shared" ref="CS4" si="197">CK4+1</f>
        <v>44211</v>
      </c>
      <c r="CT4" s="12"/>
      <c r="CU4" s="12"/>
      <c r="CV4" s="12"/>
      <c r="CW4" s="12"/>
      <c r="CX4" s="12"/>
      <c r="CY4" s="12"/>
      <c r="CZ4" s="12"/>
      <c r="DA4" s="12">
        <f t="shared" ref="DA4" si="198">CS4+1</f>
        <v>44212</v>
      </c>
      <c r="DB4" s="12"/>
      <c r="DC4" s="12"/>
      <c r="DD4" s="12"/>
      <c r="DE4" s="12"/>
      <c r="DF4" s="12"/>
      <c r="DG4" s="12"/>
      <c r="DH4" s="12"/>
      <c r="DI4" s="12">
        <f t="shared" ref="DI4" si="199">DA4+1</f>
        <v>44213</v>
      </c>
      <c r="DJ4" s="12"/>
      <c r="DK4" s="12"/>
      <c r="DL4" s="12"/>
      <c r="DM4" s="12"/>
      <c r="DN4" s="12"/>
      <c r="DO4" s="12"/>
      <c r="DP4" s="12"/>
      <c r="DQ4" s="12">
        <f t="shared" ref="DQ4" si="200">DI4+1</f>
        <v>44214</v>
      </c>
      <c r="DR4" s="12"/>
      <c r="DS4" s="12"/>
      <c r="DT4" s="12"/>
      <c r="DU4" s="12"/>
      <c r="DV4" s="12"/>
      <c r="DW4" s="12"/>
      <c r="DX4" s="12"/>
      <c r="DY4" s="12">
        <f t="shared" ref="DY4" si="201">DQ4+1</f>
        <v>44215</v>
      </c>
      <c r="DZ4" s="12"/>
      <c r="EA4" s="12"/>
      <c r="EB4" s="12"/>
      <c r="EC4" s="12"/>
      <c r="ED4" s="12"/>
      <c r="EE4" s="12"/>
      <c r="EF4" s="12"/>
      <c r="EG4" s="12">
        <f>DY4+1</f>
        <v>44216</v>
      </c>
      <c r="EH4" s="12"/>
      <c r="EI4" s="12"/>
      <c r="EJ4" s="12"/>
      <c r="EK4" s="12"/>
      <c r="EL4" s="12"/>
      <c r="EM4" s="12"/>
      <c r="EN4" s="12"/>
      <c r="EO4" s="12">
        <f>EG4+1</f>
        <v>44217</v>
      </c>
      <c r="EP4" s="12"/>
      <c r="EQ4" s="12"/>
      <c r="ER4" s="12"/>
      <c r="ES4" s="12"/>
      <c r="ET4" s="12"/>
      <c r="EU4" s="12"/>
      <c r="EV4" s="12"/>
      <c r="EW4" s="12">
        <f>EO4+1</f>
        <v>44218</v>
      </c>
      <c r="EX4" s="12"/>
      <c r="EY4" s="12"/>
      <c r="EZ4" s="12"/>
      <c r="FA4" s="12"/>
      <c r="FB4" s="12"/>
      <c r="FC4" s="12"/>
      <c r="FD4" s="12"/>
      <c r="FE4" s="12">
        <f>EW4+1</f>
        <v>44219</v>
      </c>
      <c r="FF4" s="12"/>
      <c r="FG4" s="12"/>
      <c r="FH4" s="12"/>
      <c r="FI4" s="12"/>
      <c r="FJ4" s="12"/>
      <c r="FK4" s="12"/>
      <c r="FL4" s="12"/>
      <c r="FM4" s="12">
        <f t="shared" ref="FM4" si="202">FE4+1</f>
        <v>44220</v>
      </c>
      <c r="FN4" s="12"/>
      <c r="FO4" s="12"/>
      <c r="FP4" s="12"/>
      <c r="FQ4" s="12"/>
      <c r="FR4" s="12"/>
      <c r="FS4" s="12"/>
      <c r="FT4" s="12"/>
      <c r="FU4" s="12">
        <f>FM4+1</f>
        <v>44221</v>
      </c>
      <c r="FV4" s="12"/>
      <c r="FW4" s="12"/>
      <c r="FX4" s="12"/>
      <c r="FY4" s="12"/>
      <c r="FZ4" s="12"/>
      <c r="GA4" s="12"/>
      <c r="GB4" s="12"/>
      <c r="GC4" s="12">
        <f>FU4+1</f>
        <v>44222</v>
      </c>
      <c r="GD4" s="12"/>
      <c r="GE4" s="12"/>
      <c r="GF4" s="12"/>
      <c r="GG4" s="12"/>
      <c r="GH4" s="12"/>
      <c r="GI4" s="12"/>
      <c r="GJ4" s="12"/>
      <c r="GK4" s="12">
        <f>GC4+1</f>
        <v>44223</v>
      </c>
      <c r="GL4" s="12"/>
      <c r="GM4" s="12"/>
      <c r="GN4" s="12"/>
      <c r="GO4" s="12"/>
      <c r="GP4" s="12"/>
      <c r="GQ4" s="12"/>
      <c r="GR4" s="12"/>
      <c r="GS4" s="12">
        <f>GK4+1</f>
        <v>44224</v>
      </c>
      <c r="GT4" s="12"/>
      <c r="GU4" s="12"/>
      <c r="GV4" s="12"/>
      <c r="GW4" s="12"/>
      <c r="GX4" s="12"/>
      <c r="GY4" s="12"/>
      <c r="GZ4" s="12"/>
      <c r="HA4" s="12">
        <f t="shared" ref="HA4" si="203">GS4+1</f>
        <v>44225</v>
      </c>
      <c r="HB4" s="12"/>
      <c r="HC4" s="12"/>
      <c r="HD4" s="12"/>
      <c r="HE4" s="12"/>
      <c r="HF4" s="12"/>
      <c r="HG4" s="12"/>
      <c r="HH4" s="12"/>
      <c r="HI4" s="12">
        <f t="shared" ref="HI4" si="204">HA4+1</f>
        <v>44226</v>
      </c>
      <c r="HJ4" s="12"/>
      <c r="HK4" s="12"/>
      <c r="HL4" s="12"/>
      <c r="HM4" s="12"/>
      <c r="HN4" s="12"/>
      <c r="HO4" s="12"/>
      <c r="HP4" s="12"/>
      <c r="HQ4" s="12">
        <f t="shared" ref="HQ4" si="205">HI4+1</f>
        <v>44227</v>
      </c>
      <c r="HR4" s="12"/>
      <c r="HS4" s="12"/>
      <c r="HT4" s="12"/>
      <c r="HU4" s="12"/>
      <c r="HV4" s="12"/>
      <c r="HW4" s="12"/>
      <c r="HX4" s="12"/>
    </row>
    <row r="5" spans="1:232">
      <c r="A5" s="2"/>
      <c r="B5" s="27"/>
      <c r="C5" s="20"/>
      <c r="D5" s="2"/>
      <c r="E5" s="2"/>
      <c r="F5" s="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</row>
    <row r="6" spans="1:232" ht="20.25" customHeight="1">
      <c r="A6" s="2"/>
      <c r="B6" s="2"/>
      <c r="C6" s="2"/>
      <c r="D6" s="2"/>
      <c r="E6" s="2"/>
      <c r="F6" s="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</row>
    <row r="7" spans="1:232">
      <c r="A7" s="2"/>
      <c r="B7" s="6" t="s">
        <v>3</v>
      </c>
      <c r="C7" s="6" t="s">
        <v>2</v>
      </c>
      <c r="D7" s="6" t="s">
        <v>0</v>
      </c>
      <c r="E7" s="6" t="s">
        <v>36</v>
      </c>
      <c r="F7" s="6" t="s">
        <v>39</v>
      </c>
      <c r="G7" s="6" t="s">
        <v>1</v>
      </c>
      <c r="H7" s="6"/>
      <c r="I7" s="32" t="str">
        <f>TEXT(I4,"jjj")</f>
        <v>lun</v>
      </c>
      <c r="J7" s="32"/>
      <c r="K7" s="32"/>
      <c r="L7" s="32"/>
      <c r="M7" s="32"/>
      <c r="N7" s="32"/>
      <c r="O7" s="32"/>
      <c r="P7" s="32"/>
      <c r="Q7" s="32" t="str">
        <f t="shared" ref="Q7:AF7" si="206">TEXT(Q4,"jjj")</f>
        <v>mar</v>
      </c>
      <c r="R7" s="32"/>
      <c r="S7" s="32"/>
      <c r="T7" s="32"/>
      <c r="U7" s="32"/>
      <c r="V7" s="32"/>
      <c r="W7" s="32"/>
      <c r="X7" s="32"/>
      <c r="Y7" s="13" t="str">
        <f t="shared" ref="Y7:AO7" si="207">TEXT(Y4,"jjj")</f>
        <v>mer</v>
      </c>
      <c r="Z7" s="13"/>
      <c r="AA7" s="13"/>
      <c r="AB7" s="13"/>
      <c r="AC7" s="13"/>
      <c r="AD7" s="13"/>
      <c r="AE7" s="13"/>
      <c r="AF7" s="13"/>
      <c r="AG7" s="13" t="str">
        <f t="shared" si="207"/>
        <v>jeu</v>
      </c>
      <c r="AH7" s="13"/>
      <c r="AI7" s="13"/>
      <c r="AJ7" s="13"/>
      <c r="AK7" s="13"/>
      <c r="AL7" s="13"/>
      <c r="AM7" s="13"/>
      <c r="AN7" s="13"/>
      <c r="AO7" s="13" t="str">
        <f t="shared" si="207"/>
        <v>ven</v>
      </c>
      <c r="AP7" s="13"/>
      <c r="AQ7" s="13"/>
      <c r="AR7" s="13"/>
      <c r="AS7" s="13"/>
      <c r="AT7" s="13"/>
      <c r="AU7" s="13"/>
      <c r="AV7" s="13"/>
      <c r="AW7" s="13" t="str">
        <f t="shared" ref="AW7:BD7" si="208">TEXT(AW4,"jjj")</f>
        <v>sam</v>
      </c>
      <c r="AX7" s="13"/>
      <c r="AY7" s="13"/>
      <c r="AZ7" s="13"/>
      <c r="BA7" s="13"/>
      <c r="BB7" s="13"/>
      <c r="BC7" s="13"/>
      <c r="BD7" s="13"/>
      <c r="BE7" s="13" t="str">
        <f t="shared" ref="BE7:DP7" si="209">TEXT(BE4,"jjj")</f>
        <v>dim</v>
      </c>
      <c r="BF7" s="13"/>
      <c r="BG7" s="13"/>
      <c r="BH7" s="13"/>
      <c r="BI7" s="13"/>
      <c r="BJ7" s="13"/>
      <c r="BK7" s="13"/>
      <c r="BL7" s="13"/>
      <c r="BM7" s="13" t="str">
        <f t="shared" si="209"/>
        <v>lun</v>
      </c>
      <c r="BN7" s="13"/>
      <c r="BO7" s="13"/>
      <c r="BP7" s="13"/>
      <c r="BQ7" s="13"/>
      <c r="BR7" s="13"/>
      <c r="BS7" s="13"/>
      <c r="BT7" s="13"/>
      <c r="BU7" s="13" t="str">
        <f t="shared" si="209"/>
        <v>mar</v>
      </c>
      <c r="BV7" s="13"/>
      <c r="BW7" s="13"/>
      <c r="BX7" s="13"/>
      <c r="BY7" s="13"/>
      <c r="BZ7" s="13"/>
      <c r="CA7" s="13"/>
      <c r="CB7" s="13"/>
      <c r="CC7" s="13" t="str">
        <f t="shared" ref="CC7:EF7" si="210">TEXT(CC4,"jjj")</f>
        <v>mer</v>
      </c>
      <c r="CD7" s="13"/>
      <c r="CE7" s="13"/>
      <c r="CF7" s="13"/>
      <c r="CG7" s="13"/>
      <c r="CH7" s="13"/>
      <c r="CI7" s="13"/>
      <c r="CJ7" s="13"/>
      <c r="CK7" s="13" t="str">
        <f t="shared" si="209"/>
        <v>jeu</v>
      </c>
      <c r="CL7" s="13"/>
      <c r="CM7" s="13"/>
      <c r="CN7" s="13"/>
      <c r="CO7" s="13"/>
      <c r="CP7" s="13"/>
      <c r="CQ7" s="13"/>
      <c r="CR7" s="13"/>
      <c r="CS7" s="13" t="str">
        <f t="shared" si="209"/>
        <v>ven</v>
      </c>
      <c r="CT7" s="13"/>
      <c r="CU7" s="13"/>
      <c r="CV7" s="13"/>
      <c r="CW7" s="13"/>
      <c r="CX7" s="13"/>
      <c r="CY7" s="13"/>
      <c r="CZ7" s="13"/>
      <c r="DA7" s="13" t="str">
        <f t="shared" si="209"/>
        <v>sam</v>
      </c>
      <c r="DB7" s="13"/>
      <c r="DC7" s="13"/>
      <c r="DD7" s="13"/>
      <c r="DE7" s="13"/>
      <c r="DF7" s="13"/>
      <c r="DG7" s="13"/>
      <c r="DH7" s="13"/>
      <c r="DI7" s="13" t="str">
        <f t="shared" si="210"/>
        <v>dim</v>
      </c>
      <c r="DJ7" s="13"/>
      <c r="DK7" s="13"/>
      <c r="DL7" s="13"/>
      <c r="DM7" s="13"/>
      <c r="DN7" s="13"/>
      <c r="DO7" s="13"/>
      <c r="DP7" s="13"/>
      <c r="DQ7" s="13" t="str">
        <f t="shared" ref="DQ7:FU7" si="211">TEXT(DQ4,"jjj")</f>
        <v>lun</v>
      </c>
      <c r="DR7" s="13"/>
      <c r="DS7" s="13"/>
      <c r="DT7" s="13"/>
      <c r="DU7" s="13"/>
      <c r="DV7" s="13"/>
      <c r="DW7" s="13"/>
      <c r="DX7" s="13"/>
      <c r="DY7" s="13" t="str">
        <f t="shared" si="211"/>
        <v>mar</v>
      </c>
      <c r="DZ7" s="13"/>
      <c r="EA7" s="13"/>
      <c r="EB7" s="13"/>
      <c r="EC7" s="13"/>
      <c r="ED7" s="13"/>
      <c r="EE7" s="13"/>
      <c r="EF7" s="13"/>
      <c r="EG7" s="13" t="str">
        <f t="shared" si="211"/>
        <v>mer</v>
      </c>
      <c r="EH7" s="13"/>
      <c r="EI7" s="13"/>
      <c r="EJ7" s="13"/>
      <c r="EK7" s="13"/>
      <c r="EL7" s="13"/>
      <c r="EM7" s="13"/>
      <c r="EN7" s="13"/>
      <c r="EO7" s="13" t="str">
        <f t="shared" si="211"/>
        <v>jeu</v>
      </c>
      <c r="EP7" s="13"/>
      <c r="EQ7" s="13"/>
      <c r="ER7" s="13"/>
      <c r="ES7" s="13"/>
      <c r="ET7" s="13"/>
      <c r="EU7" s="13"/>
      <c r="EV7" s="13"/>
      <c r="EW7" s="13" t="str">
        <f t="shared" si="211"/>
        <v>ven</v>
      </c>
      <c r="EX7" s="13"/>
      <c r="EY7" s="13"/>
      <c r="EZ7" s="13"/>
      <c r="FA7" s="13"/>
      <c r="FB7" s="13"/>
      <c r="FC7" s="13"/>
      <c r="FD7" s="13"/>
      <c r="FE7" s="13" t="str">
        <f t="shared" si="211"/>
        <v>sam</v>
      </c>
      <c r="FF7" s="13"/>
      <c r="FG7" s="13"/>
      <c r="FH7" s="13"/>
      <c r="FI7" s="13"/>
      <c r="FJ7" s="13"/>
      <c r="FK7" s="13"/>
      <c r="FL7" s="13"/>
      <c r="FM7" s="13" t="str">
        <f t="shared" si="211"/>
        <v>dim</v>
      </c>
      <c r="FN7" s="13"/>
      <c r="FO7" s="13"/>
      <c r="FP7" s="13"/>
      <c r="FQ7" s="13"/>
      <c r="FR7" s="13"/>
      <c r="FS7" s="13"/>
      <c r="FT7" s="13"/>
      <c r="FU7" s="13" t="str">
        <f t="shared" si="211"/>
        <v>lun</v>
      </c>
      <c r="FV7" s="13"/>
      <c r="FW7" s="13"/>
      <c r="FX7" s="13"/>
      <c r="FY7" s="13"/>
      <c r="FZ7" s="13"/>
      <c r="GA7" s="13"/>
      <c r="GB7" s="13"/>
      <c r="GC7" s="13" t="str">
        <f t="shared" ref="GC7:HX7" si="212">TEXT(GC4,"jjj")</f>
        <v>mar</v>
      </c>
      <c r="GD7" s="13"/>
      <c r="GE7" s="13"/>
      <c r="GF7" s="13"/>
      <c r="GG7" s="13"/>
      <c r="GH7" s="13"/>
      <c r="GI7" s="13"/>
      <c r="GJ7" s="13"/>
      <c r="GK7" s="13" t="str">
        <f t="shared" si="212"/>
        <v>mer</v>
      </c>
      <c r="GL7" s="13"/>
      <c r="GM7" s="13"/>
      <c r="GN7" s="13"/>
      <c r="GO7" s="13"/>
      <c r="GP7" s="13"/>
      <c r="GQ7" s="13"/>
      <c r="GR7" s="13"/>
      <c r="GS7" s="13" t="str">
        <f t="shared" si="212"/>
        <v>jeu</v>
      </c>
      <c r="GT7" s="13"/>
      <c r="GU7" s="13"/>
      <c r="GV7" s="13"/>
      <c r="GW7" s="13"/>
      <c r="GX7" s="13"/>
      <c r="GY7" s="13"/>
      <c r="GZ7" s="13"/>
      <c r="HA7" s="13" t="str">
        <f t="shared" si="212"/>
        <v>ven</v>
      </c>
      <c r="HB7" s="13"/>
      <c r="HC7" s="13"/>
      <c r="HD7" s="13"/>
      <c r="HE7" s="13"/>
      <c r="HF7" s="13"/>
      <c r="HG7" s="13"/>
      <c r="HH7" s="13"/>
      <c r="HI7" s="13" t="str">
        <f t="shared" si="212"/>
        <v>sam</v>
      </c>
      <c r="HJ7" s="13"/>
      <c r="HK7" s="13"/>
      <c r="HL7" s="13"/>
      <c r="HM7" s="13"/>
      <c r="HN7" s="13"/>
      <c r="HO7" s="13"/>
      <c r="HP7" s="13"/>
      <c r="HQ7" s="13" t="str">
        <f t="shared" si="212"/>
        <v>dim</v>
      </c>
      <c r="HR7" s="13"/>
      <c r="HS7" s="13"/>
      <c r="HT7" s="13"/>
      <c r="HU7" s="13"/>
      <c r="HV7" s="13"/>
      <c r="HW7" s="13"/>
      <c r="HX7" s="13"/>
    </row>
    <row r="8" spans="1:232">
      <c r="B8" s="23" t="s">
        <v>6</v>
      </c>
      <c r="C8" s="22">
        <f>AVERAGE(C9:C20)</f>
        <v>1</v>
      </c>
      <c r="D8" s="24">
        <f>MIN(D9:D20)</f>
        <v>44200</v>
      </c>
      <c r="E8" s="9" t="e">
        <f>SOMME_H_D(E9:E20)</f>
        <v>#VALUE!</v>
      </c>
      <c r="F8" s="9"/>
      <c r="G8" s="24">
        <f>MAX(G9:G20)</f>
        <v>44210</v>
      </c>
      <c r="H8" s="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232" outlineLevel="1">
      <c r="B9" s="7" t="s">
        <v>8</v>
      </c>
      <c r="C9" s="10">
        <v>1</v>
      </c>
      <c r="D9" s="9">
        <v>44200</v>
      </c>
      <c r="E9" s="19" t="s">
        <v>37</v>
      </c>
      <c r="F9" s="19"/>
      <c r="G9" s="9">
        <v>44200</v>
      </c>
      <c r="H9" s="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232" outlineLevel="1">
      <c r="B10" s="7" t="s">
        <v>9</v>
      </c>
      <c r="C10" s="10">
        <v>1</v>
      </c>
      <c r="D10" s="9">
        <v>44201</v>
      </c>
      <c r="E10" s="9" t="s">
        <v>37</v>
      </c>
      <c r="F10" s="9"/>
      <c r="G10" s="9">
        <v>44201</v>
      </c>
      <c r="H10" s="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</row>
    <row r="11" spans="1:232" outlineLevel="1">
      <c r="B11" s="7" t="s">
        <v>10</v>
      </c>
      <c r="C11" s="10">
        <v>1</v>
      </c>
      <c r="D11" s="9">
        <v>44201</v>
      </c>
      <c r="E11" s="9" t="s">
        <v>37</v>
      </c>
      <c r="F11" s="9"/>
      <c r="G11" s="9">
        <v>44201</v>
      </c>
      <c r="H11" s="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</row>
    <row r="12" spans="1:232" outlineLevel="1">
      <c r="B12" s="7" t="s">
        <v>11</v>
      </c>
      <c r="C12" s="10">
        <v>1</v>
      </c>
      <c r="D12" s="9">
        <v>44203</v>
      </c>
      <c r="E12" s="9" t="s">
        <v>44</v>
      </c>
      <c r="F12" s="9"/>
      <c r="G12" s="9">
        <v>44203</v>
      </c>
      <c r="H12" s="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</row>
    <row r="13" spans="1:232" outlineLevel="1">
      <c r="B13" s="7" t="s">
        <v>12</v>
      </c>
      <c r="C13" s="10">
        <v>1</v>
      </c>
      <c r="D13" s="9">
        <v>44204</v>
      </c>
      <c r="E13" s="9" t="s">
        <v>38</v>
      </c>
      <c r="F13" s="9"/>
      <c r="G13" s="9">
        <v>44204</v>
      </c>
      <c r="H13" s="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232" outlineLevel="1">
      <c r="B14" s="7" t="s">
        <v>13</v>
      </c>
      <c r="C14" s="10">
        <v>1</v>
      </c>
      <c r="D14" s="9">
        <v>44207</v>
      </c>
      <c r="E14" s="9" t="s">
        <v>37</v>
      </c>
      <c r="F14" s="9"/>
      <c r="G14" s="9">
        <v>44207</v>
      </c>
      <c r="H14" s="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232" outlineLevel="1">
      <c r="B15" s="7" t="s">
        <v>14</v>
      </c>
      <c r="C15" s="10">
        <v>1</v>
      </c>
      <c r="D15" s="9">
        <v>44207</v>
      </c>
      <c r="E15" s="9" t="s">
        <v>38</v>
      </c>
      <c r="F15" s="9"/>
      <c r="G15" s="9">
        <v>44207</v>
      </c>
      <c r="H15" s="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232" outlineLevel="1">
      <c r="B16" s="7" t="s">
        <v>15</v>
      </c>
      <c r="C16" s="10">
        <v>1</v>
      </c>
      <c r="D16" s="9">
        <v>44208</v>
      </c>
      <c r="E16" s="9" t="s">
        <v>37</v>
      </c>
      <c r="F16" s="9"/>
      <c r="G16" s="9">
        <v>44208</v>
      </c>
      <c r="H16" s="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2:53" outlineLevel="1">
      <c r="B17" s="7" t="s">
        <v>16</v>
      </c>
      <c r="C17" s="10">
        <v>1</v>
      </c>
      <c r="D17" s="9">
        <v>44209</v>
      </c>
      <c r="E17" s="9" t="s">
        <v>44</v>
      </c>
      <c r="F17" s="9"/>
      <c r="G17" s="9">
        <v>44209</v>
      </c>
      <c r="H17" s="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2:53" outlineLevel="1">
      <c r="B18" s="7" t="s">
        <v>32</v>
      </c>
      <c r="C18" s="10">
        <v>1</v>
      </c>
      <c r="D18" s="9">
        <v>44209</v>
      </c>
      <c r="E18" s="9" t="s">
        <v>37</v>
      </c>
      <c r="F18" s="9"/>
      <c r="G18" s="9">
        <v>44209</v>
      </c>
      <c r="H18" s="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</row>
    <row r="19" spans="2:53" outlineLevel="1">
      <c r="B19" s="7" t="s">
        <v>17</v>
      </c>
      <c r="C19" s="10">
        <v>1</v>
      </c>
      <c r="D19" s="9">
        <v>44210</v>
      </c>
      <c r="E19" s="9" t="s">
        <v>37</v>
      </c>
      <c r="F19" s="9"/>
      <c r="G19" s="9">
        <v>44210</v>
      </c>
      <c r="H19" s="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</row>
    <row r="20" spans="2:53" outlineLevel="1">
      <c r="B20" s="7" t="s">
        <v>18</v>
      </c>
      <c r="C20" s="10">
        <v>1</v>
      </c>
      <c r="D20" s="9">
        <v>44210</v>
      </c>
      <c r="E20" s="9" t="s">
        <v>37</v>
      </c>
      <c r="F20" s="9"/>
      <c r="G20" s="9">
        <v>44210</v>
      </c>
      <c r="H20" s="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</row>
    <row r="21" spans="2:53">
      <c r="B21" s="23" t="s">
        <v>7</v>
      </c>
      <c r="C21" s="22">
        <f>AVERAGE(C22:C23)</f>
        <v>0.5</v>
      </c>
      <c r="D21" s="24">
        <f>MIN(D22:D23)</f>
        <v>44211</v>
      </c>
      <c r="E21" s="31">
        <f>SUM(E22:E23)</f>
        <v>0</v>
      </c>
      <c r="F21" s="9"/>
      <c r="G21" s="24">
        <f>MAX(G22:G23)</f>
        <v>44224</v>
      </c>
      <c r="H21" s="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</row>
    <row r="22" spans="2:53" outlineLevel="1">
      <c r="B22" s="7" t="s">
        <v>19</v>
      </c>
      <c r="C22" s="10">
        <v>1</v>
      </c>
      <c r="D22" s="9">
        <v>44211</v>
      </c>
      <c r="E22" s="9" t="s">
        <v>40</v>
      </c>
      <c r="F22" s="9"/>
      <c r="G22" s="9">
        <v>44216</v>
      </c>
      <c r="H22" s="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</row>
    <row r="23" spans="2:53" outlineLevel="1">
      <c r="B23" s="16" t="s">
        <v>34</v>
      </c>
      <c r="C23" s="10">
        <v>0</v>
      </c>
      <c r="D23" s="17">
        <v>44224</v>
      </c>
      <c r="E23" s="17" t="s">
        <v>38</v>
      </c>
      <c r="F23" s="17"/>
      <c r="G23" s="17">
        <v>44224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</row>
    <row r="24" spans="2:53">
      <c r="B24" s="21" t="s">
        <v>20</v>
      </c>
      <c r="C24" s="22">
        <f>AVERAGE(C25:C29)</f>
        <v>1</v>
      </c>
      <c r="D24" s="25">
        <f>MIN(D25:D29)</f>
        <v>44216</v>
      </c>
      <c r="G24" s="25">
        <f>MAX(G25:G29)</f>
        <v>44218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</row>
    <row r="25" spans="2:53" outlineLevel="1">
      <c r="B25" s="14" t="s">
        <v>21</v>
      </c>
      <c r="C25" s="10">
        <v>1</v>
      </c>
      <c r="D25" s="9">
        <v>44216</v>
      </c>
      <c r="E25" s="9" t="s">
        <v>37</v>
      </c>
      <c r="F25" s="9"/>
      <c r="G25" s="9">
        <v>44217</v>
      </c>
    </row>
    <row r="26" spans="2:53" outlineLevel="1">
      <c r="B26" s="14" t="s">
        <v>22</v>
      </c>
      <c r="C26" s="10">
        <v>1</v>
      </c>
      <c r="D26" s="9">
        <v>44217</v>
      </c>
      <c r="E26" s="9" t="s">
        <v>38</v>
      </c>
      <c r="F26" s="9"/>
      <c r="G26" s="9">
        <v>44217</v>
      </c>
    </row>
    <row r="27" spans="2:53" outlineLevel="1">
      <c r="B27" s="14" t="s">
        <v>23</v>
      </c>
      <c r="C27" s="10">
        <v>1</v>
      </c>
      <c r="D27" s="9">
        <v>44217</v>
      </c>
      <c r="E27" s="9" t="s">
        <v>37</v>
      </c>
      <c r="F27" s="9"/>
      <c r="G27" s="9">
        <v>44218</v>
      </c>
    </row>
    <row r="28" spans="2:53" outlineLevel="1">
      <c r="B28" s="14" t="s">
        <v>24</v>
      </c>
      <c r="C28" s="10">
        <v>1</v>
      </c>
      <c r="D28" s="9">
        <v>44218</v>
      </c>
      <c r="E28" s="9" t="s">
        <v>41</v>
      </c>
      <c r="F28" s="9"/>
      <c r="G28" s="9">
        <v>44218</v>
      </c>
    </row>
    <row r="29" spans="2:53" outlineLevel="1">
      <c r="B29" s="14" t="s">
        <v>25</v>
      </c>
      <c r="C29" s="10">
        <v>1</v>
      </c>
      <c r="D29" s="9">
        <v>44218</v>
      </c>
      <c r="E29" s="9" t="s">
        <v>38</v>
      </c>
      <c r="F29" s="9"/>
      <c r="G29" s="9">
        <v>44218</v>
      </c>
    </row>
    <row r="30" spans="2:53">
      <c r="B30" s="21" t="s">
        <v>26</v>
      </c>
      <c r="C30" s="22">
        <f>AVERAGE(C31:C36)</f>
        <v>0.16666666666666666</v>
      </c>
      <c r="D30" s="25">
        <f>MIN(D31:D36)</f>
        <v>44218</v>
      </c>
      <c r="G30" s="25">
        <f>MAX(G31:G36)</f>
        <v>44223</v>
      </c>
    </row>
    <row r="31" spans="2:53" outlineLevel="1">
      <c r="B31" s="14" t="s">
        <v>27</v>
      </c>
      <c r="C31" s="10">
        <v>1</v>
      </c>
      <c r="D31" s="9">
        <v>44218</v>
      </c>
      <c r="E31" s="9" t="s">
        <v>38</v>
      </c>
      <c r="F31" s="9"/>
      <c r="G31" s="9">
        <v>44218</v>
      </c>
    </row>
    <row r="32" spans="2:53" outlineLevel="1">
      <c r="B32" s="14" t="s">
        <v>28</v>
      </c>
      <c r="C32" s="10">
        <v>0</v>
      </c>
      <c r="D32" s="9">
        <v>44221</v>
      </c>
      <c r="E32" s="9" t="s">
        <v>37</v>
      </c>
      <c r="F32" s="9"/>
      <c r="G32" s="9">
        <v>44221</v>
      </c>
    </row>
    <row r="33" spans="2:52" outlineLevel="1">
      <c r="B33" s="14" t="s">
        <v>29</v>
      </c>
      <c r="C33" s="10">
        <v>0</v>
      </c>
      <c r="D33" s="9">
        <v>44222</v>
      </c>
      <c r="E33" s="9" t="s">
        <v>38</v>
      </c>
      <c r="F33" s="9"/>
      <c r="G33" s="9">
        <v>44222</v>
      </c>
    </row>
    <row r="34" spans="2:52" outlineLevel="1">
      <c r="B34" s="14" t="s">
        <v>30</v>
      </c>
      <c r="C34" s="10">
        <v>0</v>
      </c>
      <c r="D34" s="9">
        <v>44221</v>
      </c>
      <c r="E34" s="9" t="s">
        <v>42</v>
      </c>
      <c r="F34" s="9"/>
      <c r="G34" s="9">
        <v>44221</v>
      </c>
    </row>
    <row r="35" spans="2:52" outlineLevel="1">
      <c r="B35" s="14" t="s">
        <v>35</v>
      </c>
      <c r="C35" s="10">
        <v>0</v>
      </c>
      <c r="D35" s="9">
        <v>44221</v>
      </c>
      <c r="E35" s="9" t="s">
        <v>38</v>
      </c>
      <c r="F35" s="9"/>
      <c r="G35" s="9">
        <v>44221</v>
      </c>
    </row>
    <row r="36" spans="2:52" outlineLevel="1">
      <c r="B36" s="14" t="s">
        <v>31</v>
      </c>
      <c r="C36" s="10">
        <v>0</v>
      </c>
      <c r="D36" s="9">
        <v>44223</v>
      </c>
      <c r="E36" s="9" t="s">
        <v>38</v>
      </c>
      <c r="F36" s="9"/>
      <c r="G36" s="9">
        <v>44223</v>
      </c>
    </row>
    <row r="37" spans="2:52">
      <c r="B37" s="21" t="s">
        <v>33</v>
      </c>
      <c r="C37" s="22">
        <f>AVERAGE(C38)</f>
        <v>0</v>
      </c>
      <c r="D37" s="25">
        <f>MIN(D38)</f>
        <v>44224</v>
      </c>
      <c r="G37" s="25">
        <f>MAX(G38)</f>
        <v>44224</v>
      </c>
    </row>
    <row r="38" spans="2:52" outlineLevel="1">
      <c r="B38" s="14" t="s">
        <v>43</v>
      </c>
      <c r="C38" s="10">
        <v>0</v>
      </c>
      <c r="D38" s="9">
        <v>44224</v>
      </c>
      <c r="E38" s="9" t="s">
        <v>37</v>
      </c>
      <c r="F38" s="9"/>
      <c r="G38" s="9">
        <v>44224</v>
      </c>
    </row>
    <row r="39" spans="2:52">
      <c r="B39" s="15"/>
    </row>
    <row r="41" spans="2:52">
      <c r="AK41" s="3"/>
    </row>
    <row r="47" spans="2:52" ht="15.75"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</row>
  </sheetData>
  <mergeCells count="57">
    <mergeCell ref="HI4:HP6"/>
    <mergeCell ref="HQ4:HX6"/>
    <mergeCell ref="EG7:EN7"/>
    <mergeCell ref="EO7:EV7"/>
    <mergeCell ref="EW7:FD7"/>
    <mergeCell ref="FE7:FL7"/>
    <mergeCell ref="FM7:FT7"/>
    <mergeCell ref="FU7:GB7"/>
    <mergeCell ref="GC7:GJ7"/>
    <mergeCell ref="GK7:GR7"/>
    <mergeCell ref="GS7:GZ7"/>
    <mergeCell ref="HA7:HH7"/>
    <mergeCell ref="HI7:HP7"/>
    <mergeCell ref="HQ7:HX7"/>
    <mergeCell ref="FU4:GB6"/>
    <mergeCell ref="GC4:GJ6"/>
    <mergeCell ref="GK4:GR6"/>
    <mergeCell ref="GS4:GZ6"/>
    <mergeCell ref="HA4:HH6"/>
    <mergeCell ref="EG4:EN6"/>
    <mergeCell ref="EO4:EV6"/>
    <mergeCell ref="EW4:FD6"/>
    <mergeCell ref="FE4:FL6"/>
    <mergeCell ref="FM4:FT6"/>
    <mergeCell ref="DA7:DH7"/>
    <mergeCell ref="DI7:DP7"/>
    <mergeCell ref="DQ7:DX7"/>
    <mergeCell ref="DY7:EF7"/>
    <mergeCell ref="BE4:BL6"/>
    <mergeCell ref="BM4:BT6"/>
    <mergeCell ref="BU4:CB6"/>
    <mergeCell ref="CC4:CJ6"/>
    <mergeCell ref="CK4:CR6"/>
    <mergeCell ref="CS4:CZ6"/>
    <mergeCell ref="DA4:DH6"/>
    <mergeCell ref="DI4:DP6"/>
    <mergeCell ref="DQ4:DX6"/>
    <mergeCell ref="DY4:EF6"/>
    <mergeCell ref="BM7:BT7"/>
    <mergeCell ref="BU7:CB7"/>
    <mergeCell ref="CC7:CJ7"/>
    <mergeCell ref="CK7:CR7"/>
    <mergeCell ref="CS7:CZ7"/>
    <mergeCell ref="AW4:BD6"/>
    <mergeCell ref="AG7:AN7"/>
    <mergeCell ref="AO7:AV7"/>
    <mergeCell ref="AW7:BD7"/>
    <mergeCell ref="BE7:BL7"/>
    <mergeCell ref="AG4:AN6"/>
    <mergeCell ref="AO4:AV6"/>
    <mergeCell ref="Y7:AF7"/>
    <mergeCell ref="Y4:AF6"/>
    <mergeCell ref="I4:P6"/>
    <mergeCell ref="I7:P7"/>
    <mergeCell ref="Q7:X7"/>
    <mergeCell ref="Q4:X6"/>
    <mergeCell ref="AP47:AZ47"/>
  </mergeCells>
  <phoneticPr fontId="6" type="noConversion"/>
  <conditionalFormatting sqref="C25:C29 C38 C9:C23 C31:C36">
    <cfRule type="dataBar" priority="13">
      <dataBar>
        <cfvo type="num" val="0"/>
        <cfvo type="num" val="1"/>
        <color theme="0" tint="-0.249977111117893"/>
      </dataBar>
    </cfRule>
  </conditionalFormatting>
  <conditionalFormatting sqref="I4:HX38">
    <cfRule type="expression" dxfId="0" priority="1">
      <formula>OR(jour_sem=sam,jour_sem=dim)</formula>
    </cfRule>
    <cfRule type="expression" dxfId="3" priority="11">
      <formula>date=TODAY()</formula>
    </cfRule>
  </conditionalFormatting>
  <conditionalFormatting sqref="I8:HX38">
    <cfRule type="expression" dxfId="2" priority="12">
      <formula>AND(date&gt;=task_start,date&lt;=task_start + task_progress *(task_end-task_start + 1)-1)</formula>
    </cfRule>
    <cfRule type="expression" dxfId="1" priority="14">
      <formula>AND(date&gt;=task_start,date&lt;=task_end)</formula>
    </cfRule>
  </conditionalFormatting>
  <conditionalFormatting sqref="C8">
    <cfRule type="dataBar" priority="5">
      <dataBar>
        <cfvo type="num" val="0"/>
        <cfvo type="num" val="1"/>
        <color theme="0" tint="-0.249977111117893"/>
      </dataBar>
    </cfRule>
  </conditionalFormatting>
  <conditionalFormatting sqref="C24">
    <cfRule type="dataBar" priority="4">
      <dataBar>
        <cfvo type="num" val="0"/>
        <cfvo type="num" val="1"/>
        <color theme="0" tint="-0.249977111117893"/>
      </dataBar>
    </cfRule>
  </conditionalFormatting>
  <conditionalFormatting sqref="C30">
    <cfRule type="dataBar" priority="3">
      <dataBar>
        <cfvo type="num" val="0"/>
        <cfvo type="num" val="1"/>
        <color theme="0" tint="-0.249977111117893"/>
      </dataBar>
    </cfRule>
  </conditionalFormatting>
  <conditionalFormatting sqref="C37">
    <cfRule type="dataBar" priority="2">
      <dataBar>
        <cfvo type="num" val="0"/>
        <cfvo type="num" val="1"/>
        <color theme="0" tint="-0.249977111117893"/>
      </dataBar>
    </cfRule>
  </conditionalFormatting>
  <pageMargins left="0.7" right="0.7" top="0.75" bottom="0.75" header="0.3" footer="0.3"/>
  <pageSetup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17B63AE-BE9F-4B10-82F3-BB3B1836501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C9:C18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G15"/>
  <sheetViews>
    <sheetView workbookViewId="0"/>
  </sheetViews>
  <sheetFormatPr baseColWidth="10" defaultRowHeight="15"/>
  <sheetData>
    <row r="2" spans="2:7">
      <c r="B2" s="26" t="s">
        <v>46</v>
      </c>
    </row>
    <row r="4" spans="2:7">
      <c r="B4" t="s">
        <v>45</v>
      </c>
      <c r="D4" s="28"/>
      <c r="F4" s="30" t="b">
        <v>1</v>
      </c>
      <c r="G4" s="30" t="str">
        <f>IF(F4=TRUE,"sam",0)</f>
        <v>sam</v>
      </c>
    </row>
    <row r="5" spans="2:7">
      <c r="D5" s="29"/>
      <c r="F5" s="30" t="b">
        <v>1</v>
      </c>
      <c r="G5" s="30" t="str">
        <f>IF(F5=TRUE,"dim",0)</f>
        <v>dim</v>
      </c>
    </row>
    <row r="8" spans="2:7">
      <c r="B8" t="s">
        <v>47</v>
      </c>
      <c r="D8" s="29"/>
    </row>
    <row r="9" spans="2:7">
      <c r="D9" s="29"/>
    </row>
    <row r="10" spans="2:7">
      <c r="D10" s="29"/>
    </row>
    <row r="11" spans="2:7">
      <c r="D11" s="29"/>
    </row>
    <row r="12" spans="2:7">
      <c r="D12" s="29"/>
    </row>
    <row r="13" spans="2:7">
      <c r="D13" s="29"/>
    </row>
    <row r="14" spans="2:7">
      <c r="D14" s="29"/>
    </row>
    <row r="15" spans="2:7">
      <c r="D15" s="29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Gantt</vt:lpstr>
      <vt:lpstr>reglages</vt:lpstr>
      <vt:lpstr>Gantt!date</vt:lpstr>
      <vt:lpstr>dim</vt:lpstr>
      <vt:lpstr>jour_sem</vt:lpstr>
      <vt:lpstr>sam</vt:lpstr>
      <vt:lpstr>start_project</vt:lpstr>
      <vt:lpstr>Gantt!task_end</vt:lpstr>
      <vt:lpstr>Gantt!task_progress</vt:lpstr>
      <vt:lpstr>Gantt!task_start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theof</dc:creator>
  <cp:lastModifiedBy>PC</cp:lastModifiedBy>
  <dcterms:created xsi:type="dcterms:W3CDTF">2020-12-15T11:48:12Z</dcterms:created>
  <dcterms:modified xsi:type="dcterms:W3CDTF">2021-01-24T12:16:13Z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6b54bff3-e5c7-4b25-8a3f-89c98f68eb5c</vt:lpwstr>
  </property>
</Properties>
</file>