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426" codeName="{0EBEE25D-5E30-3CCF-7B8A-937B5088EA0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8800" windowHeight="12210" firstSheet="1" activeTab="1"/>
  </bookViews>
  <sheets>
    <sheet name="BdCMultiple" sheetId="5" state="hidden" r:id="rId1"/>
    <sheet name="Feuil2" sheetId="7" r:id="rId2"/>
    <sheet name="Fériés" sheetId="8" r:id="rId3"/>
  </sheets>
  <definedNames>
    <definedName name="_xlnm.Print_Area" localSheetId="0">BdCMultiple!$A$1:$I$35</definedName>
  </definedNames>
  <calcPr calcId="162913"/>
</workbook>
</file>

<file path=xl/calcChain.xml><?xml version="1.0" encoding="utf-8"?>
<calcChain xmlns="http://schemas.openxmlformats.org/spreadsheetml/2006/main">
  <c r="BC8" i="7" l="1"/>
  <c r="BD6" i="7"/>
  <c r="AM6" i="7"/>
  <c r="AJ6" i="7"/>
  <c r="AL6" i="7" s="1"/>
  <c r="AG6" i="7"/>
  <c r="AI6" i="7" s="1"/>
  <c r="AD6" i="7"/>
  <c r="AF6" i="7" s="1"/>
  <c r="AA6" i="7"/>
  <c r="AC6" i="7" s="1"/>
  <c r="X6" i="7"/>
  <c r="Z6" i="7" s="1"/>
  <c r="U6" i="7"/>
  <c r="W6" i="7" s="1"/>
  <c r="R6" i="7"/>
  <c r="T6" i="7" s="1"/>
  <c r="L6" i="7"/>
  <c r="K6" i="7"/>
  <c r="CI6" i="7"/>
  <c r="CH6" i="7"/>
  <c r="CG6" i="7"/>
  <c r="CE6" i="7"/>
  <c r="CD6" i="7"/>
  <c r="CC6" i="7"/>
  <c r="CB6" i="7"/>
  <c r="CA6" i="7"/>
  <c r="BZ6" i="7"/>
  <c r="BY6" i="7"/>
  <c r="BX6" i="7"/>
  <c r="BW6" i="7"/>
  <c r="BU6" i="7"/>
  <c r="BT6" i="7"/>
  <c r="BS6" i="7"/>
  <c r="BQ6" i="7"/>
  <c r="BP6" i="7"/>
  <c r="BO6" i="7"/>
  <c r="BM6" i="7"/>
  <c r="BL6" i="7"/>
  <c r="BK6" i="7"/>
  <c r="BG6" i="7"/>
  <c r="BF6" i="7"/>
  <c r="BE6" i="7"/>
  <c r="BB6" i="7"/>
  <c r="BB7" i="7" s="1"/>
  <c r="BB8" i="7" s="1"/>
  <c r="BA6" i="7"/>
  <c r="BC6" i="7" s="1"/>
  <c r="AZ6" i="7"/>
  <c r="AY6" i="7"/>
  <c r="AX6" i="7"/>
  <c r="C17" i="8"/>
  <c r="C16" i="8"/>
  <c r="C15" i="8"/>
  <c r="C14" i="8"/>
  <c r="C13" i="8"/>
  <c r="C9" i="8"/>
  <c r="C8" i="8"/>
  <c r="C6" i="8"/>
  <c r="C12" i="8" s="1"/>
  <c r="C5" i="8"/>
  <c r="BA7" i="7" l="1"/>
  <c r="N6" i="7"/>
  <c r="O6" i="7"/>
  <c r="Q6" i="7" s="1"/>
  <c r="C7" i="8"/>
  <c r="C11" i="8"/>
  <c r="C10" i="8"/>
  <c r="BA8" i="7" l="1"/>
  <c r="AV6" i="7"/>
  <c r="AU6" i="7"/>
  <c r="AS6" i="7"/>
  <c r="AR6" i="7"/>
  <c r="F6" i="7" s="1"/>
  <c r="I6" i="7" l="1"/>
  <c r="AT6" i="7"/>
  <c r="E6" i="7"/>
  <c r="H6" i="7"/>
  <c r="AW6" i="7"/>
</calcChain>
</file>

<file path=xl/sharedStrings.xml><?xml version="1.0" encoding="utf-8"?>
<sst xmlns="http://schemas.openxmlformats.org/spreadsheetml/2006/main" count="51" uniqueCount="36">
  <si>
    <t>Bordereau de confirmation de commande</t>
  </si>
  <si>
    <r>
      <t xml:space="preserve">Document à compléter et à faxer au : </t>
    </r>
    <r>
      <rPr>
        <b/>
        <sz val="12"/>
        <rFont val="Arial"/>
        <family val="2"/>
      </rPr>
      <t xml:space="preserve">0 820 20 20 31 </t>
    </r>
    <r>
      <rPr>
        <sz val="8"/>
        <rFont val="Arial"/>
        <family val="2"/>
      </rPr>
      <t>(0,09€ TTC/min)</t>
    </r>
  </si>
  <si>
    <t xml:space="preserve">Envoi du fichier   </t>
  </si>
  <si>
    <t/>
  </si>
  <si>
    <t>à</t>
  </si>
  <si>
    <t>commande@chequedetable.com</t>
  </si>
  <si>
    <t>Raison Sociale</t>
  </si>
  <si>
    <t>Nombre d'enregistrements</t>
  </si>
  <si>
    <t>Nombre total de chèques</t>
  </si>
  <si>
    <t>Montant total valeurs commandées*</t>
  </si>
  <si>
    <t>Date de livraison souhaitée</t>
  </si>
  <si>
    <t>Personne à contacter</t>
  </si>
  <si>
    <t>Téléphone</t>
  </si>
  <si>
    <t>Signature et Cachet du client :</t>
  </si>
  <si>
    <t>* Auquel s'ajoutent vos frais de prestation de service définis dans vos conditions générales de vente.</t>
  </si>
  <si>
    <t>CDT3080875_19122013.txt</t>
  </si>
  <si>
    <t>Référence Client</t>
  </si>
  <si>
    <t>Janvier</t>
  </si>
  <si>
    <t>Absence</t>
  </si>
  <si>
    <t>Tickets restant</t>
  </si>
  <si>
    <t>A déduire sur m+1</t>
  </si>
  <si>
    <t>Février</t>
  </si>
  <si>
    <t>01/01-31/01</t>
  </si>
  <si>
    <t>Reliquat 2016</t>
  </si>
  <si>
    <t>01/02-28/02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</si>
  <si>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</si>
  <si>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</si>
  <si>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</si>
  <si>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</si>
  <si>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</si>
  <si>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</si>
  <si>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</si>
  <si>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</si>
  <si>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</si>
  <si>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</si>
  <si>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17/04-23/04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</si>
</sst>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#&quot; &quot;##&quot; &quot;##&quot; &quot;##&quot; &quot;##"/>
    <numFmt numFmtId="165" formatCode="#,##0.00\ &quot;€&quot;"/>
    <numFmt numFmtId="166" formatCode="_([$€]* #,##0.00_);_([$€]* \(#,##0.00\);_([$€]* &quot;-&quot;??_);_(@_)"/>
    <numFmt numFmtId="167" formatCode="d/m;@"/>
    <numFmt numFmtId="168" formatCode="ddd\ dd/mm/yy"/>
    <numFmt numFmtId="170" formatCode="dd/mm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0"/>
      <color rgb="FF000000"/>
      <name val="Arial"/>
      <family val="2"/>
    </font>
    <font>
      <sz val="8.1"/>
      <color rgb="FF303030"/>
      <name val="Arial"/>
      <family val="2"/>
    </font>
    <font>
      <b/>
      <sz val="11"/>
      <color rgb="FF30303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46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thin">
        <color indexed="64"/>
      </bottom>
      <diagonal/>
    </border>
    <border>
      <left style="hair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0" fontId="1" fillId="0" borderId="0"/>
  </cellStyleXfs>
  <cellXfs count="91">
    <xf numFmtId="0" fontId="0" fillId="0" borderId="0" xfId="0"/>
    <xf numFmtId="0" fontId="3" fillId="0" borderId="0" xfId="3"/>
    <xf numFmtId="49" fontId="6" fillId="0" borderId="0" xfId="3" applyNumberFormat="1" applyFont="1" applyAlignment="1"/>
    <xf numFmtId="0" fontId="6" fillId="0" borderId="0" xfId="3" applyFont="1" applyAlignment="1"/>
    <xf numFmtId="49" fontId="5" fillId="0" borderId="0" xfId="3" applyNumberFormat="1" applyFont="1"/>
    <xf numFmtId="49" fontId="5" fillId="0" borderId="1" xfId="3" applyNumberFormat="1" applyFont="1" applyBorder="1"/>
    <xf numFmtId="49" fontId="5" fillId="0" borderId="2" xfId="3" applyNumberFormat="1" applyFont="1" applyBorder="1"/>
    <xf numFmtId="49" fontId="5" fillId="0" borderId="3" xfId="3" applyNumberFormat="1" applyFont="1" applyBorder="1"/>
    <xf numFmtId="49" fontId="5" fillId="0" borderId="3" xfId="3" applyNumberFormat="1" applyFont="1" applyBorder="1" applyAlignment="1">
      <alignment horizontal="centerContinuous"/>
    </xf>
    <xf numFmtId="49" fontId="6" fillId="0" borderId="0" xfId="3" applyNumberFormat="1" applyFont="1" applyBorder="1" applyAlignment="1">
      <alignment horizontal="centerContinuous"/>
    </xf>
    <xf numFmtId="49" fontId="6" fillId="0" borderId="3" xfId="3" applyNumberFormat="1" applyFont="1" applyBorder="1" applyAlignment="1">
      <alignment horizontal="centerContinuous"/>
    </xf>
    <xf numFmtId="0" fontId="3" fillId="0" borderId="3" xfId="3" applyBorder="1"/>
    <xf numFmtId="49" fontId="5" fillId="0" borderId="0" xfId="3" applyNumberFormat="1" applyFont="1" applyBorder="1"/>
    <xf numFmtId="49" fontId="8" fillId="0" borderId="4" xfId="3" applyNumberFormat="1" applyFont="1" applyBorder="1" applyAlignment="1">
      <alignment horizontal="center" vertical="center" wrapText="1"/>
    </xf>
    <xf numFmtId="49" fontId="8" fillId="0" borderId="5" xfId="3" applyNumberFormat="1" applyFont="1" applyBorder="1" applyAlignment="1">
      <alignment horizontal="center" vertical="center" wrapText="1"/>
    </xf>
    <xf numFmtId="49" fontId="8" fillId="0" borderId="6" xfId="3" applyNumberFormat="1" applyFont="1" applyBorder="1" applyAlignment="1">
      <alignment horizontal="center" vertical="center" wrapText="1"/>
    </xf>
    <xf numFmtId="0" fontId="9" fillId="0" borderId="7" xfId="3" applyNumberFormat="1" applyFont="1" applyBorder="1" applyAlignment="1">
      <alignment horizontal="center" vertical="center"/>
    </xf>
    <xf numFmtId="1" fontId="2" fillId="0" borderId="8" xfId="3" applyNumberFormat="1" applyFont="1" applyBorder="1" applyAlignment="1">
      <alignment horizontal="center" vertical="center"/>
    </xf>
    <xf numFmtId="165" fontId="2" fillId="0" borderId="9" xfId="3" applyNumberFormat="1" applyFont="1" applyBorder="1" applyAlignment="1">
      <alignment horizontal="center" vertical="center"/>
    </xf>
    <xf numFmtId="0" fontId="9" fillId="0" borderId="10" xfId="3" applyNumberFormat="1" applyFont="1" applyBorder="1" applyAlignment="1">
      <alignment horizontal="center" vertical="center"/>
    </xf>
    <xf numFmtId="1" fontId="2" fillId="0" borderId="11" xfId="3" applyNumberFormat="1" applyFont="1" applyBorder="1" applyAlignment="1">
      <alignment horizontal="center" vertical="center"/>
    </xf>
    <xf numFmtId="165" fontId="2" fillId="0" borderId="12" xfId="3" applyNumberFormat="1" applyFont="1" applyBorder="1" applyAlignment="1">
      <alignment horizontal="center" vertical="center"/>
    </xf>
    <xf numFmtId="0" fontId="9" fillId="0" borderId="13" xfId="3" applyNumberFormat="1" applyFont="1" applyBorder="1" applyAlignment="1">
      <alignment horizontal="center" vertical="center"/>
    </xf>
    <xf numFmtId="1" fontId="2" fillId="0" borderId="14" xfId="3" applyNumberFormat="1" applyFont="1" applyBorder="1" applyAlignment="1">
      <alignment horizontal="center" vertical="center"/>
    </xf>
    <xf numFmtId="165" fontId="2" fillId="0" borderId="15" xfId="3" applyNumberFormat="1" applyFont="1" applyBorder="1" applyAlignment="1">
      <alignment horizontal="center" vertical="center"/>
    </xf>
    <xf numFmtId="49" fontId="9" fillId="0" borderId="16" xfId="3" applyNumberFormat="1" applyFont="1" applyBorder="1" applyAlignment="1">
      <alignment vertical="center"/>
    </xf>
    <xf numFmtId="49" fontId="5" fillId="0" borderId="17" xfId="3" applyNumberFormat="1" applyFont="1" applyBorder="1" applyAlignment="1">
      <alignment vertical="center"/>
    </xf>
    <xf numFmtId="49" fontId="5" fillId="0" borderId="18" xfId="3" applyNumberFormat="1" applyFont="1" applyBorder="1" applyAlignment="1">
      <alignment vertical="center"/>
    </xf>
    <xf numFmtId="49" fontId="5" fillId="0" borderId="19" xfId="3" applyNumberFormat="1" applyFont="1" applyBorder="1" applyAlignment="1">
      <alignment vertical="center"/>
    </xf>
    <xf numFmtId="49" fontId="5" fillId="0" borderId="20" xfId="3" applyNumberFormat="1" applyFont="1" applyBorder="1" applyAlignment="1">
      <alignment vertical="center"/>
    </xf>
    <xf numFmtId="49" fontId="5" fillId="0" borderId="21" xfId="3" applyNumberFormat="1" applyFont="1" applyBorder="1" applyAlignment="1">
      <alignment vertical="center"/>
    </xf>
    <xf numFmtId="49" fontId="7" fillId="0" borderId="0" xfId="3" applyNumberFormat="1" applyFont="1"/>
    <xf numFmtId="0" fontId="10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0" fontId="7" fillId="0" borderId="0" xfId="3" applyFont="1" applyAlignment="1"/>
    <xf numFmtId="0" fontId="3" fillId="0" borderId="0" xfId="3" applyFill="1"/>
    <xf numFmtId="0" fontId="4" fillId="0" borderId="0" xfId="3" applyFont="1" applyFill="1" applyAlignment="1"/>
    <xf numFmtId="167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NumberFormat="1"/>
    <xf numFmtId="0" fontId="3" fillId="0" borderId="0" xfId="0" applyFont="1" applyAlignment="1">
      <alignment horizontal="center" vertical="center"/>
    </xf>
    <xf numFmtId="0" fontId="4" fillId="2" borderId="0" xfId="3" applyFont="1" applyFill="1" applyAlignment="1">
      <alignment horizontal="center"/>
    </xf>
    <xf numFmtId="0" fontId="6" fillId="0" borderId="34" xfId="3" applyNumberFormat="1" applyFont="1" applyBorder="1" applyAlignment="1">
      <alignment horizontal="center" vertical="center"/>
    </xf>
    <xf numFmtId="0" fontId="6" fillId="0" borderId="28" xfId="3" applyNumberFormat="1" applyFont="1" applyBorder="1" applyAlignment="1">
      <alignment horizontal="center" vertical="center"/>
    </xf>
    <xf numFmtId="164" fontId="6" fillId="0" borderId="24" xfId="3" applyNumberFormat="1" applyFont="1" applyBorder="1" applyAlignment="1">
      <alignment horizontal="center" vertical="center"/>
    </xf>
    <xf numFmtId="164" fontId="6" fillId="0" borderId="25" xfId="3" applyNumberFormat="1" applyFont="1" applyBorder="1" applyAlignment="1">
      <alignment horizontal="center" vertical="center"/>
    </xf>
    <xf numFmtId="49" fontId="5" fillId="0" borderId="16" xfId="3" applyNumberFormat="1" applyFont="1" applyBorder="1" applyAlignment="1">
      <alignment horizontal="left" vertical="top"/>
    </xf>
    <xf numFmtId="49" fontId="5" fillId="0" borderId="17" xfId="3" applyNumberFormat="1" applyFont="1" applyBorder="1" applyAlignment="1">
      <alignment horizontal="left" vertical="top"/>
    </xf>
    <xf numFmtId="49" fontId="5" fillId="0" borderId="26" xfId="3" applyNumberFormat="1" applyFont="1" applyBorder="1" applyAlignment="1">
      <alignment horizontal="left" vertical="top"/>
    </xf>
    <xf numFmtId="49" fontId="5" fillId="0" borderId="0" xfId="3" applyNumberFormat="1" applyFont="1" applyAlignment="1">
      <alignment horizontal="center"/>
    </xf>
    <xf numFmtId="49" fontId="6" fillId="0" borderId="3" xfId="3" applyNumberFormat="1" applyFont="1" applyBorder="1" applyAlignment="1">
      <alignment horizontal="center"/>
    </xf>
    <xf numFmtId="49" fontId="6" fillId="0" borderId="0" xfId="3" applyNumberFormat="1" applyFont="1" applyBorder="1" applyAlignment="1">
      <alignment horizontal="center"/>
    </xf>
    <xf numFmtId="49" fontId="5" fillId="0" borderId="27" xfId="3" applyNumberFormat="1" applyFont="1" applyBorder="1" applyAlignment="1">
      <alignment horizontal="center" vertical="center" wrapText="1"/>
    </xf>
    <xf numFmtId="49" fontId="5" fillId="0" borderId="28" xfId="3" applyNumberFormat="1" applyFont="1" applyBorder="1" applyAlignment="1">
      <alignment horizontal="center" vertical="center" wrapText="1"/>
    </xf>
    <xf numFmtId="49" fontId="5" fillId="0" borderId="29" xfId="3" applyNumberFormat="1" applyFont="1" applyBorder="1" applyAlignment="1">
      <alignment horizontal="center" vertical="center" wrapText="1"/>
    </xf>
    <xf numFmtId="49" fontId="5" fillId="0" borderId="30" xfId="3" applyNumberFormat="1" applyFont="1" applyBorder="1" applyAlignment="1">
      <alignment horizontal="center" vertical="center" wrapText="1"/>
    </xf>
    <xf numFmtId="49" fontId="5" fillId="0" borderId="31" xfId="3" applyNumberFormat="1" applyFont="1" applyBorder="1" applyAlignment="1">
      <alignment horizontal="center" vertical="center" wrapText="1"/>
    </xf>
    <xf numFmtId="49" fontId="5" fillId="0" borderId="32" xfId="3" applyNumberFormat="1" applyFont="1" applyBorder="1" applyAlignment="1">
      <alignment horizontal="center" vertical="center" wrapText="1"/>
    </xf>
    <xf numFmtId="49" fontId="5" fillId="0" borderId="3" xfId="3" applyNumberFormat="1" applyFont="1" applyBorder="1" applyAlignment="1">
      <alignment horizontal="center" vertical="center" wrapText="1"/>
    </xf>
    <xf numFmtId="49" fontId="5" fillId="0" borderId="0" xfId="3" applyNumberFormat="1" applyFont="1" applyBorder="1" applyAlignment="1">
      <alignment horizontal="center" vertical="center" wrapText="1"/>
    </xf>
    <xf numFmtId="49" fontId="5" fillId="0" borderId="23" xfId="3" applyNumberFormat="1" applyFont="1" applyBorder="1" applyAlignment="1">
      <alignment horizontal="center" vertical="center" wrapText="1"/>
    </xf>
    <xf numFmtId="49" fontId="5" fillId="0" borderId="20" xfId="3" applyNumberFormat="1" applyFont="1" applyBorder="1" applyAlignment="1">
      <alignment horizontal="center" vertical="center" wrapText="1"/>
    </xf>
    <xf numFmtId="49" fontId="5" fillId="0" borderId="21" xfId="3" applyNumberFormat="1" applyFont="1" applyBorder="1" applyAlignment="1">
      <alignment horizontal="center" vertical="center" wrapText="1"/>
    </xf>
    <xf numFmtId="49" fontId="5" fillId="0" borderId="33" xfId="3" applyNumberFormat="1" applyFont="1" applyBorder="1" applyAlignment="1">
      <alignment horizontal="center" vertical="center" wrapText="1"/>
    </xf>
    <xf numFmtId="49" fontId="6" fillId="0" borderId="34" xfId="3" applyNumberFormat="1" applyFont="1" applyBorder="1" applyAlignment="1">
      <alignment horizontal="center" vertical="center"/>
    </xf>
    <xf numFmtId="49" fontId="6" fillId="0" borderId="28" xfId="3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8" fontId="1" fillId="0" borderId="0" xfId="4" applyNumberFormat="1" applyAlignment="1">
      <alignment horizontal="center" vertical="center"/>
    </xf>
    <xf numFmtId="1" fontId="1" fillId="3" borderId="0" xfId="4" applyNumberFormat="1" applyFill="1" applyAlignment="1">
      <alignment horizontal="center" vertical="center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37" xfId="0" applyBorder="1" applyAlignment="1">
      <alignment vertical="center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/>
    </xf>
    <xf numFmtId="0" fontId="0" fillId="0" borderId="39" xfId="0" applyNumberFormat="1" applyBorder="1" applyAlignment="1">
      <alignment horizontal="center"/>
    </xf>
    <xf numFmtId="0" fontId="0" fillId="0" borderId="40" xfId="0" applyNumberFormat="1" applyBorder="1" applyAlignment="1">
      <alignment horizont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NumberFormat="1" applyFont="1"/>
    <xf numFmtId="170" fontId="3" fillId="0" borderId="0" xfId="0" quotePrefix="1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2" fillId="0" borderId="0" xfId="0" applyFont="1"/>
    <xf numFmtId="0" fontId="13" fillId="0" borderId="0" xfId="0" applyFont="1" applyAlignment="1">
      <alignment horizontal="left" vertical="center" indent="1"/>
    </xf>
  </cellXfs>
  <cellStyles count="5">
    <cellStyle name="Euro" xfId="1"/>
    <cellStyle name="Normal" xfId="0" builtinId="0"/>
    <cellStyle name="Normal 2" xfId="2"/>
    <cellStyle name="Normal 3" xfId="3"/>
    <cellStyle name="Normal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95250</xdr:colOff>
      <xdr:row>5</xdr:row>
      <xdr:rowOff>57150</xdr:rowOff>
    </xdr:to>
    <xdr:pic>
      <xdr:nvPicPr>
        <xdr:cNvPr id="144432" name="Image 1">
          <a:extLst>
            <a:ext uri="{FF2B5EF4-FFF2-40B4-BE49-F238E27FC236}">
              <a16:creationId xmlns:a16="http://schemas.microsoft.com/office/drawing/2014/main" id="{00000000-0008-0000-0000-000030340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4865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31</xdr:row>
      <xdr:rowOff>9525</xdr:rowOff>
    </xdr:from>
    <xdr:to>
      <xdr:col>8</xdr:col>
      <xdr:colOff>0</xdr:colOff>
      <xdr:row>34</xdr:row>
      <xdr:rowOff>66675</xdr:rowOff>
    </xdr:to>
    <xdr:pic>
      <xdr:nvPicPr>
        <xdr:cNvPr id="144433" name="Picture 13" descr="Pied de page CDT 2012">
          <a:extLst>
            <a:ext uri="{FF2B5EF4-FFF2-40B4-BE49-F238E27FC236}">
              <a16:creationId xmlns:a16="http://schemas.microsoft.com/office/drawing/2014/main" id="{00000000-0008-0000-0000-0000313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753475"/>
          <a:ext cx="63246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32</xdr:row>
          <xdr:rowOff>0</xdr:rowOff>
        </xdr:from>
        <xdr:to>
          <xdr:col>8</xdr:col>
          <xdr:colOff>0</xdr:colOff>
          <xdr:row>32</xdr:row>
          <xdr:rowOff>0</xdr:rowOff>
        </xdr:to>
        <xdr:sp macro="" textlink="">
          <xdr:nvSpPr>
            <xdr:cNvPr id="144386" name="Button 2" hidden="1">
              <a:extLst>
                <a:ext uri="{63B3BB69-23CF-44E3-9099-C40C66FF867C}">
                  <a14:compatExt spid="_x0000_s144386"/>
                </a:ext>
                <a:ext uri="{FF2B5EF4-FFF2-40B4-BE49-F238E27FC236}">
                  <a16:creationId xmlns:a16="http://schemas.microsoft.com/office/drawing/2014/main" id="{00000000-0008-0000-0000-0000023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Vider la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32</xdr:row>
          <xdr:rowOff>0</xdr:rowOff>
        </xdr:from>
        <xdr:to>
          <xdr:col>8</xdr:col>
          <xdr:colOff>0</xdr:colOff>
          <xdr:row>32</xdr:row>
          <xdr:rowOff>0</xdr:rowOff>
        </xdr:to>
        <xdr:sp macro="" textlink="">
          <xdr:nvSpPr>
            <xdr:cNvPr id="144387" name="Button 3" hidden="1">
              <a:extLst>
                <a:ext uri="{63B3BB69-23CF-44E3-9099-C40C66FF867C}">
                  <a14:compatExt spid="_x0000_s144387"/>
                </a:ext>
                <a:ext uri="{FF2B5EF4-FFF2-40B4-BE49-F238E27FC236}">
                  <a16:creationId xmlns:a16="http://schemas.microsoft.com/office/drawing/2014/main" id="{00000000-0008-0000-0000-0000033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Vider la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32</xdr:row>
          <xdr:rowOff>0</xdr:rowOff>
        </xdr:from>
        <xdr:to>
          <xdr:col>8</xdr:col>
          <xdr:colOff>0</xdr:colOff>
          <xdr:row>32</xdr:row>
          <xdr:rowOff>0</xdr:rowOff>
        </xdr:to>
        <xdr:sp macro="" textlink="">
          <xdr:nvSpPr>
            <xdr:cNvPr id="144388" name="Button 4" hidden="1">
              <a:extLst>
                <a:ext uri="{63B3BB69-23CF-44E3-9099-C40C66FF867C}">
                  <a14:compatExt spid="_x0000_s144388"/>
                </a:ext>
                <a:ext uri="{FF2B5EF4-FFF2-40B4-BE49-F238E27FC236}">
                  <a16:creationId xmlns:a16="http://schemas.microsoft.com/office/drawing/2014/main" id="{00000000-0008-0000-0000-0000043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Vider la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32</xdr:row>
          <xdr:rowOff>0</xdr:rowOff>
        </xdr:from>
        <xdr:to>
          <xdr:col>8</xdr:col>
          <xdr:colOff>0</xdr:colOff>
          <xdr:row>32</xdr:row>
          <xdr:rowOff>0</xdr:rowOff>
        </xdr:to>
        <xdr:sp macro="" textlink="">
          <xdr:nvSpPr>
            <xdr:cNvPr id="144389" name="Button 5" hidden="1">
              <a:extLst>
                <a:ext uri="{63B3BB69-23CF-44E3-9099-C40C66FF867C}">
                  <a14:compatExt spid="_x0000_s144389"/>
                </a:ext>
                <a:ext uri="{FF2B5EF4-FFF2-40B4-BE49-F238E27FC236}">
                  <a16:creationId xmlns:a16="http://schemas.microsoft.com/office/drawing/2014/main" id="{00000000-0008-0000-0000-0000053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Vider la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34</xdr:row>
          <xdr:rowOff>0</xdr:rowOff>
        </xdr:from>
        <xdr:to>
          <xdr:col>8</xdr:col>
          <xdr:colOff>0</xdr:colOff>
          <xdr:row>34</xdr:row>
          <xdr:rowOff>0</xdr:rowOff>
        </xdr:to>
        <xdr:sp macro="" textlink="">
          <xdr:nvSpPr>
            <xdr:cNvPr id="144390" name="Button 6" hidden="1">
              <a:extLst>
                <a:ext uri="{63B3BB69-23CF-44E3-9099-C40C66FF867C}">
                  <a14:compatExt spid="_x0000_s144390"/>
                </a:ext>
                <a:ext uri="{FF2B5EF4-FFF2-40B4-BE49-F238E27FC236}">
                  <a16:creationId xmlns:a16="http://schemas.microsoft.com/office/drawing/2014/main" id="{00000000-0008-0000-0000-0000063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Vider la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34</xdr:row>
          <xdr:rowOff>0</xdr:rowOff>
        </xdr:from>
        <xdr:to>
          <xdr:col>8</xdr:col>
          <xdr:colOff>0</xdr:colOff>
          <xdr:row>34</xdr:row>
          <xdr:rowOff>0</xdr:rowOff>
        </xdr:to>
        <xdr:sp macro="" textlink="">
          <xdr:nvSpPr>
            <xdr:cNvPr id="144391" name="Button 7" hidden="1">
              <a:extLst>
                <a:ext uri="{63B3BB69-23CF-44E3-9099-C40C66FF867C}">
                  <a14:compatExt spid="_x0000_s144391"/>
                </a:ext>
                <a:ext uri="{FF2B5EF4-FFF2-40B4-BE49-F238E27FC236}">
                  <a16:creationId xmlns:a16="http://schemas.microsoft.com/office/drawing/2014/main" id="{00000000-0008-0000-0000-0000073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Vider la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34</xdr:row>
          <xdr:rowOff>0</xdr:rowOff>
        </xdr:from>
        <xdr:to>
          <xdr:col>8</xdr:col>
          <xdr:colOff>0</xdr:colOff>
          <xdr:row>34</xdr:row>
          <xdr:rowOff>0</xdr:rowOff>
        </xdr:to>
        <xdr:sp macro="" textlink="">
          <xdr:nvSpPr>
            <xdr:cNvPr id="144392" name="Button 8" hidden="1">
              <a:extLst>
                <a:ext uri="{63B3BB69-23CF-44E3-9099-C40C66FF867C}">
                  <a14:compatExt spid="_x0000_s144392"/>
                </a:ext>
                <a:ext uri="{FF2B5EF4-FFF2-40B4-BE49-F238E27FC236}">
                  <a16:creationId xmlns:a16="http://schemas.microsoft.com/office/drawing/2014/main" id="{00000000-0008-0000-0000-0000083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Vider la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34</xdr:row>
          <xdr:rowOff>0</xdr:rowOff>
        </xdr:from>
        <xdr:to>
          <xdr:col>8</xdr:col>
          <xdr:colOff>0</xdr:colOff>
          <xdr:row>34</xdr:row>
          <xdr:rowOff>0</xdr:rowOff>
        </xdr:to>
        <xdr:sp macro="" textlink="">
          <xdr:nvSpPr>
            <xdr:cNvPr id="144393" name="Button 9" hidden="1">
              <a:extLst>
                <a:ext uri="{63B3BB69-23CF-44E3-9099-C40C66FF867C}">
                  <a14:compatExt spid="_x0000_s144393"/>
                </a:ext>
                <a:ext uri="{FF2B5EF4-FFF2-40B4-BE49-F238E27FC236}">
                  <a16:creationId xmlns:a16="http://schemas.microsoft.com/office/drawing/2014/main" id="{00000000-0008-0000-0000-0000093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Vider la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52</xdr:col>
      <xdr:colOff>0</xdr:colOff>
      <xdr:row>9</xdr:row>
      <xdr:rowOff>0</xdr:rowOff>
    </xdr:from>
    <xdr:to>
      <xdr:col>52</xdr:col>
      <xdr:colOff>304800</xdr:colOff>
      <xdr:row>10</xdr:row>
      <xdr:rowOff>142875</xdr:rowOff>
    </xdr:to>
    <xdr:sp macro="" textlink="">
      <xdr:nvSpPr>
        <xdr:cNvPr id="145409" name="55940360" descr="http://ams1-ib.adnxs.com/it?e=wqT_3QL0Baj0AgAAAwDWAAUBCNiQ28EFEKj3-YHUpYuhFxitxeSe4IOb00IgASotCQAACQIAEQkHLAAAGQAAAEAzMxVAIRESACkRCfB-MMLUmgM4yRlAyRlIAlCIqtYaWKKiOmAAaN6DVHin_QOAAQCKAQNVU0SSAQNFVVKYAQGgAQGoAQGwAQC4AQHAAQTIAQDQAQDYAQDgAQDwAQCKAnN1ZignYScsIDk2Mzk1OSwgMTQ3OTk4NTI0MCk7dWYoJ3InLCA1NTk0MDM2MEYeAChnJywgMzQ4NjY5N0YdAABpBR0MMzIyNDYcAPBmkgLZASFXaXpFTHdpbzBvWUhFSWlxMWhvWUFDQ2lvam93QkRnQVFBUkl5UmxRd3RTYUExZ0FZTVVCYUFCd0FIZ0FnQUVDaUFHQ3JBYVFBUUdZQVFHZ0FSS29BUU93QVFDNUFRQUFBQQkDCHdRRQkJAQGITWtCVkh5UjZtWkUtVF9aQVdOXzJUMTVXTzRfNEFHNC1SVDEJPEBDWUFvcUUxTElOb0FJQXRRSQE-BEF2DQiYMEFJQTJBSUE0QUlBNkFJQS1BSUFnQU1Ca0FNQZoCJSF4UWdoWlFpMtwA8ONvcUk2SUFRb2lvVFVzZzAu2AKNQ-ACnogt6gJFaHR0cDovL3d3dy5jb21tZW50Y2FtYXJjaGUubmV0L2ZhcS8zNzQ2NS1leGNlbC1mb25jdGlvbnMtc2ktZXQtb3Utbm9ugAMBiAMBkAMAmAMXoAMBqgMAwAOsAsgDANgD4u8j4AMA6AMA-AMCgAQAkgQGL3V0L3YymAQAogQOOTEuMTk5LjIzNC4xNDaoBIaKC7IEDAgAEAEYACAAKAAwALgEAMAEAMgEANIECzEwLjIuODUuMjE02gQCCAHgBADwBIiq1hqIBQE.&amp;s=907635ee36b2aef22d6c4db7edf1881452ca7c95&amp;referrer=http%3A%2F%2Fwww.commentcamarche.net%2Ffaq%2F37465-excel-fonctions-si-et-ou-non">
          <a:extLst>
            <a:ext uri="{FF2B5EF4-FFF2-40B4-BE49-F238E27FC236}">
              <a16:creationId xmlns:a16="http://schemas.microsoft.com/office/drawing/2014/main" id="{8AD0B444-EC8D-4911-8E60-93779E1A3A6A}"/>
            </a:ext>
          </a:extLst>
        </xdr:cNvPr>
        <xdr:cNvSpPr>
          <a:spLocks noChangeAspect="1" noChangeArrowheads="1"/>
        </xdr:cNvSpPr>
      </xdr:nvSpPr>
      <xdr:spPr bwMode="auto">
        <a:xfrm>
          <a:off x="19564350" y="1743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52</xdr:col>
      <xdr:colOff>628650</xdr:colOff>
      <xdr:row>9</xdr:row>
      <xdr:rowOff>0</xdr:rowOff>
    </xdr:from>
    <xdr:to>
      <xdr:col>53</xdr:col>
      <xdr:colOff>171450</xdr:colOff>
      <xdr:row>10</xdr:row>
      <xdr:rowOff>142875</xdr:rowOff>
    </xdr:to>
    <xdr:sp macro="" textlink="">
      <xdr:nvSpPr>
        <xdr:cNvPr id="145411" name="44400955" descr="http://ams1-ib.adnxs.com/it?e=wqT_3QLnAqhnAQAAAwDWAAUBCNiQ28EFENKA0eyiiozuUBitxeSe4IOb00IgASotCQAACQIAEQkHLAAAGQAAAMDMzMw_IRESACkRCfQRATC62ZoDOMkZQMkZSAJQu4KWFViiojpgAGjeg1R4AIABAJIBA0VVUpgBrAKgAfoBqAEBsAEAuAEBwAECyAEA0AEA2AEA4AEA8AEA2AKNQ-ACnogt6gJFaHR0cDovL3d3dy5jb21tZW50Y2FtYXJjaGUubmV0L2ZhcS8zNzQ2NS1leGNlbC1mb25jdGlvbnMtc2ktZXQtb3Utbm9ugAMBiAMBkAMAmAMXoAMBqgMAwAOsAsgDANgD4u8j4AMA6AMA-AMCgAQAkgQGL3V0L3YymAQAogQOOTEuMTk5LjIzNC4xNDaoBIaKC7IEDggAEAEYrAIg-gEoADAAuAQAwAQAyAQA2gQCCAHgBADwBLuClhWIBQE.&amp;s=41ff2ea9141497645ee8bfc4cd20b3f503a31678&amp;referrer=http%3A%2F%2Fwww.commentcamarche.net%2Ffaq%2F37465-excel-fonctions-si-et-ou-non">
          <a:extLst>
            <a:ext uri="{FF2B5EF4-FFF2-40B4-BE49-F238E27FC236}">
              <a16:creationId xmlns:a16="http://schemas.microsoft.com/office/drawing/2014/main" id="{47E91C3B-6917-48E9-B71D-840748511D0B}"/>
            </a:ext>
          </a:extLst>
        </xdr:cNvPr>
        <xdr:cNvSpPr>
          <a:spLocks noChangeAspect="1" noChangeArrowheads="1"/>
        </xdr:cNvSpPr>
      </xdr:nvSpPr>
      <xdr:spPr bwMode="auto">
        <a:xfrm>
          <a:off x="20193000" y="1743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53</xdr:col>
      <xdr:colOff>180975</xdr:colOff>
      <xdr:row>9</xdr:row>
      <xdr:rowOff>0</xdr:rowOff>
    </xdr:from>
    <xdr:to>
      <xdr:col>53</xdr:col>
      <xdr:colOff>485775</xdr:colOff>
      <xdr:row>10</xdr:row>
      <xdr:rowOff>142875</xdr:rowOff>
    </xdr:to>
    <xdr:sp macro="" textlink="">
      <xdr:nvSpPr>
        <xdr:cNvPr id="145412" name="56467171" descr="http://ams1-ib.adnxs.com/it?e=wqT_3QKjDfQsAaMGAAADANYABQEI2JDbwQUQ8-3U-ODQnu5tGK3F5J7gg5vTQiABKi0JCAC-7d_wI0ARoZnEImPyIUAZwNCkHjjKAEAhhetRuB7FJkApzczMzMxMKUAwxsWaAzjJGUAdSAhQ4732GliiojpgAGjeg1R4jSuAAQCKAQNVU0SSAQNFVVKYAawCoAH6AagBAbABALgBAcABBcgBAtABANgBAOABAPABANgCjUPgAp6ILeoCRWh0dHA6Ly93d3cuY29tbWVudGNhbWFyY2hlLm5ldC9mYXEvMzc0NjUtZXhjZWwtZm9uY3Rpb25zLXNpLWV0LW91LW5vbvIC1QEKGltVTkVOQ09ERURfQ0xJQ0tfUkVESVJFQ1RdErYBaHR0cDovL3BpeGVsLm1hdGh0YWcBcsgvY2xpY2svaW1nP210X2FpZD00MjYwMDU1NjMxMTk4MjYwNTY3Jm10X2lkPTMxNzU2NDYBDihhZGlkPTEzNzQ2MQEPAHMBDhA3MTE2MAUPBGV4ARAAMwEaGGluYXBwPTABC_BOdXVpZD02ZWQ1NTc5MC05YTNjLTQwMDAtYjRkYi1iM2VhOWZhZjljNmMmcmVkaXJlY3Q98gIeChRbQURfQVRUUi5hZHZlcnRpc2VyXRIGMQV9FPICHQoSWxEhLGNyZWF0aXZlXRIHMwmsIPICKAoRW0JJRAlCIGJpZF9pZF0SE0rlAPReAfIC2gMKEltOT1RJRklDQVRJT05fVVJJXRLDAzxpbWcgc3JjPWh0dHBzOi8vdGFncy5tYXRodGFnLmNvbS9ub3RpZnk_ZXhjaD1hcG4maWQ9NWFXOTVxMmpMekV4THlBdlRtMVdhMDVVVlROUFZFRjBUMWRGZWxsNU1EQk5SRUYzVEZkSk1GcEhTWFJaYWs1c1dWUnNiVmxYV1RWWmVscHFMelF5TmpBd05UVTJNekV4T1RneU5qQTFOamN2TXpFM05UWTBOaTh4TnpFeE5qQXhMekV6TDNKWFVsSkhXa0ZhY1hCNmNtUlJOMHBWYzJKUllYVmZNRWxXZVZadVVHVnFabkJyZEhKWVFWRnVWVlV2TWk4eE16WTBORFV2TVRRM056azVPRFV4TVM4d0x6STROak0wTVM4eE5UTTVPREk0TWpJMEx6RXpOelEyTVM4ek1ETTFOREl2TVM4d0x6Qe4AAS0AGEF2TUM4eE0NlPBQL1lEV3F4ZWlxbUs5bkhvcDJGZjh3QVdQZGw1SSB3aWR0aD0xIGhlaWdodD0xPoADAYgDAZAD7-EOmAMXoAMBqgOQBArVA2h0dHA6Ly90YWdzMhcDKdFlGABlMdVBAgxhcGkm_t0B_t0Bkt0BeEZyYTNrM1lrRnhVMDlvV0Y5QmExOVhlR1pTUjJjdk3-3QH-3QF-3QHIdk0xSWdjSVk3WFBnT1hPcl8xMzF6V0Ezb1VrJm5vZGVpZD0yMzYmcHJpY2U9JHtBVUNUYbEUUFJJQ0V9UuADWBoTNzkxNjMzNjk2MTIwNzc0NDI0MyIIgdLwbDcxNzEqAjI5wAOsAsgDANgD4u8j4AMA6AMA-AMCgAQAkgQGL3V0L3YymAQAogQOOTEuMTk5LjIzNC4xNDaoBIaKC7IEDggAEAEYrAIg-gEoADAAuAQAwAQAyAQA2gQCCAHgBADwBOO99hqIBQE.&amp;s=d6473e6e53c7ad6bf01cb37a38f6417102171adc&amp;referrer=http%3A%2F%2Fwww.commentcamarche.net%2Ffaq%2F37465-excel-fonctions-si-et-ou-non">
          <a:extLst>
            <a:ext uri="{FF2B5EF4-FFF2-40B4-BE49-F238E27FC236}">
              <a16:creationId xmlns:a16="http://schemas.microsoft.com/office/drawing/2014/main" id="{E9FA0118-B5FA-408B-8855-8A859C7F5428}"/>
            </a:ext>
          </a:extLst>
        </xdr:cNvPr>
        <xdr:cNvSpPr>
          <a:spLocks noChangeAspect="1" noChangeArrowheads="1"/>
        </xdr:cNvSpPr>
      </xdr:nvSpPr>
      <xdr:spPr bwMode="auto">
        <a:xfrm>
          <a:off x="20507325" y="1743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B1:J35"/>
  <sheetViews>
    <sheetView zoomScaleNormal="100" workbookViewId="0">
      <selection activeCell="F21" sqref="F21"/>
    </sheetView>
  </sheetViews>
  <sheetFormatPr baseColWidth="10" defaultRowHeight="12.75" x14ac:dyDescent="0.2"/>
  <cols>
    <col min="1" max="1" width="1" style="1" customWidth="1"/>
    <col min="2" max="4" width="10.42578125" style="1" customWidth="1"/>
    <col min="5" max="7" width="15" style="1" customWidth="1"/>
    <col min="8" max="8" width="18.5703125" style="1" customWidth="1"/>
    <col min="9" max="9" width="1.7109375" style="1" customWidth="1"/>
    <col min="10" max="16384" width="11.42578125" style="1"/>
  </cols>
  <sheetData>
    <row r="1" spans="2:10" x14ac:dyDescent="0.2">
      <c r="B1" s="35"/>
      <c r="C1" s="35"/>
      <c r="D1" s="35"/>
      <c r="E1" s="35"/>
      <c r="F1" s="35"/>
      <c r="G1" s="35"/>
      <c r="H1" s="35"/>
    </row>
    <row r="2" spans="2:10" ht="17.25" customHeight="1" x14ac:dyDescent="0.25">
      <c r="B2" s="35"/>
      <c r="C2" s="35"/>
      <c r="D2" s="35"/>
      <c r="E2" s="36"/>
      <c r="F2" s="36"/>
      <c r="G2" s="36"/>
      <c r="H2" s="36"/>
    </row>
    <row r="3" spans="2:10" ht="10.5" customHeight="1" x14ac:dyDescent="0.2">
      <c r="B3" s="35"/>
      <c r="C3" s="35"/>
      <c r="D3" s="35"/>
      <c r="E3" s="35"/>
      <c r="F3" s="35"/>
      <c r="G3" s="35"/>
      <c r="H3" s="35"/>
    </row>
    <row r="4" spans="2:10" ht="21" customHeight="1" x14ac:dyDescent="0.25">
      <c r="D4" s="45" t="s">
        <v>0</v>
      </c>
      <c r="E4" s="45"/>
      <c r="F4" s="45"/>
      <c r="G4" s="45"/>
      <c r="H4" s="45"/>
    </row>
    <row r="5" spans="2:10" ht="11.25" customHeight="1" x14ac:dyDescent="0.25">
      <c r="B5" s="53"/>
      <c r="C5" s="53"/>
      <c r="D5" s="53"/>
      <c r="E5" s="53"/>
      <c r="F5" s="53"/>
      <c r="G5" s="53"/>
      <c r="H5" s="53"/>
      <c r="I5" s="2"/>
      <c r="J5" s="2"/>
    </row>
    <row r="6" spans="2:10" ht="15.75" x14ac:dyDescent="0.25">
      <c r="B6" s="53" t="s">
        <v>1</v>
      </c>
      <c r="C6" s="53"/>
      <c r="D6" s="53"/>
      <c r="E6" s="53"/>
      <c r="F6" s="53"/>
      <c r="G6" s="53"/>
      <c r="H6" s="53"/>
      <c r="I6" s="3"/>
      <c r="J6" s="3"/>
    </row>
    <row r="7" spans="2:10" ht="15.75" thickBot="1" x14ac:dyDescent="0.25">
      <c r="B7" s="4"/>
      <c r="C7" s="4"/>
      <c r="D7" s="4"/>
      <c r="E7" s="4"/>
      <c r="F7" s="4"/>
      <c r="G7" s="4"/>
      <c r="H7" s="4"/>
      <c r="I7" s="4"/>
    </row>
    <row r="8" spans="2:10" ht="9" customHeight="1" thickTop="1" x14ac:dyDescent="0.2">
      <c r="B8" s="5"/>
      <c r="C8" s="6"/>
      <c r="D8" s="6"/>
      <c r="E8" s="6"/>
      <c r="F8" s="6"/>
      <c r="G8" s="6"/>
      <c r="H8" s="6"/>
      <c r="I8" s="7"/>
    </row>
    <row r="9" spans="2:10" ht="15.75" x14ac:dyDescent="0.25">
      <c r="B9" s="8" t="s">
        <v>2</v>
      </c>
      <c r="C9" s="9"/>
      <c r="D9" s="9"/>
      <c r="E9" s="9"/>
      <c r="F9" s="9" t="s">
        <v>15</v>
      </c>
      <c r="G9" s="9"/>
      <c r="H9" s="9"/>
      <c r="I9" s="7"/>
    </row>
    <row r="10" spans="2:10" ht="15" customHeight="1" x14ac:dyDescent="0.25">
      <c r="B10" s="10" t="s">
        <v>4</v>
      </c>
      <c r="C10" s="9"/>
      <c r="D10" s="9"/>
      <c r="E10" s="9"/>
      <c r="F10" s="9"/>
      <c r="G10" s="9"/>
      <c r="H10" s="9"/>
      <c r="I10" s="11"/>
    </row>
    <row r="11" spans="2:10" ht="9" customHeight="1" x14ac:dyDescent="0.25">
      <c r="B11" s="54"/>
      <c r="C11" s="55"/>
      <c r="D11" s="55"/>
      <c r="E11" s="55"/>
      <c r="F11" s="55"/>
      <c r="G11" s="55"/>
      <c r="H11" s="55"/>
      <c r="I11" s="11"/>
    </row>
    <row r="12" spans="2:10" ht="15.75" customHeight="1" x14ac:dyDescent="0.25">
      <c r="B12" s="54" t="s">
        <v>5</v>
      </c>
      <c r="C12" s="55"/>
      <c r="D12" s="55"/>
      <c r="E12" s="55"/>
      <c r="F12" s="55"/>
      <c r="G12" s="55"/>
      <c r="H12" s="55"/>
      <c r="I12" s="11"/>
    </row>
    <row r="13" spans="2:10" ht="9" customHeight="1" thickBot="1" x14ac:dyDescent="0.25">
      <c r="B13" s="7"/>
      <c r="C13" s="12"/>
      <c r="D13" s="12"/>
      <c r="E13" s="12"/>
      <c r="F13" s="12"/>
      <c r="G13" s="12"/>
      <c r="H13" s="12"/>
      <c r="I13" s="11"/>
    </row>
    <row r="14" spans="2:10" ht="37.5" customHeight="1" thickTop="1" x14ac:dyDescent="0.2">
      <c r="B14" s="56" t="s">
        <v>6</v>
      </c>
      <c r="C14" s="57"/>
      <c r="D14" s="58"/>
      <c r="E14" s="13" t="s">
        <v>16</v>
      </c>
      <c r="F14" s="14" t="s">
        <v>7</v>
      </c>
      <c r="G14" s="14" t="s">
        <v>8</v>
      </c>
      <c r="H14" s="15" t="s">
        <v>9</v>
      </c>
      <c r="I14" s="11"/>
    </row>
    <row r="15" spans="2:10" ht="24" customHeight="1" x14ac:dyDescent="0.2">
      <c r="B15" s="59" t="s">
        <v>3</v>
      </c>
      <c r="C15" s="60"/>
      <c r="D15" s="61"/>
      <c r="E15" s="16"/>
      <c r="F15" s="17"/>
      <c r="G15" s="17"/>
      <c r="H15" s="18"/>
      <c r="I15" s="11"/>
    </row>
    <row r="16" spans="2:10" ht="24" customHeight="1" x14ac:dyDescent="0.2">
      <c r="B16" s="62"/>
      <c r="C16" s="63"/>
      <c r="D16" s="64"/>
      <c r="E16" s="19"/>
      <c r="F16" s="20"/>
      <c r="G16" s="20"/>
      <c r="H16" s="21"/>
      <c r="I16" s="11"/>
    </row>
    <row r="17" spans="2:9" ht="24" customHeight="1" x14ac:dyDescent="0.2">
      <c r="B17" s="62"/>
      <c r="C17" s="63"/>
      <c r="D17" s="64"/>
      <c r="E17" s="19"/>
      <c r="F17" s="20"/>
      <c r="G17" s="20"/>
      <c r="H17" s="21"/>
      <c r="I17" s="11"/>
    </row>
    <row r="18" spans="2:9" ht="24" customHeight="1" x14ac:dyDescent="0.2">
      <c r="B18" s="62"/>
      <c r="C18" s="63"/>
      <c r="D18" s="64"/>
      <c r="E18" s="19"/>
      <c r="F18" s="20"/>
      <c r="G18" s="20"/>
      <c r="H18" s="21"/>
      <c r="I18" s="11"/>
    </row>
    <row r="19" spans="2:9" ht="24" customHeight="1" x14ac:dyDescent="0.2">
      <c r="B19" s="62"/>
      <c r="C19" s="63"/>
      <c r="D19" s="64"/>
      <c r="E19" s="19"/>
      <c r="F19" s="20"/>
      <c r="G19" s="20"/>
      <c r="H19" s="21"/>
      <c r="I19" s="11"/>
    </row>
    <row r="20" spans="2:9" ht="24" customHeight="1" x14ac:dyDescent="0.2">
      <c r="B20" s="62"/>
      <c r="C20" s="63"/>
      <c r="D20" s="64"/>
      <c r="E20" s="19"/>
      <c r="F20" s="20"/>
      <c r="G20" s="20"/>
      <c r="H20" s="21"/>
      <c r="I20" s="11"/>
    </row>
    <row r="21" spans="2:9" ht="24" customHeight="1" x14ac:dyDescent="0.2">
      <c r="B21" s="62"/>
      <c r="C21" s="63"/>
      <c r="D21" s="64"/>
      <c r="E21" s="19"/>
      <c r="F21" s="20"/>
      <c r="G21" s="20"/>
      <c r="H21" s="21"/>
      <c r="I21" s="11"/>
    </row>
    <row r="22" spans="2:9" ht="24" customHeight="1" x14ac:dyDescent="0.2">
      <c r="B22" s="62"/>
      <c r="C22" s="63"/>
      <c r="D22" s="64"/>
      <c r="E22" s="19"/>
      <c r="F22" s="20"/>
      <c r="G22" s="20"/>
      <c r="H22" s="21"/>
      <c r="I22" s="11"/>
    </row>
    <row r="23" spans="2:9" ht="24" customHeight="1" x14ac:dyDescent="0.2">
      <c r="B23" s="62"/>
      <c r="C23" s="63"/>
      <c r="D23" s="64"/>
      <c r="E23" s="19"/>
      <c r="F23" s="20"/>
      <c r="G23" s="20"/>
      <c r="H23" s="21"/>
      <c r="I23" s="11"/>
    </row>
    <row r="24" spans="2:9" ht="24" customHeight="1" x14ac:dyDescent="0.2">
      <c r="B24" s="62"/>
      <c r="C24" s="63"/>
      <c r="D24" s="64"/>
      <c r="E24" s="19"/>
      <c r="F24" s="20"/>
      <c r="G24" s="20"/>
      <c r="H24" s="21"/>
      <c r="I24" s="11"/>
    </row>
    <row r="25" spans="2:9" ht="24" customHeight="1" x14ac:dyDescent="0.2">
      <c r="B25" s="62"/>
      <c r="C25" s="63"/>
      <c r="D25" s="64"/>
      <c r="E25" s="19"/>
      <c r="F25" s="20"/>
      <c r="G25" s="20"/>
      <c r="H25" s="21"/>
      <c r="I25" s="11"/>
    </row>
    <row r="26" spans="2:9" ht="24" customHeight="1" thickBot="1" x14ac:dyDescent="0.25">
      <c r="B26" s="65"/>
      <c r="C26" s="66"/>
      <c r="D26" s="67"/>
      <c r="E26" s="22"/>
      <c r="F26" s="23"/>
      <c r="G26" s="23"/>
      <c r="H26" s="24"/>
      <c r="I26" s="11"/>
    </row>
    <row r="27" spans="2:9" ht="24" customHeight="1" thickTop="1" thickBot="1" x14ac:dyDescent="0.25">
      <c r="B27" s="25" t="s">
        <v>10</v>
      </c>
      <c r="C27" s="26"/>
      <c r="D27" s="26"/>
      <c r="E27" s="68"/>
      <c r="F27" s="69"/>
      <c r="G27" s="69"/>
      <c r="H27" s="69"/>
      <c r="I27" s="11"/>
    </row>
    <row r="28" spans="2:9" ht="24" customHeight="1" thickTop="1" x14ac:dyDescent="0.2">
      <c r="B28" s="27" t="s">
        <v>11</v>
      </c>
      <c r="C28" s="28"/>
      <c r="D28" s="28"/>
      <c r="E28" s="46"/>
      <c r="F28" s="47"/>
      <c r="G28" s="47"/>
      <c r="H28" s="47"/>
      <c r="I28" s="11"/>
    </row>
    <row r="29" spans="2:9" ht="24" customHeight="1" thickBot="1" x14ac:dyDescent="0.25">
      <c r="B29" s="29" t="s">
        <v>12</v>
      </c>
      <c r="C29" s="30"/>
      <c r="D29" s="30"/>
      <c r="E29" s="48"/>
      <c r="F29" s="49"/>
      <c r="G29" s="49"/>
      <c r="H29" s="49"/>
      <c r="I29" s="11"/>
    </row>
    <row r="30" spans="2:9" ht="99" customHeight="1" thickTop="1" thickBot="1" x14ac:dyDescent="0.25">
      <c r="B30" s="50" t="s">
        <v>13</v>
      </c>
      <c r="C30" s="51"/>
      <c r="D30" s="51"/>
      <c r="E30" s="51"/>
      <c r="F30" s="51"/>
      <c r="G30" s="51"/>
      <c r="H30" s="52"/>
      <c r="I30" s="11"/>
    </row>
    <row r="31" spans="2:9" ht="14.25" customHeight="1" thickTop="1" x14ac:dyDescent="0.2">
      <c r="B31" s="31" t="s">
        <v>14</v>
      </c>
      <c r="C31" s="4"/>
      <c r="D31" s="4"/>
      <c r="E31" s="4"/>
      <c r="F31" s="4"/>
      <c r="G31" s="4"/>
      <c r="H31" s="4"/>
    </row>
    <row r="32" spans="2:9" ht="24" customHeight="1" x14ac:dyDescent="0.2"/>
    <row r="33" spans="2:8" ht="11.25" customHeight="1" x14ac:dyDescent="0.2">
      <c r="B33" s="32"/>
      <c r="C33" s="32"/>
      <c r="D33" s="32"/>
      <c r="E33" s="32"/>
      <c r="F33" s="32"/>
      <c r="G33" s="32"/>
      <c r="H33" s="32"/>
    </row>
    <row r="34" spans="2:8" ht="11.25" customHeight="1" x14ac:dyDescent="0.2">
      <c r="B34" s="33"/>
      <c r="C34" s="33"/>
      <c r="D34" s="33"/>
      <c r="E34" s="33"/>
      <c r="F34" s="33"/>
      <c r="G34" s="33"/>
      <c r="H34" s="33"/>
    </row>
    <row r="35" spans="2:8" ht="11.25" customHeight="1" x14ac:dyDescent="0.2">
      <c r="B35" s="34"/>
      <c r="C35" s="34"/>
      <c r="D35" s="34"/>
      <c r="E35" s="34"/>
      <c r="F35" s="34"/>
      <c r="G35" s="34"/>
      <c r="H35" s="34"/>
    </row>
  </sheetData>
  <mergeCells count="12">
    <mergeCell ref="D4:H4"/>
    <mergeCell ref="E28:H28"/>
    <mergeCell ref="E29:H29"/>
    <mergeCell ref="B30:E30"/>
    <mergeCell ref="F30:H30"/>
    <mergeCell ref="B5:H5"/>
    <mergeCell ref="B6:H6"/>
    <mergeCell ref="B11:H11"/>
    <mergeCell ref="B12:H12"/>
    <mergeCell ref="B14:D14"/>
    <mergeCell ref="B15:D26"/>
    <mergeCell ref="E27:H27"/>
  </mergeCells>
  <phoneticPr fontId="0" type="noConversion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4386" r:id="rId4" name="Button 2">
              <controlPr defaultSize="0" print="0" autoFill="0" autoPict="0">
                <anchor moveWithCells="1" sizeWithCells="1">
                  <from>
                    <xdr:col>8</xdr:col>
                    <xdr:colOff>0</xdr:colOff>
                    <xdr:row>32</xdr:row>
                    <xdr:rowOff>0</xdr:rowOff>
                  </from>
                  <to>
                    <xdr:col>8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7" r:id="rId5" name="Button 3">
              <controlPr defaultSize="0" print="0" autoFill="0" autoPict="0">
                <anchor moveWithCells="1" sizeWithCells="1">
                  <from>
                    <xdr:col>8</xdr:col>
                    <xdr:colOff>0</xdr:colOff>
                    <xdr:row>32</xdr:row>
                    <xdr:rowOff>0</xdr:rowOff>
                  </from>
                  <to>
                    <xdr:col>8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8" r:id="rId6" name="Button 4">
              <controlPr defaultSize="0" print="0" autoFill="0" autoPict="0">
                <anchor moveWithCells="1" sizeWithCells="1">
                  <from>
                    <xdr:col>8</xdr:col>
                    <xdr:colOff>0</xdr:colOff>
                    <xdr:row>32</xdr:row>
                    <xdr:rowOff>0</xdr:rowOff>
                  </from>
                  <to>
                    <xdr:col>8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9" r:id="rId7" name="Button 5">
              <controlPr defaultSize="0" print="0" autoFill="0" autoPict="0">
                <anchor moveWithCells="1" sizeWithCells="1">
                  <from>
                    <xdr:col>8</xdr:col>
                    <xdr:colOff>0</xdr:colOff>
                    <xdr:row>32</xdr:row>
                    <xdr:rowOff>0</xdr:rowOff>
                  </from>
                  <to>
                    <xdr:col>8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0" r:id="rId8" name="Button 6">
              <controlPr defaultSize="0" print="0" autoFill="0" autoPict="0">
                <anchor moveWithCells="1" sizeWithCells="1">
                  <from>
                    <xdr:col>8</xdr:col>
                    <xdr:colOff>0</xdr:colOff>
                    <xdr:row>34</xdr:row>
                    <xdr:rowOff>0</xdr:rowOff>
                  </from>
                  <to>
                    <xdr:col>8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1" r:id="rId9" name="Button 7">
              <controlPr defaultSize="0" print="0" autoFill="0" autoPict="0">
                <anchor moveWithCells="1" sizeWithCells="1">
                  <from>
                    <xdr:col>8</xdr:col>
                    <xdr:colOff>0</xdr:colOff>
                    <xdr:row>34</xdr:row>
                    <xdr:rowOff>0</xdr:rowOff>
                  </from>
                  <to>
                    <xdr:col>8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2" r:id="rId10" name="Button 8">
              <controlPr defaultSize="0" print="0" autoFill="0" autoPict="0">
                <anchor moveWithCells="1" sizeWithCells="1">
                  <from>
                    <xdr:col>8</xdr:col>
                    <xdr:colOff>0</xdr:colOff>
                    <xdr:row>34</xdr:row>
                    <xdr:rowOff>0</xdr:rowOff>
                  </from>
                  <to>
                    <xdr:col>8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3" r:id="rId11" name="Button 9">
              <controlPr defaultSize="0" print="0" autoFill="0" autoPict="0">
                <anchor moveWithCells="1" sizeWithCells="1">
                  <from>
                    <xdr:col>8</xdr:col>
                    <xdr:colOff>0</xdr:colOff>
                    <xdr:row>34</xdr:row>
                    <xdr:rowOff>0</xdr:rowOff>
                  </from>
                  <to>
                    <xdr:col>8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I11"/>
  <sheetViews>
    <sheetView tabSelected="1" workbookViewId="0">
      <pane ySplit="5" topLeftCell="A6" activePane="bottomLeft" state="frozen"/>
      <selection pane="bottomLeft" activeCell="J23" sqref="J23"/>
    </sheetView>
  </sheetViews>
  <sheetFormatPr baseColWidth="10" defaultRowHeight="12.75" x14ac:dyDescent="0.2"/>
  <cols>
    <col min="1" max="1" width="11.42578125" style="38"/>
    <col min="2" max="2" width="16.42578125" style="38" bestFit="1" customWidth="1"/>
    <col min="3" max="3" width="16.42578125" style="38" customWidth="1"/>
    <col min="4" max="18" width="11.42578125" style="38"/>
    <col min="19" max="34" width="2.28515625" style="38" customWidth="1"/>
    <col min="35" max="37" width="2.28515625" customWidth="1"/>
    <col min="38" max="52" width="2.28515625" style="38" customWidth="1"/>
    <col min="53" max="16384" width="11.42578125" style="38"/>
  </cols>
  <sheetData>
    <row r="3" spans="2:87" ht="13.5" thickBot="1" x14ac:dyDescent="0.25"/>
    <row r="4" spans="2:87" ht="21.75" customHeight="1" x14ac:dyDescent="0.2">
      <c r="D4" s="76" t="s">
        <v>17</v>
      </c>
      <c r="E4" s="77"/>
      <c r="F4" s="78"/>
      <c r="G4" s="70" t="s">
        <v>21</v>
      </c>
      <c r="H4" s="70"/>
      <c r="I4" s="70"/>
      <c r="J4" s="70" t="s">
        <v>25</v>
      </c>
      <c r="K4" s="70"/>
      <c r="L4" s="70"/>
      <c r="M4" s="70" t="s">
        <v>26</v>
      </c>
      <c r="N4" s="70"/>
      <c r="O4" s="70"/>
      <c r="P4" s="70" t="s">
        <v>27</v>
      </c>
      <c r="Q4" s="70"/>
      <c r="R4" s="70"/>
      <c r="S4" s="70" t="s">
        <v>28</v>
      </c>
      <c r="T4" s="70"/>
      <c r="U4" s="70"/>
      <c r="V4" s="70" t="s">
        <v>29</v>
      </c>
      <c r="W4" s="70"/>
      <c r="X4" s="70"/>
      <c r="Y4" s="70" t="s">
        <v>30</v>
      </c>
      <c r="Z4" s="70"/>
      <c r="AA4" s="70"/>
      <c r="AB4" s="70" t="s">
        <v>31</v>
      </c>
      <c r="AC4" s="70"/>
      <c r="AD4" s="70"/>
      <c r="AE4" s="70" t="s">
        <v>32</v>
      </c>
      <c r="AF4" s="70"/>
      <c r="AG4" s="70"/>
      <c r="AH4" s="70" t="s">
        <v>33</v>
      </c>
      <c r="AI4" s="70"/>
      <c r="AJ4" s="70"/>
      <c r="AK4" s="70" t="s">
        <v>34</v>
      </c>
      <c r="AL4" s="70"/>
      <c r="AM4" s="70"/>
    </row>
    <row r="5" spans="2:87" ht="25.5" x14ac:dyDescent="0.2">
      <c r="C5" s="44" t="s">
        <v>23</v>
      </c>
      <c r="D5" s="79" t="s">
        <v>18</v>
      </c>
      <c r="E5" s="80" t="s">
        <v>19</v>
      </c>
      <c r="F5" s="81" t="s">
        <v>20</v>
      </c>
      <c r="G5" s="40" t="s">
        <v>18</v>
      </c>
      <c r="H5" s="40" t="s">
        <v>19</v>
      </c>
      <c r="I5" s="40" t="s">
        <v>20</v>
      </c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R5" s="70" t="s">
        <v>17</v>
      </c>
      <c r="AS5" s="70"/>
      <c r="AT5" s="70"/>
      <c r="AU5" s="70" t="s">
        <v>21</v>
      </c>
      <c r="AV5" s="70"/>
      <c r="AW5" s="70"/>
      <c r="AX5" s="70" t="s">
        <v>25</v>
      </c>
      <c r="AY5" s="70"/>
      <c r="AZ5" s="70"/>
      <c r="BA5" s="70" t="s">
        <v>26</v>
      </c>
      <c r="BB5" s="70"/>
      <c r="BC5" s="70"/>
      <c r="BD5" s="87">
        <v>42477</v>
      </c>
      <c r="BE5" s="70" t="s">
        <v>27</v>
      </c>
      <c r="BF5" s="70"/>
      <c r="BG5" s="70"/>
      <c r="BH5" s="85">
        <v>42856</v>
      </c>
      <c r="BI5" s="85">
        <v>42863</v>
      </c>
      <c r="BJ5" s="85">
        <v>42880</v>
      </c>
      <c r="BK5" s="70" t="s">
        <v>28</v>
      </c>
      <c r="BL5" s="70"/>
      <c r="BM5" s="70"/>
      <c r="BN5" s="85">
        <v>42891</v>
      </c>
      <c r="BO5" s="70" t="s">
        <v>29</v>
      </c>
      <c r="BP5" s="70"/>
      <c r="BQ5" s="70"/>
      <c r="BR5" s="85">
        <v>42930</v>
      </c>
      <c r="BS5" s="70" t="s">
        <v>30</v>
      </c>
      <c r="BT5" s="70"/>
      <c r="BU5" s="70"/>
      <c r="BV5" s="85">
        <v>42962</v>
      </c>
      <c r="BW5" s="70" t="s">
        <v>31</v>
      </c>
      <c r="BX5" s="70"/>
      <c r="BY5" s="70"/>
      <c r="BZ5" s="70" t="s">
        <v>32</v>
      </c>
      <c r="CA5" s="70"/>
      <c r="CB5" s="70"/>
      <c r="CC5" s="70" t="s">
        <v>33</v>
      </c>
      <c r="CD5" s="70"/>
      <c r="CE5" s="70"/>
      <c r="CF5" s="85">
        <v>43040</v>
      </c>
      <c r="CG5" s="70" t="s">
        <v>34</v>
      </c>
      <c r="CH5" s="70"/>
      <c r="CI5" s="70"/>
    </row>
    <row r="6" spans="2:87" x14ac:dyDescent="0.2">
      <c r="B6" s="41"/>
      <c r="C6" s="41"/>
      <c r="D6" s="82" t="s">
        <v>22</v>
      </c>
      <c r="E6" s="83">
        <f>IF(D6="",18-C6,IF(18-(NETWORKDAYS(AR6,AS6)+C6)&lt;0,0,18-NETWORKDAYS(AR6,AS6)-C6))</f>
        <v>0</v>
      </c>
      <c r="F6" s="84">
        <f>IF(D6="",0,IF(18-NETWORKDAYS(AR6,AS6)&lt;0,NETWORKDAYS(AR6,AS6)-18+C6,0))</f>
        <v>3</v>
      </c>
      <c r="G6" s="39" t="s">
        <v>24</v>
      </c>
      <c r="H6" s="43">
        <f>IF(G6="",18-F6,IF(18-(NETWORKDAYS(AU6,AV6)+F6)&lt;0,0,18-NETWORKDAYS(AU6,AV6)-F6))</f>
        <v>0</v>
      </c>
      <c r="I6" s="43">
        <f>IF(G6="",0,IF(18-NETWORKDAYS(AU6,AV6)&lt;0,NETWORKDAYS(AU6,AV6)-18+F6,0))</f>
        <v>5</v>
      </c>
      <c r="J6" s="43"/>
      <c r="K6" s="43">
        <f>IF(J6="",18-I6,IF(18-(NETWORKDAYS(AX6,AY6)+I6)&lt;0,0,18-NETWORKDAYS(AX6,AY6)-I6))</f>
        <v>13</v>
      </c>
      <c r="L6" s="43">
        <f>IF(J6="",0,IF(18-NETWORKDAYS(AX6,AY6)&lt;0,NETWORKDAYS(AX6,AY6)-18+I6,0))</f>
        <v>0</v>
      </c>
      <c r="M6" s="86" t="s">
        <v>35</v>
      </c>
      <c r="N6" s="43">
        <f>IF(M6="",18-L6,IF(18-(NETWORKDAYS(BA6,BB6)+L6)&lt;0,0,18-NETWORKDAYS(BA6,BB6)-L6))</f>
        <v>13</v>
      </c>
      <c r="O6" s="43">
        <f>IF(M6="",0,IF(18-NETWORKDAYS(BA6,BB6)&lt;0,NETWORKDAYS(BA6,BB6)-18+L6,0))</f>
        <v>0</v>
      </c>
      <c r="P6" s="43"/>
      <c r="Q6" s="43">
        <f>IF(P6="",18-O6,IF(18-(NETWORKDAYS(BD6,BE6)+O6)&lt;0,0,18-NETWORKDAYS(BD6,BE6)-O6))</f>
        <v>18</v>
      </c>
      <c r="R6" s="43">
        <f>IF(P6="",0,IF(18-NETWORKDAYS(BD6,BE6)&lt;0,NETWORKDAYS(BD6,BE6)-18+O6,0))</f>
        <v>0</v>
      </c>
      <c r="S6" s="43"/>
      <c r="T6" s="43">
        <f>IF(S6="",18-R6,IF(18-(NETWORKDAYS(BG6,BH6)+R6)&lt;0,0,18-NETWORKDAYS(BG6,BH6)-R6))</f>
        <v>18</v>
      </c>
      <c r="U6" s="43">
        <f>IF(S6="",0,IF(18-NETWORKDAYS(BG6,BH6)&lt;0,NETWORKDAYS(BG6,BH6)-18+R6,0))</f>
        <v>0</v>
      </c>
      <c r="V6" s="43"/>
      <c r="W6" s="43">
        <f>IF(V6="",18-U6,IF(18-(NETWORKDAYS(BJ6,BK6)+U6)&lt;0,0,18-NETWORKDAYS(BJ6,BK6)-U6))</f>
        <v>18</v>
      </c>
      <c r="X6" s="43">
        <f>IF(V6="",0,IF(18-NETWORKDAYS(BJ6,BK6)&lt;0,NETWORKDAYS(BJ6,BK6)-18+U6,0))</f>
        <v>0</v>
      </c>
      <c r="Y6" s="43"/>
      <c r="Z6" s="43">
        <f>IF(Y6="",18-X6,IF(18-(NETWORKDAYS(BM6,BN6)+X6)&lt;0,0,18-NETWORKDAYS(BM6,BN6)-X6))</f>
        <v>18</v>
      </c>
      <c r="AA6" s="43">
        <f>IF(Y6="",0,IF(18-NETWORKDAYS(BM6,BN6)&lt;0,NETWORKDAYS(BM6,BN6)-18+X6,0))</f>
        <v>0</v>
      </c>
      <c r="AB6" s="43"/>
      <c r="AC6" s="43">
        <f>IF(AB6="",18-AA6,IF(18-(NETWORKDAYS(BP6,BQ6)+AA6)&lt;0,0,18-NETWORKDAYS(BP6,BQ6)-AA6))</f>
        <v>18</v>
      </c>
      <c r="AD6" s="43">
        <f>IF(AB6="",0,IF(18-NETWORKDAYS(BP6,BQ6)&lt;0,NETWORKDAYS(BP6,BQ6)-18+AA6,0))</f>
        <v>0</v>
      </c>
      <c r="AE6" s="43"/>
      <c r="AF6" s="43">
        <f>IF(AE6="",18-AD6,IF(18-(NETWORKDAYS(BS6,BT6)+AD6)&lt;0,0,18-NETWORKDAYS(BS6,BT6)-AD6))</f>
        <v>18</v>
      </c>
      <c r="AG6" s="43">
        <f>IF(AE6="",0,IF(18-NETWORKDAYS(BS6,BT6)&lt;0,NETWORKDAYS(BS6,BT6)-18+AD6,0))</f>
        <v>0</v>
      </c>
      <c r="AH6" s="43"/>
      <c r="AI6" s="43">
        <f>IF(AH6="",18-AG6,IF(18-(NETWORKDAYS(BV6,BW6)+AG6)&lt;0,0,18-NETWORKDAYS(BV6,BW6)-AG6))</f>
        <v>18</v>
      </c>
      <c r="AJ6" s="43">
        <f>IF(AH6="",0,IF(18-NETWORKDAYS(BV6,BW6)&lt;0,NETWORKDAYS(BV6,BW6)-18+AG6,0))</f>
        <v>0</v>
      </c>
      <c r="AK6" s="43"/>
      <c r="AL6" s="43">
        <f>IF(AK6="",18-AJ6,IF(18-(NETWORKDAYS(BY6,BZ6)+AJ6)&lt;0,0,18-NETWORKDAYS(BY6,BZ6)-AJ6))</f>
        <v>18</v>
      </c>
      <c r="AM6" s="43">
        <f>IF(AK6="",0,IF(18-NETWORKDAYS(BY6,BZ6)&lt;0,NETWORKDAYS(BY6,BZ6)-18+AJ6,0))</f>
        <v>0</v>
      </c>
      <c r="AR6" s="37" t="str">
        <f>IF(D6="","",LEFT(D6,5))</f>
        <v>01/01</v>
      </c>
      <c r="AS6" t="str">
        <f>IF(D6="","",RIGHT(D6,5))</f>
        <v>31/01</v>
      </c>
      <c r="AT6">
        <f>IF(D6="","",NETWORKDAYS(AR6,AS6))</f>
        <v>21</v>
      </c>
      <c r="AU6" s="37" t="str">
        <f>IF(G6="","",LEFT(G6,5))</f>
        <v>01/02</v>
      </c>
      <c r="AV6" t="str">
        <f>IF(G6="","",RIGHT(G6,5))</f>
        <v>28/02</v>
      </c>
      <c r="AW6">
        <f>IF(G6="","",NETWORKDAYS(AU6,AV6))</f>
        <v>20</v>
      </c>
      <c r="AX6" s="37" t="str">
        <f>IF(J6="","",LEFT(J6,5))</f>
        <v/>
      </c>
      <c r="AY6" t="str">
        <f>IF(J6="","",RIGHT(J6,5))</f>
        <v/>
      </c>
      <c r="AZ6" t="str">
        <f>IF(J6="","",NETWORKDAYS(AX6,AY6))</f>
        <v/>
      </c>
      <c r="BA6" s="37" t="str">
        <f>IF(M6="","",LEFT(M6,5))</f>
        <v>17/04</v>
      </c>
      <c r="BB6" t="str">
        <f>IF(M6="","",RIGHT(M6,5))</f>
        <v>23/04</v>
      </c>
      <c r="BC6">
        <f>IF(M6="","",NETWORKDAYS(BA6,BB6))</f>
        <v>5</v>
      </c>
      <c r="BD6" s="88">
        <f>+BD5</f>
        <v>42477</v>
      </c>
      <c r="BE6" s="37" t="str">
        <f>IF(P6="","",LEFT(P6,5))</f>
        <v/>
      </c>
      <c r="BF6" t="str">
        <f>IF(P6="","",RIGHT(P6,5))</f>
        <v/>
      </c>
      <c r="BG6" t="str">
        <f>IF(P6="","",NETWORKDAYS(BE6,BF6))</f>
        <v/>
      </c>
      <c r="BH6"/>
      <c r="BI6"/>
      <c r="BJ6"/>
      <c r="BK6" s="37" t="str">
        <f>IF(S6="","",LEFT(S6,5))</f>
        <v/>
      </c>
      <c r="BL6" t="str">
        <f>IF(S6="","",RIGHT(S6,5))</f>
        <v/>
      </c>
      <c r="BM6" t="str">
        <f>IF(S6="","",NETWORKDAYS(BK6,BL6))</f>
        <v/>
      </c>
      <c r="BN6"/>
      <c r="BO6" s="37" t="str">
        <f>IF(V6="","",LEFT(V6,5))</f>
        <v/>
      </c>
      <c r="BP6" t="str">
        <f>IF(V6="","",RIGHT(V6,5))</f>
        <v/>
      </c>
      <c r="BQ6" t="str">
        <f>IF(V6="","",NETWORKDAYS(BO6,BP6))</f>
        <v/>
      </c>
      <c r="BR6"/>
      <c r="BS6" s="37" t="str">
        <f>IF(Y6="","",LEFT(Y6,5))</f>
        <v/>
      </c>
      <c r="BT6" t="str">
        <f>IF(Y6="","",RIGHT(Y6,5))</f>
        <v/>
      </c>
      <c r="BU6" t="str">
        <f>IF(Y6="","",NETWORKDAYS(BS6,BT6))</f>
        <v/>
      </c>
      <c r="BV6"/>
      <c r="BW6" s="37" t="str">
        <f>IF(AB6="","",LEFT(AB6,5))</f>
        <v/>
      </c>
      <c r="BX6" t="str">
        <f>IF(AB6="","",RIGHT(AB6,5))</f>
        <v/>
      </c>
      <c r="BY6" t="str">
        <f>IF(AB6="","",NETWORKDAYS(BW6,BX6))</f>
        <v/>
      </c>
      <c r="BZ6" s="37" t="str">
        <f>IF(AE6="","",LEFT(AE6,5))</f>
        <v/>
      </c>
      <c r="CA6" t="str">
        <f>IF(AE6="","",RIGHT(AE6,5))</f>
        <v/>
      </c>
      <c r="CB6" t="str">
        <f>IF(AE6="","",NETWORKDAYS(BZ6,CA6))</f>
        <v/>
      </c>
      <c r="CC6" s="37" t="str">
        <f>IF(AH6="","",LEFT(AH6,5))</f>
        <v/>
      </c>
      <c r="CD6" t="str">
        <f>IF(AH6="","",RIGHT(AH6,5))</f>
        <v/>
      </c>
      <c r="CE6" t="str">
        <f>IF(AH6="","",NETWORKDAYS(CC6,CD6))</f>
        <v/>
      </c>
      <c r="CF6"/>
      <c r="CG6" s="37" t="str">
        <f>IF(AK6="","",LEFT(AK6,5))</f>
        <v/>
      </c>
      <c r="CH6" t="str">
        <f>IF(AK6="","",RIGHT(AK6,5))</f>
        <v/>
      </c>
      <c r="CI6" t="str">
        <f>IF(AK6="","",NETWORKDAYS(CG6,CH6))</f>
        <v/>
      </c>
    </row>
    <row r="7" spans="2:87" x14ac:dyDescent="0.2">
      <c r="B7" s="42"/>
      <c r="C7" s="42"/>
      <c r="D7" s="73"/>
      <c r="E7" s="74"/>
      <c r="F7" s="75"/>
      <c r="BA7" s="38">
        <f>DATEVALUE(BA6)</f>
        <v>42477</v>
      </c>
      <c r="BB7" s="38">
        <f>DATEVALUE(BB6)</f>
        <v>42483</v>
      </c>
    </row>
    <row r="8" spans="2:87" x14ac:dyDescent="0.2">
      <c r="B8" s="42"/>
      <c r="C8" s="42"/>
      <c r="D8" s="73"/>
      <c r="E8" s="74"/>
      <c r="F8" s="75"/>
      <c r="BA8" s="38">
        <f>IF(BA7&gt;=BD6,1,0)</f>
        <v>1</v>
      </c>
      <c r="BB8" s="38">
        <f>IF(BD6&lt;=BB7,1,0)</f>
        <v>1</v>
      </c>
      <c r="BC8" s="38">
        <f>IF(AND(BA7&gt;=BD6,BB7&lt;=BD6),1,0)</f>
        <v>0</v>
      </c>
    </row>
    <row r="9" spans="2:87" x14ac:dyDescent="0.2">
      <c r="B9" s="42"/>
      <c r="C9" s="42"/>
      <c r="D9" s="73"/>
      <c r="E9" s="74"/>
      <c r="F9" s="75"/>
    </row>
    <row r="10" spans="2:87" x14ac:dyDescent="0.2">
      <c r="BA10" s="89"/>
    </row>
    <row r="11" spans="2:87" ht="15" x14ac:dyDescent="0.2">
      <c r="BA11" s="90"/>
    </row>
  </sheetData>
  <mergeCells count="24">
    <mergeCell ref="BW5:BY5"/>
    <mergeCell ref="BZ5:CB5"/>
    <mergeCell ref="CC5:CE5"/>
    <mergeCell ref="CG5:CI5"/>
    <mergeCell ref="J4:L4"/>
    <mergeCell ref="M4:O4"/>
    <mergeCell ref="P4:R4"/>
    <mergeCell ref="S4:U4"/>
    <mergeCell ref="V4:X4"/>
    <mergeCell ref="Y4:AA4"/>
    <mergeCell ref="AB4:AD4"/>
    <mergeCell ref="AE4:AG4"/>
    <mergeCell ref="AH4:AJ4"/>
    <mergeCell ref="AK4:AM4"/>
    <mergeCell ref="BA5:BC5"/>
    <mergeCell ref="BE5:BG5"/>
    <mergeCell ref="BK5:BM5"/>
    <mergeCell ref="BO5:BQ5"/>
    <mergeCell ref="BS5:BU5"/>
    <mergeCell ref="D4:F4"/>
    <mergeCell ref="G4:I4"/>
    <mergeCell ref="AR5:AT5"/>
    <mergeCell ref="AU5:AW5"/>
    <mergeCell ref="AX5:AZ5"/>
  </mergeCells>
  <dataValidations count="1">
    <dataValidation type="textLength" operator="lessThanOrEqual" allowBlank="1" showInputMessage="1" showErrorMessage="1" errorTitle="Saisie incorrecte" error="Le nombre de caractères est limité à 32 dans cette zone._x000a__x000a_Veuillez corriger votre saisie." sqref="B8:C9">
      <formula1>32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C17"/>
  <sheetViews>
    <sheetView workbookViewId="0">
      <selection activeCell="C3" sqref="C3:C17"/>
    </sheetView>
  </sheetViews>
  <sheetFormatPr baseColWidth="10" defaultRowHeight="12.75" x14ac:dyDescent="0.2"/>
  <cols>
    <col min="3" max="3" width="15" customWidth="1"/>
  </cols>
  <sheetData>
    <row r="3" spans="3:3" ht="15" x14ac:dyDescent="0.2">
      <c r="C3" s="72">
        <v>2017</v>
      </c>
    </row>
    <row r="4" spans="3:3" ht="15" x14ac:dyDescent="0.2">
      <c r="C4" s="71"/>
    </row>
    <row r="5" spans="3:3" ht="15" x14ac:dyDescent="0.2">
      <c r="C5" s="71">
        <f>DATE(C3,1,1)</f>
        <v>42736</v>
      </c>
    </row>
    <row r="6" spans="3:3" ht="15" x14ac:dyDescent="0.2">
      <c r="C6" s="71">
        <f>DATE(C3,3,29.56+0.979*MOD(204-11*MOD(C3,19),30)- WEEKDAY(DATE(C3,3,28.56+0.979*MOD(204-11*MOD(C3,19),30))))</f>
        <v>42841</v>
      </c>
    </row>
    <row r="7" spans="3:3" ht="15" x14ac:dyDescent="0.2">
      <c r="C7" s="71">
        <f>C6+1</f>
        <v>42842</v>
      </c>
    </row>
    <row r="8" spans="3:3" ht="15" x14ac:dyDescent="0.2">
      <c r="C8" s="71">
        <f>DATE(C3,5,1)</f>
        <v>42856</v>
      </c>
    </row>
    <row r="9" spans="3:3" ht="15" x14ac:dyDescent="0.2">
      <c r="C9" s="71">
        <f>DATE(C3,5,8)</f>
        <v>42863</v>
      </c>
    </row>
    <row r="10" spans="3:3" ht="15" x14ac:dyDescent="0.2">
      <c r="C10" s="71">
        <f>+C6+39</f>
        <v>42880</v>
      </c>
    </row>
    <row r="11" spans="3:3" ht="15" x14ac:dyDescent="0.2">
      <c r="C11" s="71">
        <f>+C6+49</f>
        <v>42890</v>
      </c>
    </row>
    <row r="12" spans="3:3" ht="15" x14ac:dyDescent="0.2">
      <c r="C12" s="71">
        <f>+C6+50</f>
        <v>42891</v>
      </c>
    </row>
    <row r="13" spans="3:3" ht="15" x14ac:dyDescent="0.2">
      <c r="C13" s="71">
        <f>DATE(C3,7,14)</f>
        <v>42930</v>
      </c>
    </row>
    <row r="14" spans="3:3" ht="15" x14ac:dyDescent="0.2">
      <c r="C14" s="71">
        <f>DATE(C3,8,15)</f>
        <v>42962</v>
      </c>
    </row>
    <row r="15" spans="3:3" ht="15" x14ac:dyDescent="0.2">
      <c r="C15" s="71">
        <f>DATE(C3,11,1)</f>
        <v>43040</v>
      </c>
    </row>
    <row r="16" spans="3:3" ht="15" x14ac:dyDescent="0.2">
      <c r="C16" s="71">
        <f>DATE(C3,11,11)</f>
        <v>43050</v>
      </c>
    </row>
    <row r="17" spans="3:3" ht="15" x14ac:dyDescent="0.2">
      <c r="C17" s="71">
        <f>DATE(C3,12,24)</f>
        <v>43093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BdCMultiple</vt:lpstr>
      <vt:lpstr>Feuil2</vt:lpstr>
      <vt:lpstr>Fériés</vt:lpstr>
      <vt:lpstr>BdCMultiple!Zone_d_impression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cp:lastPrinted>2012-06-27T10:03:01Z</cp:lastPrinted>
  <dcterms:created xsi:type="dcterms:W3CDTF">2011-01-27T05:00:07Z</dcterms:created>
  <dcterms:modified xsi:type="dcterms:W3CDTF">2016-11-24T11:06:28Z</dcterms:modified>
</cp:coreProperties>
</file>