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155"/>
  </bookViews>
  <sheets>
    <sheet name="Feuil1" sheetId="1" r:id="rId1"/>
  </sheets>
  <externalReferences>
    <externalReference r:id="rId2"/>
  </externalReferences>
  <definedNames>
    <definedName name="Components">[1]!Tableau2[Components]</definedName>
    <definedName name="Forecast">[1]!Tableau3[Forecast annuel]</definedName>
    <definedName name="MOQ">[1]!Tableau2[MOQ]</definedName>
    <definedName name="Paren">[1]!Tableau3[Paren+A1:Q970t]</definedName>
    <definedName name="Project_name">[1]!Tableau3[Project name]</definedName>
    <definedName name="Shipper_Quantity">[1]!Tableau2[[Shipper Quantity ]]</definedName>
    <definedName name="Shipper_Quantity_volume">[1]!Tableau2[Shipper Quantity volume]</definedName>
    <definedName name="Shipper_weight_Gross">[1]!Tableau2[Shipper weight Gross]</definedName>
    <definedName name="Transfert_Date">[1]!Tableau3[Transfert Date]</definedName>
    <definedName name="UOM_1">[1]!Tableau2[UOM1]</definedName>
    <definedName name="UOM_2">[1]!Tableau2[UOM2]</definedName>
    <definedName name="UOM_3">[1]!Tableau2[UOM3]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7" i="1" l="1"/>
  <c r="Z7" i="1"/>
  <c r="Y7" i="1"/>
  <c r="BT7" i="1"/>
  <c r="X7" i="1"/>
</calcChain>
</file>

<file path=xl/sharedStrings.xml><?xml version="1.0" encoding="utf-8"?>
<sst xmlns="http://schemas.openxmlformats.org/spreadsheetml/2006/main" count="83" uniqueCount="81">
  <si>
    <t>Components</t>
  </si>
  <si>
    <t>Project</t>
  </si>
  <si>
    <t>Transfert Date</t>
  </si>
  <si>
    <t>Quantity needed
 to produce 1 FG PN</t>
  </si>
  <si>
    <t xml:space="preserve">Forecast </t>
  </si>
  <si>
    <t>Qt needed according to forecast</t>
  </si>
  <si>
    <t>MOQ</t>
  </si>
  <si>
    <t>Qt needed/MOQ</t>
  </si>
  <si>
    <t xml:space="preserve">Quantity ordered based on the MOQ
</t>
  </si>
  <si>
    <t>Quantity to be ordered - MOQ</t>
  </si>
  <si>
    <t>Shipper Quantity</t>
  </si>
  <si>
    <t>UOM1</t>
  </si>
  <si>
    <t>Shipper quantity volume</t>
  </si>
  <si>
    <t>UOM2</t>
  </si>
  <si>
    <t>Shipper Gross weight</t>
  </si>
  <si>
    <t>UOM3</t>
  </si>
  <si>
    <t>week1</t>
  </si>
  <si>
    <t>week2</t>
  </si>
  <si>
    <t>week3</t>
  </si>
  <si>
    <t>week4</t>
  </si>
  <si>
    <t>week5</t>
  </si>
  <si>
    <t>week6</t>
  </si>
  <si>
    <t>week7</t>
  </si>
  <si>
    <t>week8</t>
  </si>
  <si>
    <t>week9</t>
  </si>
  <si>
    <t>week10</t>
  </si>
  <si>
    <t>week11</t>
  </si>
  <si>
    <t>week12</t>
  </si>
  <si>
    <t>week13</t>
  </si>
  <si>
    <t>week14</t>
  </si>
  <si>
    <t>week15</t>
  </si>
  <si>
    <t>week16</t>
  </si>
  <si>
    <t>week17</t>
  </si>
  <si>
    <t>week18</t>
  </si>
  <si>
    <t>week19</t>
  </si>
  <si>
    <t>week20</t>
  </si>
  <si>
    <t>week21</t>
  </si>
  <si>
    <t>week22</t>
  </si>
  <si>
    <t>week23</t>
  </si>
  <si>
    <t>week24</t>
  </si>
  <si>
    <t>week25</t>
  </si>
  <si>
    <t>week26</t>
  </si>
  <si>
    <t>week27</t>
  </si>
  <si>
    <t>week28</t>
  </si>
  <si>
    <t>week29</t>
  </si>
  <si>
    <t>week30</t>
  </si>
  <si>
    <t>week31</t>
  </si>
  <si>
    <t>week32</t>
  </si>
  <si>
    <t>week33</t>
  </si>
  <si>
    <t>week34</t>
  </si>
  <si>
    <t>week35</t>
  </si>
  <si>
    <t>week36</t>
  </si>
  <si>
    <t>week37</t>
  </si>
  <si>
    <t>week38</t>
  </si>
  <si>
    <t>week39</t>
  </si>
  <si>
    <t>week40</t>
  </si>
  <si>
    <t>week41</t>
  </si>
  <si>
    <t>week42</t>
  </si>
  <si>
    <t>week43</t>
  </si>
  <si>
    <t>week44</t>
  </si>
  <si>
    <t>week45</t>
  </si>
  <si>
    <t>week46</t>
  </si>
  <si>
    <t>week47</t>
  </si>
  <si>
    <t>week48</t>
  </si>
  <si>
    <t>week49</t>
  </si>
  <si>
    <t>week50</t>
  </si>
  <si>
    <t>week51</t>
  </si>
  <si>
    <t>week52</t>
  </si>
  <si>
    <t>A</t>
  </si>
  <si>
    <t>X</t>
  </si>
  <si>
    <t>Y</t>
  </si>
  <si>
    <t>Z</t>
  </si>
  <si>
    <t>B</t>
  </si>
  <si>
    <t>Storage</t>
  </si>
  <si>
    <t>Week4</t>
  </si>
  <si>
    <t>Week5</t>
  </si>
  <si>
    <t>Week1</t>
  </si>
  <si>
    <t>V1</t>
  </si>
  <si>
    <t xml:space="preserve">V2 </t>
  </si>
  <si>
    <t>PF</t>
  </si>
  <si>
    <t>Total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</si>
</sst>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2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2" fillId="2" borderId="0" xfId="0" applyFont="1" applyFill="1" applyBorder="1" applyAlignment="1">
      <alignment horizontal="center" vertical="center" wrapText="1"/>
    </xf>
    <xf numFmtId="10" fontId="2" fillId="2" borderId="0" xfId="1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76"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266700</xdr:rowOff>
    </xdr:from>
    <xdr:to>
      <xdr:col>1</xdr:col>
      <xdr:colOff>819150</xdr:colOff>
      <xdr:row>1</xdr:row>
      <xdr:rowOff>152400</xdr:rowOff>
    </xdr:to>
    <xdr:sp macro="" textlink="">
      <xdr:nvSpPr>
        <xdr:cNvPr id="2" name="Rectangle à coins arrondis 1"/>
        <xdr:cNvSpPr/>
      </xdr:nvSpPr>
      <xdr:spPr>
        <a:xfrm>
          <a:off x="190500" y="266700"/>
          <a:ext cx="1695450" cy="6286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 baseline="0">
              <a:solidFill>
                <a:sysClr val="windowText" lastClr="000000"/>
              </a:solidFill>
              <a:latin typeface="+mn-lt"/>
              <a:cs typeface="Aharoni" panose="02010803020104030203" pitchFamily="2" charset="-79"/>
            </a:rPr>
            <a:t> Update</a:t>
          </a:r>
          <a:endParaRPr lang="fr-FR" sz="1600" b="1" i="1">
            <a:solidFill>
              <a:sysClr val="windowText" lastClr="000000"/>
            </a:solidFill>
            <a:latin typeface="+mn-lt"/>
            <a:cs typeface="Aharoni" panose="02010803020104030203" pitchFamily="2" charset="-79"/>
          </a:endParaRPr>
        </a:p>
      </xdr:txBody>
    </xdr:sp>
    <xdr:clientData/>
  </xdr:twoCellAnchor>
  <xdr:twoCellAnchor>
    <xdr:from>
      <xdr:col>2</xdr:col>
      <xdr:colOff>744903</xdr:colOff>
      <xdr:row>5</xdr:row>
      <xdr:rowOff>732692</xdr:rowOff>
    </xdr:from>
    <xdr:to>
      <xdr:col>4</xdr:col>
      <xdr:colOff>109903</xdr:colOff>
      <xdr:row>7</xdr:row>
      <xdr:rowOff>24423</xdr:rowOff>
    </xdr:to>
    <xdr:sp macro="" textlink="">
      <xdr:nvSpPr>
        <xdr:cNvPr id="3" name="Ellipse 2"/>
        <xdr:cNvSpPr/>
      </xdr:nvSpPr>
      <xdr:spPr>
        <a:xfrm>
          <a:off x="2833076" y="3810000"/>
          <a:ext cx="989135" cy="293077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722164</xdr:colOff>
      <xdr:row>5</xdr:row>
      <xdr:rowOff>207596</xdr:rowOff>
    </xdr:from>
    <xdr:to>
      <xdr:col>23</xdr:col>
      <xdr:colOff>73269</xdr:colOff>
      <xdr:row>5</xdr:row>
      <xdr:rowOff>775612</xdr:rowOff>
    </xdr:to>
    <xdr:cxnSp macro="">
      <xdr:nvCxnSpPr>
        <xdr:cNvPr id="5" name="Connecteur droit avec flèche 4"/>
        <xdr:cNvCxnSpPr>
          <a:stCxn id="3" idx="7"/>
        </xdr:cNvCxnSpPr>
      </xdr:nvCxnSpPr>
      <xdr:spPr>
        <a:xfrm flipV="1">
          <a:off x="3677356" y="3284904"/>
          <a:ext cx="17216586" cy="56801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464038</xdr:colOff>
      <xdr:row>5</xdr:row>
      <xdr:rowOff>158750</xdr:rowOff>
    </xdr:from>
    <xdr:to>
      <xdr:col>24</xdr:col>
      <xdr:colOff>24423</xdr:colOff>
      <xdr:row>5</xdr:row>
      <xdr:rowOff>635000</xdr:rowOff>
    </xdr:to>
    <xdr:sp macro="" textlink="">
      <xdr:nvSpPr>
        <xdr:cNvPr id="6" name="Ellipse 5"/>
        <xdr:cNvSpPr/>
      </xdr:nvSpPr>
      <xdr:spPr>
        <a:xfrm>
          <a:off x="20771826" y="3236058"/>
          <a:ext cx="586155" cy="47625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268656</xdr:colOff>
      <xdr:row>3</xdr:row>
      <xdr:rowOff>85479</xdr:rowOff>
    </xdr:from>
    <xdr:to>
      <xdr:col>71</xdr:col>
      <xdr:colOff>476250</xdr:colOff>
      <xdr:row>3</xdr:row>
      <xdr:rowOff>451826</xdr:rowOff>
    </xdr:to>
    <xdr:sp macro="" textlink="">
      <xdr:nvSpPr>
        <xdr:cNvPr id="7" name="Accolade fermante 6"/>
        <xdr:cNvSpPr/>
      </xdr:nvSpPr>
      <xdr:spPr>
        <a:xfrm rot="16200000">
          <a:off x="33319183" y="-9909663"/>
          <a:ext cx="366347" cy="24826056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305288</xdr:colOff>
      <xdr:row>2</xdr:row>
      <xdr:rowOff>73269</xdr:rowOff>
    </xdr:from>
    <xdr:to>
      <xdr:col>37</xdr:col>
      <xdr:colOff>24423</xdr:colOff>
      <xdr:row>3</xdr:row>
      <xdr:rowOff>12211</xdr:rowOff>
    </xdr:to>
    <xdr:sp macro="" textlink="">
      <xdr:nvSpPr>
        <xdr:cNvPr id="8" name="Rectangle à coins arrondis 7"/>
        <xdr:cNvSpPr/>
      </xdr:nvSpPr>
      <xdr:spPr>
        <a:xfrm>
          <a:off x="24203269" y="1563077"/>
          <a:ext cx="3822212" cy="683846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 remplir les cellules Depuis la semaine 4 jusqu'qu 52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ux%20d'occup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Taux d'occupation"/>
    </sheetNames>
    <definedNames>
      <definedName name="reporter"/>
    </definedNames>
    <sheetDataSet>
      <sheetData sheetId="0" refreshError="1"/>
      <sheetData sheetId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6:BT10" totalsRowShown="0" headerRowDxfId="74" dataDxfId="72" headerRowBorderDxfId="73">
  <autoFilter ref="A6:BT10"/>
  <tableColumns count="72">
    <tableColumn id="1" name="PF" dataDxfId="71"/>
    <tableColumn id="2" name="Components" dataDxfId="70"/>
    <tableColumn id="64" name="Project" dataDxfId="69"/>
    <tableColumn id="3" name="Transfert Date" dataDxfId="68"/>
    <tableColumn id="4" name="Quantity needed_x000a_ to produce 1 FG PN" dataDxfId="67"/>
    <tableColumn id="5" name="Forecast " dataDxfId="66"/>
    <tableColumn id="124" name="Qt needed according to forecast" dataDxfId="65"/>
    <tableColumn id="6" name="MOQ" dataDxfId="64"/>
    <tableColumn id="63" name="Qt needed/MOQ" dataDxfId="63"/>
    <tableColumn id="8" name="Quantity ordered based on the MOQ_x000a_" dataDxfId="62"/>
    <tableColumn id="65" name="Quantity to be ordered - MOQ" dataDxfId="61"/>
    <tableColumn id="70" name="Shipper Quantity" dataDxfId="60"/>
    <tableColumn id="69" name="UOM1" dataDxfId="59"/>
    <tableColumn id="73" name="Shipper quantity volume" dataDxfId="58"/>
    <tableColumn id="72" name="UOM2" dataDxfId="57"/>
    <tableColumn id="71" name="Shipper Gross weight" dataDxfId="56"/>
    <tableColumn id="68" name="UOM3" dataDxfId="55"/>
    <tableColumn id="74" name="Total v" dataDxfId="54"/>
    <tableColumn id="67" name="V1" dataDxfId="53"/>
    <tableColumn id="10" name="V2 " dataDxfId="52"/>
    <tableColumn id="11" name="week1" dataDxfId="51"/>
    <tableColumn id="12" name="week2" dataDxfId="50"/>
    <tableColumn id="13" name="week3" dataDxfId="49"/>
    <tableColumn id="14" name="week4" dataDxfId="48">
      <calculatedColumnFormula>Tableau1[[#This Row],[V1]]</calculatedColumnFormula>
    </tableColumn>
    <tableColumn id="15" name="week5" dataDxfId="47">
      <calculatedColumnFormula>Tableau1[[#This Row],[V1]]+(Tableau1[[#This Row],[V2 ]]/(52-Y5+1))</calculatedColumnFormula>
    </tableColumn>
    <tableColumn id="16" name="week6" dataDxfId="46">
      <calculatedColumnFormula>Tableau1[[#This Row],[V1]]+(Tableau1[[#This Row],[V2 ]]/(52-Z5+1))</calculatedColumnFormula>
    </tableColumn>
    <tableColumn id="17" name="week7" dataDxfId="45">
      <calculatedColumnFormula>Tableau1[[#This Row],[V1]]+(Tableau1[[#This Row],[V2 ]]/(52-AA5+1))</calculatedColumnFormula>
    </tableColumn>
    <tableColumn id="18" name="week8" dataDxfId="44"/>
    <tableColumn id="19" name="week9" dataDxfId="43"/>
    <tableColumn id="20" name="week10" dataDxfId="42"/>
    <tableColumn id="21" name="week11" dataDxfId="41"/>
    <tableColumn id="22" name="week12" dataDxfId="40"/>
    <tableColumn id="23" name="week13" dataDxfId="39"/>
    <tableColumn id="24" name="week14" dataDxfId="38"/>
    <tableColumn id="25" name="week15" dataDxfId="37"/>
    <tableColumn id="26" name="week16" dataDxfId="36"/>
    <tableColumn id="27" name="week17" dataDxfId="35"/>
    <tableColumn id="28" name="week18" dataDxfId="34"/>
    <tableColumn id="29" name="week19" dataDxfId="33"/>
    <tableColumn id="30" name="week20" dataDxfId="32"/>
    <tableColumn id="31" name="week21" dataDxfId="31"/>
    <tableColumn id="32" name="week22" dataDxfId="30"/>
    <tableColumn id="33" name="week23" dataDxfId="29"/>
    <tableColumn id="34" name="week24" dataDxfId="28"/>
    <tableColumn id="35" name="week25" dataDxfId="27"/>
    <tableColumn id="36" name="week26" dataDxfId="26"/>
    <tableColumn id="37" name="week27" dataDxfId="25"/>
    <tableColumn id="38" name="week28" dataDxfId="24"/>
    <tableColumn id="39" name="week29" dataDxfId="23"/>
    <tableColumn id="40" name="week30" dataDxfId="22"/>
    <tableColumn id="41" name="week31" dataDxfId="21"/>
    <tableColumn id="42" name="week32" dataDxfId="20"/>
    <tableColumn id="43" name="week33" dataDxfId="19"/>
    <tableColumn id="44" name="week34" dataDxfId="18"/>
    <tableColumn id="45" name="week35" dataDxfId="17"/>
    <tableColumn id="46" name="week36" dataDxfId="16"/>
    <tableColumn id="47" name="week37" dataDxfId="15"/>
    <tableColumn id="48" name="week38" dataDxfId="14"/>
    <tableColumn id="49" name="week39" dataDxfId="13"/>
    <tableColumn id="50" name="week40" dataDxfId="12"/>
    <tableColumn id="51" name="week41" dataDxfId="11"/>
    <tableColumn id="52" name="week42" dataDxfId="10"/>
    <tableColumn id="53" name="week43" dataDxfId="9"/>
    <tableColumn id="54" name="week44" dataDxfId="8"/>
    <tableColumn id="55" name="week45" dataDxfId="7"/>
    <tableColumn id="56" name="week46" dataDxfId="6"/>
    <tableColumn id="57" name="week47" dataDxfId="5"/>
    <tableColumn id="58" name="week48" dataDxfId="4"/>
    <tableColumn id="59" name="week49" dataDxfId="3"/>
    <tableColumn id="60" name="week50" dataDxfId="2"/>
    <tableColumn id="61" name="week51" dataDxfId="1"/>
    <tableColumn id="62" name="week52" dataDxfId="0">
      <calculatedColumnFormula>Tableau1[[#This Row],[V1]]+(Tableau1[[#This Row],[V2 ]]/(52-BT5+1))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14"/>
  <sheetViews>
    <sheetView tabSelected="1" zoomScale="78" zoomScaleNormal="78" workbookViewId="0">
      <selection activeCell="H3" sqref="H3"/>
    </sheetView>
  </sheetViews>
  <sheetFormatPr baseColWidth="10" defaultRowHeight="15" x14ac:dyDescent="0.25"/>
  <cols>
    <col min="1" max="1" width="16" customWidth="1"/>
    <col min="2" max="2" width="15.42578125" customWidth="1"/>
    <col min="3" max="3" width="13" customWidth="1"/>
    <col min="4" max="4" width="11.42578125" customWidth="1"/>
    <col min="5" max="5" width="14.85546875" customWidth="1"/>
    <col min="6" max="6" width="11.5703125" customWidth="1"/>
    <col min="7" max="7" width="16.140625" customWidth="1"/>
    <col min="8" max="8" width="11.5703125" customWidth="1"/>
    <col min="9" max="9" width="13.140625" customWidth="1"/>
    <col min="10" max="19" width="15.28515625" customWidth="1"/>
    <col min="20" max="20" width="14.28515625" customWidth="1"/>
    <col min="21" max="72" width="7.7109375" style="11" customWidth="1"/>
    <col min="73" max="73" width="12.5703125" customWidth="1"/>
    <col min="74" max="82" width="13.5703125" customWidth="1"/>
  </cols>
  <sheetData>
    <row r="1" spans="1:73" ht="58.5" customHeight="1" thickBot="1" x14ac:dyDescent="0.3">
      <c r="A1" s="1"/>
      <c r="B1" s="1"/>
      <c r="C1" s="1"/>
      <c r="D1" s="1"/>
      <c r="E1" s="1"/>
      <c r="F1" s="19" t="s">
        <v>73</v>
      </c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1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</row>
    <row r="2" spans="1:73" s="1" customFormat="1" ht="58.5" customHeight="1" x14ac:dyDescent="0.25"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</row>
    <row r="3" spans="1:73" s="1" customFormat="1" ht="58.5" customHeight="1" x14ac:dyDescent="0.25">
      <c r="F3" s="12"/>
      <c r="G3" s="17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12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</row>
    <row r="4" spans="1:73" s="1" customFormat="1" ht="51" customHeight="1" x14ac:dyDescent="0.25"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14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</row>
    <row r="5" spans="1:7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6">
        <v>1</v>
      </c>
      <c r="V5" s="16">
        <v>2</v>
      </c>
      <c r="W5" s="16">
        <v>3</v>
      </c>
      <c r="X5" s="16">
        <v>4</v>
      </c>
      <c r="Y5" s="16">
        <v>5</v>
      </c>
      <c r="Z5" s="16">
        <v>6</v>
      </c>
      <c r="AA5" s="16">
        <v>7</v>
      </c>
      <c r="AB5" s="16">
        <v>8</v>
      </c>
      <c r="AC5" s="16">
        <v>9</v>
      </c>
      <c r="AD5" s="16">
        <v>10</v>
      </c>
      <c r="AE5" s="16">
        <v>11</v>
      </c>
      <c r="AF5" s="16">
        <v>12</v>
      </c>
      <c r="AG5" s="16">
        <v>13</v>
      </c>
      <c r="AH5" s="16">
        <v>14</v>
      </c>
      <c r="AI5" s="16">
        <v>15</v>
      </c>
      <c r="AJ5" s="16">
        <v>16</v>
      </c>
      <c r="AK5" s="16">
        <v>17</v>
      </c>
      <c r="AL5" s="16">
        <v>18</v>
      </c>
      <c r="AM5" s="16">
        <v>19</v>
      </c>
      <c r="AN5" s="16">
        <v>20</v>
      </c>
      <c r="AO5" s="16">
        <v>21</v>
      </c>
      <c r="AP5" s="16">
        <v>22</v>
      </c>
      <c r="AQ5" s="16">
        <v>23</v>
      </c>
      <c r="AR5" s="16">
        <v>24</v>
      </c>
      <c r="AS5" s="16">
        <v>25</v>
      </c>
      <c r="AT5" s="16">
        <v>26</v>
      </c>
      <c r="AU5" s="16">
        <v>27</v>
      </c>
      <c r="AV5" s="16">
        <v>28</v>
      </c>
      <c r="AW5" s="16">
        <v>29</v>
      </c>
      <c r="AX5" s="16">
        <v>30</v>
      </c>
      <c r="AY5" s="16">
        <v>31</v>
      </c>
      <c r="AZ5" s="16">
        <v>32</v>
      </c>
      <c r="BA5" s="16">
        <v>33</v>
      </c>
      <c r="BB5" s="16">
        <v>34</v>
      </c>
      <c r="BC5" s="16">
        <v>35</v>
      </c>
      <c r="BD5" s="16">
        <v>36</v>
      </c>
      <c r="BE5" s="16">
        <v>37</v>
      </c>
      <c r="BF5" s="16">
        <v>38</v>
      </c>
      <c r="BG5" s="16">
        <v>39</v>
      </c>
      <c r="BH5" s="16">
        <v>40</v>
      </c>
      <c r="BI5" s="16">
        <v>41</v>
      </c>
      <c r="BJ5" s="16">
        <v>42</v>
      </c>
      <c r="BK5" s="16">
        <v>43</v>
      </c>
      <c r="BL5" s="16">
        <v>44</v>
      </c>
      <c r="BM5" s="16">
        <v>45</v>
      </c>
      <c r="BN5" s="16">
        <v>46</v>
      </c>
      <c r="BO5" s="16">
        <v>47</v>
      </c>
      <c r="BP5" s="16">
        <v>48</v>
      </c>
      <c r="BQ5" s="16">
        <v>49</v>
      </c>
      <c r="BR5" s="16">
        <v>50</v>
      </c>
      <c r="BS5" s="16">
        <v>51</v>
      </c>
      <c r="BT5" s="16">
        <v>52</v>
      </c>
    </row>
    <row r="6" spans="1:73" s="5" customFormat="1" ht="63.75" customHeight="1" x14ac:dyDescent="0.25">
      <c r="A6" s="22" t="s">
        <v>79</v>
      </c>
      <c r="B6" s="22" t="s">
        <v>0</v>
      </c>
      <c r="C6" s="22" t="s">
        <v>1</v>
      </c>
      <c r="D6" s="22" t="s">
        <v>2</v>
      </c>
      <c r="E6" s="22" t="s">
        <v>3</v>
      </c>
      <c r="F6" s="22" t="s">
        <v>4</v>
      </c>
      <c r="G6" s="22" t="s">
        <v>5</v>
      </c>
      <c r="H6" s="22" t="s">
        <v>6</v>
      </c>
      <c r="I6" s="22" t="s">
        <v>7</v>
      </c>
      <c r="J6" s="22" t="s">
        <v>8</v>
      </c>
      <c r="K6" s="22" t="s">
        <v>9</v>
      </c>
      <c r="L6" s="23" t="s">
        <v>10</v>
      </c>
      <c r="M6" s="23" t="s">
        <v>11</v>
      </c>
      <c r="N6" s="23" t="s">
        <v>12</v>
      </c>
      <c r="O6" s="23" t="s">
        <v>13</v>
      </c>
      <c r="P6" s="23" t="s">
        <v>14</v>
      </c>
      <c r="Q6" s="23" t="s">
        <v>15</v>
      </c>
      <c r="R6" s="23" t="s">
        <v>80</v>
      </c>
      <c r="S6" s="23" t="s">
        <v>77</v>
      </c>
      <c r="T6" s="23" t="s">
        <v>78</v>
      </c>
      <c r="U6" s="18" t="s">
        <v>16</v>
      </c>
      <c r="V6" s="18" t="s">
        <v>17</v>
      </c>
      <c r="W6" s="18" t="s">
        <v>18</v>
      </c>
      <c r="X6" s="18" t="s">
        <v>19</v>
      </c>
      <c r="Y6" s="18" t="s">
        <v>20</v>
      </c>
      <c r="Z6" s="18" t="s">
        <v>21</v>
      </c>
      <c r="AA6" s="18" t="s">
        <v>22</v>
      </c>
      <c r="AB6" s="18" t="s">
        <v>23</v>
      </c>
      <c r="AC6" s="18" t="s">
        <v>24</v>
      </c>
      <c r="AD6" s="18" t="s">
        <v>25</v>
      </c>
      <c r="AE6" s="18" t="s">
        <v>26</v>
      </c>
      <c r="AF6" s="18" t="s">
        <v>27</v>
      </c>
      <c r="AG6" s="18" t="s">
        <v>28</v>
      </c>
      <c r="AH6" s="18" t="s">
        <v>29</v>
      </c>
      <c r="AI6" s="18" t="s">
        <v>30</v>
      </c>
      <c r="AJ6" s="18" t="s">
        <v>31</v>
      </c>
      <c r="AK6" s="18" t="s">
        <v>32</v>
      </c>
      <c r="AL6" s="18" t="s">
        <v>33</v>
      </c>
      <c r="AM6" s="18" t="s">
        <v>34</v>
      </c>
      <c r="AN6" s="18" t="s">
        <v>35</v>
      </c>
      <c r="AO6" s="18" t="s">
        <v>36</v>
      </c>
      <c r="AP6" s="18" t="s">
        <v>37</v>
      </c>
      <c r="AQ6" s="18" t="s">
        <v>38</v>
      </c>
      <c r="AR6" s="18" t="s">
        <v>39</v>
      </c>
      <c r="AS6" s="18" t="s">
        <v>40</v>
      </c>
      <c r="AT6" s="18" t="s">
        <v>41</v>
      </c>
      <c r="AU6" s="18" t="s">
        <v>42</v>
      </c>
      <c r="AV6" s="18" t="s">
        <v>43</v>
      </c>
      <c r="AW6" s="18" t="s">
        <v>44</v>
      </c>
      <c r="AX6" s="18" t="s">
        <v>45</v>
      </c>
      <c r="AY6" s="18" t="s">
        <v>46</v>
      </c>
      <c r="AZ6" s="18" t="s">
        <v>47</v>
      </c>
      <c r="BA6" s="18" t="s">
        <v>48</v>
      </c>
      <c r="BB6" s="18" t="s">
        <v>49</v>
      </c>
      <c r="BC6" s="18" t="s">
        <v>50</v>
      </c>
      <c r="BD6" s="18" t="s">
        <v>51</v>
      </c>
      <c r="BE6" s="18" t="s">
        <v>52</v>
      </c>
      <c r="BF6" s="18" t="s">
        <v>53</v>
      </c>
      <c r="BG6" s="18" t="s">
        <v>54</v>
      </c>
      <c r="BH6" s="18" t="s">
        <v>55</v>
      </c>
      <c r="BI6" s="18" t="s">
        <v>56</v>
      </c>
      <c r="BJ6" s="18" t="s">
        <v>57</v>
      </c>
      <c r="BK6" s="18" t="s">
        <v>58</v>
      </c>
      <c r="BL6" s="18" t="s">
        <v>59</v>
      </c>
      <c r="BM6" s="18" t="s">
        <v>60</v>
      </c>
      <c r="BN6" s="18" t="s">
        <v>61</v>
      </c>
      <c r="BO6" s="18" t="s">
        <v>62</v>
      </c>
      <c r="BP6" s="18" t="s">
        <v>63</v>
      </c>
      <c r="BQ6" s="18" t="s">
        <v>64</v>
      </c>
      <c r="BR6" s="18" t="s">
        <v>65</v>
      </c>
      <c r="BS6" s="18" t="s">
        <v>66</v>
      </c>
      <c r="BT6" s="18" t="s">
        <v>67</v>
      </c>
      <c r="BU6" s="4"/>
    </row>
    <row r="7" spans="1:73" x14ac:dyDescent="0.25">
      <c r="A7" s="6" t="s">
        <v>68</v>
      </c>
      <c r="B7" s="6" t="s">
        <v>69</v>
      </c>
      <c r="C7" s="6"/>
      <c r="D7" s="6" t="s">
        <v>74</v>
      </c>
      <c r="E7" s="6"/>
      <c r="F7" s="6"/>
      <c r="G7" s="6"/>
      <c r="H7" s="6"/>
      <c r="I7" s="7"/>
      <c r="J7" s="6"/>
      <c r="K7" s="6"/>
      <c r="L7" s="6"/>
      <c r="M7" s="6"/>
      <c r="N7" s="6"/>
      <c r="O7" s="6"/>
      <c r="P7" s="6"/>
      <c r="Q7" s="6"/>
      <c r="R7" s="6"/>
      <c r="S7" s="6">
        <v>0.2</v>
      </c>
      <c r="T7" s="6">
        <v>0.4</v>
      </c>
      <c r="U7" s="8"/>
      <c r="V7" s="8"/>
      <c r="W7" s="8"/>
      <c r="X7" s="8">
        <f>Tableau1[[#This Row],[V1]]</f>
        <v>0.2</v>
      </c>
      <c r="Y7" s="8">
        <f>Tableau1[[#This Row],[V1]]+(Tableau1[[#This Row],[V2 ]]/(52-Y5+1))</f>
        <v>0.20833333333333334</v>
      </c>
      <c r="Z7" s="8">
        <f>Tableau1[[#This Row],[V1]]+(Tableau1[[#This Row],[V2 ]]/(52-Z5+1))</f>
        <v>0.20851063829787236</v>
      </c>
      <c r="AA7" s="8">
        <f>Tableau1[[#This Row],[V1]]+(Tableau1[[#This Row],[V2 ]]/(52-AA5+1))</f>
        <v>0.20869565217391306</v>
      </c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>
        <f>Tableau1[[#This Row],[V1]]+(Tableau1[[#This Row],[V2 ]]/(52-BT5+1))</f>
        <v>0.60000000000000009</v>
      </c>
    </row>
    <row r="8" spans="1:73" x14ac:dyDescent="0.25">
      <c r="A8" s="6" t="s">
        <v>68</v>
      </c>
      <c r="B8" s="6" t="s">
        <v>70</v>
      </c>
      <c r="C8" s="6"/>
      <c r="D8" s="6" t="s">
        <v>75</v>
      </c>
      <c r="E8" s="6"/>
      <c r="F8" s="6"/>
      <c r="G8" s="6"/>
      <c r="H8" s="6"/>
      <c r="I8" s="7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</row>
    <row r="9" spans="1:73" x14ac:dyDescent="0.25">
      <c r="A9" s="6" t="s">
        <v>68</v>
      </c>
      <c r="B9" s="6" t="s">
        <v>71</v>
      </c>
      <c r="C9" s="6"/>
      <c r="D9" s="6" t="s">
        <v>76</v>
      </c>
      <c r="E9" s="6"/>
      <c r="F9" s="6"/>
      <c r="G9" s="6"/>
      <c r="H9" s="6"/>
      <c r="I9" s="7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</row>
    <row r="10" spans="1:73" x14ac:dyDescent="0.25">
      <c r="A10" s="6" t="s">
        <v>72</v>
      </c>
      <c r="B10" s="6"/>
      <c r="C10" s="6"/>
      <c r="D10" s="6"/>
      <c r="E10" s="6"/>
      <c r="F10" s="6"/>
      <c r="G10" s="6"/>
      <c r="H10" s="6"/>
      <c r="I10" s="7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</row>
    <row r="11" spans="1:73" x14ac:dyDescent="0.25">
      <c r="A11" s="6"/>
      <c r="B11" s="6"/>
      <c r="C11" s="6"/>
      <c r="D11" s="6"/>
      <c r="E11" s="6"/>
      <c r="F11" s="6"/>
      <c r="G11" s="6"/>
      <c r="H11" s="6"/>
      <c r="I11" s="7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</row>
    <row r="12" spans="1:73" x14ac:dyDescent="0.25">
      <c r="A12" s="6"/>
      <c r="B12" s="6"/>
      <c r="C12" s="6"/>
      <c r="D12" s="6"/>
      <c r="E12" s="6"/>
      <c r="F12" s="6"/>
      <c r="G12" s="6"/>
      <c r="H12" s="6"/>
      <c r="I12" s="7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</row>
    <row r="13" spans="1:73" x14ac:dyDescent="0.25">
      <c r="A13" s="6"/>
      <c r="B13" s="6"/>
      <c r="C13" s="6"/>
      <c r="D13" s="6"/>
      <c r="E13" s="6"/>
      <c r="F13" s="6"/>
      <c r="G13" s="6"/>
      <c r="H13" s="6"/>
      <c r="I13" s="7"/>
      <c r="J13" s="9"/>
      <c r="K13" s="6"/>
      <c r="L13" s="6"/>
      <c r="M13" s="6"/>
      <c r="N13" s="6"/>
      <c r="O13" s="6"/>
      <c r="P13" s="6"/>
      <c r="Q13" s="6"/>
      <c r="R13" s="6"/>
      <c r="S13" s="6"/>
      <c r="T13" s="9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10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</row>
    <row r="14" spans="1:73" x14ac:dyDescent="0.25">
      <c r="A14" s="6"/>
      <c r="B14" s="6"/>
      <c r="C14" s="6"/>
      <c r="D14" s="6"/>
      <c r="E14" s="6"/>
      <c r="F14" s="6"/>
      <c r="G14" s="6"/>
      <c r="H14" s="6"/>
      <c r="I14" s="7"/>
      <c r="J14" s="9"/>
      <c r="K14" s="6"/>
      <c r="L14" s="6"/>
      <c r="M14" s="6"/>
      <c r="N14" s="6"/>
      <c r="O14" s="6"/>
      <c r="P14" s="6"/>
      <c r="Q14" s="6"/>
      <c r="R14" s="6"/>
      <c r="S14" s="6"/>
      <c r="T14" s="9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10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</row>
  </sheetData>
  <mergeCells count="1">
    <mergeCell ref="F1:X1"/>
  </mergeCells>
  <conditionalFormatting sqref="U3:BT3">
    <cfRule type="cellIs" dxfId="75" priority="1" operator="greaterThan">
      <formula>0.9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2016-01-11T01:05:47Z</dcterms:created>
  <dcterms:modified xsi:type="dcterms:W3CDTF">2016-01-11T01:41:06Z</dcterms:modified>
</cp:coreProperties>
</file>