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6815" windowHeight="8220" activeTab="1"/>
  </bookViews>
  <sheets>
    <sheet name="Graph1" sheetId="2" r:id="rId1"/>
    <sheet name="temp0" sheetId="1" r:id="rId2"/>
  </sheets>
  <calcPr calcId="145621"/>
</workbook>
</file>

<file path=xl/calcChain.xml><?xml version="1.0" encoding="utf-8"?>
<calcChain xmlns="http://schemas.openxmlformats.org/spreadsheetml/2006/main">
  <c r="K23" i="1" l="1"/>
  <c r="K24" i="1"/>
  <c r="K25" i="1"/>
  <c r="K26" i="1"/>
  <c r="J23" i="1" l="1"/>
  <c r="J24" i="1"/>
  <c r="J25" i="1"/>
  <c r="J26" i="1"/>
  <c r="J22" i="1"/>
  <c r="E23" i="1"/>
  <c r="E24" i="1"/>
  <c r="E25" i="1"/>
  <c r="E26" i="1"/>
  <c r="E22" i="1"/>
  <c r="C23" i="1" l="1"/>
  <c r="C24" i="1"/>
  <c r="C25" i="1"/>
  <c r="C26" i="1"/>
  <c r="C22" i="1"/>
  <c r="B23" i="1"/>
  <c r="I23" i="1" s="1"/>
  <c r="B24" i="1"/>
  <c r="I24" i="1" s="1"/>
  <c r="B25" i="1"/>
  <c r="I25" i="1" s="1"/>
  <c r="B26" i="1"/>
  <c r="I26" i="1" s="1"/>
  <c r="B22" i="1"/>
  <c r="I22" i="1" s="1"/>
  <c r="B15" i="1"/>
  <c r="C15" i="1"/>
  <c r="D15" i="1"/>
  <c r="B16" i="1"/>
  <c r="C16" i="1"/>
  <c r="D16" i="1"/>
  <c r="B17" i="1"/>
  <c r="C17" i="1"/>
  <c r="D17" i="1"/>
  <c r="E16" i="1"/>
  <c r="F16" i="1"/>
  <c r="G16" i="1"/>
  <c r="H16" i="1"/>
  <c r="I16" i="1"/>
  <c r="J16" i="1"/>
  <c r="K16" i="1"/>
  <c r="L16" i="1"/>
  <c r="M16" i="1"/>
  <c r="E15" i="1"/>
  <c r="F15" i="1"/>
  <c r="G15" i="1"/>
  <c r="H15" i="1"/>
  <c r="I15" i="1"/>
  <c r="J15" i="1"/>
  <c r="K15" i="1"/>
  <c r="L15" i="1"/>
  <c r="M15" i="1"/>
  <c r="E17" i="1"/>
  <c r="F17" i="1"/>
  <c r="G17" i="1"/>
  <c r="H17" i="1"/>
  <c r="I17" i="1"/>
  <c r="J17" i="1"/>
  <c r="K17" i="1"/>
  <c r="L17" i="1"/>
  <c r="M17" i="1"/>
  <c r="D22" i="1" l="1"/>
  <c r="K22" i="1"/>
  <c r="D25" i="1"/>
  <c r="D26" i="1"/>
  <c r="D24" i="1"/>
  <c r="D23" i="1"/>
</calcChain>
</file>

<file path=xl/sharedStrings.xml><?xml version="1.0" encoding="utf-8"?>
<sst xmlns="http://schemas.openxmlformats.org/spreadsheetml/2006/main" count="38" uniqueCount="32">
  <si>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</si>
  <si>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</si>
  <si>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</si>
  <si>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</si>
  <si>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</si>
  <si>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</si>
  <si>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</si>
  <si>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</si>
  <si>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</si>
  <si>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</si>
  <si>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</si>
  <si>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</si>
  <si>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Pluies</t>
  </si>
  <si>
    <t>Durée</t>
  </si>
  <si>
    <t>Bordeaux</t>
  </si>
  <si>
    <t xml:space="preserve"> janvier en Mm</t>
  </si>
  <si>
    <t xml:space="preserve"> Juillet en Mm</t>
  </si>
  <si>
    <t>de la période chaude en jours</t>
  </si>
  <si>
    <t>Lyon</t>
  </si>
  <si>
    <t>Brest</t>
  </si>
  <si>
    <t>Marseille</t>
  </si>
  <si>
    <t>Strasbourg</t>
  </si>
  <si>
    <t>Minimum</t>
  </si>
  <si>
    <t>Maximum</t>
  </si>
  <si>
    <t>Moyenne</t>
  </si>
  <si>
    <t>Températures</t>
  </si>
  <si>
    <t>Le temps</t>
  </si>
  <si>
    <t>Min</t>
  </si>
  <si>
    <t>Max</t>
  </si>
  <si>
    <t>en hiver</t>
  </si>
  <si>
    <t>climat</t>
  </si>
  <si>
    <t>Amplitude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</si>
</sst>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</font>
    <font>
      <sz val="8"/>
      <name val="Arial"/>
    </font>
    <font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Border="1"/>
    <xf numFmtId="0" fontId="1" fillId="0" borderId="0" xfId="0" applyFont="1" applyBorder="1" applyAlignment="1"/>
    <xf numFmtId="0" fontId="1" fillId="0" borderId="1" xfId="0" applyFont="1" applyBorder="1" applyAlignment="1"/>
    <xf numFmtId="0" fontId="0" fillId="0" borderId="0" xfId="0" applyAlignment="1">
      <alignment horizontal="center" vertical="center"/>
    </xf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3" fillId="0" borderId="6" xfId="0" applyFont="1" applyBorder="1" applyAlignment="1">
      <alignment horizontal="center" vertical="center"/>
    </xf>
    <xf numFmtId="0" fontId="1" fillId="0" borderId="8" xfId="0" applyFont="1" applyBorder="1" applyAlignment="1"/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2" fontId="0" fillId="2" borderId="8" xfId="0" applyNumberForma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2" fontId="0" fillId="2" borderId="6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temp0!$J$20:$J$27</c:f>
              <c:numCache>
                <c:formatCode>General</c:formatCode>
                <c:ptCount val="8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temp0!$K$20:$K$27</c:f>
              <c:numCache>
                <c:formatCode>General</c:formatCode>
                <c:ptCount val="8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temp0!$L$20:$L$27</c:f>
              <c:numCache>
                <c:formatCode>General</c:formatCode>
                <c:ptCount val="8"/>
              </c:numCache>
            </c:numRef>
          </c:val>
        </c:ser>
        <c:ser>
          <c:idx val="3"/>
          <c:order val="3"/>
          <c:invertIfNegative val="0"/>
          <c:val>
            <c:numRef>
              <c:f>temp0!$M$20:$M$27</c:f>
              <c:numCache>
                <c:formatCode>General</c:formatCode>
                <c:ptCount val="8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044288"/>
        <c:axId val="97846400"/>
      </c:barChart>
      <c:catAx>
        <c:axId val="116044288"/>
        <c:scaling>
          <c:orientation val="minMax"/>
        </c:scaling>
        <c:delete val="0"/>
        <c:axPos val="b"/>
        <c:majorTickMark val="out"/>
        <c:minorTickMark val="none"/>
        <c:tickLblPos val="nextTo"/>
        <c:crossAx val="97846400"/>
        <c:crosses val="autoZero"/>
        <c:auto val="1"/>
        <c:lblAlgn val="ctr"/>
        <c:lblOffset val="100"/>
        <c:noMultiLvlLbl val="0"/>
      </c:catAx>
      <c:valAx>
        <c:axId val="97846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60442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temp0!$A$10</c:f>
              <c:strCache>
                <c:ptCount val="1"/>
                <c:pt idx="0">
                  <c:v>Bordeaux</c:v>
                </c:pt>
              </c:strCache>
            </c:strRef>
          </c:tx>
          <c:invertIfNegative val="0"/>
          <c:cat>
            <c:strRef>
              <c:f>temp0!$G$9:$J$9</c:f>
              <c:strCache>
                <c:ptCount val="4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  <c:pt idx="3">
                  <c:v>Septembre</c:v>
                </c:pt>
              </c:strCache>
            </c:strRef>
          </c:cat>
          <c:val>
            <c:numRef>
              <c:f>temp0!$G$10:$J$10</c:f>
              <c:numCache>
                <c:formatCode>General</c:formatCode>
                <c:ptCount val="4"/>
                <c:pt idx="0">
                  <c:v>19</c:v>
                </c:pt>
                <c:pt idx="1">
                  <c:v>21</c:v>
                </c:pt>
                <c:pt idx="2">
                  <c:v>20</c:v>
                </c:pt>
                <c:pt idx="3">
                  <c:v>18</c:v>
                </c:pt>
              </c:numCache>
            </c:numRef>
          </c:val>
        </c:ser>
        <c:ser>
          <c:idx val="1"/>
          <c:order val="1"/>
          <c:tx>
            <c:strRef>
              <c:f>temp0!$A$11</c:f>
              <c:strCache>
                <c:ptCount val="1"/>
                <c:pt idx="0">
                  <c:v>Lyon</c:v>
                </c:pt>
              </c:strCache>
            </c:strRef>
          </c:tx>
          <c:invertIfNegative val="0"/>
          <c:cat>
            <c:strRef>
              <c:f>temp0!$G$9:$J$9</c:f>
              <c:strCache>
                <c:ptCount val="4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  <c:pt idx="3">
                  <c:v>Septembre</c:v>
                </c:pt>
              </c:strCache>
            </c:strRef>
          </c:cat>
          <c:val>
            <c:numRef>
              <c:f>temp0!$G$11:$J$11</c:f>
              <c:numCache>
                <c:formatCode>General</c:formatCode>
                <c:ptCount val="4"/>
                <c:pt idx="0">
                  <c:v>17</c:v>
                </c:pt>
                <c:pt idx="1">
                  <c:v>20</c:v>
                </c:pt>
                <c:pt idx="2">
                  <c:v>21</c:v>
                </c:pt>
                <c:pt idx="3">
                  <c:v>16</c:v>
                </c:pt>
              </c:numCache>
            </c:numRef>
          </c:val>
        </c:ser>
        <c:ser>
          <c:idx val="3"/>
          <c:order val="2"/>
          <c:tx>
            <c:strRef>
              <c:f>temp0!$A$13</c:f>
              <c:strCache>
                <c:ptCount val="1"/>
                <c:pt idx="0">
                  <c:v>Marseille</c:v>
                </c:pt>
              </c:strCache>
            </c:strRef>
          </c:tx>
          <c:invertIfNegative val="0"/>
          <c:cat>
            <c:strRef>
              <c:f>temp0!$G$9:$J$9</c:f>
              <c:strCache>
                <c:ptCount val="4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  <c:pt idx="3">
                  <c:v>Septembre</c:v>
                </c:pt>
              </c:strCache>
            </c:strRef>
          </c:cat>
          <c:val>
            <c:numRef>
              <c:f>temp0!$G$13:$J$13</c:f>
              <c:numCache>
                <c:formatCode>General</c:formatCode>
                <c:ptCount val="4"/>
                <c:pt idx="0">
                  <c:v>21</c:v>
                </c:pt>
                <c:pt idx="1">
                  <c:v>24.6</c:v>
                </c:pt>
                <c:pt idx="2">
                  <c:v>24.6</c:v>
                </c:pt>
                <c:pt idx="3">
                  <c:v>19.7</c:v>
                </c:pt>
              </c:numCache>
            </c:numRef>
          </c:val>
        </c:ser>
        <c:ser>
          <c:idx val="4"/>
          <c:order val="3"/>
          <c:tx>
            <c:strRef>
              <c:f>temp0!$A$14</c:f>
              <c:strCache>
                <c:ptCount val="1"/>
                <c:pt idx="0">
                  <c:v>Strasbourg</c:v>
                </c:pt>
              </c:strCache>
            </c:strRef>
          </c:tx>
          <c:invertIfNegative val="0"/>
          <c:cat>
            <c:strRef>
              <c:f>temp0!$G$9:$J$9</c:f>
              <c:strCache>
                <c:ptCount val="4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  <c:pt idx="3">
                  <c:v>Septembre</c:v>
                </c:pt>
              </c:strCache>
            </c:strRef>
          </c:cat>
          <c:val>
            <c:numRef>
              <c:f>temp0!$G$14:$J$14</c:f>
              <c:numCache>
                <c:formatCode>General</c:formatCode>
                <c:ptCount val="4"/>
                <c:pt idx="0">
                  <c:v>15</c:v>
                </c:pt>
                <c:pt idx="1">
                  <c:v>20.399999999999999</c:v>
                </c:pt>
                <c:pt idx="2">
                  <c:v>20.399999999999999</c:v>
                </c:pt>
                <c:pt idx="3">
                  <c:v>16.399999999999999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046336"/>
        <c:axId val="97847552"/>
      </c:barChart>
      <c:catAx>
        <c:axId val="116046336"/>
        <c:scaling>
          <c:orientation val="minMax"/>
        </c:scaling>
        <c:delete val="0"/>
        <c:axPos val="b"/>
        <c:majorTickMark val="none"/>
        <c:minorTickMark val="none"/>
        <c:tickLblPos val="none"/>
        <c:crossAx val="97847552"/>
        <c:crosses val="autoZero"/>
        <c:auto val="1"/>
        <c:lblAlgn val="ctr"/>
        <c:lblOffset val="100"/>
        <c:noMultiLvlLbl val="0"/>
      </c:catAx>
      <c:valAx>
        <c:axId val="97847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604633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1291486696942965"/>
          <c:y val="3.7037037037037035E-2"/>
          <c:w val="0.57399626804461945"/>
          <c:h val="8.371719160104987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9022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670853</xdr:colOff>
      <xdr:row>0</xdr:row>
      <xdr:rowOff>74110</xdr:rowOff>
    </xdr:from>
    <xdr:ext cx="4239943" cy="937629"/>
    <xdr:sp macro="" textlink="">
      <xdr:nvSpPr>
        <xdr:cNvPr id="2" name="Rectangle 1"/>
        <xdr:cNvSpPr/>
      </xdr:nvSpPr>
      <xdr:spPr>
        <a:xfrm>
          <a:off x="3766478" y="74110"/>
          <a:ext cx="4239943" cy="937629"/>
        </a:xfrm>
        <a:prstGeom prst="rect">
          <a:avLst/>
        </a:prstGeom>
        <a:noFill/>
      </xdr:spPr>
      <xdr:txBody>
        <a:bodyPr wrap="none" lIns="91440" tIns="45720" rIns="91440" bIns="45720">
          <a:prstTxWarp prst="textWave2">
            <a:avLst/>
          </a:prstTxWarp>
          <a:spAutoFit/>
        </a:bodyPr>
        <a:lstStyle/>
        <a:p>
          <a:pPr algn="ctr"/>
          <a:r>
            <a:rPr lang="fr-FR" sz="5400" b="1" cap="none" spc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2">
                      <a:tint val="10000"/>
                      <a:satMod val="155000"/>
                    </a:schemeClr>
                  </a:gs>
                  <a:gs pos="60000">
                    <a:schemeClr val="accent2">
                      <a:tint val="30000"/>
                      <a:satMod val="155000"/>
                    </a:schemeClr>
                  </a:gs>
                  <a:gs pos="100000">
                    <a:schemeClr val="accent2">
                      <a:tint val="73000"/>
                      <a:satMod val="155000"/>
                    </a:schemeClr>
                  </a:gs>
                </a:gsLst>
                <a:lin ang="5400000"/>
              </a:gra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TEMPERATURES</a:t>
          </a:r>
          <a:r>
            <a:rPr lang="fr-FR" sz="5400" b="1" cap="none" spc="0" baseline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2">
                      <a:tint val="10000"/>
                      <a:satMod val="155000"/>
                    </a:schemeClr>
                  </a:gs>
                  <a:gs pos="60000">
                    <a:schemeClr val="accent2">
                      <a:tint val="30000"/>
                      <a:satMod val="155000"/>
                    </a:schemeClr>
                  </a:gs>
                  <a:gs pos="100000">
                    <a:schemeClr val="accent2">
                      <a:tint val="73000"/>
                      <a:satMod val="155000"/>
                    </a:schemeClr>
                  </a:gs>
                </a:gsLst>
                <a:lin ang="5400000"/>
              </a:gra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 ET CLIMATS</a:t>
          </a:r>
          <a:endParaRPr lang="fr-FR" sz="5400" b="1" cap="none" spc="0">
            <a:ln w="24500" cmpd="dbl">
              <a:solidFill>
                <a:schemeClr val="accent2">
                  <a:shade val="85000"/>
                  <a:satMod val="155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2">
                    <a:tint val="10000"/>
                    <a:satMod val="155000"/>
                  </a:schemeClr>
                </a:gs>
                <a:gs pos="60000">
                  <a:schemeClr val="accent2">
                    <a:tint val="30000"/>
                    <a:satMod val="155000"/>
                  </a:schemeClr>
                </a:gs>
                <a:gs pos="100000">
                  <a:schemeClr val="accent2">
                    <a:tint val="73000"/>
                    <a:satMod val="155000"/>
                  </a:schemeClr>
                </a:gs>
              </a:gsLst>
              <a:lin ang="5400000"/>
            </a:gradFill>
            <a:effectLst>
              <a:outerShdw blurRad="38100" dist="38100" dir="7020000" algn="tl">
                <a:srgbClr val="000000">
                  <a:alpha val="35000"/>
                </a:srgbClr>
              </a:outerShdw>
            </a:effectLst>
          </a:endParaRPr>
        </a:p>
      </xdr:txBody>
    </xdr:sp>
    <xdr:clientData/>
  </xdr:oneCellAnchor>
  <xdr:twoCellAnchor>
    <xdr:from>
      <xdr:col>4</xdr:col>
      <xdr:colOff>504825</xdr:colOff>
      <xdr:row>27</xdr:row>
      <xdr:rowOff>0</xdr:rowOff>
    </xdr:from>
    <xdr:to>
      <xdr:col>10</xdr:col>
      <xdr:colOff>9525</xdr:colOff>
      <xdr:row>43</xdr:row>
      <xdr:rowOff>152400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"/>
  <sheetViews>
    <sheetView tabSelected="1" zoomScaleNormal="100" workbookViewId="0">
      <selection activeCell="A10" sqref="A10:A14"/>
    </sheetView>
  </sheetViews>
  <sheetFormatPr baseColWidth="10" defaultRowHeight="12.75" x14ac:dyDescent="0.2"/>
  <cols>
    <col min="2" max="10" width="12.7109375" customWidth="1"/>
    <col min="11" max="11" width="15.5703125" customWidth="1"/>
    <col min="12" max="12" width="12.5703125" customWidth="1"/>
    <col min="13" max="13" width="9.7109375" customWidth="1"/>
    <col min="15" max="15" width="24.42578125" customWidth="1"/>
  </cols>
  <sheetData>
    <row r="1" spans="1:33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3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33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33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33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3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3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3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P8" s="2"/>
    </row>
    <row r="9" spans="1:33" x14ac:dyDescent="0.2">
      <c r="A9" s="7"/>
      <c r="B9" s="9" t="s">
        <v>0</v>
      </c>
      <c r="C9" s="10" t="s">
        <v>1</v>
      </c>
      <c r="D9" s="10" t="s">
        <v>2</v>
      </c>
      <c r="E9" s="10" t="s">
        <v>3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8</v>
      </c>
      <c r="K9" s="10" t="s">
        <v>9</v>
      </c>
      <c r="L9" s="10" t="s">
        <v>10</v>
      </c>
      <c r="M9" s="10" t="s">
        <v>11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x14ac:dyDescent="0.2">
      <c r="A10" s="6" t="s">
        <v>14</v>
      </c>
      <c r="B10" s="8">
        <v>6</v>
      </c>
      <c r="C10" s="8">
        <v>6.2</v>
      </c>
      <c r="D10" s="8">
        <v>8</v>
      </c>
      <c r="E10" s="8">
        <v>11</v>
      </c>
      <c r="F10" s="8">
        <v>15</v>
      </c>
      <c r="G10" s="8">
        <v>19</v>
      </c>
      <c r="H10" s="8">
        <v>21</v>
      </c>
      <c r="I10" s="8">
        <v>20</v>
      </c>
      <c r="J10" s="8">
        <v>18</v>
      </c>
      <c r="K10" s="8">
        <v>15</v>
      </c>
      <c r="L10" s="8">
        <v>10</v>
      </c>
      <c r="M10" s="8">
        <v>6.5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 x14ac:dyDescent="0.2">
      <c r="A11" s="4" t="s">
        <v>18</v>
      </c>
      <c r="B11" s="8">
        <v>2</v>
      </c>
      <c r="C11" s="8">
        <v>2.2999999999999998</v>
      </c>
      <c r="D11" s="8">
        <v>7</v>
      </c>
      <c r="E11" s="8">
        <v>10.7</v>
      </c>
      <c r="F11" s="8">
        <v>14</v>
      </c>
      <c r="G11" s="8">
        <v>17</v>
      </c>
      <c r="H11" s="8">
        <v>20</v>
      </c>
      <c r="I11" s="8">
        <v>21</v>
      </c>
      <c r="J11" s="8">
        <v>16</v>
      </c>
      <c r="K11" s="8">
        <v>11</v>
      </c>
      <c r="L11" s="8">
        <v>6</v>
      </c>
      <c r="M11" s="8">
        <v>2.5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 x14ac:dyDescent="0.2">
      <c r="A12" s="4" t="s">
        <v>19</v>
      </c>
      <c r="B12" s="8">
        <v>6</v>
      </c>
      <c r="C12" s="8">
        <v>6.3</v>
      </c>
      <c r="D12" s="8">
        <v>9.6</v>
      </c>
      <c r="E12" s="8">
        <v>11</v>
      </c>
      <c r="F12" s="8">
        <v>12.9</v>
      </c>
      <c r="G12" s="8">
        <v>14.2</v>
      </c>
      <c r="H12" s="8">
        <v>15.9</v>
      </c>
      <c r="I12" s="8">
        <v>16.100000000000001</v>
      </c>
      <c r="J12" s="8">
        <v>15</v>
      </c>
      <c r="K12" s="8">
        <v>12</v>
      </c>
      <c r="L12" s="8">
        <v>9.5</v>
      </c>
      <c r="M12" s="8">
        <v>7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3" x14ac:dyDescent="0.2">
      <c r="A13" s="4" t="s">
        <v>20</v>
      </c>
      <c r="B13" s="8">
        <v>5.9</v>
      </c>
      <c r="C13" s="8">
        <v>7</v>
      </c>
      <c r="D13" s="8">
        <v>9.8000000000000007</v>
      </c>
      <c r="E13" s="8">
        <v>12.7</v>
      </c>
      <c r="F13" s="8">
        <v>17.2</v>
      </c>
      <c r="G13" s="8">
        <v>21</v>
      </c>
      <c r="H13" s="8">
        <v>24.6</v>
      </c>
      <c r="I13" s="8">
        <v>24.6</v>
      </c>
      <c r="J13" s="8">
        <v>19.7</v>
      </c>
      <c r="K13" s="8">
        <v>13</v>
      </c>
      <c r="L13" s="8">
        <v>9.6999999999999993</v>
      </c>
      <c r="M13" s="8">
        <v>6.9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x14ac:dyDescent="0.2">
      <c r="A14" s="4" t="s">
        <v>21</v>
      </c>
      <c r="B14" s="8">
        <v>1</v>
      </c>
      <c r="C14" s="8">
        <v>1.1000000000000001</v>
      </c>
      <c r="D14" s="8">
        <v>5</v>
      </c>
      <c r="E14" s="8">
        <v>8.6999999999999993</v>
      </c>
      <c r="F14" s="8">
        <v>11.6</v>
      </c>
      <c r="G14" s="8">
        <v>15</v>
      </c>
      <c r="H14" s="8">
        <v>20.399999999999999</v>
      </c>
      <c r="I14" s="8">
        <v>20.399999999999999</v>
      </c>
      <c r="J14" s="8">
        <v>16.399999999999999</v>
      </c>
      <c r="K14" s="8">
        <v>9</v>
      </c>
      <c r="L14" s="8">
        <v>4.9000000000000004</v>
      </c>
      <c r="M14" s="8">
        <v>1.2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3" x14ac:dyDescent="0.2">
      <c r="A15" s="4" t="s">
        <v>22</v>
      </c>
      <c r="B15" s="19">
        <f>MIN(B10:B14)</f>
        <v>1</v>
      </c>
      <c r="C15" s="19">
        <f t="shared" ref="C15:M15" si="0">MIN(C10:C14)</f>
        <v>1.1000000000000001</v>
      </c>
      <c r="D15" s="19">
        <f t="shared" si="0"/>
        <v>5</v>
      </c>
      <c r="E15" s="19">
        <f t="shared" si="0"/>
        <v>8.6999999999999993</v>
      </c>
      <c r="F15" s="19">
        <f t="shared" si="0"/>
        <v>11.6</v>
      </c>
      <c r="G15" s="19">
        <f t="shared" si="0"/>
        <v>14.2</v>
      </c>
      <c r="H15" s="19">
        <f t="shared" si="0"/>
        <v>15.9</v>
      </c>
      <c r="I15" s="19">
        <f t="shared" si="0"/>
        <v>16.100000000000001</v>
      </c>
      <c r="J15" s="19">
        <f t="shared" si="0"/>
        <v>15</v>
      </c>
      <c r="K15" s="19">
        <f t="shared" si="0"/>
        <v>9</v>
      </c>
      <c r="L15" s="19">
        <f t="shared" si="0"/>
        <v>4.9000000000000004</v>
      </c>
      <c r="M15" s="19">
        <f t="shared" si="0"/>
        <v>1.2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3" x14ac:dyDescent="0.2">
      <c r="A16" s="4" t="s">
        <v>23</v>
      </c>
      <c r="B16" s="20">
        <f>MAX(B10:B14)</f>
        <v>6</v>
      </c>
      <c r="C16" s="20">
        <f t="shared" ref="C16:M16" si="1">MAX(C10:C14)</f>
        <v>7</v>
      </c>
      <c r="D16" s="20">
        <f t="shared" si="1"/>
        <v>9.8000000000000007</v>
      </c>
      <c r="E16" s="20">
        <f t="shared" si="1"/>
        <v>12.7</v>
      </c>
      <c r="F16" s="20">
        <f t="shared" si="1"/>
        <v>17.2</v>
      </c>
      <c r="G16" s="20">
        <f t="shared" si="1"/>
        <v>21</v>
      </c>
      <c r="H16" s="20">
        <f t="shared" si="1"/>
        <v>24.6</v>
      </c>
      <c r="I16" s="20">
        <f t="shared" si="1"/>
        <v>24.6</v>
      </c>
      <c r="J16" s="20">
        <f t="shared" si="1"/>
        <v>19.7</v>
      </c>
      <c r="K16" s="20">
        <f t="shared" si="1"/>
        <v>15</v>
      </c>
      <c r="L16" s="20">
        <f t="shared" si="1"/>
        <v>10</v>
      </c>
      <c r="M16" s="20">
        <f t="shared" si="1"/>
        <v>7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x14ac:dyDescent="0.2">
      <c r="A17" s="4" t="s">
        <v>24</v>
      </c>
      <c r="B17" s="20">
        <f>AVERAGE(B10:B14)</f>
        <v>4.18</v>
      </c>
      <c r="C17" s="20">
        <f t="shared" ref="C17:M17" si="2">AVERAGE(C10:C14)</f>
        <v>4.58</v>
      </c>
      <c r="D17" s="20">
        <f t="shared" si="2"/>
        <v>7.8800000000000008</v>
      </c>
      <c r="E17" s="20">
        <f t="shared" si="2"/>
        <v>10.820000000000002</v>
      </c>
      <c r="F17" s="20">
        <f t="shared" si="2"/>
        <v>14.139999999999997</v>
      </c>
      <c r="G17" s="20">
        <f t="shared" si="2"/>
        <v>17.240000000000002</v>
      </c>
      <c r="H17" s="20">
        <f t="shared" si="2"/>
        <v>20.380000000000003</v>
      </c>
      <c r="I17" s="20">
        <f t="shared" si="2"/>
        <v>20.419999999999998</v>
      </c>
      <c r="J17" s="20">
        <f t="shared" si="2"/>
        <v>17.02</v>
      </c>
      <c r="K17" s="20">
        <f t="shared" si="2"/>
        <v>12</v>
      </c>
      <c r="L17" s="20">
        <f t="shared" si="2"/>
        <v>8.02</v>
      </c>
      <c r="M17" s="20">
        <f t="shared" si="2"/>
        <v>4.8199999999999994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x14ac:dyDescent="0.2">
      <c r="B20" s="36" t="s">
        <v>25</v>
      </c>
      <c r="C20" s="36"/>
      <c r="D20" s="36" t="s">
        <v>31</v>
      </c>
      <c r="E20" s="36" t="s">
        <v>24</v>
      </c>
      <c r="F20" s="37" t="s">
        <v>12</v>
      </c>
      <c r="G20" s="38"/>
      <c r="H20" s="12" t="s">
        <v>13</v>
      </c>
      <c r="I20" s="37" t="s">
        <v>26</v>
      </c>
      <c r="J20" s="38"/>
      <c r="K20" s="37" t="s">
        <v>30</v>
      </c>
      <c r="L20" s="38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51" customHeight="1" x14ac:dyDescent="0.2">
      <c r="A21" s="5"/>
      <c r="B21" s="14" t="s">
        <v>27</v>
      </c>
      <c r="C21" s="14" t="s">
        <v>28</v>
      </c>
      <c r="D21" s="43"/>
      <c r="E21" s="43"/>
      <c r="F21" s="14" t="s">
        <v>15</v>
      </c>
      <c r="G21" s="14" t="s">
        <v>16</v>
      </c>
      <c r="H21" s="11" t="s">
        <v>17</v>
      </c>
      <c r="I21" s="39" t="s">
        <v>29</v>
      </c>
      <c r="J21" s="40"/>
      <c r="K21" s="41"/>
      <c r="L21" s="4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x14ac:dyDescent="0.2">
      <c r="A22" s="15" t="s">
        <v>14</v>
      </c>
      <c r="B22" s="21">
        <f>MIN(B10:M10)</f>
        <v>6</v>
      </c>
      <c r="C22" s="21">
        <f>MAX(B10:M10)</f>
        <v>21</v>
      </c>
      <c r="D22" s="22">
        <f>C22-B22</f>
        <v>15</v>
      </c>
      <c r="E22" s="23">
        <f>AVERAGE(B10:M10)</f>
        <v>12.975</v>
      </c>
      <c r="F22" s="16">
        <v>62</v>
      </c>
      <c r="G22" s="16">
        <v>58</v>
      </c>
      <c r="H22" s="16">
        <v>150</v>
      </c>
      <c r="I22" s="21" t="str">
        <f>IF(B22&lt;0,"très froid",IF(B22&lt;5,"froid",IF(B22&gt;5,"doux")))</f>
        <v>doux</v>
      </c>
      <c r="J22" s="21" t="str">
        <f>IF(F22&gt;80,"pluvieux",IF(F22&gt;=40,"humide",IF(F22&lt;40,"sec")))</f>
        <v>humide</v>
      </c>
      <c r="K22" s="34" t="str">
        <f>IF(AND(C22&gt;22,G22&lt;20,H22&gt;=180),"Climat méditerranéen",IF(AND(C22&lt;18,G22&gt;=60),"Climat océanique",IF(AND(C22&gt;20,G22&gt;60),"Climat continental"," - ")))</f>
        <v xml:space="preserve"> - </v>
      </c>
      <c r="L22" s="35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3" x14ac:dyDescent="0.2">
      <c r="A23" s="13" t="s">
        <v>18</v>
      </c>
      <c r="B23" s="24">
        <f t="shared" ref="B23:B26" si="3">MIN(B11:M11)</f>
        <v>2</v>
      </c>
      <c r="C23" s="24">
        <f t="shared" ref="C23:C26" si="4">MAX(B11:M11)</f>
        <v>21</v>
      </c>
      <c r="D23" s="25">
        <f t="shared" ref="D23:D26" si="5">C23-B23</f>
        <v>19</v>
      </c>
      <c r="E23" s="26">
        <f t="shared" ref="E23:E26" si="6">AVERAGE(B11:M11)</f>
        <v>10.791666666666666</v>
      </c>
      <c r="F23" s="17">
        <v>40</v>
      </c>
      <c r="G23" s="17">
        <v>44</v>
      </c>
      <c r="H23" s="17">
        <v>140</v>
      </c>
      <c r="I23" s="24" t="str">
        <f>IF(B23&lt;0,"très froid",IF(B23&lt;5,"froid",IF(B23&gt;5,"hiver doux")))</f>
        <v>froid</v>
      </c>
      <c r="J23" s="24" t="str">
        <f t="shared" ref="J23:J26" si="7">IF(F23&gt;80,"pluvieux",IF(F23&gt;=40,"humide",IF(F23&lt;40,"sec")))</f>
        <v>humide</v>
      </c>
      <c r="K23" s="30" t="str">
        <f t="shared" ref="K23:K26" si="8">IF(AND(C23&gt;22,G23&lt;20,H23&gt;=180),"Climat méditerranéen",IF(AND(C23&lt;18,G23&gt;=60),"Climat océanique",IF(AND(C23&gt;20,G23&gt;60),"Climat continental"," - ")))</f>
        <v xml:space="preserve"> - </v>
      </c>
      <c r="L23" s="31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3" x14ac:dyDescent="0.2">
      <c r="A24" s="13" t="s">
        <v>19</v>
      </c>
      <c r="B24" s="24">
        <f t="shared" si="3"/>
        <v>6</v>
      </c>
      <c r="C24" s="24">
        <f t="shared" si="4"/>
        <v>16.100000000000001</v>
      </c>
      <c r="D24" s="25">
        <f t="shared" si="5"/>
        <v>10.100000000000001</v>
      </c>
      <c r="E24" s="26">
        <f t="shared" si="6"/>
        <v>11.291666666666666</v>
      </c>
      <c r="F24" s="17">
        <v>88</v>
      </c>
      <c r="G24" s="17">
        <v>69</v>
      </c>
      <c r="H24" s="17">
        <v>20</v>
      </c>
      <c r="I24" s="24" t="str">
        <f t="shared" ref="I24:I26" si="9">IF(B24&lt;0,"très froid",IF(B24&lt;5,"froid",IF(B24&gt;5,"hiver doux")))</f>
        <v>hiver doux</v>
      </c>
      <c r="J24" s="24" t="str">
        <f t="shared" si="7"/>
        <v>pluvieux</v>
      </c>
      <c r="K24" s="30" t="str">
        <f t="shared" si="8"/>
        <v>Climat océanique</v>
      </c>
      <c r="L24" s="31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3" x14ac:dyDescent="0.2">
      <c r="A25" s="13" t="s">
        <v>20</v>
      </c>
      <c r="B25" s="24">
        <f t="shared" si="3"/>
        <v>5.9</v>
      </c>
      <c r="C25" s="24">
        <f t="shared" si="4"/>
        <v>24.6</v>
      </c>
      <c r="D25" s="25">
        <f t="shared" si="5"/>
        <v>18.700000000000003</v>
      </c>
      <c r="E25" s="26">
        <f t="shared" si="6"/>
        <v>14.341666666666667</v>
      </c>
      <c r="F25" s="17">
        <v>32</v>
      </c>
      <c r="G25" s="17">
        <v>17</v>
      </c>
      <c r="H25" s="17">
        <v>180</v>
      </c>
      <c r="I25" s="24" t="str">
        <f t="shared" si="9"/>
        <v>hiver doux</v>
      </c>
      <c r="J25" s="24" t="str">
        <f t="shared" si="7"/>
        <v>sec</v>
      </c>
      <c r="K25" s="30" t="str">
        <f t="shared" si="8"/>
        <v>Climat méditerranéen</v>
      </c>
      <c r="L25" s="31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3" x14ac:dyDescent="0.2">
      <c r="A26" s="6" t="s">
        <v>21</v>
      </c>
      <c r="B26" s="27">
        <f t="shared" si="3"/>
        <v>1</v>
      </c>
      <c r="C26" s="27">
        <f t="shared" si="4"/>
        <v>20.399999999999999</v>
      </c>
      <c r="D26" s="28">
        <f t="shared" si="5"/>
        <v>19.399999999999999</v>
      </c>
      <c r="E26" s="29">
        <f t="shared" si="6"/>
        <v>9.5583333333333336</v>
      </c>
      <c r="F26" s="18">
        <v>58</v>
      </c>
      <c r="G26" s="18">
        <v>108</v>
      </c>
      <c r="H26" s="18">
        <v>150</v>
      </c>
      <c r="I26" s="27" t="str">
        <f t="shared" si="9"/>
        <v>froid</v>
      </c>
      <c r="J26" s="27" t="str">
        <f t="shared" si="7"/>
        <v>humide</v>
      </c>
      <c r="K26" s="32" t="str">
        <f t="shared" si="8"/>
        <v>Climat continental</v>
      </c>
      <c r="L26" s="33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3" x14ac:dyDescent="0.2">
      <c r="A27" s="1"/>
      <c r="B27" s="1"/>
      <c r="C27" s="1"/>
      <c r="D27" s="2"/>
      <c r="E27" s="2"/>
      <c r="F27" s="2"/>
      <c r="G27" s="1"/>
      <c r="H27" s="1"/>
      <c r="I27" s="1"/>
      <c r="J27" s="1"/>
      <c r="K27" s="1"/>
      <c r="L27" s="1"/>
    </row>
    <row r="28" spans="1:33" x14ac:dyDescent="0.2">
      <c r="A28" s="1"/>
      <c r="B28" s="1"/>
      <c r="C28" s="1"/>
      <c r="D28" s="2"/>
      <c r="E28" s="2"/>
      <c r="F28" s="2"/>
      <c r="G28" s="1"/>
      <c r="H28" s="1"/>
      <c r="I28" s="1"/>
      <c r="J28" s="1"/>
      <c r="K28" s="1"/>
      <c r="L28" s="1"/>
    </row>
    <row r="29" spans="1:33" x14ac:dyDescent="0.2">
      <c r="D29" s="2"/>
      <c r="E29" s="2"/>
      <c r="F29" s="2"/>
    </row>
  </sheetData>
  <mergeCells count="12">
    <mergeCell ref="B20:C20"/>
    <mergeCell ref="F20:G20"/>
    <mergeCell ref="I20:J20"/>
    <mergeCell ref="I21:J21"/>
    <mergeCell ref="K20:L21"/>
    <mergeCell ref="D20:D21"/>
    <mergeCell ref="E20:E21"/>
    <mergeCell ref="K24:L24"/>
    <mergeCell ref="K25:L25"/>
    <mergeCell ref="K26:L26"/>
    <mergeCell ref="K22:L22"/>
    <mergeCell ref="K23:L23"/>
  </mergeCells>
  <phoneticPr fontId="2" type="noConversion"/>
  <printOptions gridLines="1" gridLinesSet="0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>
    <oddHeader>&amp;C&amp;A</oddHeader>
    <oddFooter>&amp;C&amp;"Times New Roman,Normal"LEFEBVRE JOFFREY ANNEE SPECIALE 2016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temp0</vt:lpstr>
      <vt:lpstr>Graph1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Annee speciale</dc:creator>
  <cp:lastModifiedBy>lau-jo</cp:lastModifiedBy>
  <cp:lastPrinted>2016-04-09T21:38:16Z</cp:lastPrinted>
  <dcterms:created xsi:type="dcterms:W3CDTF">2013-01-31T07:27:34Z</dcterms:created>
  <dcterms:modified xsi:type="dcterms:W3CDTF">2016-04-09T21:51:17Z</dcterms:modified>
</cp:coreProperties>
</file>