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60" windowWidth="18195" windowHeight="8505" tabRatio="732" activeTab="1"/>
  </bookViews>
  <sheets>
    <sheet name="Réconciliation 1" sheetId="1" r:id="rId1"/>
    <sheet name="Réconciliation 1 (2)" sheetId="2" r:id="rId2"/>
    <sheet name="Réconciliation 1 (3)" sheetId="3" r:id="rId3"/>
    <sheet name="Compilation-Minéralogie" sheetId="5" r:id="rId4"/>
  </sheets>
  <externalReferences>
    <externalReference r:id="rId5"/>
  </externalReferences>
  <definedNames>
    <definedName name="f_ville">OFFSET(p_ville,0,0,COUNTA(l_ville),1)</definedName>
    <definedName name="l_ville">'[1]BD-minéraux'!$A$3:$A$39994</definedName>
    <definedName name="p_ville">'[1]BD-minéraux'!$A$3</definedName>
    <definedName name="solver_adj" localSheetId="0" hidden="1">'Réconciliation 1'!$D$4:$D$23</definedName>
    <definedName name="solver_adj" localSheetId="1" hidden="1">'Réconciliation 1 (2)'!$D$4:$D$23</definedName>
    <definedName name="solver_adj" localSheetId="2" hidden="1">'Réconciliation 1 (3)'!$D$4:$D$23</definedName>
    <definedName name="solver_cvg" localSheetId="0" hidden="1">0.0001</definedName>
    <definedName name="solver_cvg" localSheetId="1" hidden="1">0.0001</definedName>
    <definedName name="solver_cvg" localSheetId="2" hidden="1">0.0001</definedName>
    <definedName name="solver_drv" localSheetId="0" hidden="1">1</definedName>
    <definedName name="solver_drv" localSheetId="1" hidden="1">1</definedName>
    <definedName name="solver_drv" localSheetId="2" hidden="1">1</definedName>
    <definedName name="solver_eng" localSheetId="0" hidden="1">1</definedName>
    <definedName name="solver_eng" localSheetId="1" hidden="1">1</definedName>
    <definedName name="solver_eng" localSheetId="2" hidden="1">1</definedName>
    <definedName name="solver_est" localSheetId="0" hidden="1">1</definedName>
    <definedName name="solver_est" localSheetId="1" hidden="1">1</definedName>
    <definedName name="solver_est" localSheetId="2" hidden="1">1</definedName>
    <definedName name="solver_itr" localSheetId="0" hidden="1">2147483647</definedName>
    <definedName name="solver_itr" localSheetId="1" hidden="1">2147483647</definedName>
    <definedName name="solver_itr" localSheetId="2" hidden="1">2147483647</definedName>
    <definedName name="solver_lhs1" localSheetId="0" hidden="1">'Réconciliation 1'!$E$27</definedName>
    <definedName name="solver_lhs1" localSheetId="1" hidden="1">'Réconciliation 1 (2)'!$E$27</definedName>
    <definedName name="solver_lhs1" localSheetId="2" hidden="1">'Réconciliation 1 (3)'!$E$27</definedName>
    <definedName name="solver_lhs10" localSheetId="0" hidden="1">'Réconciliation 1'!$N$27</definedName>
    <definedName name="solver_lhs10" localSheetId="1" hidden="1">'Réconciliation 1 (2)'!$N$27</definedName>
    <definedName name="solver_lhs10" localSheetId="2" hidden="1">'Réconciliation 1 (3)'!$N$27</definedName>
    <definedName name="solver_lhs11" localSheetId="0" hidden="1">'Réconciliation 1'!$O$27</definedName>
    <definedName name="solver_lhs11" localSheetId="1" hidden="1">'Réconciliation 1 (2)'!$O$27</definedName>
    <definedName name="solver_lhs11" localSheetId="2" hidden="1">'Réconciliation 1 (3)'!$O$27</definedName>
    <definedName name="solver_lhs12" localSheetId="0" hidden="1">'Réconciliation 1'!$P$27</definedName>
    <definedName name="solver_lhs12" localSheetId="1" hidden="1">'Réconciliation 1 (2)'!$P$27</definedName>
    <definedName name="solver_lhs12" localSheetId="2" hidden="1">'Réconciliation 1 (3)'!$P$27</definedName>
    <definedName name="solver_lhs13" localSheetId="0" hidden="1">'Réconciliation 1'!$Q$27</definedName>
    <definedName name="solver_lhs13" localSheetId="1" hidden="1">'Réconciliation 1 (2)'!$Q$27</definedName>
    <definedName name="solver_lhs13" localSheetId="2" hidden="1">'Réconciliation 1 (3)'!$Q$27</definedName>
    <definedName name="solver_lhs14" localSheetId="0" hidden="1">'Réconciliation 1'!$R$27</definedName>
    <definedName name="solver_lhs14" localSheetId="1" hidden="1">'Réconciliation 1 (2)'!$R$27</definedName>
    <definedName name="solver_lhs14" localSheetId="2" hidden="1">'Réconciliation 1 (3)'!$R$27</definedName>
    <definedName name="solver_lhs15" localSheetId="0" hidden="1">'Réconciliation 1'!$S$27</definedName>
    <definedName name="solver_lhs15" localSheetId="1" hidden="1">'Réconciliation 1 (2)'!$S$27</definedName>
    <definedName name="solver_lhs15" localSheetId="2" hidden="1">'Réconciliation 1 (3)'!$S$27</definedName>
    <definedName name="solver_lhs16" localSheetId="0" hidden="1">'Réconciliation 1'!$T$27</definedName>
    <definedName name="solver_lhs16" localSheetId="1" hidden="1">'Réconciliation 1 (2)'!$T$27</definedName>
    <definedName name="solver_lhs16" localSheetId="2" hidden="1">'Réconciliation 1 (3)'!$T$27</definedName>
    <definedName name="solver_lhs17" localSheetId="0" hidden="1">'Réconciliation 1'!$U$27</definedName>
    <definedName name="solver_lhs17" localSheetId="1" hidden="1">'Réconciliation 1 (2)'!$U$27</definedName>
    <definedName name="solver_lhs17" localSheetId="2" hidden="1">'Réconciliation 1 (3)'!$U$27</definedName>
    <definedName name="solver_lhs2" localSheetId="0" hidden="1">'Réconciliation 1'!$F$27</definedName>
    <definedName name="solver_lhs2" localSheetId="1" hidden="1">'Réconciliation 1 (2)'!$F$27</definedName>
    <definedName name="solver_lhs2" localSheetId="2" hidden="1">'Réconciliation 1 (3)'!$F$27</definedName>
    <definedName name="solver_lhs3" localSheetId="0" hidden="1">'Réconciliation 1'!$G$27</definedName>
    <definedName name="solver_lhs3" localSheetId="1" hidden="1">'Réconciliation 1 (2)'!$G$27</definedName>
    <definedName name="solver_lhs3" localSheetId="2" hidden="1">'Réconciliation 1 (3)'!$G$27</definedName>
    <definedName name="solver_lhs4" localSheetId="0" hidden="1">'Réconciliation 1'!$H$27</definedName>
    <definedName name="solver_lhs4" localSheetId="1" hidden="1">'Réconciliation 1 (2)'!$H$27</definedName>
    <definedName name="solver_lhs4" localSheetId="2" hidden="1">'Réconciliation 1 (3)'!$H$27</definedName>
    <definedName name="solver_lhs5" localSheetId="0" hidden="1">'Réconciliation 1'!$I$27</definedName>
    <definedName name="solver_lhs5" localSheetId="1" hidden="1">'Réconciliation 1 (2)'!$I$27</definedName>
    <definedName name="solver_lhs5" localSheetId="2" hidden="1">'Réconciliation 1 (3)'!$I$27</definedName>
    <definedName name="solver_lhs6" localSheetId="0" hidden="1">'Réconciliation 1'!$J$27</definedName>
    <definedName name="solver_lhs6" localSheetId="1" hidden="1">'Réconciliation 1 (2)'!$J$27</definedName>
    <definedName name="solver_lhs6" localSheetId="2" hidden="1">'Réconciliation 1 (3)'!$J$27</definedName>
    <definedName name="solver_lhs7" localSheetId="0" hidden="1">'Réconciliation 1'!$K$27</definedName>
    <definedName name="solver_lhs7" localSheetId="1" hidden="1">'Réconciliation 1 (2)'!$K$27</definedName>
    <definedName name="solver_lhs7" localSheetId="2" hidden="1">'Réconciliation 1 (3)'!$K$27</definedName>
    <definedName name="solver_lhs8" localSheetId="0" hidden="1">'Réconciliation 1'!$L$27</definedName>
    <definedName name="solver_lhs8" localSheetId="1" hidden="1">'Réconciliation 1 (2)'!$L$27</definedName>
    <definedName name="solver_lhs8" localSheetId="2" hidden="1">'Réconciliation 1 (3)'!$L$27</definedName>
    <definedName name="solver_lhs9" localSheetId="0" hidden="1">'Réconciliation 1'!$M$27</definedName>
    <definedName name="solver_lhs9" localSheetId="1" hidden="1">'Réconciliation 1 (2)'!$M$27</definedName>
    <definedName name="solver_lhs9" localSheetId="2" hidden="1">'Réconciliation 1 (3)'!$M$27</definedName>
    <definedName name="solver_mip" localSheetId="0" hidden="1">2147483647</definedName>
    <definedName name="solver_mip" localSheetId="1" hidden="1">2147483647</definedName>
    <definedName name="solver_mip" localSheetId="2" hidden="1">2147483647</definedName>
    <definedName name="solver_mni" localSheetId="0" hidden="1">30</definedName>
    <definedName name="solver_mni" localSheetId="1" hidden="1">30</definedName>
    <definedName name="solver_mni" localSheetId="2" hidden="1">30</definedName>
    <definedName name="solver_mrt" localSheetId="0" hidden="1">0.075</definedName>
    <definedName name="solver_mrt" localSheetId="1" hidden="1">0.075</definedName>
    <definedName name="solver_mrt" localSheetId="2" hidden="1">0.075</definedName>
    <definedName name="solver_msl" localSheetId="0" hidden="1">2</definedName>
    <definedName name="solver_msl" localSheetId="1" hidden="1">2</definedName>
    <definedName name="solver_msl" localSheetId="2" hidden="1">2</definedName>
    <definedName name="solver_neg" localSheetId="0" hidden="1">1</definedName>
    <definedName name="solver_neg" localSheetId="1" hidden="1">1</definedName>
    <definedName name="solver_neg" localSheetId="2" hidden="1">1</definedName>
    <definedName name="solver_nod" localSheetId="0" hidden="1">2147483647</definedName>
    <definedName name="solver_nod" localSheetId="1" hidden="1">2147483647</definedName>
    <definedName name="solver_nod" localSheetId="2" hidden="1">2147483647</definedName>
    <definedName name="solver_num" localSheetId="0" hidden="1">17</definedName>
    <definedName name="solver_num" localSheetId="1" hidden="1">17</definedName>
    <definedName name="solver_num" localSheetId="2" hidden="1">17</definedName>
    <definedName name="solver_nwt" localSheetId="0" hidden="1">1</definedName>
    <definedName name="solver_nwt" localSheetId="1" hidden="1">1</definedName>
    <definedName name="solver_nwt" localSheetId="2" hidden="1">1</definedName>
    <definedName name="solver_opt" localSheetId="0" hidden="1">'Réconciliation 1'!$D$24</definedName>
    <definedName name="solver_opt" localSheetId="1" hidden="1">'Réconciliation 1 (2)'!$D$24</definedName>
    <definedName name="solver_opt" localSheetId="2" hidden="1">'Réconciliation 1 (3)'!$D$24</definedName>
    <definedName name="solver_pre" localSheetId="0" hidden="1">0.000001</definedName>
    <definedName name="solver_pre" localSheetId="1" hidden="1">0.000001</definedName>
    <definedName name="solver_pre" localSheetId="2" hidden="1">0.000001</definedName>
    <definedName name="solver_rbv" localSheetId="0" hidden="1">1</definedName>
    <definedName name="solver_rbv" localSheetId="1" hidden="1">1</definedName>
    <definedName name="solver_rbv" localSheetId="2" hidden="1">1</definedName>
    <definedName name="solver_rel1" localSheetId="0" hidden="1">2</definedName>
    <definedName name="solver_rel1" localSheetId="1" hidden="1">2</definedName>
    <definedName name="solver_rel1" localSheetId="2" hidden="1">2</definedName>
    <definedName name="solver_rel10" localSheetId="0" hidden="1">2</definedName>
    <definedName name="solver_rel10" localSheetId="1" hidden="1">2</definedName>
    <definedName name="solver_rel10" localSheetId="2" hidden="1">2</definedName>
    <definedName name="solver_rel11" localSheetId="0" hidden="1">2</definedName>
    <definedName name="solver_rel11" localSheetId="1" hidden="1">2</definedName>
    <definedName name="solver_rel11" localSheetId="2" hidden="1">2</definedName>
    <definedName name="solver_rel12" localSheetId="0" hidden="1">2</definedName>
    <definedName name="solver_rel12" localSheetId="1" hidden="1">2</definedName>
    <definedName name="solver_rel12" localSheetId="2" hidden="1">2</definedName>
    <definedName name="solver_rel13" localSheetId="0" hidden="1">2</definedName>
    <definedName name="solver_rel13" localSheetId="1" hidden="1">2</definedName>
    <definedName name="solver_rel13" localSheetId="2" hidden="1">2</definedName>
    <definedName name="solver_rel14" localSheetId="0" hidden="1">2</definedName>
    <definedName name="solver_rel14" localSheetId="1" hidden="1">2</definedName>
    <definedName name="solver_rel14" localSheetId="2" hidden="1">2</definedName>
    <definedName name="solver_rel15" localSheetId="0" hidden="1">2</definedName>
    <definedName name="solver_rel15" localSheetId="1" hidden="1">2</definedName>
    <definedName name="solver_rel15" localSheetId="2" hidden="1">2</definedName>
    <definedName name="solver_rel16" localSheetId="0" hidden="1">2</definedName>
    <definedName name="solver_rel16" localSheetId="1" hidden="1">2</definedName>
    <definedName name="solver_rel16" localSheetId="2" hidden="1">2</definedName>
    <definedName name="solver_rel17" localSheetId="0" hidden="1">2</definedName>
    <definedName name="solver_rel17" localSheetId="1" hidden="1">2</definedName>
    <definedName name="solver_rel17" localSheetId="2" hidden="1">2</definedName>
    <definedName name="solver_rel2" localSheetId="0" hidden="1">2</definedName>
    <definedName name="solver_rel2" localSheetId="1" hidden="1">2</definedName>
    <definedName name="solver_rel2" localSheetId="2" hidden="1">2</definedName>
    <definedName name="solver_rel3" localSheetId="0" hidden="1">2</definedName>
    <definedName name="solver_rel3" localSheetId="1" hidden="1">2</definedName>
    <definedName name="solver_rel3" localSheetId="2" hidden="1">2</definedName>
    <definedName name="solver_rel4" localSheetId="0" hidden="1">2</definedName>
    <definedName name="solver_rel4" localSheetId="1" hidden="1">2</definedName>
    <definedName name="solver_rel4" localSheetId="2" hidden="1">2</definedName>
    <definedName name="solver_rel5" localSheetId="0" hidden="1">2</definedName>
    <definedName name="solver_rel5" localSheetId="1" hidden="1">2</definedName>
    <definedName name="solver_rel5" localSheetId="2" hidden="1">2</definedName>
    <definedName name="solver_rel6" localSheetId="0" hidden="1">2</definedName>
    <definedName name="solver_rel6" localSheetId="1" hidden="1">2</definedName>
    <definedName name="solver_rel6" localSheetId="2" hidden="1">2</definedName>
    <definedName name="solver_rel7" localSheetId="0" hidden="1">2</definedName>
    <definedName name="solver_rel7" localSheetId="1" hidden="1">2</definedName>
    <definedName name="solver_rel7" localSheetId="2" hidden="1">2</definedName>
    <definedName name="solver_rel8" localSheetId="0" hidden="1">2</definedName>
    <definedName name="solver_rel8" localSheetId="1" hidden="1">2</definedName>
    <definedName name="solver_rel8" localSheetId="2" hidden="1">2</definedName>
    <definedName name="solver_rel9" localSheetId="0" hidden="1">2</definedName>
    <definedName name="solver_rel9" localSheetId="1" hidden="1">2</definedName>
    <definedName name="solver_rel9" localSheetId="2" hidden="1">2</definedName>
    <definedName name="solver_rhs1" localSheetId="0" hidden="1">'Réconciliation 1'!$E$28</definedName>
    <definedName name="solver_rhs1" localSheetId="1" hidden="1">'Réconciliation 1 (2)'!$E$28</definedName>
    <definedName name="solver_rhs1" localSheetId="2" hidden="1">'Réconciliation 1 (3)'!$E$28</definedName>
    <definedName name="solver_rhs10" localSheetId="0" hidden="1">'Réconciliation 1'!$N$28</definedName>
    <definedName name="solver_rhs10" localSheetId="1" hidden="1">'Réconciliation 1 (2)'!$N$28</definedName>
    <definedName name="solver_rhs10" localSheetId="2" hidden="1">'Réconciliation 1 (3)'!$N$28</definedName>
    <definedName name="solver_rhs11" localSheetId="0" hidden="1">'Réconciliation 1'!$O$28</definedName>
    <definedName name="solver_rhs11" localSheetId="1" hidden="1">'Réconciliation 1 (2)'!$O$28</definedName>
    <definedName name="solver_rhs11" localSheetId="2" hidden="1">'Réconciliation 1 (3)'!$O$28</definedName>
    <definedName name="solver_rhs12" localSheetId="0" hidden="1">'Réconciliation 1'!$P$28</definedName>
    <definedName name="solver_rhs12" localSheetId="1" hidden="1">'Réconciliation 1 (2)'!$P$28</definedName>
    <definedName name="solver_rhs12" localSheetId="2" hidden="1">'Réconciliation 1 (3)'!$P$28</definedName>
    <definedName name="solver_rhs13" localSheetId="0" hidden="1">'Réconciliation 1'!$Q$28</definedName>
    <definedName name="solver_rhs13" localSheetId="1" hidden="1">'Réconciliation 1 (2)'!$Q$28</definedName>
    <definedName name="solver_rhs13" localSheetId="2" hidden="1">'Réconciliation 1 (3)'!$Q$28</definedName>
    <definedName name="solver_rhs14" localSheetId="0" hidden="1">'Réconciliation 1'!$R$28</definedName>
    <definedName name="solver_rhs14" localSheetId="1" hidden="1">'Réconciliation 1 (2)'!$R$28</definedName>
    <definedName name="solver_rhs14" localSheetId="2" hidden="1">'Réconciliation 1 (3)'!$R$28</definedName>
    <definedName name="solver_rhs15" localSheetId="0" hidden="1">'Réconciliation 1'!$S$28</definedName>
    <definedName name="solver_rhs15" localSheetId="1" hidden="1">'Réconciliation 1 (2)'!$S$28</definedName>
    <definedName name="solver_rhs15" localSheetId="2" hidden="1">'Réconciliation 1 (3)'!$S$28</definedName>
    <definedName name="solver_rhs16" localSheetId="0" hidden="1">'Réconciliation 1'!$T$28</definedName>
    <definedName name="solver_rhs16" localSheetId="1" hidden="1">'Réconciliation 1 (2)'!$T$28</definedName>
    <definedName name="solver_rhs16" localSheetId="2" hidden="1">'Réconciliation 1 (3)'!$T$28</definedName>
    <definedName name="solver_rhs17" localSheetId="0" hidden="1">'Réconciliation 1'!$U$28</definedName>
    <definedName name="solver_rhs17" localSheetId="1" hidden="1">'Réconciliation 1 (2)'!$U$28</definedName>
    <definedName name="solver_rhs17" localSheetId="2" hidden="1">'Réconciliation 1 (3)'!$U$28</definedName>
    <definedName name="solver_rhs2" localSheetId="0" hidden="1">'Réconciliation 1'!$F$28</definedName>
    <definedName name="solver_rhs2" localSheetId="1" hidden="1">'Réconciliation 1 (2)'!$F$28</definedName>
    <definedName name="solver_rhs2" localSheetId="2" hidden="1">'Réconciliation 1 (3)'!$F$28</definedName>
    <definedName name="solver_rhs3" localSheetId="0" hidden="1">'Réconciliation 1'!$G$28</definedName>
    <definedName name="solver_rhs3" localSheetId="1" hidden="1">'Réconciliation 1 (2)'!$G$28</definedName>
    <definedName name="solver_rhs3" localSheetId="2" hidden="1">'Réconciliation 1 (3)'!$G$28</definedName>
    <definedName name="solver_rhs4" localSheetId="0" hidden="1">'Réconciliation 1'!$H$28</definedName>
    <definedName name="solver_rhs4" localSheetId="1" hidden="1">'Réconciliation 1 (2)'!$H$28</definedName>
    <definedName name="solver_rhs4" localSheetId="2" hidden="1">'Réconciliation 1 (3)'!$H$28</definedName>
    <definedName name="solver_rhs5" localSheetId="0" hidden="1">'Réconciliation 1'!$I$28</definedName>
    <definedName name="solver_rhs5" localSheetId="1" hidden="1">'Réconciliation 1 (2)'!$I$28</definedName>
    <definedName name="solver_rhs5" localSheetId="2" hidden="1">'Réconciliation 1 (3)'!$I$28</definedName>
    <definedName name="solver_rhs6" localSheetId="0" hidden="1">'Réconciliation 1'!$J$28</definedName>
    <definedName name="solver_rhs6" localSheetId="1" hidden="1">'Réconciliation 1 (2)'!$J$28</definedName>
    <definedName name="solver_rhs6" localSheetId="2" hidden="1">'Réconciliation 1 (3)'!$J$28</definedName>
    <definedName name="solver_rhs7" localSheetId="0" hidden="1">'Réconciliation 1'!$K$28</definedName>
    <definedName name="solver_rhs7" localSheetId="1" hidden="1">'Réconciliation 1 (2)'!$K$28</definedName>
    <definedName name="solver_rhs7" localSheetId="2" hidden="1">'Réconciliation 1 (3)'!$K$28</definedName>
    <definedName name="solver_rhs8" localSheetId="0" hidden="1">'Réconciliation 1'!$L$28</definedName>
    <definedName name="solver_rhs8" localSheetId="1" hidden="1">'Réconciliation 1 (2)'!$L$28</definedName>
    <definedName name="solver_rhs8" localSheetId="2" hidden="1">'Réconciliation 1 (3)'!$L$28</definedName>
    <definedName name="solver_rhs9" localSheetId="0" hidden="1">'Réconciliation 1'!$M$28</definedName>
    <definedName name="solver_rhs9" localSheetId="1" hidden="1">'Réconciliation 1 (2)'!$M$28</definedName>
    <definedName name="solver_rhs9" localSheetId="2" hidden="1">'Réconciliation 1 (3)'!$M$28</definedName>
    <definedName name="solver_rlx" localSheetId="0" hidden="1">2</definedName>
    <definedName name="solver_rlx" localSheetId="1" hidden="1">2</definedName>
    <definedName name="solver_rlx" localSheetId="2" hidden="1">2</definedName>
    <definedName name="solver_rsd" localSheetId="0" hidden="1">0</definedName>
    <definedName name="solver_rsd" localSheetId="1" hidden="1">0</definedName>
    <definedName name="solver_rsd" localSheetId="2" hidden="1">0</definedName>
    <definedName name="solver_scl" localSheetId="0" hidden="1">1</definedName>
    <definedName name="solver_scl" localSheetId="1" hidden="1">1</definedName>
    <definedName name="solver_scl" localSheetId="2" hidden="1">1</definedName>
    <definedName name="solver_sho" localSheetId="0" hidden="1">2</definedName>
    <definedName name="solver_sho" localSheetId="1" hidden="1">2</definedName>
    <definedName name="solver_sho" localSheetId="2" hidden="1">2</definedName>
    <definedName name="solver_ssz" localSheetId="0" hidden="1">100</definedName>
    <definedName name="solver_ssz" localSheetId="1" hidden="1">100</definedName>
    <definedName name="solver_ssz" localSheetId="2" hidden="1">100</definedName>
    <definedName name="solver_tim" localSheetId="0" hidden="1">2147483647</definedName>
    <definedName name="solver_tim" localSheetId="1" hidden="1">2147483647</definedName>
    <definedName name="solver_tim" localSheetId="2" hidden="1">2147483647</definedName>
    <definedName name="solver_tol" localSheetId="0" hidden="1">0.01</definedName>
    <definedName name="solver_tol" localSheetId="1" hidden="1">0.01</definedName>
    <definedName name="solver_tol" localSheetId="2" hidden="1">0.01</definedName>
    <definedName name="solver_typ" localSheetId="0" hidden="1">3</definedName>
    <definedName name="solver_typ" localSheetId="1" hidden="1">3</definedName>
    <definedName name="solver_typ" localSheetId="2" hidden="1">3</definedName>
    <definedName name="solver_val" localSheetId="0" hidden="1">100</definedName>
    <definedName name="solver_val" localSheetId="1" hidden="1">100</definedName>
    <definedName name="solver_val" localSheetId="2" hidden="1">100</definedName>
    <definedName name="solver_ver" localSheetId="0" hidden="1">3</definedName>
    <definedName name="solver_ver" localSheetId="1" hidden="1">3</definedName>
    <definedName name="solver_ver" localSheetId="2" hidden="1">3</definedName>
  </definedNames>
  <calcPr calcId="144525"/>
</workbook>
</file>

<file path=xl/calcChain.xml><?xml version="1.0" encoding="utf-8"?>
<calcChain xmlns="http://schemas.openxmlformats.org/spreadsheetml/2006/main">
  <c r="N19" i="5" l="1"/>
  <c r="N20" i="5"/>
  <c r="N21" i="5"/>
  <c r="N22" i="5"/>
  <c r="N23" i="5"/>
  <c r="N24" i="5"/>
  <c r="N25" i="5"/>
  <c r="N26" i="5"/>
  <c r="N27" i="5"/>
  <c r="N28" i="5"/>
  <c r="T29" i="5" l="1"/>
  <c r="S28" i="5"/>
  <c r="S27" i="5"/>
  <c r="S26" i="5"/>
  <c r="S25" i="5"/>
  <c r="S24" i="5"/>
  <c r="S23" i="5"/>
  <c r="S22" i="5"/>
  <c r="S21" i="5"/>
  <c r="S20" i="5"/>
  <c r="S19" i="5"/>
  <c r="S18" i="5"/>
  <c r="S17" i="5"/>
  <c r="S16" i="5"/>
  <c r="S15" i="5"/>
  <c r="S14" i="5"/>
  <c r="S13" i="5"/>
  <c r="S12" i="5"/>
  <c r="S11" i="5"/>
  <c r="S10" i="5"/>
  <c r="S9" i="5"/>
  <c r="O29" i="5"/>
  <c r="N18" i="5"/>
  <c r="N17" i="5"/>
  <c r="N16" i="5"/>
  <c r="N15" i="5"/>
  <c r="N14" i="5"/>
  <c r="N13" i="5"/>
  <c r="N12" i="5"/>
  <c r="N11" i="5"/>
  <c r="N10" i="5"/>
  <c r="N9" i="5"/>
  <c r="J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F30" i="3"/>
  <c r="H30" i="3" s="1"/>
  <c r="E30" i="3"/>
  <c r="G30" i="3" s="1"/>
  <c r="V28" i="3"/>
  <c r="U28" i="3"/>
  <c r="T28" i="3"/>
  <c r="S28" i="3"/>
  <c r="R28" i="3"/>
  <c r="Q28" i="3"/>
  <c r="P28" i="3"/>
  <c r="O28" i="3"/>
  <c r="F28" i="3"/>
  <c r="E28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U27" i="3"/>
  <c r="V27" i="3"/>
  <c r="T27" i="3"/>
  <c r="S27" i="3"/>
  <c r="R27" i="3"/>
  <c r="P27" i="3"/>
  <c r="O27" i="3"/>
  <c r="N27" i="3"/>
  <c r="M27" i="3"/>
  <c r="L27" i="3"/>
  <c r="K27" i="3"/>
  <c r="J27" i="3"/>
  <c r="H27" i="3"/>
  <c r="F27" i="3"/>
  <c r="C4" i="3"/>
  <c r="V31" i="2"/>
  <c r="V28" i="2" s="1"/>
  <c r="U31" i="2"/>
  <c r="T31" i="2"/>
  <c r="T28" i="2" s="1"/>
  <c r="S31" i="2"/>
  <c r="R31" i="2"/>
  <c r="R28" i="2" s="1"/>
  <c r="Q31" i="2"/>
  <c r="P31" i="2"/>
  <c r="P28" i="2" s="1"/>
  <c r="O31" i="2"/>
  <c r="N31" i="2"/>
  <c r="M31" i="2"/>
  <c r="L31" i="2"/>
  <c r="K31" i="2"/>
  <c r="J31" i="2"/>
  <c r="I31" i="2"/>
  <c r="H31" i="2"/>
  <c r="G31" i="2"/>
  <c r="F31" i="2"/>
  <c r="F30" i="2"/>
  <c r="H30" i="2" s="1"/>
  <c r="E30" i="2"/>
  <c r="G30" i="2" s="1"/>
  <c r="U28" i="2"/>
  <c r="S28" i="2"/>
  <c r="Q28" i="2"/>
  <c r="O28" i="2"/>
  <c r="E28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U27" i="2"/>
  <c r="V27" i="2"/>
  <c r="T27" i="2"/>
  <c r="S27" i="2"/>
  <c r="R27" i="2"/>
  <c r="P27" i="2"/>
  <c r="O27" i="2"/>
  <c r="N27" i="2"/>
  <c r="M27" i="2"/>
  <c r="L27" i="2"/>
  <c r="J27" i="2"/>
  <c r="H27" i="2"/>
  <c r="F27" i="2"/>
  <c r="C4" i="2"/>
  <c r="V31" i="1"/>
  <c r="V28" i="1" s="1"/>
  <c r="U31" i="1"/>
  <c r="T31" i="1"/>
  <c r="T28" i="1" s="1"/>
  <c r="S31" i="1"/>
  <c r="R31" i="1"/>
  <c r="R28" i="1" s="1"/>
  <c r="Q31" i="1"/>
  <c r="P31" i="1"/>
  <c r="P28" i="1" s="1"/>
  <c r="O31" i="1"/>
  <c r="N31" i="1"/>
  <c r="M31" i="1"/>
  <c r="L31" i="1"/>
  <c r="K31" i="1"/>
  <c r="J31" i="1"/>
  <c r="I31" i="1"/>
  <c r="H31" i="1"/>
  <c r="G31" i="1"/>
  <c r="F31" i="1"/>
  <c r="F28" i="1" s="1"/>
  <c r="F30" i="1"/>
  <c r="H30" i="1" s="1"/>
  <c r="E30" i="1"/>
  <c r="G30" i="1" s="1"/>
  <c r="U28" i="1"/>
  <c r="S28" i="1"/>
  <c r="Q28" i="1"/>
  <c r="O28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U27" i="1"/>
  <c r="V27" i="1"/>
  <c r="T27" i="1"/>
  <c r="S27" i="1"/>
  <c r="R27" i="1"/>
  <c r="P27" i="1"/>
  <c r="O27" i="1"/>
  <c r="N27" i="1"/>
  <c r="M27" i="1"/>
  <c r="L27" i="1"/>
  <c r="K27" i="1"/>
  <c r="J27" i="1"/>
  <c r="H27" i="1"/>
  <c r="F27" i="1"/>
  <c r="C4" i="1"/>
  <c r="E27" i="3" l="1"/>
  <c r="G27" i="3"/>
  <c r="I27" i="3"/>
  <c r="Q27" i="3"/>
  <c r="E27" i="2"/>
  <c r="G27" i="2"/>
  <c r="I27" i="2"/>
  <c r="Q27" i="2"/>
  <c r="K27" i="2"/>
  <c r="F28" i="2"/>
  <c r="E27" i="1"/>
  <c r="G27" i="1"/>
  <c r="I27" i="1"/>
  <c r="Q27" i="1"/>
  <c r="E28" i="1"/>
  <c r="I30" i="1"/>
  <c r="G28" i="1"/>
  <c r="J30" i="2"/>
  <c r="H28" i="2"/>
  <c r="J30" i="3"/>
  <c r="H28" i="3"/>
  <c r="J30" i="1"/>
  <c r="H28" i="1"/>
  <c r="I30" i="2"/>
  <c r="G28" i="2"/>
  <c r="I30" i="3"/>
  <c r="G28" i="3"/>
  <c r="L30" i="3" l="1"/>
  <c r="J28" i="3"/>
  <c r="K30" i="3"/>
  <c r="I28" i="3"/>
  <c r="K30" i="2"/>
  <c r="I28" i="2"/>
  <c r="L30" i="1"/>
  <c r="J28" i="1"/>
  <c r="L30" i="2"/>
  <c r="J28" i="2"/>
  <c r="K30" i="1"/>
  <c r="I28" i="1"/>
  <c r="M30" i="1" l="1"/>
  <c r="M28" i="1" s="1"/>
  <c r="K28" i="1"/>
  <c r="N30" i="2"/>
  <c r="N28" i="2" s="1"/>
  <c r="L28" i="2"/>
  <c r="N30" i="1"/>
  <c r="N28" i="1" s="1"/>
  <c r="L28" i="1"/>
  <c r="M30" i="2"/>
  <c r="M28" i="2" s="1"/>
  <c r="K28" i="2"/>
  <c r="M30" i="3"/>
  <c r="M28" i="3" s="1"/>
  <c r="K28" i="3"/>
  <c r="N30" i="3"/>
  <c r="N28" i="3" s="1"/>
  <c r="L28" i="3"/>
</calcChain>
</file>

<file path=xl/sharedStrings.xml><?xml version="1.0" encoding="utf-8"?>
<sst xmlns="http://schemas.openxmlformats.org/spreadsheetml/2006/main" count="273" uniqueCount="71">
  <si>
    <t>Noms minéraux</t>
  </si>
  <si>
    <t>Famille</t>
  </si>
  <si>
    <t>Proportions massiques</t>
  </si>
  <si>
    <t>H</t>
  </si>
  <si>
    <t>He</t>
  </si>
  <si>
    <t>Li</t>
  </si>
  <si>
    <t>Be</t>
  </si>
  <si>
    <t>B</t>
  </si>
  <si>
    <t>C</t>
  </si>
  <si>
    <t>N</t>
  </si>
  <si>
    <t>O</t>
  </si>
  <si>
    <t>F</t>
  </si>
  <si>
    <t>Ne</t>
  </si>
  <si>
    <t>Na</t>
  </si>
  <si>
    <t>Mg</t>
  </si>
  <si>
    <t>Al</t>
  </si>
  <si>
    <t>Si</t>
  </si>
  <si>
    <t>P</t>
  </si>
  <si>
    <t>S</t>
  </si>
  <si>
    <t>Cl</t>
  </si>
  <si>
    <t>Ar</t>
  </si>
  <si>
    <t>K</t>
  </si>
  <si>
    <t>Ca</t>
  </si>
  <si>
    <t>Ti</t>
  </si>
  <si>
    <t>Mn</t>
  </si>
  <si>
    <t>Fe</t>
  </si>
  <si>
    <t>Co</t>
  </si>
  <si>
    <t>Ni</t>
  </si>
  <si>
    <t>Cu</t>
  </si>
  <si>
    <t>Zn</t>
  </si>
  <si>
    <t>As</t>
  </si>
  <si>
    <t>Ba</t>
  </si>
  <si>
    <t>Pb</t>
  </si>
  <si>
    <t>Minéral 10</t>
  </si>
  <si>
    <t>Minéral 9</t>
  </si>
  <si>
    <t>Minéral 8</t>
  </si>
  <si>
    <t>chamosite</t>
  </si>
  <si>
    <t>Minéral 7</t>
  </si>
  <si>
    <t>Calcite</t>
  </si>
  <si>
    <t>Minéral 6</t>
  </si>
  <si>
    <t>actinolite</t>
  </si>
  <si>
    <t>Minéral 5</t>
  </si>
  <si>
    <t>Albite</t>
  </si>
  <si>
    <t>Minéral 4</t>
  </si>
  <si>
    <t>quartz</t>
  </si>
  <si>
    <t>Minéral 3</t>
  </si>
  <si>
    <t>Sphalerite</t>
  </si>
  <si>
    <t>Minéral 2</t>
  </si>
  <si>
    <t>Pyrrhotite</t>
  </si>
  <si>
    <t>Minéral 1</t>
  </si>
  <si>
    <t>Pyrite</t>
  </si>
  <si>
    <t>Total</t>
  </si>
  <si>
    <t>Chimie calculée par la minéralogie</t>
  </si>
  <si>
    <t>Moyenne ICP et XRF</t>
  </si>
  <si>
    <t>Échantillon a réconcilier</t>
  </si>
  <si>
    <t>Chimie par XRF</t>
  </si>
  <si>
    <t>Échantillon 1</t>
  </si>
  <si>
    <t>Chimie par ICP</t>
  </si>
  <si>
    <t>Rutile</t>
  </si>
  <si>
    <t>Galena</t>
  </si>
  <si>
    <t>Dolomite</t>
  </si>
  <si>
    <t>Échantillon 2</t>
  </si>
  <si>
    <t>Orthoclase</t>
  </si>
  <si>
    <t>chalcopyrite</t>
  </si>
  <si>
    <t>Échantillon 3</t>
  </si>
  <si>
    <t>Liste des minéraux</t>
  </si>
  <si>
    <t>Chamosite</t>
  </si>
  <si>
    <t>Chalcopyrite</t>
  </si>
  <si>
    <r>
      <t xml:space="preserve">Copie des parties des feuilles qui sont sources des données :
</t>
    </r>
    <r>
      <rPr>
        <b/>
        <sz val="16"/>
        <rFont val="Calibri"/>
        <family val="2"/>
        <scheme val="minor"/>
      </rPr>
      <t>Réconciliation 1, Réconciliation 1 (2), Réconciliation 1 (2)</t>
    </r>
  </si>
  <si>
    <t>Remarque: 
tous les échantillons ne possèdent 
pas les mêmes minéraux, la liste des
minéraux doit donc s'allonger :
vert, rouge, noir</t>
  </si>
  <si>
    <t>Genre de Rappprt à créer dans cette feuille nommée : 
Compilation-Minéralogique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</si>
</sst>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 * #,##0.00_)\ [$€-1]_ ;_ * \(#,##0.00\)\ [$€-1]_ ;_ * &quot;-&quot;??_)\ [$€-1]_ 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theme="1"/>
      <name val="Tunga"/>
      <family val="2"/>
    </font>
    <font>
      <b/>
      <sz val="10"/>
      <color theme="1"/>
      <name val="Calibri"/>
      <family val="2"/>
      <scheme val="minor"/>
    </font>
    <font>
      <b/>
      <sz val="8"/>
      <color theme="1" tint="0.249977111117893"/>
      <name val="Courier New"/>
      <family val="3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b/>
      <sz val="11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0" tint="-0.34998626667073579"/>
      </right>
      <top/>
      <bottom style="medium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65" fontId="11" fillId="0" borderId="0" applyFont="0" applyFill="0" applyBorder="0" applyAlignment="0" applyProtection="0"/>
    <xf numFmtId="0" fontId="12" fillId="0" borderId="0"/>
    <xf numFmtId="0" fontId="11" fillId="0" borderId="0"/>
  </cellStyleXfs>
  <cellXfs count="84">
    <xf numFmtId="0" fontId="0" fillId="0" borderId="0" xfId="0"/>
    <xf numFmtId="0" fontId="2" fillId="2" borderId="0" xfId="0" applyFont="1" applyFill="1"/>
    <xf numFmtId="0" fontId="2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2" fontId="2" fillId="0" borderId="0" xfId="0" applyNumberFormat="1" applyFont="1" applyFill="1" applyAlignment="1">
      <alignment horizontal="center"/>
    </xf>
    <xf numFmtId="2" fontId="2" fillId="2" borderId="4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3" borderId="0" xfId="0" applyFont="1" applyFill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2" fontId="2" fillId="2" borderId="8" xfId="0" applyNumberFormat="1" applyFont="1" applyFill="1" applyBorder="1" applyAlignment="1">
      <alignment horizontal="center"/>
    </xf>
    <xf numFmtId="0" fontId="0" fillId="2" borderId="0" xfId="0" applyFill="1"/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2" borderId="9" xfId="0" applyFont="1" applyFill="1" applyBorder="1"/>
    <xf numFmtId="0" fontId="2" fillId="2" borderId="10" xfId="0" applyFont="1" applyFill="1" applyBorder="1"/>
    <xf numFmtId="0" fontId="6" fillId="0" borderId="2" xfId="0" applyFont="1" applyBorder="1" applyAlignment="1">
      <alignment horizontal="center" vertical="center"/>
    </xf>
    <xf numFmtId="0" fontId="2" fillId="2" borderId="11" xfId="0" applyFont="1" applyFill="1" applyBorder="1"/>
    <xf numFmtId="0" fontId="2" fillId="2" borderId="12" xfId="0" applyFont="1" applyFill="1" applyBorder="1" applyAlignment="1">
      <alignment horizontal="right"/>
    </xf>
    <xf numFmtId="2" fontId="7" fillId="2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right"/>
    </xf>
    <xf numFmtId="2" fontId="8" fillId="2" borderId="1" xfId="0" applyNumberFormat="1" applyFont="1" applyFill="1" applyBorder="1" applyAlignment="1">
      <alignment horizontal="center"/>
    </xf>
    <xf numFmtId="164" fontId="8" fillId="2" borderId="0" xfId="0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0" fillId="2" borderId="0" xfId="0" applyFill="1" applyAlignment="1">
      <alignment horizontal="right"/>
    </xf>
    <xf numFmtId="164" fontId="9" fillId="4" borderId="1" xfId="0" applyNumberFormat="1" applyFont="1" applyFill="1" applyBorder="1" applyAlignment="1">
      <alignment horizontal="center"/>
    </xf>
    <xf numFmtId="2" fontId="10" fillId="2" borderId="1" xfId="0" applyNumberFormat="1" applyFont="1" applyFill="1" applyBorder="1" applyAlignment="1">
      <alignment horizontal="center"/>
    </xf>
    <xf numFmtId="0" fontId="9" fillId="2" borderId="1" xfId="0" applyFont="1" applyFill="1" applyBorder="1"/>
    <xf numFmtId="0" fontId="6" fillId="0" borderId="0" xfId="0" applyFont="1" applyFill="1" applyAlignment="1">
      <alignment horizontal="center"/>
    </xf>
    <xf numFmtId="0" fontId="10" fillId="2" borderId="1" xfId="0" applyFont="1" applyFill="1" applyBorder="1"/>
    <xf numFmtId="2" fontId="10" fillId="2" borderId="1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2" fontId="14" fillId="0" borderId="0" xfId="0" applyNumberFormat="1" applyFont="1" applyFill="1" applyAlignment="1">
      <alignment horizontal="center"/>
    </xf>
    <xf numFmtId="2" fontId="14" fillId="0" borderId="7" xfId="0" applyNumberFormat="1" applyFont="1" applyFill="1" applyBorder="1" applyAlignment="1">
      <alignment horizontal="center"/>
    </xf>
    <xf numFmtId="0" fontId="13" fillId="0" borderId="0" xfId="0" applyFont="1"/>
    <xf numFmtId="0" fontId="13" fillId="0" borderId="5" xfId="0" applyFont="1" applyBorder="1"/>
    <xf numFmtId="2" fontId="8" fillId="0" borderId="7" xfId="0" applyNumberFormat="1" applyFont="1" applyFill="1" applyBorder="1" applyAlignment="1">
      <alignment horizontal="center"/>
    </xf>
    <xf numFmtId="0" fontId="15" fillId="0" borderId="0" xfId="0" applyFont="1"/>
    <xf numFmtId="0" fontId="15" fillId="0" borderId="5" xfId="0" applyFont="1" applyBorder="1"/>
    <xf numFmtId="0" fontId="1" fillId="0" borderId="0" xfId="0" applyFont="1"/>
    <xf numFmtId="0" fontId="1" fillId="0" borderId="5" xfId="0" applyFont="1" applyBorder="1"/>
    <xf numFmtId="2" fontId="4" fillId="0" borderId="0" xfId="0" applyNumberFormat="1" applyFont="1" applyFill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0" fillId="0" borderId="0" xfId="0" applyAlignment="1">
      <alignment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/>
    </xf>
    <xf numFmtId="2" fontId="21" fillId="0" borderId="1" xfId="0" applyNumberFormat="1" applyFont="1" applyFill="1" applyBorder="1" applyAlignment="1">
      <alignment horizontal="center"/>
    </xf>
    <xf numFmtId="2" fontId="22" fillId="0" borderId="1" xfId="0" applyNumberFormat="1" applyFont="1" applyBorder="1" applyAlignment="1">
      <alignment horizontal="center"/>
    </xf>
    <xf numFmtId="2" fontId="20" fillId="0" borderId="1" xfId="0" applyNumberFormat="1" applyFont="1" applyBorder="1"/>
    <xf numFmtId="0" fontId="16" fillId="0" borderId="1" xfId="0" applyFont="1" applyBorder="1" applyAlignment="1">
      <alignment horizontal="left"/>
    </xf>
    <xf numFmtId="2" fontId="21" fillId="0" borderId="1" xfId="0" applyNumberFormat="1" applyFont="1" applyFill="1" applyBorder="1" applyAlignment="1">
      <alignment horizontal="left"/>
    </xf>
    <xf numFmtId="0" fontId="22" fillId="0" borderId="1" xfId="0" applyFont="1" applyBorder="1" applyAlignment="1">
      <alignment horizontal="left"/>
    </xf>
    <xf numFmtId="2" fontId="22" fillId="0" borderId="0" xfId="0" applyNumberFormat="1" applyFont="1" applyBorder="1" applyAlignment="1">
      <alignment horizontal="center"/>
    </xf>
    <xf numFmtId="0" fontId="20" fillId="0" borderId="1" xfId="0" applyFont="1" applyBorder="1" applyAlignment="1">
      <alignment vertical="top"/>
    </xf>
    <xf numFmtId="2" fontId="16" fillId="0" borderId="1" xfId="0" applyNumberFormat="1" applyFont="1" applyFill="1" applyBorder="1" applyAlignment="1">
      <alignment horizontal="center" vertical="top"/>
    </xf>
    <xf numFmtId="2" fontId="21" fillId="0" borderId="1" xfId="0" applyNumberFormat="1" applyFont="1" applyFill="1" applyBorder="1" applyAlignment="1">
      <alignment horizontal="center" vertical="top"/>
    </xf>
    <xf numFmtId="2" fontId="22" fillId="0" borderId="1" xfId="0" applyNumberFormat="1" applyFont="1" applyBorder="1" applyAlignment="1">
      <alignment horizontal="center" vertical="top"/>
    </xf>
    <xf numFmtId="0" fontId="24" fillId="0" borderId="13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0" fontId="23" fillId="5" borderId="0" xfId="0" applyFont="1" applyFill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</cellXfs>
  <cellStyles count="4">
    <cellStyle name="Euro" xfId="1"/>
    <cellStyle name="Excel Built-in Normal" xfId="2"/>
    <cellStyle name="Normal" xfId="0" builtinId="0"/>
    <cellStyle name="Normal 2" xfId="3"/>
  </cellStyles>
  <dxfs count="18">
    <dxf>
      <font>
        <color rgb="FF9C0006"/>
      </font>
      <fill>
        <patternFill>
          <bgColor rgb="FFFFC7CE"/>
        </pattern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5" tint="-0.49803155613879818"/>
          </stop>
          <stop position="1">
            <color theme="5" tint="-0.25098422193060094"/>
          </stop>
        </gradient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</xdr:row>
          <xdr:rowOff>38100</xdr:rowOff>
        </xdr:from>
        <xdr:to>
          <xdr:col>1</xdr:col>
          <xdr:colOff>838200</xdr:colOff>
          <xdr:row>2</xdr:row>
          <xdr:rowOff>276225</xdr:rowOff>
        </xdr:to>
        <xdr:sp macro="" textlink="">
          <xdr:nvSpPr>
            <xdr:cNvPr id="1025" name="CommandButton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29</xdr:row>
          <xdr:rowOff>171450</xdr:rowOff>
        </xdr:from>
        <xdr:to>
          <xdr:col>1</xdr:col>
          <xdr:colOff>923925</xdr:colOff>
          <xdr:row>31</xdr:row>
          <xdr:rowOff>19050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833438</xdr:colOff>
      <xdr:row>29</xdr:row>
      <xdr:rowOff>35719</xdr:rowOff>
    </xdr:from>
    <xdr:to>
      <xdr:col>3</xdr:col>
      <xdr:colOff>309563</xdr:colOff>
      <xdr:row>31</xdr:row>
      <xdr:rowOff>142875</xdr:rowOff>
    </xdr:to>
    <xdr:sp macro="" textlink="">
      <xdr:nvSpPr>
        <xdr:cNvPr id="3" name="Oval 2"/>
        <xdr:cNvSpPr/>
      </xdr:nvSpPr>
      <xdr:spPr>
        <a:xfrm>
          <a:off x="1595438" y="5715000"/>
          <a:ext cx="1857375" cy="500063"/>
        </a:xfrm>
        <a:prstGeom prst="ellipse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A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1273970</xdr:colOff>
      <xdr:row>2</xdr:row>
      <xdr:rowOff>107156</xdr:rowOff>
    </xdr:from>
    <xdr:to>
      <xdr:col>4</xdr:col>
      <xdr:colOff>130973</xdr:colOff>
      <xdr:row>25</xdr:row>
      <xdr:rowOff>11908</xdr:rowOff>
    </xdr:to>
    <xdr:sp macro="" textlink="">
      <xdr:nvSpPr>
        <xdr:cNvPr id="7" name="Oval 6"/>
        <xdr:cNvSpPr/>
      </xdr:nvSpPr>
      <xdr:spPr>
        <a:xfrm rot="16200000">
          <a:off x="1678783" y="1928812"/>
          <a:ext cx="4417221" cy="1654971"/>
        </a:xfrm>
        <a:prstGeom prst="ellipse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A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464346</xdr:colOff>
      <xdr:row>2</xdr:row>
      <xdr:rowOff>95250</xdr:rowOff>
    </xdr:from>
    <xdr:to>
      <xdr:col>2</xdr:col>
      <xdr:colOff>333379</xdr:colOff>
      <xdr:row>25</xdr:row>
      <xdr:rowOff>2</xdr:rowOff>
    </xdr:to>
    <xdr:sp macro="" textlink="">
      <xdr:nvSpPr>
        <xdr:cNvPr id="8" name="Oval 7"/>
        <xdr:cNvSpPr/>
      </xdr:nvSpPr>
      <xdr:spPr>
        <a:xfrm rot="16200000">
          <a:off x="-916779" y="1916906"/>
          <a:ext cx="4417221" cy="1654971"/>
        </a:xfrm>
        <a:prstGeom prst="ellipse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4</xdr:col>
      <xdr:colOff>500062</xdr:colOff>
      <xdr:row>2</xdr:row>
      <xdr:rowOff>178595</xdr:rowOff>
    </xdr:from>
    <xdr:to>
      <xdr:col>20</xdr:col>
      <xdr:colOff>297655</xdr:colOff>
      <xdr:row>22</xdr:row>
      <xdr:rowOff>130968</xdr:rowOff>
    </xdr:to>
    <xdr:sp macro="" textlink="">
      <xdr:nvSpPr>
        <xdr:cNvPr id="2" name="TextBox 1"/>
        <xdr:cNvSpPr txBox="1"/>
      </xdr:nvSpPr>
      <xdr:spPr>
        <a:xfrm>
          <a:off x="5083968" y="619126"/>
          <a:ext cx="7881937" cy="38695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CA" sz="2800"/>
        </a:p>
        <a:p>
          <a:pPr algn="ctr"/>
          <a:r>
            <a:rPr lang="fr-CA" sz="2800" b="1" u="sng"/>
            <a:t>Instructions</a:t>
          </a:r>
          <a:r>
            <a:rPr lang="fr-CA" sz="2800" baseline="0"/>
            <a:t> :</a:t>
          </a:r>
        </a:p>
        <a:p>
          <a:pPr algn="ctr"/>
          <a:r>
            <a:rPr lang="fr-CA" sz="2800"/>
            <a:t>Les</a:t>
          </a:r>
          <a:r>
            <a:rPr lang="fr-CA" sz="2800" baseline="0"/>
            <a:t> informations comprises dans les cases blanches entourées en rouge doivent être copier </a:t>
          </a:r>
          <a:r>
            <a:rPr lang="fr-CA" sz="2800" b="1" u="sng" baseline="0">
              <a:solidFill>
                <a:srgbClr val="C00000"/>
              </a:solidFill>
            </a:rPr>
            <a:t>par un seul clirc</a:t>
          </a:r>
          <a:r>
            <a:rPr lang="fr-CA" sz="2800" baseline="0"/>
            <a:t> (</a:t>
          </a:r>
          <a:r>
            <a:rPr lang="fr-CA" sz="2800" b="1" baseline="0">
              <a:solidFill>
                <a:srgbClr val="C00000"/>
              </a:solidFill>
            </a:rPr>
            <a:t>macro</a:t>
          </a:r>
          <a:r>
            <a:rPr lang="fr-CA" sz="2800" baseline="0"/>
            <a:t>) vers la feuille nommée : Compilation-Minéralogie</a:t>
          </a:r>
        </a:p>
        <a:p>
          <a:pPr algn="ctr"/>
          <a:r>
            <a:rPr lang="fr-CA" sz="2800" baseline="0"/>
            <a:t>Ici il y a seulement 8 minéraux, mais peut y avoir toute la liste (20 minéraux)</a:t>
          </a:r>
        </a:p>
        <a:p>
          <a:pPr algn="ctr"/>
          <a:r>
            <a:rPr lang="fr-CA" sz="2800" baseline="0">
              <a:solidFill>
                <a:srgbClr val="C00000"/>
              </a:solidFill>
            </a:rPr>
            <a:t>Voir résultat voulu dans la feuille Compilation-Minéralogie</a:t>
          </a:r>
        </a:p>
        <a:p>
          <a:pPr algn="ctr"/>
          <a:endParaRPr lang="fr-CA" sz="2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</xdr:row>
          <xdr:rowOff>38100</xdr:rowOff>
        </xdr:from>
        <xdr:to>
          <xdr:col>1</xdr:col>
          <xdr:colOff>838200</xdr:colOff>
          <xdr:row>2</xdr:row>
          <xdr:rowOff>276225</xdr:rowOff>
        </xdr:to>
        <xdr:sp macro="" textlink="">
          <xdr:nvSpPr>
            <xdr:cNvPr id="2049" name="CommandButton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29</xdr:row>
          <xdr:rowOff>171450</xdr:rowOff>
        </xdr:from>
        <xdr:to>
          <xdr:col>1</xdr:col>
          <xdr:colOff>923925</xdr:colOff>
          <xdr:row>31</xdr:row>
          <xdr:rowOff>19050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367393</xdr:colOff>
      <xdr:row>1</xdr:row>
      <xdr:rowOff>285750</xdr:rowOff>
    </xdr:from>
    <xdr:to>
      <xdr:col>2</xdr:col>
      <xdr:colOff>226221</xdr:colOff>
      <xdr:row>24</xdr:row>
      <xdr:rowOff>76542</xdr:rowOff>
    </xdr:to>
    <xdr:sp macro="" textlink="">
      <xdr:nvSpPr>
        <xdr:cNvPr id="4" name="Oval 3"/>
        <xdr:cNvSpPr/>
      </xdr:nvSpPr>
      <xdr:spPr>
        <a:xfrm rot="16200000">
          <a:off x="-1013732" y="1802946"/>
          <a:ext cx="4417221" cy="1654971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1281792</xdr:colOff>
      <xdr:row>2</xdr:row>
      <xdr:rowOff>2721</xdr:rowOff>
    </xdr:from>
    <xdr:to>
      <xdr:col>4</xdr:col>
      <xdr:colOff>147299</xdr:colOff>
      <xdr:row>24</xdr:row>
      <xdr:rowOff>106478</xdr:rowOff>
    </xdr:to>
    <xdr:sp macro="" textlink="">
      <xdr:nvSpPr>
        <xdr:cNvPr id="5" name="Oval 4"/>
        <xdr:cNvSpPr/>
      </xdr:nvSpPr>
      <xdr:spPr>
        <a:xfrm rot="16200000">
          <a:off x="1696810" y="1832882"/>
          <a:ext cx="4417221" cy="1654971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</xdr:col>
      <xdr:colOff>846364</xdr:colOff>
      <xdr:row>29</xdr:row>
      <xdr:rowOff>70757</xdr:rowOff>
    </xdr:from>
    <xdr:to>
      <xdr:col>3</xdr:col>
      <xdr:colOff>322489</xdr:colOff>
      <xdr:row>32</xdr:row>
      <xdr:rowOff>12927</xdr:rowOff>
    </xdr:to>
    <xdr:sp macro="" textlink="">
      <xdr:nvSpPr>
        <xdr:cNvPr id="6" name="Oval 5"/>
        <xdr:cNvSpPr/>
      </xdr:nvSpPr>
      <xdr:spPr>
        <a:xfrm>
          <a:off x="1608364" y="5758543"/>
          <a:ext cx="1857375" cy="500063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A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17</xdr:col>
      <xdr:colOff>216013</xdr:colOff>
      <xdr:row>19</xdr:row>
      <xdr:rowOff>83344</xdr:rowOff>
    </xdr:to>
    <xdr:sp macro="" textlink="">
      <xdr:nvSpPr>
        <xdr:cNvPr id="7" name="TextBox 6"/>
        <xdr:cNvSpPr txBox="1"/>
      </xdr:nvSpPr>
      <xdr:spPr>
        <a:xfrm>
          <a:off x="5211536" y="1129393"/>
          <a:ext cx="6298406" cy="27503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2800">
              <a:solidFill>
                <a:srgbClr val="C00000"/>
              </a:solidFill>
            </a:rPr>
            <a:t>Même copie avec la même macro </a:t>
          </a:r>
          <a:r>
            <a:rPr lang="fr-CA" sz="2800"/>
            <a:t>que la feuille précédente car on</a:t>
          </a:r>
          <a:r>
            <a:rPr lang="fr-CA" sz="2800" baseline="0"/>
            <a:t> peut travailler sur plusieurs échantillons dans le même classeur</a:t>
          </a:r>
          <a:endParaRPr lang="fr-CA" sz="2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</xdr:row>
          <xdr:rowOff>38100</xdr:rowOff>
        </xdr:from>
        <xdr:to>
          <xdr:col>1</xdr:col>
          <xdr:colOff>838200</xdr:colOff>
          <xdr:row>2</xdr:row>
          <xdr:rowOff>276225</xdr:rowOff>
        </xdr:to>
        <xdr:sp macro="" textlink="">
          <xdr:nvSpPr>
            <xdr:cNvPr id="3073" name="CommandButton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29</xdr:row>
          <xdr:rowOff>171450</xdr:rowOff>
        </xdr:from>
        <xdr:to>
          <xdr:col>1</xdr:col>
          <xdr:colOff>923925</xdr:colOff>
          <xdr:row>31</xdr:row>
          <xdr:rowOff>19050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881062</xdr:colOff>
      <xdr:row>29</xdr:row>
      <xdr:rowOff>47626</xdr:rowOff>
    </xdr:from>
    <xdr:to>
      <xdr:col>3</xdr:col>
      <xdr:colOff>357187</xdr:colOff>
      <xdr:row>31</xdr:row>
      <xdr:rowOff>154782</xdr:rowOff>
    </xdr:to>
    <xdr:sp macro="" textlink="">
      <xdr:nvSpPr>
        <xdr:cNvPr id="4" name="Oval 3"/>
        <xdr:cNvSpPr/>
      </xdr:nvSpPr>
      <xdr:spPr>
        <a:xfrm>
          <a:off x="1643062" y="5726907"/>
          <a:ext cx="1857375" cy="500063"/>
        </a:xfrm>
        <a:prstGeom prst="ellipse">
          <a:avLst/>
        </a:prstGeom>
        <a:noFill/>
        <a:ln w="571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A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404812</xdr:colOff>
      <xdr:row>1</xdr:row>
      <xdr:rowOff>273844</xdr:rowOff>
    </xdr:from>
    <xdr:to>
      <xdr:col>2</xdr:col>
      <xdr:colOff>273845</xdr:colOff>
      <xdr:row>24</xdr:row>
      <xdr:rowOff>71440</xdr:rowOff>
    </xdr:to>
    <xdr:sp macro="" textlink="">
      <xdr:nvSpPr>
        <xdr:cNvPr id="5" name="Oval 4"/>
        <xdr:cNvSpPr/>
      </xdr:nvSpPr>
      <xdr:spPr>
        <a:xfrm rot="16200000">
          <a:off x="-976313" y="1785938"/>
          <a:ext cx="4417221" cy="1654971"/>
        </a:xfrm>
        <a:prstGeom prst="ellipse">
          <a:avLst/>
        </a:prstGeom>
        <a:noFill/>
        <a:ln w="571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1271586</xdr:colOff>
      <xdr:row>2</xdr:row>
      <xdr:rowOff>21432</xdr:rowOff>
    </xdr:from>
    <xdr:to>
      <xdr:col>4</xdr:col>
      <xdr:colOff>128589</xdr:colOff>
      <xdr:row>24</xdr:row>
      <xdr:rowOff>128590</xdr:rowOff>
    </xdr:to>
    <xdr:sp macro="" textlink="">
      <xdr:nvSpPr>
        <xdr:cNvPr id="6" name="Oval 5"/>
        <xdr:cNvSpPr/>
      </xdr:nvSpPr>
      <xdr:spPr>
        <a:xfrm rot="16200000">
          <a:off x="1676399" y="1843088"/>
          <a:ext cx="4417221" cy="1654971"/>
        </a:xfrm>
        <a:prstGeom prst="ellipse">
          <a:avLst/>
        </a:prstGeom>
        <a:noFill/>
        <a:ln w="571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17</xdr:col>
      <xdr:colOff>297656</xdr:colOff>
      <xdr:row>19</xdr:row>
      <xdr:rowOff>83344</xdr:rowOff>
    </xdr:to>
    <xdr:sp macro="" textlink="">
      <xdr:nvSpPr>
        <xdr:cNvPr id="7" name="TextBox 6"/>
        <xdr:cNvSpPr txBox="1"/>
      </xdr:nvSpPr>
      <xdr:spPr>
        <a:xfrm>
          <a:off x="5203031" y="1119188"/>
          <a:ext cx="6298406" cy="27503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2800"/>
            <a:t>3ème éxemple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833438</xdr:colOff>
      <xdr:row>34</xdr:row>
      <xdr:rowOff>35719</xdr:rowOff>
    </xdr:from>
    <xdr:to>
      <xdr:col>9</xdr:col>
      <xdr:colOff>309563</xdr:colOff>
      <xdr:row>36</xdr:row>
      <xdr:rowOff>142875</xdr:rowOff>
    </xdr:to>
    <xdr:sp macro="" textlink="">
      <xdr:nvSpPr>
        <xdr:cNvPr id="7" name="Oval 6"/>
        <xdr:cNvSpPr/>
      </xdr:nvSpPr>
      <xdr:spPr>
        <a:xfrm>
          <a:off x="1595438" y="5703094"/>
          <a:ext cx="1857375" cy="497681"/>
        </a:xfrm>
        <a:prstGeom prst="ellipse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1317625</xdr:colOff>
      <xdr:row>6</xdr:row>
      <xdr:rowOff>317500</xdr:rowOff>
    </xdr:from>
    <xdr:to>
      <xdr:col>7</xdr:col>
      <xdr:colOff>833438</xdr:colOff>
      <xdr:row>35</xdr:row>
      <xdr:rowOff>128985</xdr:rowOff>
    </xdr:to>
    <xdr:cxnSp macro="">
      <xdr:nvCxnSpPr>
        <xdr:cNvPr id="5" name="Straight Arrow Connector 4"/>
        <xdr:cNvCxnSpPr>
          <a:stCxn id="7" idx="2"/>
        </xdr:cNvCxnSpPr>
      </xdr:nvCxnSpPr>
      <xdr:spPr>
        <a:xfrm flipH="1" flipV="1">
          <a:off x="3365500" y="1460500"/>
          <a:ext cx="4659313" cy="6431360"/>
        </a:xfrm>
        <a:prstGeom prst="straightConnector1">
          <a:avLst/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667601</xdr:colOff>
      <xdr:row>18</xdr:row>
      <xdr:rowOff>119916</xdr:rowOff>
    </xdr:from>
    <xdr:to>
      <xdr:col>9</xdr:col>
      <xdr:colOff>1237400</xdr:colOff>
      <xdr:row>28</xdr:row>
      <xdr:rowOff>72290</xdr:rowOff>
    </xdr:to>
    <xdr:sp macro="" textlink="">
      <xdr:nvSpPr>
        <xdr:cNvPr id="8" name="Oval 7"/>
        <xdr:cNvSpPr/>
      </xdr:nvSpPr>
      <xdr:spPr>
        <a:xfrm rot="5400000">
          <a:off x="9691688" y="4934293"/>
          <a:ext cx="2034267" cy="569799"/>
        </a:xfrm>
        <a:prstGeom prst="ellipse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1020534</xdr:colOff>
      <xdr:row>11</xdr:row>
      <xdr:rowOff>61231</xdr:rowOff>
    </xdr:from>
    <xdr:to>
      <xdr:col>9</xdr:col>
      <xdr:colOff>667601</xdr:colOff>
      <xdr:row>23</xdr:row>
      <xdr:rowOff>21264</xdr:rowOff>
    </xdr:to>
    <xdr:cxnSp macro="">
      <xdr:nvCxnSpPr>
        <xdr:cNvPr id="9" name="Straight Arrow Connector 8"/>
        <xdr:cNvCxnSpPr>
          <a:stCxn id="8" idx="4"/>
          <a:endCxn id="12" idx="0"/>
        </xdr:cNvCxnSpPr>
      </xdr:nvCxnSpPr>
      <xdr:spPr>
        <a:xfrm flipH="1" flipV="1">
          <a:off x="3068409" y="2553606"/>
          <a:ext cx="7346442" cy="2722283"/>
        </a:xfrm>
        <a:prstGeom prst="straightConnector1">
          <a:avLst/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327422</xdr:colOff>
      <xdr:row>6</xdr:row>
      <xdr:rowOff>299355</xdr:rowOff>
    </xdr:from>
    <xdr:to>
      <xdr:col>2</xdr:col>
      <xdr:colOff>1020534</xdr:colOff>
      <xdr:row>15</xdr:row>
      <xdr:rowOff>217713</xdr:rowOff>
    </xdr:to>
    <xdr:sp macro="" textlink="">
      <xdr:nvSpPr>
        <xdr:cNvPr id="12" name="Oval 11"/>
        <xdr:cNvSpPr/>
      </xdr:nvSpPr>
      <xdr:spPr>
        <a:xfrm rot="5400000">
          <a:off x="1592460" y="2231996"/>
          <a:ext cx="2272394" cy="693112"/>
        </a:xfrm>
        <a:prstGeom prst="ellipse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71438</xdr:colOff>
      <xdr:row>5</xdr:row>
      <xdr:rowOff>13608</xdr:rowOff>
    </xdr:from>
    <xdr:to>
      <xdr:col>3</xdr:col>
      <xdr:colOff>27214</xdr:colOff>
      <xdr:row>7</xdr:row>
      <xdr:rowOff>1</xdr:rowOff>
    </xdr:to>
    <xdr:sp macro="" textlink="">
      <xdr:nvSpPr>
        <xdr:cNvPr id="14" name="Oval 13"/>
        <xdr:cNvSpPr/>
      </xdr:nvSpPr>
      <xdr:spPr>
        <a:xfrm>
          <a:off x="2126117" y="966108"/>
          <a:ext cx="1302883" cy="421822"/>
        </a:xfrm>
        <a:prstGeom prst="ellipse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359174</xdr:colOff>
      <xdr:row>19</xdr:row>
      <xdr:rowOff>15878</xdr:rowOff>
    </xdr:from>
    <xdr:to>
      <xdr:col>7</xdr:col>
      <xdr:colOff>1111250</xdr:colOff>
      <xdr:row>28</xdr:row>
      <xdr:rowOff>170090</xdr:rowOff>
    </xdr:to>
    <xdr:sp macro="" textlink="">
      <xdr:nvSpPr>
        <xdr:cNvPr id="17" name="Oval 16"/>
        <xdr:cNvSpPr/>
      </xdr:nvSpPr>
      <xdr:spPr>
        <a:xfrm rot="5400000">
          <a:off x="6635043" y="4725509"/>
          <a:ext cx="1979837" cy="1355326"/>
        </a:xfrm>
        <a:prstGeom prst="ellipse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285749</xdr:colOff>
      <xdr:row>7</xdr:row>
      <xdr:rowOff>3</xdr:rowOff>
    </xdr:from>
    <xdr:to>
      <xdr:col>1</xdr:col>
      <xdr:colOff>1333498</xdr:colOff>
      <xdr:row>15</xdr:row>
      <xdr:rowOff>74840</xdr:rowOff>
    </xdr:to>
    <xdr:sp macro="" textlink="">
      <xdr:nvSpPr>
        <xdr:cNvPr id="18" name="Oval 17"/>
        <xdr:cNvSpPr/>
      </xdr:nvSpPr>
      <xdr:spPr>
        <a:xfrm rot="5400000">
          <a:off x="121330" y="1704297"/>
          <a:ext cx="1979837" cy="1650999"/>
        </a:xfrm>
        <a:prstGeom prst="ellipse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</xdr:col>
      <xdr:colOff>1091715</xdr:colOff>
      <xdr:row>14</xdr:row>
      <xdr:rowOff>23025</xdr:rowOff>
    </xdr:from>
    <xdr:to>
      <xdr:col>6</xdr:col>
      <xdr:colOff>359174</xdr:colOff>
      <xdr:row>23</xdr:row>
      <xdr:rowOff>148548</xdr:rowOff>
    </xdr:to>
    <xdr:cxnSp macro="">
      <xdr:nvCxnSpPr>
        <xdr:cNvPr id="19" name="Straight Arrow Connector 18"/>
        <xdr:cNvCxnSpPr>
          <a:stCxn id="17" idx="4"/>
          <a:endCxn id="18" idx="7"/>
        </xdr:cNvCxnSpPr>
      </xdr:nvCxnSpPr>
      <xdr:spPr>
        <a:xfrm flipH="1" flipV="1">
          <a:off x="1694965" y="3229775"/>
          <a:ext cx="5252334" cy="2173398"/>
        </a:xfrm>
        <a:prstGeom prst="straightConnector1">
          <a:avLst/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assan\tuto%20excel\Lexar\2_tuto%20excel\Min&#233;raux%20_9_(ma%20propore%20programmation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-échantillons"/>
      <sheetName val="ICP"/>
      <sheetName val="XRF"/>
      <sheetName val="C-S"/>
      <sheetName val="Calculs minéralogiques"/>
      <sheetName val="Réconciliation 1"/>
      <sheetName val="BD-minéraux"/>
      <sheetName val="Réconciliation 1 (2)"/>
      <sheetName val="Réconciliation 1 (3)"/>
    </sheetNames>
    <sheetDataSet>
      <sheetData sheetId="0"/>
      <sheetData sheetId="1">
        <row r="17">
          <cell r="A17">
            <v>0</v>
          </cell>
          <cell r="B17" t="str">
            <v>Na</v>
          </cell>
          <cell r="C17" t="str">
            <v>Mg</v>
          </cell>
          <cell r="D17" t="str">
            <v>Al</v>
          </cell>
          <cell r="E17" t="str">
            <v>Si</v>
          </cell>
          <cell r="F17" t="str">
            <v>K</v>
          </cell>
          <cell r="G17" t="str">
            <v>Ca</v>
          </cell>
          <cell r="H17" t="str">
            <v>Ti</v>
          </cell>
          <cell r="I17" t="str">
            <v>Mn</v>
          </cell>
          <cell r="J17" t="str">
            <v>Fe</v>
          </cell>
          <cell r="K17" t="str">
            <v>Co</v>
          </cell>
          <cell r="L17" t="str">
            <v>Ni</v>
          </cell>
          <cell r="M17" t="str">
            <v>S</v>
          </cell>
          <cell r="N17" t="str">
            <v>Cu</v>
          </cell>
          <cell r="O17" t="str">
            <v>Zn</v>
          </cell>
          <cell r="P17" t="str">
            <v>As</v>
          </cell>
          <cell r="Q17" t="str">
            <v>Pb</v>
          </cell>
          <cell r="R17" t="str">
            <v>Ba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</row>
        <row r="18">
          <cell r="A18" t="str">
            <v>Exemple 1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39.58</v>
          </cell>
          <cell r="K18">
            <v>0</v>
          </cell>
          <cell r="L18">
            <v>0</v>
          </cell>
          <cell r="M18">
            <v>44.41</v>
          </cell>
          <cell r="N18">
            <v>0</v>
          </cell>
          <cell r="O18">
            <v>16.010000000000002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A19" t="str">
            <v>Exemple 2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49.67</v>
          </cell>
          <cell r="K19">
            <v>0</v>
          </cell>
          <cell r="L19">
            <v>0</v>
          </cell>
          <cell r="M19">
            <v>46.87</v>
          </cell>
          <cell r="N19">
            <v>3.46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A20" t="str">
            <v>Exemple 3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</row>
        <row r="21">
          <cell r="A21" t="str">
            <v>ML-1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Y21">
            <v>0</v>
          </cell>
        </row>
        <row r="22">
          <cell r="A22" t="str">
            <v>ML-2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</row>
        <row r="23">
          <cell r="A23" t="str">
            <v>ML-3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</row>
        <row r="24">
          <cell r="A24" t="str">
            <v>X-7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</row>
        <row r="25">
          <cell r="A25" t="str">
            <v>X-8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</row>
        <row r="26">
          <cell r="A26" t="str">
            <v>X-9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</row>
        <row r="27">
          <cell r="A27" t="str">
            <v>X-10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</row>
      </sheetData>
      <sheetData sheetId="2">
        <row r="35">
          <cell r="B35" t="str">
            <v>Nom d'échantillons</v>
          </cell>
          <cell r="C35" t="str">
            <v>Na</v>
          </cell>
          <cell r="D35" t="str">
            <v>Mg</v>
          </cell>
          <cell r="E35" t="str">
            <v>Al</v>
          </cell>
          <cell r="F35" t="str">
            <v>Si</v>
          </cell>
          <cell r="G35" t="str">
            <v>K</v>
          </cell>
          <cell r="H35" t="str">
            <v>Ca</v>
          </cell>
          <cell r="I35" t="str">
            <v>Ti</v>
          </cell>
          <cell r="J35" t="str">
            <v>Mn</v>
          </cell>
          <cell r="K35" t="str">
            <v>Fe</v>
          </cell>
        </row>
        <row r="36">
          <cell r="B36" t="str">
            <v>Exemple 1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</row>
        <row r="37">
          <cell r="B37" t="str">
            <v>Exemple 2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B38" t="str">
            <v>Exemple 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B39" t="str">
            <v>ML-1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</row>
        <row r="40">
          <cell r="B40" t="str">
            <v>ML-2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B41" t="str">
            <v>ML-3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</row>
        <row r="42">
          <cell r="B42" t="str">
            <v>X-7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B43" t="str">
            <v>X-8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</row>
        <row r="44">
          <cell r="B44" t="str">
            <v>X-9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</row>
        <row r="45">
          <cell r="B45" t="str">
            <v>X-10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</sheetData>
      <sheetData sheetId="3">
        <row r="5">
          <cell r="B5" t="str">
            <v>Exemple 1</v>
          </cell>
          <cell r="C5">
            <v>0</v>
          </cell>
          <cell r="D5">
            <v>44.41</v>
          </cell>
          <cell r="E5">
            <v>44.41</v>
          </cell>
          <cell r="F5">
            <v>0</v>
          </cell>
          <cell r="G5">
            <v>44.41</v>
          </cell>
        </row>
        <row r="6">
          <cell r="B6" t="str">
            <v>Exemple 2</v>
          </cell>
          <cell r="C6">
            <v>0</v>
          </cell>
          <cell r="D6">
            <v>46.87</v>
          </cell>
          <cell r="E6">
            <v>46.87</v>
          </cell>
          <cell r="F6">
            <v>0</v>
          </cell>
          <cell r="G6">
            <v>46.87</v>
          </cell>
        </row>
        <row r="7">
          <cell r="B7" t="str">
            <v>Exemple 3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B8" t="str">
            <v>ML-1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B9" t="str">
            <v>ML-2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B10" t="str">
            <v>ML-3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B11" t="str">
            <v>X-7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B12" t="str">
            <v>X-8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B13" t="str">
            <v>X-9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B14" t="str">
            <v>X-10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7">
          <cell r="B17" t="str">
            <v>Exemple 1</v>
          </cell>
          <cell r="C17">
            <v>0</v>
          </cell>
          <cell r="D17">
            <v>0</v>
          </cell>
          <cell r="E17">
            <v>0</v>
          </cell>
          <cell r="G17">
            <v>0</v>
          </cell>
        </row>
        <row r="18">
          <cell r="B18" t="str">
            <v>Exemple 2</v>
          </cell>
          <cell r="C18">
            <v>0</v>
          </cell>
          <cell r="D18">
            <v>0</v>
          </cell>
          <cell r="E18">
            <v>0</v>
          </cell>
          <cell r="G18">
            <v>0</v>
          </cell>
        </row>
        <row r="19">
          <cell r="B19" t="str">
            <v>Exemple 3</v>
          </cell>
          <cell r="C19">
            <v>0</v>
          </cell>
          <cell r="D19">
            <v>0</v>
          </cell>
          <cell r="E19">
            <v>0</v>
          </cell>
          <cell r="G19">
            <v>0</v>
          </cell>
        </row>
        <row r="20">
          <cell r="B20" t="str">
            <v>ML-1</v>
          </cell>
          <cell r="C20">
            <v>0</v>
          </cell>
          <cell r="D20">
            <v>0</v>
          </cell>
          <cell r="E20">
            <v>0</v>
          </cell>
          <cell r="G20">
            <v>0</v>
          </cell>
        </row>
        <row r="21">
          <cell r="B21" t="str">
            <v>ML-2</v>
          </cell>
          <cell r="C21">
            <v>0</v>
          </cell>
          <cell r="D21">
            <v>0</v>
          </cell>
          <cell r="E21">
            <v>0</v>
          </cell>
          <cell r="G21">
            <v>0</v>
          </cell>
        </row>
        <row r="22">
          <cell r="B22" t="str">
            <v>ML-3</v>
          </cell>
          <cell r="C22">
            <v>0</v>
          </cell>
          <cell r="D22">
            <v>0</v>
          </cell>
          <cell r="E22">
            <v>0</v>
          </cell>
          <cell r="G22">
            <v>0</v>
          </cell>
        </row>
        <row r="23">
          <cell r="B23" t="str">
            <v>X-7</v>
          </cell>
          <cell r="C23">
            <v>0</v>
          </cell>
          <cell r="D23">
            <v>0</v>
          </cell>
          <cell r="E23">
            <v>0</v>
          </cell>
          <cell r="G23">
            <v>0</v>
          </cell>
        </row>
        <row r="24">
          <cell r="B24" t="str">
            <v>X-8</v>
          </cell>
          <cell r="C24">
            <v>0</v>
          </cell>
          <cell r="D24">
            <v>0</v>
          </cell>
          <cell r="E24">
            <v>0</v>
          </cell>
          <cell r="G24">
            <v>0</v>
          </cell>
        </row>
        <row r="25">
          <cell r="B25" t="str">
            <v>X-9</v>
          </cell>
          <cell r="C25">
            <v>0</v>
          </cell>
          <cell r="D25">
            <v>0</v>
          </cell>
          <cell r="E25">
            <v>0</v>
          </cell>
          <cell r="G25">
            <v>0</v>
          </cell>
        </row>
        <row r="26">
          <cell r="B26" t="str">
            <v>X-10</v>
          </cell>
          <cell r="C26">
            <v>0</v>
          </cell>
          <cell r="D26">
            <v>0</v>
          </cell>
          <cell r="E26">
            <v>0</v>
          </cell>
          <cell r="G26">
            <v>0</v>
          </cell>
        </row>
      </sheetData>
      <sheetData sheetId="4"/>
      <sheetData sheetId="5"/>
      <sheetData sheetId="6">
        <row r="3">
          <cell r="A3" t="str">
            <v>Alunite</v>
          </cell>
          <cell r="B3" t="str">
            <v>sulphate</v>
          </cell>
        </row>
        <row r="4">
          <cell r="A4" t="str">
            <v>Alunogen</v>
          </cell>
          <cell r="B4" t="str">
            <v>sulphate</v>
          </cell>
        </row>
        <row r="5">
          <cell r="A5" t="str">
            <v>Alvanite</v>
          </cell>
          <cell r="B5" t="str">
            <v>Phosphate</v>
          </cell>
        </row>
        <row r="6">
          <cell r="A6" t="str">
            <v>Amakinite</v>
          </cell>
          <cell r="B6">
            <v>0</v>
          </cell>
        </row>
        <row r="7">
          <cell r="A7" t="str">
            <v>Amalgam</v>
          </cell>
          <cell r="B7">
            <v>0</v>
          </cell>
        </row>
        <row r="8">
          <cell r="A8" t="str">
            <v>Amarantite</v>
          </cell>
          <cell r="B8">
            <v>0</v>
          </cell>
        </row>
        <row r="9">
          <cell r="A9" t="str">
            <v>Amarillite</v>
          </cell>
          <cell r="B9">
            <v>0</v>
          </cell>
        </row>
        <row r="10">
          <cell r="A10" t="str">
            <v>Amber</v>
          </cell>
          <cell r="B10">
            <v>0</v>
          </cell>
        </row>
        <row r="11">
          <cell r="A11" t="str">
            <v>Amblygonite</v>
          </cell>
          <cell r="B11">
            <v>0</v>
          </cell>
        </row>
        <row r="12">
          <cell r="A12" t="str">
            <v>Ameghinite</v>
          </cell>
          <cell r="B12">
            <v>0</v>
          </cell>
        </row>
        <row r="13">
          <cell r="A13" t="str">
            <v>Amesite</v>
          </cell>
          <cell r="B13">
            <v>0</v>
          </cell>
        </row>
        <row r="14">
          <cell r="A14" t="str">
            <v>Amicite</v>
          </cell>
          <cell r="B14">
            <v>0</v>
          </cell>
        </row>
        <row r="15">
          <cell r="A15" t="str">
            <v>Aminoffite</v>
          </cell>
          <cell r="B15">
            <v>0</v>
          </cell>
        </row>
        <row r="16">
          <cell r="A16" t="str">
            <v>Ammonioalunite</v>
          </cell>
          <cell r="B16">
            <v>0</v>
          </cell>
        </row>
        <row r="17">
          <cell r="A17" t="str">
            <v>Ammonioborite</v>
          </cell>
          <cell r="B17">
            <v>0</v>
          </cell>
        </row>
        <row r="18">
          <cell r="A18" t="str">
            <v>Ammoniojarosite</v>
          </cell>
          <cell r="B18">
            <v>0</v>
          </cell>
        </row>
        <row r="19">
          <cell r="A19" t="str">
            <v>Ammonioleucite</v>
          </cell>
          <cell r="B19">
            <v>0</v>
          </cell>
        </row>
        <row r="20">
          <cell r="A20" t="str">
            <v>Amstallite</v>
          </cell>
          <cell r="B20">
            <v>0</v>
          </cell>
        </row>
        <row r="21">
          <cell r="A21" t="str">
            <v>Analcime</v>
          </cell>
          <cell r="B21">
            <v>0</v>
          </cell>
        </row>
        <row r="22">
          <cell r="A22" t="str">
            <v>Anandite</v>
          </cell>
          <cell r="B22">
            <v>0</v>
          </cell>
        </row>
        <row r="23">
          <cell r="A23" t="str">
            <v>Anapaite</v>
          </cell>
          <cell r="B23">
            <v>0</v>
          </cell>
        </row>
        <row r="24">
          <cell r="A24" t="str">
            <v>Anatase</v>
          </cell>
          <cell r="B24">
            <v>0</v>
          </cell>
        </row>
        <row r="25">
          <cell r="A25" t="str">
            <v>Ancylite-(Ce)</v>
          </cell>
          <cell r="B25">
            <v>0</v>
          </cell>
        </row>
        <row r="26">
          <cell r="A26" t="str">
            <v>Ancylite-(La)</v>
          </cell>
          <cell r="B26">
            <v>0</v>
          </cell>
        </row>
        <row r="27">
          <cell r="A27" t="str">
            <v>Andalusite</v>
          </cell>
          <cell r="B27">
            <v>0</v>
          </cell>
        </row>
        <row r="28">
          <cell r="A28" t="str">
            <v>Andersonite</v>
          </cell>
          <cell r="B28">
            <v>0</v>
          </cell>
        </row>
        <row r="29">
          <cell r="A29" t="str">
            <v>Andesine</v>
          </cell>
          <cell r="B29">
            <v>0</v>
          </cell>
        </row>
        <row r="30">
          <cell r="A30" t="str">
            <v>Andorite</v>
          </cell>
          <cell r="B30">
            <v>0</v>
          </cell>
        </row>
        <row r="31">
          <cell r="A31" t="str">
            <v>Andradite</v>
          </cell>
          <cell r="B31">
            <v>0</v>
          </cell>
        </row>
        <row r="32">
          <cell r="A32" t="str">
            <v>Andremeyerite</v>
          </cell>
          <cell r="B32">
            <v>0</v>
          </cell>
        </row>
        <row r="33">
          <cell r="A33" t="str">
            <v>Androsite-(La)</v>
          </cell>
          <cell r="B33">
            <v>0</v>
          </cell>
        </row>
        <row r="34">
          <cell r="A34" t="str">
            <v>Anduoite</v>
          </cell>
          <cell r="B34">
            <v>0</v>
          </cell>
        </row>
        <row r="35">
          <cell r="A35" t="str">
            <v>Andyrobertsite</v>
          </cell>
          <cell r="B35">
            <v>0</v>
          </cell>
        </row>
        <row r="36">
          <cell r="A36" t="str">
            <v>Angelellite</v>
          </cell>
          <cell r="B36">
            <v>0</v>
          </cell>
        </row>
        <row r="37">
          <cell r="A37" t="str">
            <v>Anglesite</v>
          </cell>
          <cell r="B37">
            <v>0</v>
          </cell>
        </row>
        <row r="38">
          <cell r="A38" t="str">
            <v>Anhydrite</v>
          </cell>
          <cell r="B38">
            <v>0</v>
          </cell>
        </row>
        <row r="39">
          <cell r="A39" t="str">
            <v>Anilite</v>
          </cell>
          <cell r="B39">
            <v>0</v>
          </cell>
        </row>
        <row r="40">
          <cell r="A40" t="str">
            <v>Ankangite</v>
          </cell>
          <cell r="B40">
            <v>0</v>
          </cell>
        </row>
        <row r="41">
          <cell r="A41" t="str">
            <v>Ankerite</v>
          </cell>
          <cell r="B41">
            <v>0</v>
          </cell>
        </row>
        <row r="42">
          <cell r="A42" t="str">
            <v>Annabergite</v>
          </cell>
          <cell r="B42">
            <v>0</v>
          </cell>
        </row>
        <row r="43">
          <cell r="A43" t="str">
            <v>Annite</v>
          </cell>
          <cell r="B43">
            <v>0</v>
          </cell>
        </row>
        <row r="44">
          <cell r="A44" t="str">
            <v>Anorthite</v>
          </cell>
          <cell r="B44">
            <v>0</v>
          </cell>
        </row>
        <row r="45">
          <cell r="A45" t="str">
            <v>Anorthoclase</v>
          </cell>
          <cell r="B45">
            <v>0</v>
          </cell>
        </row>
        <row r="46">
          <cell r="A46" t="str">
            <v>Antarcticite</v>
          </cell>
          <cell r="B46">
            <v>0</v>
          </cell>
        </row>
        <row r="47">
          <cell r="A47" t="str">
            <v>Anthoinite</v>
          </cell>
          <cell r="B47">
            <v>0</v>
          </cell>
        </row>
        <row r="48">
          <cell r="A48" t="str">
            <v>Anthonyite</v>
          </cell>
          <cell r="B48">
            <v>0</v>
          </cell>
        </row>
        <row r="49">
          <cell r="A49" t="str">
            <v>Anthophyllite</v>
          </cell>
          <cell r="B49">
            <v>0</v>
          </cell>
        </row>
        <row r="50">
          <cell r="A50" t="str">
            <v>Antigorite</v>
          </cell>
          <cell r="B50">
            <v>0</v>
          </cell>
        </row>
        <row r="51">
          <cell r="A51" t="str">
            <v>Antimonpearceite</v>
          </cell>
          <cell r="B51">
            <v>0</v>
          </cell>
        </row>
        <row r="52">
          <cell r="A52" t="str">
            <v>Antimonselite</v>
          </cell>
          <cell r="B52">
            <v>0</v>
          </cell>
        </row>
        <row r="53">
          <cell r="A53" t="str">
            <v>Antimony</v>
          </cell>
          <cell r="B53">
            <v>0</v>
          </cell>
        </row>
        <row r="54">
          <cell r="A54" t="str">
            <v>Antitaenite</v>
          </cell>
          <cell r="B54">
            <v>0</v>
          </cell>
        </row>
        <row r="55">
          <cell r="A55" t="str">
            <v>Antlerite</v>
          </cell>
          <cell r="B55">
            <v>0</v>
          </cell>
        </row>
        <row r="56">
          <cell r="A56" t="str">
            <v>Anyuiite</v>
          </cell>
          <cell r="B56">
            <v>0</v>
          </cell>
        </row>
        <row r="57">
          <cell r="A57" t="str">
            <v>Apachite</v>
          </cell>
          <cell r="B57">
            <v>0</v>
          </cell>
        </row>
        <row r="58">
          <cell r="A58" t="str">
            <v>Apatite</v>
          </cell>
          <cell r="B58">
            <v>0</v>
          </cell>
        </row>
        <row r="59">
          <cell r="A59" t="str">
            <v>Aphthitalite</v>
          </cell>
          <cell r="B59">
            <v>0</v>
          </cell>
        </row>
        <row r="60">
          <cell r="A60" t="str">
            <v>Apjohnite</v>
          </cell>
          <cell r="B60">
            <v>0</v>
          </cell>
        </row>
        <row r="61">
          <cell r="A61" t="str">
            <v>Aplowite</v>
          </cell>
          <cell r="B61">
            <v>0</v>
          </cell>
        </row>
        <row r="62">
          <cell r="A62" t="str">
            <v>Apophyllite</v>
          </cell>
          <cell r="B62">
            <v>0</v>
          </cell>
        </row>
        <row r="63">
          <cell r="A63" t="str">
            <v>Apuanite</v>
          </cell>
          <cell r="B63">
            <v>0</v>
          </cell>
        </row>
        <row r="64">
          <cell r="A64" t="str">
            <v>Aqualite</v>
          </cell>
          <cell r="B64">
            <v>0</v>
          </cell>
        </row>
        <row r="65">
          <cell r="A65" t="str">
            <v>Aragonite</v>
          </cell>
          <cell r="B65">
            <v>0</v>
          </cell>
        </row>
        <row r="66">
          <cell r="A66" t="str">
            <v>Arakiite</v>
          </cell>
          <cell r="B66">
            <v>0</v>
          </cell>
        </row>
        <row r="67">
          <cell r="A67" t="str">
            <v>Aramayoite</v>
          </cell>
          <cell r="B67">
            <v>0</v>
          </cell>
        </row>
        <row r="68">
          <cell r="A68" t="str">
            <v>Aravaipaite</v>
          </cell>
          <cell r="B68">
            <v>0</v>
          </cell>
        </row>
        <row r="69">
          <cell r="A69" t="str">
            <v>Arcanite</v>
          </cell>
          <cell r="B69">
            <v>0</v>
          </cell>
        </row>
        <row r="70">
          <cell r="A70" t="str">
            <v>Archerite</v>
          </cell>
          <cell r="B70">
            <v>0</v>
          </cell>
        </row>
        <row r="71">
          <cell r="A71" t="str">
            <v>Arctite</v>
          </cell>
          <cell r="B71">
            <v>0</v>
          </cell>
        </row>
        <row r="72">
          <cell r="A72" t="str">
            <v>Arcubisite</v>
          </cell>
          <cell r="B72">
            <v>0</v>
          </cell>
        </row>
        <row r="73">
          <cell r="A73" t="str">
            <v>Ardaite</v>
          </cell>
          <cell r="B73">
            <v>0</v>
          </cell>
        </row>
        <row r="74">
          <cell r="A74" t="str">
            <v>Ardealite</v>
          </cell>
          <cell r="B74">
            <v>0</v>
          </cell>
        </row>
        <row r="75">
          <cell r="A75" t="str">
            <v>Ardennite</v>
          </cell>
          <cell r="B75">
            <v>0</v>
          </cell>
        </row>
        <row r="76">
          <cell r="A76" t="str">
            <v>Arfvedsonite</v>
          </cell>
          <cell r="B76">
            <v>0</v>
          </cell>
        </row>
        <row r="77">
          <cell r="A77" t="str">
            <v>Argentite</v>
          </cell>
          <cell r="B77">
            <v>0</v>
          </cell>
        </row>
        <row r="78">
          <cell r="A78" t="str">
            <v>Argentojarosite</v>
          </cell>
          <cell r="B78">
            <v>0</v>
          </cell>
        </row>
        <row r="79">
          <cell r="A79" t="str">
            <v>Argentopentlandite</v>
          </cell>
          <cell r="B79">
            <v>0</v>
          </cell>
        </row>
        <row r="80">
          <cell r="A80" t="str">
            <v>Argentopyrite</v>
          </cell>
          <cell r="B80">
            <v>0</v>
          </cell>
        </row>
        <row r="81">
          <cell r="A81" t="str">
            <v>Argentotennantite</v>
          </cell>
          <cell r="B81">
            <v>0</v>
          </cell>
        </row>
        <row r="82">
          <cell r="A82" t="str">
            <v>Argutite</v>
          </cell>
          <cell r="B82">
            <v>0</v>
          </cell>
        </row>
        <row r="83">
          <cell r="A83" t="str">
            <v>Argyrodite</v>
          </cell>
          <cell r="B83">
            <v>0</v>
          </cell>
        </row>
        <row r="84">
          <cell r="A84" t="str">
            <v>Arhbarite</v>
          </cell>
          <cell r="B84">
            <v>0</v>
          </cell>
        </row>
        <row r="85">
          <cell r="A85" t="str">
            <v>Aristarainite</v>
          </cell>
          <cell r="B85">
            <v>0</v>
          </cell>
        </row>
        <row r="86">
          <cell r="A86" t="str">
            <v>Armalcolite</v>
          </cell>
          <cell r="B86">
            <v>0</v>
          </cell>
        </row>
        <row r="87">
          <cell r="A87" t="str">
            <v>Armangite</v>
          </cell>
          <cell r="B87">
            <v>0</v>
          </cell>
        </row>
        <row r="88">
          <cell r="A88" t="str">
            <v>Armenite</v>
          </cell>
          <cell r="B88">
            <v>0</v>
          </cell>
        </row>
        <row r="89">
          <cell r="A89" t="str">
            <v>Armstrongite</v>
          </cell>
          <cell r="B89">
            <v>0</v>
          </cell>
        </row>
        <row r="90">
          <cell r="A90" t="str">
            <v>Arnhemite</v>
          </cell>
          <cell r="B90">
            <v>0</v>
          </cell>
        </row>
        <row r="91">
          <cell r="A91" t="str">
            <v>Arrojadite</v>
          </cell>
          <cell r="B91">
            <v>0</v>
          </cell>
        </row>
        <row r="92">
          <cell r="A92" t="str">
            <v>Arsenbrackebuschite</v>
          </cell>
          <cell r="B92">
            <v>0</v>
          </cell>
        </row>
        <row r="93">
          <cell r="A93" t="str">
            <v>Arsendescloizite</v>
          </cell>
          <cell r="B93">
            <v>0</v>
          </cell>
        </row>
        <row r="94">
          <cell r="A94" t="str">
            <v>Arsenic</v>
          </cell>
          <cell r="B94">
            <v>0</v>
          </cell>
        </row>
        <row r="95">
          <cell r="A95" t="str">
            <v>Arseniopleite</v>
          </cell>
          <cell r="B95">
            <v>0</v>
          </cell>
        </row>
        <row r="96">
          <cell r="A96" t="str">
            <v>Arseniosiderite</v>
          </cell>
          <cell r="B96">
            <v>0</v>
          </cell>
        </row>
        <row r="97">
          <cell r="A97" t="str">
            <v>Arsenobismite</v>
          </cell>
          <cell r="B97">
            <v>0</v>
          </cell>
        </row>
        <row r="98">
          <cell r="A98" t="str">
            <v>Arsenoclasite</v>
          </cell>
          <cell r="B98">
            <v>0</v>
          </cell>
        </row>
        <row r="99">
          <cell r="A99" t="str">
            <v>Arsenocrandallite</v>
          </cell>
          <cell r="B99">
            <v>0</v>
          </cell>
        </row>
        <row r="100">
          <cell r="A100" t="str">
            <v>Arsenoflorencite-(Ce)</v>
          </cell>
          <cell r="B100">
            <v>0</v>
          </cell>
        </row>
        <row r="101">
          <cell r="A101" t="str">
            <v>Arsenoflorencite-(La)</v>
          </cell>
          <cell r="B101">
            <v>0</v>
          </cell>
        </row>
        <row r="102">
          <cell r="A102" t="str">
            <v>Arsenoflorencite-(Nd)</v>
          </cell>
          <cell r="B102">
            <v>0</v>
          </cell>
        </row>
        <row r="103">
          <cell r="A103" t="str">
            <v>Arsenogorceixite</v>
          </cell>
          <cell r="B103">
            <v>0</v>
          </cell>
        </row>
        <row r="104">
          <cell r="A104" t="str">
            <v>Arsenogoyazite</v>
          </cell>
          <cell r="B104">
            <v>0</v>
          </cell>
        </row>
        <row r="105">
          <cell r="A105" t="str">
            <v>Arsenohauchecornite</v>
          </cell>
          <cell r="B105">
            <v>0</v>
          </cell>
        </row>
        <row r="106">
          <cell r="A106" t="str">
            <v>Arsenolamprite</v>
          </cell>
          <cell r="B106">
            <v>0</v>
          </cell>
        </row>
        <row r="107">
          <cell r="A107" t="str">
            <v>Arsenolite</v>
          </cell>
          <cell r="B107">
            <v>0</v>
          </cell>
        </row>
        <row r="108">
          <cell r="A108" t="str">
            <v>Arsenopalladinite</v>
          </cell>
          <cell r="B108">
            <v>0</v>
          </cell>
        </row>
        <row r="109">
          <cell r="A109" t="str">
            <v>Arsenopyrite</v>
          </cell>
          <cell r="B109">
            <v>0</v>
          </cell>
        </row>
        <row r="110">
          <cell r="A110" t="str">
            <v>Arsenosulvanite</v>
          </cell>
          <cell r="B110">
            <v>0</v>
          </cell>
        </row>
        <row r="111">
          <cell r="A111" t="str">
            <v>Arsenowaylandite</v>
          </cell>
          <cell r="B111">
            <v>0</v>
          </cell>
        </row>
        <row r="112">
          <cell r="A112" t="str">
            <v>Arsenpolybasite</v>
          </cell>
          <cell r="B112">
            <v>0</v>
          </cell>
        </row>
        <row r="113">
          <cell r="A113" t="str">
            <v>Arsentsumebite</v>
          </cell>
          <cell r="B113">
            <v>0</v>
          </cell>
        </row>
        <row r="114">
          <cell r="A114" t="str">
            <v>Arsenuranospathite</v>
          </cell>
          <cell r="B114">
            <v>0</v>
          </cell>
        </row>
        <row r="115">
          <cell r="A115" t="str">
            <v>Arsenuranylite</v>
          </cell>
          <cell r="B115">
            <v>0</v>
          </cell>
        </row>
        <row r="116">
          <cell r="A116" t="str">
            <v>Arthurite</v>
          </cell>
          <cell r="B116">
            <v>0</v>
          </cell>
        </row>
        <row r="117">
          <cell r="A117" t="str">
            <v>Artinite</v>
          </cell>
          <cell r="B117">
            <v>0</v>
          </cell>
        </row>
        <row r="118">
          <cell r="A118" t="str">
            <v>Artroeite</v>
          </cell>
          <cell r="B118">
            <v>0</v>
          </cell>
        </row>
        <row r="119">
          <cell r="A119" t="str">
            <v>Artsmithite</v>
          </cell>
          <cell r="B119">
            <v>0</v>
          </cell>
        </row>
        <row r="120">
          <cell r="A120" t="str">
            <v>Arupite</v>
          </cell>
          <cell r="B120">
            <v>0</v>
          </cell>
        </row>
        <row r="121">
          <cell r="A121" t="str">
            <v>Arzakite</v>
          </cell>
          <cell r="B121">
            <v>0</v>
          </cell>
        </row>
        <row r="122">
          <cell r="A122" t="str">
            <v>Arzrunite</v>
          </cell>
          <cell r="B122">
            <v>0</v>
          </cell>
        </row>
        <row r="123">
          <cell r="A123" t="str">
            <v>Asbecasite</v>
          </cell>
          <cell r="B123">
            <v>0</v>
          </cell>
        </row>
        <row r="124">
          <cell r="A124" t="str">
            <v>Asbolane</v>
          </cell>
          <cell r="B124">
            <v>0</v>
          </cell>
        </row>
        <row r="125">
          <cell r="A125" t="str">
            <v>Aschamalmite</v>
          </cell>
          <cell r="B125">
            <v>0</v>
          </cell>
        </row>
        <row r="126">
          <cell r="A126" t="str">
            <v>Ashanite</v>
          </cell>
          <cell r="B126">
            <v>0</v>
          </cell>
        </row>
        <row r="127">
          <cell r="A127" t="str">
            <v>Ashburtonite</v>
          </cell>
          <cell r="B127">
            <v>0</v>
          </cell>
        </row>
        <row r="128">
          <cell r="A128" t="str">
            <v>Ashcroftine-(Ce)</v>
          </cell>
          <cell r="B128">
            <v>0</v>
          </cell>
        </row>
        <row r="129">
          <cell r="A129" t="str">
            <v>Ashcroftine-(Y)</v>
          </cell>
          <cell r="B129">
            <v>0</v>
          </cell>
        </row>
        <row r="130">
          <cell r="A130" t="str">
            <v>Ashoverite</v>
          </cell>
          <cell r="B130">
            <v>0</v>
          </cell>
        </row>
        <row r="131">
          <cell r="A131" t="str">
            <v>Asisite</v>
          </cell>
          <cell r="B131">
            <v>0</v>
          </cell>
        </row>
        <row r="132">
          <cell r="A132" t="str">
            <v>Aspidolite</v>
          </cell>
          <cell r="B132">
            <v>0</v>
          </cell>
        </row>
        <row r="133">
          <cell r="A133" t="str">
            <v>Asselbornite</v>
          </cell>
          <cell r="B133">
            <v>0</v>
          </cell>
        </row>
        <row r="134">
          <cell r="A134" t="str">
            <v>Astrocyanite-(Ce)</v>
          </cell>
          <cell r="B134">
            <v>0</v>
          </cell>
        </row>
        <row r="135">
          <cell r="A135" t="str">
            <v>Astrophyllite</v>
          </cell>
          <cell r="B135">
            <v>0</v>
          </cell>
        </row>
        <row r="136">
          <cell r="A136" t="str">
            <v>Atacamite</v>
          </cell>
          <cell r="B136">
            <v>0</v>
          </cell>
        </row>
        <row r="137">
          <cell r="A137" t="str">
            <v>Atelestite</v>
          </cell>
          <cell r="B137">
            <v>0</v>
          </cell>
        </row>
        <row r="138">
          <cell r="A138" t="str">
            <v>Athabascaite</v>
          </cell>
          <cell r="B138">
            <v>0</v>
          </cell>
        </row>
        <row r="139">
          <cell r="A139" t="str">
            <v>Atheneite</v>
          </cell>
          <cell r="B139">
            <v>0</v>
          </cell>
        </row>
        <row r="140">
          <cell r="A140" t="str">
            <v>Atlasovite</v>
          </cell>
          <cell r="B140">
            <v>0</v>
          </cell>
        </row>
        <row r="141">
          <cell r="A141" t="str">
            <v>Atokite</v>
          </cell>
          <cell r="B141">
            <v>0</v>
          </cell>
        </row>
        <row r="142">
          <cell r="A142" t="str">
            <v>Attakolite</v>
          </cell>
          <cell r="B142">
            <v>0</v>
          </cell>
        </row>
        <row r="143">
          <cell r="A143" t="str">
            <v>Aubertite</v>
          </cell>
          <cell r="B143">
            <v>0</v>
          </cell>
        </row>
        <row r="144">
          <cell r="A144" t="str">
            <v>Abelsonite</v>
          </cell>
          <cell r="B144">
            <v>0</v>
          </cell>
        </row>
        <row r="145">
          <cell r="A145" t="str">
            <v>Abenakiite-(Ce)</v>
          </cell>
          <cell r="B145">
            <v>0</v>
          </cell>
        </row>
        <row r="146">
          <cell r="A146" t="str">
            <v>Abernathyite</v>
          </cell>
          <cell r="B146">
            <v>0</v>
          </cell>
        </row>
        <row r="147">
          <cell r="A147" t="str">
            <v>Abhurite</v>
          </cell>
          <cell r="B147">
            <v>0</v>
          </cell>
        </row>
        <row r="148">
          <cell r="A148" t="str">
            <v>Abswurmbachite</v>
          </cell>
          <cell r="B148">
            <v>0</v>
          </cell>
        </row>
        <row r="149">
          <cell r="A149" t="str">
            <v>Acanthite</v>
          </cell>
          <cell r="B149">
            <v>0</v>
          </cell>
        </row>
        <row r="150">
          <cell r="A150" t="str">
            <v>Acetamide</v>
          </cell>
          <cell r="B150">
            <v>0</v>
          </cell>
        </row>
        <row r="151">
          <cell r="A151" t="str">
            <v>Achavalite</v>
          </cell>
          <cell r="B151">
            <v>0</v>
          </cell>
        </row>
        <row r="152">
          <cell r="A152" t="str">
            <v>Actinolite</v>
          </cell>
          <cell r="B152">
            <v>0</v>
          </cell>
        </row>
        <row r="153">
          <cell r="A153" t="str">
            <v>Acuminite</v>
          </cell>
          <cell r="B153">
            <v>0</v>
          </cell>
        </row>
        <row r="154">
          <cell r="A154" t="str">
            <v>Adamite</v>
          </cell>
          <cell r="B154">
            <v>0</v>
          </cell>
        </row>
        <row r="155">
          <cell r="A155" t="str">
            <v>Adamsite-(Y)</v>
          </cell>
          <cell r="B155">
            <v>0</v>
          </cell>
        </row>
        <row r="156">
          <cell r="A156" t="str">
            <v>Adelite</v>
          </cell>
          <cell r="B156">
            <v>0</v>
          </cell>
        </row>
        <row r="157">
          <cell r="A157" t="str">
            <v>Admontite</v>
          </cell>
          <cell r="B157">
            <v>0</v>
          </cell>
        </row>
        <row r="158">
          <cell r="A158" t="str">
            <v>Aegirine</v>
          </cell>
          <cell r="B158">
            <v>0</v>
          </cell>
        </row>
        <row r="159">
          <cell r="A159" t="str">
            <v>Aegirine-augite</v>
          </cell>
          <cell r="B159">
            <v>0</v>
          </cell>
        </row>
        <row r="160">
          <cell r="A160" t="str">
            <v>Aenigmatite</v>
          </cell>
          <cell r="B160">
            <v>0</v>
          </cell>
        </row>
        <row r="161">
          <cell r="A161" t="str">
            <v>Aerinite</v>
          </cell>
          <cell r="B161">
            <v>0</v>
          </cell>
        </row>
        <row r="162">
          <cell r="A162" t="str">
            <v>Aerugite</v>
          </cell>
          <cell r="B162">
            <v>0</v>
          </cell>
        </row>
        <row r="163">
          <cell r="A163" t="str">
            <v>Aeschynite-(Ce)</v>
          </cell>
          <cell r="B163">
            <v>0</v>
          </cell>
        </row>
        <row r="164">
          <cell r="A164" t="str">
            <v>Aeschynite-(Nd)</v>
          </cell>
          <cell r="B164">
            <v>0</v>
          </cell>
        </row>
        <row r="165">
          <cell r="A165" t="str">
            <v>Aeschynite-(Y)</v>
          </cell>
          <cell r="B165">
            <v>0</v>
          </cell>
        </row>
        <row r="166">
          <cell r="A166" t="str">
            <v>Afghanite</v>
          </cell>
          <cell r="B166">
            <v>0</v>
          </cell>
        </row>
        <row r="167">
          <cell r="A167" t="str">
            <v>Afwillite</v>
          </cell>
          <cell r="B167">
            <v>0</v>
          </cell>
        </row>
        <row r="168">
          <cell r="A168" t="str">
            <v>Agardite-(Ca)</v>
          </cell>
          <cell r="B168">
            <v>0</v>
          </cell>
        </row>
        <row r="169">
          <cell r="A169" t="str">
            <v>Agardite-(Ce)</v>
          </cell>
          <cell r="B169">
            <v>0</v>
          </cell>
        </row>
        <row r="170">
          <cell r="A170" t="str">
            <v>Agardite-(Dy)</v>
          </cell>
          <cell r="B170">
            <v>0</v>
          </cell>
        </row>
        <row r="171">
          <cell r="A171" t="str">
            <v>Agardite-(La)</v>
          </cell>
          <cell r="B171">
            <v>0</v>
          </cell>
        </row>
        <row r="172">
          <cell r="A172" t="str">
            <v>Agardite-(Nd)</v>
          </cell>
          <cell r="B172">
            <v>0</v>
          </cell>
        </row>
        <row r="173">
          <cell r="A173" t="str">
            <v>Agardite-(Y)</v>
          </cell>
          <cell r="B173">
            <v>0</v>
          </cell>
        </row>
        <row r="174">
          <cell r="A174" t="str">
            <v>Agrellite</v>
          </cell>
          <cell r="B174">
            <v>0</v>
          </cell>
        </row>
        <row r="175">
          <cell r="A175" t="str">
            <v>Agrinierite</v>
          </cell>
          <cell r="B175">
            <v>0</v>
          </cell>
        </row>
        <row r="176">
          <cell r="A176" t="str">
            <v>Aguilarite</v>
          </cell>
          <cell r="B176">
            <v>0</v>
          </cell>
        </row>
        <row r="177">
          <cell r="A177" t="str">
            <v>Aheylite</v>
          </cell>
          <cell r="B177">
            <v>0</v>
          </cell>
        </row>
        <row r="178">
          <cell r="A178" t="str">
            <v>Ahlfeldite</v>
          </cell>
          <cell r="B178">
            <v>0</v>
          </cell>
        </row>
        <row r="179">
          <cell r="A179" t="str">
            <v>Aikinite</v>
          </cell>
          <cell r="B179">
            <v>0</v>
          </cell>
        </row>
        <row r="180">
          <cell r="A180" t="str">
            <v>Ajoite</v>
          </cell>
          <cell r="B180">
            <v>0</v>
          </cell>
        </row>
        <row r="181">
          <cell r="A181" t="str">
            <v>Akaganeite</v>
          </cell>
          <cell r="B181">
            <v>0</v>
          </cell>
        </row>
        <row r="182">
          <cell r="A182" t="str">
            <v>Akatoreite</v>
          </cell>
          <cell r="B182">
            <v>0</v>
          </cell>
        </row>
        <row r="183">
          <cell r="A183" t="str">
            <v>Akdalaite</v>
          </cell>
          <cell r="B183">
            <v>0</v>
          </cell>
        </row>
        <row r="184">
          <cell r="A184" t="str">
            <v>Akermanite</v>
          </cell>
          <cell r="B184">
            <v>0</v>
          </cell>
        </row>
        <row r="185">
          <cell r="A185" t="str">
            <v>Akhtenskite</v>
          </cell>
          <cell r="B185">
            <v>0</v>
          </cell>
        </row>
        <row r="186">
          <cell r="A186" t="str">
            <v>Akimotoite</v>
          </cell>
          <cell r="B186">
            <v>0</v>
          </cell>
        </row>
        <row r="187">
          <cell r="A187" t="str">
            <v>Akrochordite</v>
          </cell>
          <cell r="B187">
            <v>0</v>
          </cell>
        </row>
        <row r="188">
          <cell r="A188" t="str">
            <v>Aksaite</v>
          </cell>
          <cell r="B188">
            <v>0</v>
          </cell>
        </row>
        <row r="189">
          <cell r="A189" t="str">
            <v>Aktashite</v>
          </cell>
          <cell r="B189">
            <v>0</v>
          </cell>
        </row>
        <row r="190">
          <cell r="A190" t="str">
            <v>Alabandite</v>
          </cell>
          <cell r="B190">
            <v>0</v>
          </cell>
        </row>
        <row r="191">
          <cell r="A191" t="str">
            <v>Alacranite</v>
          </cell>
          <cell r="B191">
            <v>0</v>
          </cell>
        </row>
        <row r="192">
          <cell r="A192" t="str">
            <v>Alamosite</v>
          </cell>
          <cell r="B192">
            <v>0</v>
          </cell>
        </row>
        <row r="193">
          <cell r="A193" t="str">
            <v>Alarsite</v>
          </cell>
          <cell r="B193">
            <v>0</v>
          </cell>
        </row>
        <row r="194">
          <cell r="A194" t="str">
            <v>Albite</v>
          </cell>
          <cell r="B194">
            <v>0</v>
          </cell>
        </row>
        <row r="195">
          <cell r="A195" t="str">
            <v>Albrechtschraufite</v>
          </cell>
          <cell r="B195">
            <v>0</v>
          </cell>
        </row>
        <row r="196">
          <cell r="A196" t="str">
            <v>Aldermanite</v>
          </cell>
          <cell r="B196">
            <v>0</v>
          </cell>
        </row>
        <row r="197">
          <cell r="A197" t="str">
            <v>Aldzhanite</v>
          </cell>
          <cell r="B197">
            <v>0</v>
          </cell>
        </row>
        <row r="198">
          <cell r="A198" t="str">
            <v>Aleksite</v>
          </cell>
          <cell r="B198">
            <v>0</v>
          </cell>
        </row>
        <row r="199">
          <cell r="A199" t="str">
            <v>Alforsite</v>
          </cell>
          <cell r="B199">
            <v>0</v>
          </cell>
        </row>
        <row r="200">
          <cell r="A200" t="str">
            <v>Algodonite</v>
          </cell>
          <cell r="B200">
            <v>0</v>
          </cell>
        </row>
        <row r="201">
          <cell r="A201" t="str">
            <v>Aliettite</v>
          </cell>
          <cell r="B201">
            <v>0</v>
          </cell>
        </row>
        <row r="202">
          <cell r="A202" t="str">
            <v>Allabogdanite</v>
          </cell>
          <cell r="B202">
            <v>0</v>
          </cell>
        </row>
        <row r="203">
          <cell r="A203" t="str">
            <v>Allactite</v>
          </cell>
          <cell r="B203">
            <v>0</v>
          </cell>
        </row>
        <row r="204">
          <cell r="A204" t="str">
            <v>Allanite-(Ce)</v>
          </cell>
          <cell r="B204">
            <v>0</v>
          </cell>
        </row>
        <row r="205">
          <cell r="A205" t="str">
            <v>Allanite-(La)</v>
          </cell>
          <cell r="B205">
            <v>0</v>
          </cell>
        </row>
        <row r="206">
          <cell r="A206" t="str">
            <v>Allanite-(Y)</v>
          </cell>
          <cell r="B206">
            <v>0</v>
          </cell>
        </row>
        <row r="207">
          <cell r="A207" t="str">
            <v>Allargentum</v>
          </cell>
          <cell r="B207">
            <v>0</v>
          </cell>
        </row>
        <row r="208">
          <cell r="A208" t="str">
            <v>Alleghanyite</v>
          </cell>
          <cell r="B208">
            <v>0</v>
          </cell>
        </row>
        <row r="209">
          <cell r="A209" t="str">
            <v>Alloclasite</v>
          </cell>
          <cell r="B209">
            <v>0</v>
          </cell>
        </row>
        <row r="210">
          <cell r="A210" t="str">
            <v>Allophane</v>
          </cell>
          <cell r="B210">
            <v>0</v>
          </cell>
        </row>
        <row r="211">
          <cell r="A211" t="str">
            <v>Alluaivite</v>
          </cell>
          <cell r="B211">
            <v>0</v>
          </cell>
        </row>
        <row r="212">
          <cell r="A212" t="str">
            <v>Alluaudite</v>
          </cell>
          <cell r="B212">
            <v>0</v>
          </cell>
        </row>
        <row r="213">
          <cell r="A213" t="str">
            <v>Almandine</v>
          </cell>
          <cell r="B213">
            <v>0</v>
          </cell>
        </row>
        <row r="214">
          <cell r="A214" t="str">
            <v>Almbosite</v>
          </cell>
          <cell r="B214">
            <v>0</v>
          </cell>
        </row>
        <row r="215">
          <cell r="A215" t="str">
            <v>Alsakharovite-Zn</v>
          </cell>
          <cell r="B215">
            <v>0</v>
          </cell>
        </row>
        <row r="216">
          <cell r="A216" t="str">
            <v>Alstonite</v>
          </cell>
          <cell r="B216">
            <v>0</v>
          </cell>
        </row>
        <row r="217">
          <cell r="A217" t="str">
            <v>Altaite</v>
          </cell>
          <cell r="B217">
            <v>0</v>
          </cell>
        </row>
        <row r="218">
          <cell r="A218" t="str">
            <v>Althausite</v>
          </cell>
          <cell r="B218">
            <v>0</v>
          </cell>
        </row>
        <row r="219">
          <cell r="A219" t="str">
            <v>Althupite</v>
          </cell>
          <cell r="B219">
            <v>0</v>
          </cell>
        </row>
        <row r="220">
          <cell r="A220" t="str">
            <v>Altisite</v>
          </cell>
          <cell r="B220">
            <v>0</v>
          </cell>
        </row>
        <row r="221">
          <cell r="A221" t="str">
            <v>Aluminite</v>
          </cell>
          <cell r="B221">
            <v>0</v>
          </cell>
        </row>
        <row r="222">
          <cell r="A222" t="str">
            <v>Alumino-tschermakite</v>
          </cell>
          <cell r="B222">
            <v>0</v>
          </cell>
        </row>
        <row r="223">
          <cell r="A223" t="str">
            <v>Alumino-winchite</v>
          </cell>
          <cell r="B223">
            <v>0</v>
          </cell>
        </row>
        <row r="224">
          <cell r="A224" t="str">
            <v>Aluminobarroisite</v>
          </cell>
          <cell r="B224">
            <v>0</v>
          </cell>
        </row>
        <row r="225">
          <cell r="A225" t="str">
            <v>Aluminoceladonite</v>
          </cell>
          <cell r="B225">
            <v>0</v>
          </cell>
        </row>
        <row r="226">
          <cell r="A226" t="str">
            <v>Aluminocopiapite</v>
          </cell>
          <cell r="B226">
            <v>0</v>
          </cell>
        </row>
        <row r="227">
          <cell r="A227" t="str">
            <v>Aluminoferrobarroisite</v>
          </cell>
          <cell r="B227">
            <v>0</v>
          </cell>
        </row>
        <row r="228">
          <cell r="A228" t="str">
            <v>Aluminoferrotschermakite</v>
          </cell>
          <cell r="B228">
            <v>0</v>
          </cell>
        </row>
        <row r="229">
          <cell r="A229" t="str">
            <v>Aluminomagnesiotaramite</v>
          </cell>
          <cell r="B229">
            <v>0</v>
          </cell>
        </row>
        <row r="230">
          <cell r="A230" t="str">
            <v>Aluminum</v>
          </cell>
          <cell r="B230">
            <v>0</v>
          </cell>
        </row>
        <row r="231">
          <cell r="A231" t="str">
            <v>Alumohydrocalcite</v>
          </cell>
          <cell r="B231">
            <v>0</v>
          </cell>
        </row>
        <row r="232">
          <cell r="A232" t="str">
            <v>Alumoklyuchevskite</v>
          </cell>
          <cell r="B232">
            <v>0</v>
          </cell>
        </row>
        <row r="233">
          <cell r="A233" t="str">
            <v>Alumopharmacosiderite</v>
          </cell>
          <cell r="B233">
            <v>0</v>
          </cell>
        </row>
        <row r="234">
          <cell r="A234" t="str">
            <v>Alumotantite</v>
          </cell>
          <cell r="B234">
            <v>0</v>
          </cell>
        </row>
        <row r="235">
          <cell r="A235" t="str">
            <v>Alumotungstite</v>
          </cell>
          <cell r="B235">
            <v>0</v>
          </cell>
        </row>
        <row r="236">
          <cell r="A236" t="str">
            <v>Aubertite</v>
          </cell>
          <cell r="B236">
            <v>0</v>
          </cell>
        </row>
        <row r="237">
          <cell r="A237" t="str">
            <v>Augelite</v>
          </cell>
          <cell r="B237">
            <v>0</v>
          </cell>
        </row>
        <row r="238">
          <cell r="A238" t="str">
            <v>Augite</v>
          </cell>
          <cell r="B238">
            <v>0</v>
          </cell>
        </row>
        <row r="239">
          <cell r="A239" t="str">
            <v>Aurichalcite</v>
          </cell>
          <cell r="B239">
            <v>0</v>
          </cell>
        </row>
        <row r="240">
          <cell r="A240" t="str">
            <v>Auricupride</v>
          </cell>
          <cell r="B240">
            <v>0</v>
          </cell>
        </row>
        <row r="241">
          <cell r="A241" t="str">
            <v>Auroantimonate</v>
          </cell>
          <cell r="B241">
            <v>0</v>
          </cell>
        </row>
        <row r="242">
          <cell r="A242" t="str">
            <v>Aurorite</v>
          </cell>
          <cell r="B242">
            <v>0</v>
          </cell>
        </row>
        <row r="243">
          <cell r="A243" t="str">
            <v>Aurostibite</v>
          </cell>
          <cell r="B243">
            <v>0</v>
          </cell>
        </row>
        <row r="244">
          <cell r="A244" t="str">
            <v>Austinite</v>
          </cell>
          <cell r="B244">
            <v>0</v>
          </cell>
        </row>
        <row r="245">
          <cell r="A245" t="str">
            <v>Autunite</v>
          </cell>
          <cell r="B245">
            <v>0</v>
          </cell>
        </row>
        <row r="246">
          <cell r="A246" t="str">
            <v>Averievite</v>
          </cell>
          <cell r="B246">
            <v>0</v>
          </cell>
        </row>
        <row r="247">
          <cell r="A247" t="str">
            <v>Avicennite</v>
          </cell>
          <cell r="B247">
            <v>0</v>
          </cell>
        </row>
        <row r="248">
          <cell r="A248" t="str">
            <v>Avogadrite</v>
          </cell>
          <cell r="B248">
            <v>0</v>
          </cell>
        </row>
        <row r="249">
          <cell r="A249" t="str">
            <v>Awaruite</v>
          </cell>
          <cell r="B249">
            <v>0</v>
          </cell>
        </row>
        <row r="250">
          <cell r="A250" t="str">
            <v>Azoproite</v>
          </cell>
          <cell r="B250">
            <v>0</v>
          </cell>
        </row>
        <row r="251">
          <cell r="A251" t="str">
            <v>Azurite</v>
          </cell>
          <cell r="B251">
            <v>0</v>
          </cell>
        </row>
        <row r="252">
          <cell r="A252" t="str">
            <v>Babefphite</v>
          </cell>
          <cell r="B252">
            <v>0</v>
          </cell>
        </row>
        <row r="253">
          <cell r="A253" t="str">
            <v>Babingtonite</v>
          </cell>
          <cell r="B253">
            <v>0</v>
          </cell>
        </row>
        <row r="254">
          <cell r="A254" t="str">
            <v>Babkinite</v>
          </cell>
          <cell r="B254">
            <v>0</v>
          </cell>
        </row>
        <row r="255">
          <cell r="A255" t="str">
            <v>Baddeleyite</v>
          </cell>
          <cell r="B255">
            <v>0</v>
          </cell>
        </row>
        <row r="256">
          <cell r="A256" t="str">
            <v>Bafertisite</v>
          </cell>
          <cell r="B256">
            <v>0</v>
          </cell>
        </row>
        <row r="257">
          <cell r="A257" t="str">
            <v>Baghdadite</v>
          </cell>
          <cell r="B257">
            <v>0</v>
          </cell>
        </row>
        <row r="258">
          <cell r="A258" t="str">
            <v>Bahianite</v>
          </cell>
          <cell r="B258">
            <v>0</v>
          </cell>
        </row>
        <row r="259">
          <cell r="A259" t="str">
            <v>Baileychlore</v>
          </cell>
          <cell r="B259">
            <v>0</v>
          </cell>
        </row>
        <row r="260">
          <cell r="A260" t="str">
            <v>Bakerite</v>
          </cell>
          <cell r="B260">
            <v>0</v>
          </cell>
        </row>
        <row r="261">
          <cell r="A261" t="str">
            <v>Bakhchisaraitsevite</v>
          </cell>
          <cell r="B261">
            <v>0</v>
          </cell>
        </row>
        <row r="262">
          <cell r="A262" t="str">
            <v>Baksanite</v>
          </cell>
          <cell r="B262">
            <v>0</v>
          </cell>
        </row>
        <row r="263">
          <cell r="A263" t="str">
            <v>Balangeroite</v>
          </cell>
          <cell r="B263">
            <v>0</v>
          </cell>
        </row>
        <row r="264">
          <cell r="A264" t="str">
            <v>Balavinskite</v>
          </cell>
          <cell r="B264">
            <v>0</v>
          </cell>
        </row>
        <row r="265">
          <cell r="A265" t="str">
            <v>Balipholite</v>
          </cell>
          <cell r="B265">
            <v>0</v>
          </cell>
        </row>
        <row r="266">
          <cell r="A266" t="str">
            <v>Balkanite</v>
          </cell>
          <cell r="B266">
            <v>0</v>
          </cell>
        </row>
        <row r="267">
          <cell r="A267" t="str">
            <v>Balyakinite</v>
          </cell>
          <cell r="B267">
            <v>0</v>
          </cell>
        </row>
        <row r="268">
          <cell r="A268" t="str">
            <v>Bambollaite</v>
          </cell>
          <cell r="B268">
            <v>0</v>
          </cell>
        </row>
        <row r="269">
          <cell r="A269" t="str">
            <v>Bamfordite</v>
          </cell>
          <cell r="B269">
            <v>0</v>
          </cell>
        </row>
        <row r="270">
          <cell r="A270" t="str">
            <v>Banalsite</v>
          </cell>
          <cell r="B270">
            <v>0</v>
          </cell>
        </row>
        <row r="271">
          <cell r="A271" t="str">
            <v>Bandylite</v>
          </cell>
          <cell r="B271">
            <v>0</v>
          </cell>
        </row>
        <row r="272">
          <cell r="A272" t="str">
            <v>Bannermanite</v>
          </cell>
          <cell r="B272">
            <v>0</v>
          </cell>
        </row>
        <row r="273">
          <cell r="A273" t="str">
            <v>Bannisterite</v>
          </cell>
          <cell r="B273">
            <v>0</v>
          </cell>
        </row>
        <row r="274">
          <cell r="A274" t="str">
            <v>Baotite</v>
          </cell>
          <cell r="B274">
            <v>0</v>
          </cell>
        </row>
        <row r="275">
          <cell r="A275" t="str">
            <v>Bararite</v>
          </cell>
          <cell r="B275">
            <v>0</v>
          </cell>
        </row>
        <row r="276">
          <cell r="A276" t="str">
            <v>Baratovite</v>
          </cell>
          <cell r="B276">
            <v>0</v>
          </cell>
        </row>
        <row r="277">
          <cell r="A277" t="str">
            <v>Barberiite</v>
          </cell>
          <cell r="B277">
            <v>0</v>
          </cell>
        </row>
        <row r="278">
          <cell r="A278" t="str">
            <v>Barbertonite</v>
          </cell>
          <cell r="B278">
            <v>0</v>
          </cell>
        </row>
        <row r="279">
          <cell r="A279" t="str">
            <v>Barbosalite</v>
          </cell>
          <cell r="B279">
            <v>0</v>
          </cell>
        </row>
        <row r="280">
          <cell r="A280" t="str">
            <v>Barentsite</v>
          </cell>
          <cell r="B280">
            <v>0</v>
          </cell>
        </row>
        <row r="281">
          <cell r="A281" t="str">
            <v>Bariandite</v>
          </cell>
          <cell r="B281">
            <v>0</v>
          </cell>
        </row>
        <row r="282">
          <cell r="A282" t="str">
            <v>Baricite</v>
          </cell>
          <cell r="B282">
            <v>0</v>
          </cell>
        </row>
        <row r="283">
          <cell r="A283" t="str">
            <v>Bario-orthojoaquinite</v>
          </cell>
          <cell r="B283">
            <v>0</v>
          </cell>
        </row>
        <row r="284">
          <cell r="A284" t="str">
            <v>Bariomicrolite</v>
          </cell>
          <cell r="B284">
            <v>0</v>
          </cell>
        </row>
        <row r="285">
          <cell r="A285" t="str">
            <v>Bariopyrochlore</v>
          </cell>
          <cell r="B285">
            <v>0</v>
          </cell>
        </row>
        <row r="286">
          <cell r="A286" t="str">
            <v>Bariosincosite</v>
          </cell>
          <cell r="B286">
            <v>0</v>
          </cell>
        </row>
        <row r="287">
          <cell r="A287" t="str">
            <v>Barite</v>
          </cell>
          <cell r="B287">
            <v>0</v>
          </cell>
        </row>
        <row r="288">
          <cell r="A288" t="str">
            <v>Barium-alumopharmacosiderite</v>
          </cell>
          <cell r="B288">
            <v>0</v>
          </cell>
        </row>
        <row r="289">
          <cell r="A289" t="str">
            <v>Barium-pharmacosiderite</v>
          </cell>
          <cell r="B289">
            <v>0</v>
          </cell>
        </row>
        <row r="290">
          <cell r="A290" t="str">
            <v>Barium-zinc-alumopharmacosiderite</v>
          </cell>
          <cell r="B290">
            <v>0</v>
          </cell>
        </row>
        <row r="291">
          <cell r="A291" t="str">
            <v>Bariumbannisterite</v>
          </cell>
          <cell r="B291">
            <v>0</v>
          </cell>
        </row>
        <row r="292">
          <cell r="A292" t="str">
            <v>Barnesite</v>
          </cell>
          <cell r="B292">
            <v>0</v>
          </cell>
        </row>
        <row r="293">
          <cell r="A293" t="str">
            <v>Barquillite</v>
          </cell>
          <cell r="B293">
            <v>0</v>
          </cell>
        </row>
        <row r="294">
          <cell r="A294" t="str">
            <v>Barrerite</v>
          </cell>
          <cell r="B294">
            <v>0</v>
          </cell>
        </row>
        <row r="295">
          <cell r="A295" t="str">
            <v>Barringerite</v>
          </cell>
          <cell r="B295">
            <v>0</v>
          </cell>
        </row>
        <row r="296">
          <cell r="A296" t="str">
            <v>Barringtonite</v>
          </cell>
          <cell r="B296">
            <v>0</v>
          </cell>
        </row>
        <row r="297">
          <cell r="A297" t="str">
            <v>Barroisite</v>
          </cell>
          <cell r="B297">
            <v>0</v>
          </cell>
        </row>
        <row r="298">
          <cell r="A298" t="str">
            <v>Barstowite</v>
          </cell>
          <cell r="B298">
            <v>0</v>
          </cell>
        </row>
        <row r="299">
          <cell r="A299" t="str">
            <v>Bartelkeite</v>
          </cell>
          <cell r="B299">
            <v>0</v>
          </cell>
        </row>
        <row r="300">
          <cell r="A300" t="str">
            <v>Bartonite</v>
          </cell>
          <cell r="B300">
            <v>0</v>
          </cell>
        </row>
        <row r="301">
          <cell r="A301" t="str">
            <v>Barylite</v>
          </cell>
          <cell r="B301">
            <v>0</v>
          </cell>
        </row>
        <row r="302">
          <cell r="A302" t="str">
            <v>Barysilite</v>
          </cell>
          <cell r="B302">
            <v>0</v>
          </cell>
        </row>
        <row r="303">
          <cell r="A303" t="str">
            <v>Barytocalcite</v>
          </cell>
          <cell r="B303">
            <v>0</v>
          </cell>
        </row>
        <row r="304">
          <cell r="A304" t="str">
            <v>Barytolamprophyllite</v>
          </cell>
          <cell r="B304">
            <v>0</v>
          </cell>
        </row>
        <row r="305">
          <cell r="A305" t="str">
            <v>Basaluminite</v>
          </cell>
          <cell r="B305">
            <v>0</v>
          </cell>
        </row>
        <row r="306">
          <cell r="A306" t="str">
            <v>Bassanite</v>
          </cell>
          <cell r="B306">
            <v>0</v>
          </cell>
        </row>
        <row r="307">
          <cell r="A307" t="str">
            <v>Bassetite</v>
          </cell>
          <cell r="B307">
            <v>0</v>
          </cell>
        </row>
        <row r="308">
          <cell r="A308" t="str">
            <v>Bastnasite-(Ce)</v>
          </cell>
          <cell r="B308">
            <v>0</v>
          </cell>
        </row>
        <row r="309">
          <cell r="A309" t="str">
            <v>Bastnasite-(La)</v>
          </cell>
          <cell r="B309">
            <v>0</v>
          </cell>
        </row>
        <row r="310">
          <cell r="A310" t="str">
            <v>Bastnasite-(Y)</v>
          </cell>
          <cell r="B310">
            <v>0</v>
          </cell>
        </row>
        <row r="311">
          <cell r="A311" t="str">
            <v>Batiferrite</v>
          </cell>
          <cell r="B311">
            <v>0</v>
          </cell>
        </row>
        <row r="312">
          <cell r="A312" t="str">
            <v>Batisite</v>
          </cell>
          <cell r="B312">
            <v>0</v>
          </cell>
        </row>
        <row r="313">
          <cell r="A313" t="str">
            <v>Baumhauerite</v>
          </cell>
          <cell r="B313">
            <v>0</v>
          </cell>
        </row>
        <row r="314">
          <cell r="A314" t="str">
            <v>Baumhauerite-2a</v>
          </cell>
          <cell r="B314">
            <v>0</v>
          </cell>
        </row>
        <row r="315">
          <cell r="A315" t="str">
            <v>Baumstarkite</v>
          </cell>
          <cell r="B315">
            <v>0</v>
          </cell>
        </row>
        <row r="316">
          <cell r="A316" t="str">
            <v>Bauranoite</v>
          </cell>
          <cell r="B316">
            <v>0</v>
          </cell>
        </row>
        <row r="317">
          <cell r="A317" t="str">
            <v>Bavenite</v>
          </cell>
          <cell r="B317">
            <v>0</v>
          </cell>
        </row>
        <row r="318">
          <cell r="A318" t="str">
            <v>Bayankhanite</v>
          </cell>
          <cell r="B318">
            <v>0</v>
          </cell>
        </row>
        <row r="319">
          <cell r="A319" t="str">
            <v>Bayerite</v>
          </cell>
          <cell r="B319">
            <v>0</v>
          </cell>
        </row>
        <row r="320">
          <cell r="A320" t="str">
            <v>Bayldonite</v>
          </cell>
          <cell r="B320">
            <v>0</v>
          </cell>
        </row>
        <row r="321">
          <cell r="A321" t="str">
            <v>Bayleyite</v>
          </cell>
          <cell r="B321">
            <v>0</v>
          </cell>
        </row>
        <row r="322">
          <cell r="A322" t="str">
            <v>Baylissite</v>
          </cell>
          <cell r="B322">
            <v>0</v>
          </cell>
        </row>
        <row r="323">
          <cell r="A323" t="str">
            <v>Bazhenovite</v>
          </cell>
          <cell r="B323">
            <v>0</v>
          </cell>
        </row>
        <row r="324">
          <cell r="A324" t="str">
            <v>Bazirite</v>
          </cell>
          <cell r="B324">
            <v>0</v>
          </cell>
        </row>
        <row r="325">
          <cell r="A325" t="str">
            <v>Bazzite</v>
          </cell>
          <cell r="B325">
            <v>0</v>
          </cell>
        </row>
        <row r="326">
          <cell r="A326" t="str">
            <v>Bearsite</v>
          </cell>
          <cell r="B326">
            <v>0</v>
          </cell>
        </row>
        <row r="327">
          <cell r="A327" t="str">
            <v>Bearthite</v>
          </cell>
          <cell r="B327">
            <v>0</v>
          </cell>
        </row>
        <row r="328">
          <cell r="A328" t="str">
            <v>Beaverite</v>
          </cell>
          <cell r="B328">
            <v>0</v>
          </cell>
        </row>
        <row r="329">
          <cell r="A329" t="str">
            <v>Bechererite</v>
          </cell>
          <cell r="B329">
            <v>0</v>
          </cell>
        </row>
        <row r="330">
          <cell r="A330" t="str">
            <v>Becquerelite</v>
          </cell>
          <cell r="B330">
            <v>0</v>
          </cell>
        </row>
        <row r="331">
          <cell r="A331" t="str">
            <v>Bederite</v>
          </cell>
          <cell r="B331">
            <v>0</v>
          </cell>
        </row>
        <row r="332">
          <cell r="A332" t="str">
            <v>Behierite</v>
          </cell>
          <cell r="B332">
            <v>0</v>
          </cell>
        </row>
        <row r="333">
          <cell r="A333" t="str">
            <v>Behoite</v>
          </cell>
          <cell r="B333">
            <v>0</v>
          </cell>
        </row>
        <row r="334">
          <cell r="A334" t="str">
            <v>Beidellite</v>
          </cell>
          <cell r="B334">
            <v>0</v>
          </cell>
        </row>
        <row r="335">
          <cell r="A335" t="str">
            <v>Belendorffite</v>
          </cell>
          <cell r="B335">
            <v>0</v>
          </cell>
        </row>
        <row r="336">
          <cell r="A336" t="str">
            <v>Belkovite</v>
          </cell>
          <cell r="B336">
            <v>0</v>
          </cell>
        </row>
        <row r="337">
          <cell r="A337" t="str">
            <v>Bellbergite</v>
          </cell>
          <cell r="B337">
            <v>0</v>
          </cell>
        </row>
        <row r="338">
          <cell r="A338" t="str">
            <v>Bellidoite</v>
          </cell>
          <cell r="B338">
            <v>0</v>
          </cell>
        </row>
        <row r="339">
          <cell r="A339" t="str">
            <v>Bellingerite</v>
          </cell>
          <cell r="B339">
            <v>0</v>
          </cell>
        </row>
        <row r="340">
          <cell r="A340" t="str">
            <v>Belloite</v>
          </cell>
          <cell r="B340">
            <v>0</v>
          </cell>
        </row>
        <row r="341">
          <cell r="A341" t="str">
            <v>Belovite-(Ce)</v>
          </cell>
          <cell r="B341">
            <v>0</v>
          </cell>
        </row>
        <row r="342">
          <cell r="A342" t="str">
            <v>Belovite-(La)</v>
          </cell>
          <cell r="B342">
            <v>0</v>
          </cell>
        </row>
        <row r="343">
          <cell r="A343" t="str">
            <v>Belyankinite</v>
          </cell>
          <cell r="B343">
            <v>0</v>
          </cell>
        </row>
        <row r="344">
          <cell r="A344" t="str">
            <v>Bementite</v>
          </cell>
          <cell r="B344">
            <v>0</v>
          </cell>
        </row>
        <row r="345">
          <cell r="A345" t="str">
            <v>Benauite</v>
          </cell>
          <cell r="B345">
            <v>0</v>
          </cell>
        </row>
        <row r="346">
          <cell r="A346" t="str">
            <v>Benavidesite</v>
          </cell>
          <cell r="B346">
            <v>0</v>
          </cell>
        </row>
        <row r="347">
          <cell r="A347" t="str">
            <v>Benitoite</v>
          </cell>
          <cell r="B347">
            <v>0</v>
          </cell>
        </row>
        <row r="348">
          <cell r="A348" t="str">
            <v>Benjaminite</v>
          </cell>
          <cell r="B348">
            <v>0</v>
          </cell>
        </row>
        <row r="349">
          <cell r="A349" t="str">
            <v>Benleonardite</v>
          </cell>
          <cell r="B349">
            <v>0</v>
          </cell>
        </row>
        <row r="350">
          <cell r="A350" t="str">
            <v>Benstonite</v>
          </cell>
          <cell r="B350">
            <v>0</v>
          </cell>
        </row>
        <row r="351">
          <cell r="A351" t="str">
            <v>Bentorite</v>
          </cell>
          <cell r="B351">
            <v>0</v>
          </cell>
        </row>
        <row r="352">
          <cell r="A352" t="str">
            <v>Benyacarite</v>
          </cell>
          <cell r="B352">
            <v>0</v>
          </cell>
        </row>
        <row r="353">
          <cell r="A353" t="str">
            <v>Beraunite</v>
          </cell>
          <cell r="B353">
            <v>0</v>
          </cell>
        </row>
        <row r="354">
          <cell r="A354" t="str">
            <v>Berborite</v>
          </cell>
          <cell r="B354">
            <v>0</v>
          </cell>
        </row>
        <row r="355">
          <cell r="A355" t="str">
            <v>Berdesinskiite</v>
          </cell>
          <cell r="B355">
            <v>0</v>
          </cell>
        </row>
        <row r="356">
          <cell r="A356" t="str">
            <v>Berezanskite</v>
          </cell>
          <cell r="B356">
            <v>0</v>
          </cell>
        </row>
        <row r="357">
          <cell r="A357" t="str">
            <v>Bergenite</v>
          </cell>
          <cell r="B357">
            <v>0</v>
          </cell>
        </row>
        <row r="358">
          <cell r="A358" t="str">
            <v>Bergslagite</v>
          </cell>
          <cell r="B358">
            <v>0</v>
          </cell>
        </row>
        <row r="359">
          <cell r="A359" t="str">
            <v>Berlinite</v>
          </cell>
          <cell r="B359">
            <v>0</v>
          </cell>
        </row>
        <row r="360">
          <cell r="A360" t="str">
            <v>Bermanite</v>
          </cell>
          <cell r="B360">
            <v>0</v>
          </cell>
        </row>
        <row r="361">
          <cell r="A361" t="str">
            <v>Bernalite</v>
          </cell>
          <cell r="B361">
            <v>0</v>
          </cell>
        </row>
        <row r="362">
          <cell r="A362" t="str">
            <v>Bernardite</v>
          </cell>
          <cell r="B362">
            <v>0</v>
          </cell>
        </row>
        <row r="363">
          <cell r="A363" t="str">
            <v>Berndtite</v>
          </cell>
          <cell r="B363">
            <v>0</v>
          </cell>
        </row>
        <row r="364">
          <cell r="A364" t="str">
            <v>Berryite</v>
          </cell>
          <cell r="B364">
            <v>0</v>
          </cell>
        </row>
        <row r="365">
          <cell r="A365" t="str">
            <v>Berthierine</v>
          </cell>
          <cell r="B365">
            <v>0</v>
          </cell>
        </row>
        <row r="366">
          <cell r="A366" t="str">
            <v>Berthierite</v>
          </cell>
          <cell r="B366">
            <v>0</v>
          </cell>
        </row>
        <row r="367">
          <cell r="A367" t="str">
            <v>Bertossaite</v>
          </cell>
          <cell r="B367">
            <v>0</v>
          </cell>
        </row>
        <row r="368">
          <cell r="A368" t="str">
            <v>Bertrandite</v>
          </cell>
          <cell r="B368">
            <v>0</v>
          </cell>
        </row>
        <row r="369">
          <cell r="A369" t="str">
            <v>Beryl</v>
          </cell>
          <cell r="B369">
            <v>0</v>
          </cell>
        </row>
        <row r="370">
          <cell r="A370" t="str">
            <v>Beryllite</v>
          </cell>
          <cell r="B370">
            <v>0</v>
          </cell>
        </row>
        <row r="371">
          <cell r="A371" t="str">
            <v>Beryllonite</v>
          </cell>
          <cell r="B371">
            <v>0</v>
          </cell>
        </row>
        <row r="372">
          <cell r="A372" t="str">
            <v>Berzelianite</v>
          </cell>
          <cell r="B372">
            <v>0</v>
          </cell>
        </row>
        <row r="373">
          <cell r="A373" t="str">
            <v>Berzeliite</v>
          </cell>
          <cell r="B373">
            <v>0</v>
          </cell>
        </row>
        <row r="374">
          <cell r="A374" t="str">
            <v>Betafite</v>
          </cell>
          <cell r="B374">
            <v>0</v>
          </cell>
        </row>
        <row r="375">
          <cell r="A375" t="str">
            <v>Betekhtinite</v>
          </cell>
          <cell r="B375">
            <v>0</v>
          </cell>
        </row>
        <row r="376">
          <cell r="A376" t="str">
            <v>Betpakdalite</v>
          </cell>
          <cell r="B376">
            <v>0</v>
          </cell>
        </row>
        <row r="377">
          <cell r="A377" t="str">
            <v>Beudantite</v>
          </cell>
          <cell r="B377">
            <v>0</v>
          </cell>
        </row>
        <row r="378">
          <cell r="A378" t="str">
            <v>Beusite</v>
          </cell>
          <cell r="B378">
            <v>0</v>
          </cell>
        </row>
        <row r="379">
          <cell r="A379" t="str">
            <v>Beyerite</v>
          </cell>
          <cell r="B379">
            <v>0</v>
          </cell>
        </row>
        <row r="380">
          <cell r="A380" t="str">
            <v>Bezsmertnovite</v>
          </cell>
          <cell r="B380">
            <v>0</v>
          </cell>
        </row>
        <row r="381">
          <cell r="A381" t="str">
            <v>Bianchite</v>
          </cell>
          <cell r="B381">
            <v>0</v>
          </cell>
        </row>
        <row r="382">
          <cell r="A382" t="str">
            <v>Bicchulite</v>
          </cell>
          <cell r="B382">
            <v>0</v>
          </cell>
        </row>
        <row r="383">
          <cell r="A383" t="str">
            <v>Bideauxite</v>
          </cell>
          <cell r="B383">
            <v>0</v>
          </cell>
        </row>
        <row r="384">
          <cell r="A384" t="str">
            <v>Bieberite</v>
          </cell>
          <cell r="B384">
            <v>0</v>
          </cell>
        </row>
        <row r="385">
          <cell r="A385" t="str">
            <v>Biehlite</v>
          </cell>
          <cell r="B385">
            <v>0</v>
          </cell>
        </row>
        <row r="386">
          <cell r="A386" t="str">
            <v>Bigcreekite</v>
          </cell>
          <cell r="B386">
            <v>0</v>
          </cell>
        </row>
        <row r="387">
          <cell r="A387" t="str">
            <v>Bijvoetite-(Y)</v>
          </cell>
          <cell r="B387">
            <v>0</v>
          </cell>
        </row>
        <row r="388">
          <cell r="A388" t="str">
            <v>Bikitaite</v>
          </cell>
          <cell r="B388">
            <v>0</v>
          </cell>
        </row>
        <row r="389">
          <cell r="A389" t="str">
            <v>Bilibinskite</v>
          </cell>
          <cell r="B389">
            <v>0</v>
          </cell>
        </row>
        <row r="390">
          <cell r="A390" t="str">
            <v>Bilinite</v>
          </cell>
          <cell r="B390">
            <v>0</v>
          </cell>
        </row>
        <row r="391">
          <cell r="A391" t="str">
            <v>Billietite</v>
          </cell>
          <cell r="B391">
            <v>0</v>
          </cell>
        </row>
        <row r="392">
          <cell r="A392" t="str">
            <v>Billingsleyite</v>
          </cell>
          <cell r="B392">
            <v>0</v>
          </cell>
        </row>
        <row r="393">
          <cell r="A393" t="str">
            <v>Bindheimite</v>
          </cell>
          <cell r="B393">
            <v>0</v>
          </cell>
        </row>
        <row r="394">
          <cell r="A394" t="str">
            <v>Biotite</v>
          </cell>
          <cell r="B394">
            <v>0</v>
          </cell>
        </row>
        <row r="395">
          <cell r="A395" t="str">
            <v>Biphosphammite</v>
          </cell>
          <cell r="B395">
            <v>0</v>
          </cell>
        </row>
        <row r="396">
          <cell r="A396" t="str">
            <v>Biringuccite</v>
          </cell>
          <cell r="B396">
            <v>0</v>
          </cell>
        </row>
        <row r="397">
          <cell r="A397" t="str">
            <v>Birnessite</v>
          </cell>
          <cell r="B397">
            <v>0</v>
          </cell>
        </row>
        <row r="398">
          <cell r="A398" t="str">
            <v>Bischofite</v>
          </cell>
          <cell r="B398">
            <v>0</v>
          </cell>
        </row>
        <row r="399">
          <cell r="A399" t="str">
            <v>Bismite</v>
          </cell>
          <cell r="B399">
            <v>0</v>
          </cell>
        </row>
        <row r="400">
          <cell r="A400" t="str">
            <v>Bismoclite</v>
          </cell>
          <cell r="B400">
            <v>0</v>
          </cell>
        </row>
        <row r="401">
          <cell r="A401" t="str">
            <v>Bismuth</v>
          </cell>
          <cell r="B401">
            <v>0</v>
          </cell>
        </row>
        <row r="402">
          <cell r="A402" t="str">
            <v>Bismuthinite</v>
          </cell>
          <cell r="B402">
            <v>0</v>
          </cell>
        </row>
        <row r="403">
          <cell r="A403" t="str">
            <v>Bismutite</v>
          </cell>
          <cell r="B403">
            <v>0</v>
          </cell>
        </row>
        <row r="404">
          <cell r="A404" t="str">
            <v>Bismutocolumbite</v>
          </cell>
          <cell r="B404">
            <v>0</v>
          </cell>
        </row>
        <row r="405">
          <cell r="A405" t="str">
            <v>Bismutoferrite</v>
          </cell>
          <cell r="B405">
            <v>0</v>
          </cell>
        </row>
        <row r="406">
          <cell r="A406" t="str">
            <v>Bismutohauchecornite</v>
          </cell>
          <cell r="B406">
            <v>0</v>
          </cell>
        </row>
        <row r="407">
          <cell r="A407" t="str">
            <v>Bismutomicrolite</v>
          </cell>
          <cell r="B407">
            <v>0</v>
          </cell>
        </row>
        <row r="408">
          <cell r="A408" t="str">
            <v>Bismutoplagionite</v>
          </cell>
          <cell r="B408">
            <v>0</v>
          </cell>
        </row>
        <row r="409">
          <cell r="A409" t="str">
            <v>Bismutopyrochlore</v>
          </cell>
          <cell r="B409">
            <v>0</v>
          </cell>
        </row>
        <row r="410">
          <cell r="A410" t="str">
            <v>Bismutostibiconite</v>
          </cell>
          <cell r="B410">
            <v>0</v>
          </cell>
        </row>
        <row r="411">
          <cell r="A411" t="str">
            <v>Bismutotantalite</v>
          </cell>
          <cell r="B411">
            <v>0</v>
          </cell>
        </row>
        <row r="412">
          <cell r="A412" t="str">
            <v>Bityite</v>
          </cell>
          <cell r="B412">
            <v>0</v>
          </cell>
        </row>
        <row r="413">
          <cell r="A413" t="str">
            <v>Bixbyite</v>
          </cell>
          <cell r="B413">
            <v>0</v>
          </cell>
        </row>
        <row r="414">
          <cell r="A414" t="str">
            <v>Bjarebyite</v>
          </cell>
          <cell r="B414">
            <v>0</v>
          </cell>
        </row>
        <row r="415">
          <cell r="A415" t="str">
            <v>Blakeite</v>
          </cell>
          <cell r="B415">
            <v>0</v>
          </cell>
        </row>
        <row r="416">
          <cell r="A416" t="str">
            <v>Blatonite</v>
          </cell>
          <cell r="B416">
            <v>0</v>
          </cell>
        </row>
        <row r="417">
          <cell r="A417" t="str">
            <v>Blatterite</v>
          </cell>
          <cell r="B417">
            <v>0</v>
          </cell>
        </row>
        <row r="418">
          <cell r="A418" t="str">
            <v>Bleasdaleite</v>
          </cell>
          <cell r="B418">
            <v>0</v>
          </cell>
        </row>
        <row r="419">
          <cell r="A419" t="str">
            <v>Blixite</v>
          </cell>
          <cell r="B419">
            <v>0</v>
          </cell>
        </row>
        <row r="420">
          <cell r="A420" t="str">
            <v>Blodite</v>
          </cell>
          <cell r="B420">
            <v>0</v>
          </cell>
        </row>
        <row r="421">
          <cell r="A421" t="str">
            <v>Blossite</v>
          </cell>
          <cell r="B421">
            <v>0</v>
          </cell>
        </row>
        <row r="422">
          <cell r="A422" t="str">
            <v>Bobfergusonite</v>
          </cell>
          <cell r="B422">
            <v>0</v>
          </cell>
        </row>
        <row r="423">
          <cell r="A423" t="str">
            <v>Bobierrite</v>
          </cell>
          <cell r="B423">
            <v>0</v>
          </cell>
        </row>
        <row r="424">
          <cell r="A424" t="str">
            <v>Bobjonesite</v>
          </cell>
          <cell r="B424">
            <v>0</v>
          </cell>
        </row>
        <row r="425">
          <cell r="A425" t="str">
            <v>Bobkingite</v>
          </cell>
          <cell r="B425">
            <v>0</v>
          </cell>
        </row>
        <row r="426">
          <cell r="A426" t="str">
            <v>Bobtraillite</v>
          </cell>
          <cell r="B426">
            <v>0</v>
          </cell>
        </row>
        <row r="427">
          <cell r="A427" t="str">
            <v>Boehmite</v>
          </cell>
          <cell r="B427">
            <v>0</v>
          </cell>
        </row>
        <row r="428">
          <cell r="A428" t="str">
            <v>Bogdanovite</v>
          </cell>
          <cell r="B428">
            <v>0</v>
          </cell>
        </row>
        <row r="429">
          <cell r="A429" t="str">
            <v>Boggildite</v>
          </cell>
          <cell r="B429">
            <v>0</v>
          </cell>
        </row>
        <row r="430">
          <cell r="A430" t="str">
            <v>Boggsite</v>
          </cell>
          <cell r="B430">
            <v>0</v>
          </cell>
        </row>
        <row r="431">
          <cell r="A431" t="str">
            <v>Bogvadite</v>
          </cell>
          <cell r="B431">
            <v>0</v>
          </cell>
        </row>
        <row r="432">
          <cell r="A432" t="str">
            <v>Bohdanowiczite</v>
          </cell>
          <cell r="B432">
            <v>0</v>
          </cell>
        </row>
        <row r="433">
          <cell r="A433" t="str">
            <v>Bokite</v>
          </cell>
          <cell r="B433">
            <v>0</v>
          </cell>
        </row>
        <row r="434">
          <cell r="A434" t="str">
            <v>Boldyrevite</v>
          </cell>
          <cell r="B434">
            <v>0</v>
          </cell>
        </row>
        <row r="435">
          <cell r="A435" t="str">
            <v>Boleite</v>
          </cell>
          <cell r="B435">
            <v>0</v>
          </cell>
        </row>
        <row r="436">
          <cell r="A436" t="str">
            <v>Bolivarite</v>
          </cell>
          <cell r="B436">
            <v>0</v>
          </cell>
        </row>
        <row r="437">
          <cell r="A437" t="str">
            <v>Boltwoodite</v>
          </cell>
          <cell r="B437">
            <v>0</v>
          </cell>
        </row>
        <row r="438">
          <cell r="A438" t="str">
            <v>Bonaccordite</v>
          </cell>
          <cell r="B438">
            <v>0</v>
          </cell>
        </row>
        <row r="439">
          <cell r="A439" t="str">
            <v>Bonattite</v>
          </cell>
          <cell r="B439">
            <v>0</v>
          </cell>
        </row>
        <row r="440">
          <cell r="A440" t="str">
            <v>Bonshtedtite</v>
          </cell>
          <cell r="B440">
            <v>0</v>
          </cell>
        </row>
        <row r="441">
          <cell r="A441" t="str">
            <v>Boothite</v>
          </cell>
          <cell r="B441">
            <v>0</v>
          </cell>
        </row>
        <row r="442">
          <cell r="A442" t="str">
            <v>Boracite</v>
          </cell>
          <cell r="B442">
            <v>0</v>
          </cell>
        </row>
        <row r="443">
          <cell r="A443" t="str">
            <v>Boralsilite</v>
          </cell>
          <cell r="B443">
            <v>0</v>
          </cell>
        </row>
        <row r="444">
          <cell r="A444" t="str">
            <v>Borax</v>
          </cell>
          <cell r="B444">
            <v>0</v>
          </cell>
        </row>
        <row r="445">
          <cell r="A445" t="str">
            <v>Borcarite</v>
          </cell>
          <cell r="B445">
            <v>0</v>
          </cell>
        </row>
        <row r="446">
          <cell r="A446" t="str">
            <v>Borishanskiite</v>
          </cell>
          <cell r="B446">
            <v>0</v>
          </cell>
        </row>
        <row r="447">
          <cell r="A447" t="str">
            <v>Bornemanite</v>
          </cell>
          <cell r="B447">
            <v>0</v>
          </cell>
        </row>
        <row r="448">
          <cell r="A448" t="str">
            <v>Bornhardtite</v>
          </cell>
          <cell r="B448">
            <v>0</v>
          </cell>
        </row>
        <row r="449">
          <cell r="A449" t="str">
            <v>Bornite</v>
          </cell>
          <cell r="B449">
            <v>0</v>
          </cell>
        </row>
        <row r="450">
          <cell r="A450" t="str">
            <v>Borocookeite</v>
          </cell>
          <cell r="B450">
            <v>0</v>
          </cell>
        </row>
        <row r="451">
          <cell r="A451" t="str">
            <v>Borodaevite</v>
          </cell>
          <cell r="B451">
            <v>0</v>
          </cell>
        </row>
        <row r="452">
          <cell r="A452" t="str">
            <v>Boromuscovite</v>
          </cell>
          <cell r="B452">
            <v>0</v>
          </cell>
        </row>
        <row r="453">
          <cell r="A453" t="str">
            <v>Borovskite</v>
          </cell>
          <cell r="B453">
            <v>0</v>
          </cell>
        </row>
        <row r="454">
          <cell r="A454" t="str">
            <v>Bostwickite</v>
          </cell>
          <cell r="B454">
            <v>0</v>
          </cell>
        </row>
        <row r="455">
          <cell r="A455" t="str">
            <v>Botallackite</v>
          </cell>
          <cell r="B455">
            <v>0</v>
          </cell>
        </row>
        <row r="456">
          <cell r="A456" t="str">
            <v>Botryogen</v>
          </cell>
          <cell r="B456">
            <v>0</v>
          </cell>
        </row>
        <row r="457">
          <cell r="A457" t="str">
            <v>Bottinoite</v>
          </cell>
          <cell r="B457">
            <v>0</v>
          </cell>
        </row>
        <row r="458">
          <cell r="A458" t="str">
            <v>Boulangerite</v>
          </cell>
          <cell r="B458">
            <v>0</v>
          </cell>
        </row>
        <row r="459">
          <cell r="A459" t="str">
            <v>Bournonite</v>
          </cell>
          <cell r="B459">
            <v>0</v>
          </cell>
        </row>
        <row r="460">
          <cell r="A460" t="str">
            <v>Boussingaultite</v>
          </cell>
          <cell r="B460">
            <v>0</v>
          </cell>
        </row>
        <row r="461">
          <cell r="A461" t="str">
            <v>Bowieite</v>
          </cell>
          <cell r="B461">
            <v>0</v>
          </cell>
        </row>
        <row r="462">
          <cell r="A462" t="str">
            <v>Boyleite</v>
          </cell>
          <cell r="B462">
            <v>0</v>
          </cell>
        </row>
        <row r="463">
          <cell r="A463" t="str">
            <v>Brabantite</v>
          </cell>
          <cell r="B463">
            <v>0</v>
          </cell>
        </row>
        <row r="464">
          <cell r="A464" t="str">
            <v>Bracewellite</v>
          </cell>
          <cell r="B464">
            <v>0</v>
          </cell>
        </row>
        <row r="465">
          <cell r="A465" t="str">
            <v>Brackebuschite</v>
          </cell>
          <cell r="B465">
            <v>0</v>
          </cell>
        </row>
        <row r="466">
          <cell r="A466" t="str">
            <v>Bradaczekite</v>
          </cell>
          <cell r="B466">
            <v>0</v>
          </cell>
        </row>
        <row r="467">
          <cell r="A467" t="str">
            <v>Bradleyite</v>
          </cell>
          <cell r="B467">
            <v>0</v>
          </cell>
        </row>
        <row r="468">
          <cell r="A468" t="str">
            <v>Braggite</v>
          </cell>
          <cell r="B468">
            <v>0</v>
          </cell>
        </row>
        <row r="469">
          <cell r="A469" t="str">
            <v>Braitschite-(Ce)</v>
          </cell>
          <cell r="B469">
            <v>0</v>
          </cell>
        </row>
        <row r="470">
          <cell r="A470" t="str">
            <v>Brammallite</v>
          </cell>
          <cell r="B470">
            <v>0</v>
          </cell>
        </row>
        <row r="471">
          <cell r="A471" t="str">
            <v>Brandholzite</v>
          </cell>
          <cell r="B471">
            <v>0</v>
          </cell>
        </row>
        <row r="472">
          <cell r="A472" t="str">
            <v>Brandtite</v>
          </cell>
          <cell r="B472">
            <v>0</v>
          </cell>
        </row>
        <row r="473">
          <cell r="A473" t="str">
            <v>Brannerite</v>
          </cell>
          <cell r="B473">
            <v>0</v>
          </cell>
        </row>
        <row r="474">
          <cell r="A474" t="str">
            <v>Brannockite</v>
          </cell>
          <cell r="B474">
            <v>0</v>
          </cell>
        </row>
        <row r="475">
          <cell r="A475" t="str">
            <v>Brass</v>
          </cell>
          <cell r="B475">
            <v>0</v>
          </cell>
        </row>
        <row r="476">
          <cell r="A476" t="str">
            <v>Brassite</v>
          </cell>
          <cell r="B476">
            <v>0</v>
          </cell>
        </row>
        <row r="477">
          <cell r="A477" t="str">
            <v>Braunite-I</v>
          </cell>
          <cell r="B477">
            <v>0</v>
          </cell>
        </row>
        <row r="478">
          <cell r="A478" t="str">
            <v>Braunite-II</v>
          </cell>
          <cell r="B478">
            <v>0</v>
          </cell>
        </row>
        <row r="479">
          <cell r="A479" t="str">
            <v>Bravoite</v>
          </cell>
          <cell r="B479">
            <v>0</v>
          </cell>
        </row>
        <row r="480">
          <cell r="A480" t="str">
            <v>Brazilianite</v>
          </cell>
          <cell r="B480">
            <v>0</v>
          </cell>
        </row>
        <row r="481">
          <cell r="A481" t="str">
            <v>Bredigite</v>
          </cell>
          <cell r="B481">
            <v>0</v>
          </cell>
        </row>
        <row r="482">
          <cell r="A482" t="str">
            <v>Breithauptite</v>
          </cell>
          <cell r="B482">
            <v>0</v>
          </cell>
        </row>
        <row r="483">
          <cell r="A483" t="str">
            <v>Brendelite</v>
          </cell>
          <cell r="B483">
            <v>0</v>
          </cell>
        </row>
        <row r="484">
          <cell r="A484" t="str">
            <v>Brenkite</v>
          </cell>
          <cell r="B484">
            <v>0</v>
          </cell>
        </row>
        <row r="485">
          <cell r="A485" t="str">
            <v>Brewsterite</v>
          </cell>
          <cell r="B485">
            <v>0</v>
          </cell>
        </row>
        <row r="486">
          <cell r="A486" t="str">
            <v>Brewsterite-Ba</v>
          </cell>
          <cell r="B486">
            <v>0</v>
          </cell>
        </row>
        <row r="487">
          <cell r="A487" t="str">
            <v>Brewsterite-Sr</v>
          </cell>
          <cell r="B487">
            <v>0</v>
          </cell>
        </row>
        <row r="488">
          <cell r="A488" t="str">
            <v>Brezinaite</v>
          </cell>
          <cell r="B488">
            <v>0</v>
          </cell>
        </row>
        <row r="489">
          <cell r="A489" t="str">
            <v>Brianite</v>
          </cell>
          <cell r="B489">
            <v>0</v>
          </cell>
        </row>
        <row r="490">
          <cell r="A490" t="str">
            <v>Brianroulstonite</v>
          </cell>
          <cell r="B490">
            <v>0</v>
          </cell>
        </row>
        <row r="491">
          <cell r="A491" t="str">
            <v>Brianyoungite</v>
          </cell>
          <cell r="B491">
            <v>0</v>
          </cell>
        </row>
        <row r="492">
          <cell r="A492" t="str">
            <v>Briartite</v>
          </cell>
          <cell r="B492">
            <v>0</v>
          </cell>
        </row>
        <row r="493">
          <cell r="A493" t="str">
            <v>Brindleyite</v>
          </cell>
          <cell r="B493">
            <v>0</v>
          </cell>
        </row>
        <row r="494">
          <cell r="A494" t="str">
            <v>Brinrobertsite</v>
          </cell>
          <cell r="B494">
            <v>0</v>
          </cell>
        </row>
        <row r="495">
          <cell r="A495" t="str">
            <v>Britholite-(Ce)</v>
          </cell>
          <cell r="B495">
            <v>0</v>
          </cell>
        </row>
        <row r="496">
          <cell r="A496" t="str">
            <v>Britholite-(Y)</v>
          </cell>
          <cell r="B496">
            <v>0</v>
          </cell>
        </row>
        <row r="497">
          <cell r="A497" t="str">
            <v>Brizziite-III</v>
          </cell>
          <cell r="B497">
            <v>0</v>
          </cell>
        </row>
        <row r="498">
          <cell r="A498" t="str">
            <v>Brizziite-VII</v>
          </cell>
          <cell r="B498">
            <v>0</v>
          </cell>
        </row>
        <row r="499">
          <cell r="A499" t="str">
            <v>Brochantite</v>
          </cell>
          <cell r="B499">
            <v>0</v>
          </cell>
        </row>
        <row r="500">
          <cell r="A500" t="str">
            <v>Brockite</v>
          </cell>
          <cell r="B500">
            <v>0</v>
          </cell>
        </row>
        <row r="501">
          <cell r="A501" t="str">
            <v>Brodtkorbite</v>
          </cell>
          <cell r="B501">
            <v>0</v>
          </cell>
        </row>
        <row r="502">
          <cell r="A502" t="str">
            <v>Brokenhillite</v>
          </cell>
          <cell r="B502">
            <v>0</v>
          </cell>
        </row>
        <row r="503">
          <cell r="A503" t="str">
            <v>Bromargyrite</v>
          </cell>
          <cell r="B503">
            <v>0</v>
          </cell>
        </row>
        <row r="504">
          <cell r="A504" t="str">
            <v>Bromellite</v>
          </cell>
          <cell r="B504">
            <v>0</v>
          </cell>
        </row>
        <row r="505">
          <cell r="A505" t="str">
            <v>Brookite</v>
          </cell>
          <cell r="B505">
            <v>0</v>
          </cell>
        </row>
        <row r="506">
          <cell r="A506" t="str">
            <v>Brownmillerite</v>
          </cell>
          <cell r="B506">
            <v>0</v>
          </cell>
        </row>
        <row r="507">
          <cell r="A507" t="str">
            <v>Brucite</v>
          </cell>
          <cell r="B507">
            <v>0</v>
          </cell>
        </row>
        <row r="508">
          <cell r="A508" t="str">
            <v>Bruggenite</v>
          </cell>
          <cell r="B508">
            <v>0</v>
          </cell>
        </row>
        <row r="509">
          <cell r="A509" t="str">
            <v>Brugnatellite</v>
          </cell>
          <cell r="B509">
            <v>0</v>
          </cell>
        </row>
        <row r="510">
          <cell r="A510" t="str">
            <v>Brunogeierite</v>
          </cell>
          <cell r="B510">
            <v>0</v>
          </cell>
        </row>
        <row r="511">
          <cell r="A511" t="str">
            <v>Brushite</v>
          </cell>
          <cell r="B511">
            <v>0</v>
          </cell>
        </row>
        <row r="512">
          <cell r="A512" t="str">
            <v>Buchwaldite</v>
          </cell>
          <cell r="B512">
            <v>0</v>
          </cell>
        </row>
        <row r="513">
          <cell r="A513" t="str">
            <v>Buckhornite</v>
          </cell>
          <cell r="B513">
            <v>0</v>
          </cell>
        </row>
        <row r="514">
          <cell r="A514" t="str">
            <v>Buddingtonite</v>
          </cell>
          <cell r="B514">
            <v>0</v>
          </cell>
        </row>
        <row r="515">
          <cell r="A515" t="str">
            <v>Buergerite</v>
          </cell>
          <cell r="B515">
            <v>0</v>
          </cell>
        </row>
        <row r="516">
          <cell r="A516" t="str">
            <v>Bukovite</v>
          </cell>
          <cell r="B516">
            <v>0</v>
          </cell>
        </row>
        <row r="517">
          <cell r="A517" t="str">
            <v>Bukovskyite</v>
          </cell>
          <cell r="B517">
            <v>0</v>
          </cell>
        </row>
        <row r="518">
          <cell r="A518" t="str">
            <v>Bulachite</v>
          </cell>
          <cell r="B518">
            <v>0</v>
          </cell>
        </row>
        <row r="519">
          <cell r="A519" t="str">
            <v>Bultfonteinite</v>
          </cell>
          <cell r="B519">
            <v>0</v>
          </cell>
        </row>
        <row r="520">
          <cell r="A520" t="str">
            <v>Bunsenite</v>
          </cell>
          <cell r="B520">
            <v>0</v>
          </cell>
        </row>
        <row r="521">
          <cell r="A521" t="str">
            <v>Burangaite</v>
          </cell>
          <cell r="B521">
            <v>0</v>
          </cell>
        </row>
        <row r="522">
          <cell r="A522" t="str">
            <v>Burbankite</v>
          </cell>
          <cell r="B522">
            <v>0</v>
          </cell>
        </row>
        <row r="523">
          <cell r="A523" t="str">
            <v>Burckhardtite</v>
          </cell>
          <cell r="B523">
            <v>0</v>
          </cell>
        </row>
        <row r="524">
          <cell r="A524" t="str">
            <v>Burkeite</v>
          </cell>
          <cell r="B524">
            <v>0</v>
          </cell>
        </row>
        <row r="525">
          <cell r="A525" t="str">
            <v>Burnsite</v>
          </cell>
          <cell r="B525">
            <v>0</v>
          </cell>
        </row>
        <row r="526">
          <cell r="A526" t="str">
            <v>Burpalite</v>
          </cell>
          <cell r="B526">
            <v>0</v>
          </cell>
        </row>
        <row r="527">
          <cell r="A527" t="str">
            <v>Bursaite</v>
          </cell>
          <cell r="B527">
            <v>0</v>
          </cell>
        </row>
        <row r="528">
          <cell r="A528" t="str">
            <v>Burtite</v>
          </cell>
          <cell r="B528">
            <v>0</v>
          </cell>
        </row>
        <row r="529">
          <cell r="A529" t="str">
            <v>Buryatite</v>
          </cell>
          <cell r="B529">
            <v>0</v>
          </cell>
        </row>
        <row r="530">
          <cell r="A530" t="str">
            <v>Bushmakinite</v>
          </cell>
          <cell r="B530">
            <v>0</v>
          </cell>
        </row>
        <row r="531">
          <cell r="A531" t="str">
            <v>Bussenite</v>
          </cell>
          <cell r="B531">
            <v>0</v>
          </cell>
        </row>
        <row r="532">
          <cell r="A532" t="str">
            <v>Bustamite</v>
          </cell>
          <cell r="B532">
            <v>0</v>
          </cell>
        </row>
        <row r="533">
          <cell r="A533" t="str">
            <v>Butlerite</v>
          </cell>
          <cell r="B533">
            <v>0</v>
          </cell>
        </row>
        <row r="534">
          <cell r="A534" t="str">
            <v>Butschliite</v>
          </cell>
          <cell r="B534">
            <v>0</v>
          </cell>
        </row>
        <row r="535">
          <cell r="A535" t="str">
            <v>Buttgenbachite</v>
          </cell>
          <cell r="B535">
            <v>0</v>
          </cell>
        </row>
        <row r="536">
          <cell r="A536" t="str">
            <v>Byelorussite-(Ce)</v>
          </cell>
          <cell r="B536">
            <v>0</v>
          </cell>
        </row>
        <row r="537">
          <cell r="A537" t="str">
            <v>Bystrite</v>
          </cell>
          <cell r="B537">
            <v>0</v>
          </cell>
        </row>
        <row r="538">
          <cell r="A538" t="str">
            <v>Bystromite</v>
          </cell>
          <cell r="B538">
            <v>0</v>
          </cell>
        </row>
        <row r="539">
          <cell r="A539" t="str">
            <v>Bytownite</v>
          </cell>
          <cell r="B539">
            <v>0</v>
          </cell>
        </row>
        <row r="540">
          <cell r="A540" t="str">
            <v>Cabalzarite</v>
          </cell>
          <cell r="B540">
            <v>0</v>
          </cell>
        </row>
        <row r="541">
          <cell r="A541" t="str">
            <v>Cabriite</v>
          </cell>
          <cell r="B541">
            <v>0</v>
          </cell>
        </row>
        <row r="542">
          <cell r="A542" t="str">
            <v>Cacoxenite</v>
          </cell>
          <cell r="B542">
            <v>0</v>
          </cell>
        </row>
        <row r="543">
          <cell r="A543" t="str">
            <v>Cadmium</v>
          </cell>
          <cell r="B543">
            <v>0</v>
          </cell>
        </row>
        <row r="544">
          <cell r="A544" t="str">
            <v>Cadmoselite</v>
          </cell>
          <cell r="B544">
            <v>0</v>
          </cell>
        </row>
        <row r="545">
          <cell r="A545" t="str">
            <v>Cadwaladerite</v>
          </cell>
          <cell r="B545">
            <v>0</v>
          </cell>
        </row>
        <row r="546">
          <cell r="A546" t="str">
            <v>Cafarsite</v>
          </cell>
          <cell r="B546">
            <v>0</v>
          </cell>
        </row>
        <row r="547">
          <cell r="A547" t="str">
            <v>Cafetite</v>
          </cell>
          <cell r="B547">
            <v>0</v>
          </cell>
        </row>
        <row r="548">
          <cell r="A548" t="str">
            <v>Cahnite</v>
          </cell>
          <cell r="B548">
            <v>0</v>
          </cell>
        </row>
        <row r="549">
          <cell r="A549" t="str">
            <v>Calaverite</v>
          </cell>
          <cell r="B549">
            <v>0</v>
          </cell>
        </row>
        <row r="550">
          <cell r="A550" t="str">
            <v>Calciborite</v>
          </cell>
          <cell r="B550">
            <v>0</v>
          </cell>
        </row>
        <row r="551">
          <cell r="A551" t="str">
            <v>Calcio-ancylite-(Ce)</v>
          </cell>
          <cell r="B551">
            <v>0</v>
          </cell>
        </row>
        <row r="552">
          <cell r="A552" t="str">
            <v>Calcio-ancylite-(Nd)</v>
          </cell>
          <cell r="B552">
            <v>0</v>
          </cell>
        </row>
        <row r="553">
          <cell r="A553" t="str">
            <v>Calcioandyrobertsite</v>
          </cell>
          <cell r="B553">
            <v>0</v>
          </cell>
        </row>
        <row r="554">
          <cell r="A554" t="str">
            <v>Calcioaravaipaite</v>
          </cell>
          <cell r="B554">
            <v>0</v>
          </cell>
        </row>
        <row r="555">
          <cell r="A555" t="str">
            <v>Calciobetafite</v>
          </cell>
          <cell r="B555">
            <v>0</v>
          </cell>
        </row>
        <row r="556">
          <cell r="A556" t="str">
            <v>Calcioburbankite</v>
          </cell>
          <cell r="B556">
            <v>0</v>
          </cell>
        </row>
        <row r="557">
          <cell r="A557" t="str">
            <v>Calciocopiapite</v>
          </cell>
          <cell r="B557">
            <v>0</v>
          </cell>
        </row>
        <row r="558">
          <cell r="A558" t="str">
            <v>Calcioferrite</v>
          </cell>
          <cell r="B558">
            <v>0</v>
          </cell>
        </row>
        <row r="559">
          <cell r="A559" t="str">
            <v>Calciogadolinite</v>
          </cell>
          <cell r="B559">
            <v>0</v>
          </cell>
        </row>
        <row r="560">
          <cell r="A560" t="str">
            <v>Calciohilairite</v>
          </cell>
          <cell r="B560">
            <v>0</v>
          </cell>
        </row>
        <row r="561">
          <cell r="A561" t="str">
            <v>Calciotantite</v>
          </cell>
          <cell r="B561">
            <v>0</v>
          </cell>
        </row>
        <row r="562">
          <cell r="A562" t="str">
            <v>Calciouranoite</v>
          </cell>
          <cell r="B562">
            <v>0</v>
          </cell>
        </row>
        <row r="563">
          <cell r="A563" t="str">
            <v>Calcite</v>
          </cell>
          <cell r="B563">
            <v>0</v>
          </cell>
        </row>
        <row r="564">
          <cell r="A564" t="str">
            <v>Calciumcatapleiite</v>
          </cell>
          <cell r="B564">
            <v>0</v>
          </cell>
        </row>
        <row r="565">
          <cell r="A565" t="str">
            <v>Calcjarlite</v>
          </cell>
          <cell r="B565">
            <v>0</v>
          </cell>
        </row>
        <row r="566">
          <cell r="A566" t="str">
            <v>Calclacite</v>
          </cell>
          <cell r="B566">
            <v>0</v>
          </cell>
        </row>
        <row r="567">
          <cell r="A567" t="str">
            <v>Calcurmolite</v>
          </cell>
          <cell r="B567">
            <v>0</v>
          </cell>
        </row>
        <row r="568">
          <cell r="A568" t="str">
            <v>Calcybeborosilite-(Y)</v>
          </cell>
          <cell r="B568">
            <v>0</v>
          </cell>
        </row>
        <row r="569">
          <cell r="A569" t="str">
            <v>Calderite</v>
          </cell>
          <cell r="B569">
            <v>0</v>
          </cell>
        </row>
        <row r="570">
          <cell r="A570" t="str">
            <v>Caledonite</v>
          </cell>
          <cell r="B570">
            <v>0</v>
          </cell>
        </row>
        <row r="571">
          <cell r="A571" t="str">
            <v>Calkinsite-(Ce)</v>
          </cell>
          <cell r="B571">
            <v>0</v>
          </cell>
        </row>
        <row r="572">
          <cell r="A572" t="str">
            <v>Callaghanite</v>
          </cell>
          <cell r="B572">
            <v>0</v>
          </cell>
        </row>
        <row r="573">
          <cell r="A573" t="str">
            <v>Calomel</v>
          </cell>
          <cell r="B573">
            <v>0</v>
          </cell>
        </row>
        <row r="574">
          <cell r="A574" t="str">
            <v>Calumetite</v>
          </cell>
          <cell r="B574">
            <v>0</v>
          </cell>
        </row>
        <row r="575">
          <cell r="A575" t="str">
            <v>Calzirtite</v>
          </cell>
          <cell r="B575">
            <v>0</v>
          </cell>
        </row>
        <row r="576">
          <cell r="A576" t="str">
            <v>Camerolaite</v>
          </cell>
          <cell r="B576">
            <v>0</v>
          </cell>
        </row>
        <row r="577">
          <cell r="A577" t="str">
            <v>Cameronite</v>
          </cell>
          <cell r="B577">
            <v>0</v>
          </cell>
        </row>
        <row r="578">
          <cell r="A578" t="str">
            <v>Camgasite</v>
          </cell>
          <cell r="B578">
            <v>0</v>
          </cell>
        </row>
        <row r="579">
          <cell r="A579" t="str">
            <v>Caminite</v>
          </cell>
          <cell r="B579">
            <v>0</v>
          </cell>
        </row>
        <row r="580">
          <cell r="A580" t="str">
            <v>Campigliaite</v>
          </cell>
          <cell r="B580">
            <v>0</v>
          </cell>
        </row>
        <row r="581">
          <cell r="A581" t="str">
            <v>Canaphite</v>
          </cell>
          <cell r="B581">
            <v>0</v>
          </cell>
        </row>
        <row r="582">
          <cell r="A582" t="str">
            <v>Canasite</v>
          </cell>
          <cell r="B582">
            <v>0</v>
          </cell>
        </row>
        <row r="583">
          <cell r="A583" t="str">
            <v>Canavesite</v>
          </cell>
          <cell r="B583">
            <v>0</v>
          </cell>
        </row>
        <row r="584">
          <cell r="A584" t="str">
            <v>Cancrinite</v>
          </cell>
          <cell r="B584">
            <v>0</v>
          </cell>
        </row>
        <row r="585">
          <cell r="A585" t="str">
            <v>Cancrisilite</v>
          </cell>
          <cell r="B585">
            <v>0</v>
          </cell>
        </row>
        <row r="586">
          <cell r="A586" t="str">
            <v>Canfieldite</v>
          </cell>
          <cell r="B586">
            <v>0</v>
          </cell>
        </row>
        <row r="587">
          <cell r="A587" t="str">
            <v>Cannilloite</v>
          </cell>
          <cell r="B587">
            <v>0</v>
          </cell>
        </row>
        <row r="588">
          <cell r="A588" t="str">
            <v>Cannizzarite</v>
          </cell>
          <cell r="B588">
            <v>0</v>
          </cell>
        </row>
        <row r="589">
          <cell r="A589" t="str">
            <v>Cannonite</v>
          </cell>
          <cell r="B589">
            <v>0</v>
          </cell>
        </row>
        <row r="590">
          <cell r="A590" t="str">
            <v>Caoxite</v>
          </cell>
          <cell r="B590">
            <v>0</v>
          </cell>
        </row>
        <row r="591">
          <cell r="A591" t="str">
            <v>Capgaronnite</v>
          </cell>
          <cell r="B591">
            <v>0</v>
          </cell>
        </row>
        <row r="592">
          <cell r="A592" t="str">
            <v>Cappelenite-(Y)</v>
          </cell>
          <cell r="B592">
            <v>0</v>
          </cell>
        </row>
        <row r="593">
          <cell r="A593" t="str">
            <v>Caracolite</v>
          </cell>
          <cell r="B593">
            <v>0</v>
          </cell>
        </row>
        <row r="594">
          <cell r="A594" t="str">
            <v>Carboborite</v>
          </cell>
          <cell r="B594">
            <v>0</v>
          </cell>
        </row>
        <row r="595">
          <cell r="A595" t="str">
            <v>Carbocernaite</v>
          </cell>
          <cell r="B595">
            <v>0</v>
          </cell>
        </row>
        <row r="596">
          <cell r="A596" t="str">
            <v>Carboirite-III</v>
          </cell>
          <cell r="B596">
            <v>0</v>
          </cell>
        </row>
        <row r="597">
          <cell r="A597" t="str">
            <v>Carboirite-VIII</v>
          </cell>
          <cell r="B597">
            <v>0</v>
          </cell>
        </row>
        <row r="598">
          <cell r="A598" t="str">
            <v>Carbokentbrooksite</v>
          </cell>
          <cell r="B598">
            <v>0</v>
          </cell>
        </row>
        <row r="599">
          <cell r="A599" t="str">
            <v>Carbonate-cyanotrichite</v>
          </cell>
          <cell r="B599">
            <v>0</v>
          </cell>
        </row>
        <row r="600">
          <cell r="A600" t="str">
            <v>Carbonate-fluorapatite</v>
          </cell>
          <cell r="B600">
            <v>0</v>
          </cell>
        </row>
        <row r="601">
          <cell r="A601" t="str">
            <v>Carbonate-hydroxylapatite</v>
          </cell>
          <cell r="B601">
            <v>0</v>
          </cell>
        </row>
        <row r="602">
          <cell r="A602" t="str">
            <v>Caresite</v>
          </cell>
          <cell r="B602">
            <v>0</v>
          </cell>
        </row>
        <row r="603">
          <cell r="A603" t="str">
            <v>Carletonite</v>
          </cell>
          <cell r="B603">
            <v>0</v>
          </cell>
        </row>
        <row r="604">
          <cell r="A604" t="str">
            <v>Carlfriesite</v>
          </cell>
          <cell r="B604">
            <v>0</v>
          </cell>
        </row>
        <row r="605">
          <cell r="A605" t="str">
            <v>Carlhintzeite</v>
          </cell>
          <cell r="B605">
            <v>0</v>
          </cell>
        </row>
        <row r="606">
          <cell r="A606" t="str">
            <v>Carlinite</v>
          </cell>
          <cell r="B606">
            <v>0</v>
          </cell>
        </row>
        <row r="607">
          <cell r="A607" t="str">
            <v>Carlosruizite</v>
          </cell>
          <cell r="B607">
            <v>0</v>
          </cell>
        </row>
        <row r="608">
          <cell r="A608" t="str">
            <v>Carlosturanite</v>
          </cell>
          <cell r="B608">
            <v>0</v>
          </cell>
        </row>
        <row r="609">
          <cell r="A609" t="str">
            <v>Carlsbergite</v>
          </cell>
          <cell r="B609">
            <v>0</v>
          </cell>
        </row>
        <row r="610">
          <cell r="A610" t="str">
            <v>Carmichaelite</v>
          </cell>
          <cell r="B610">
            <v>0</v>
          </cell>
        </row>
        <row r="611">
          <cell r="A611" t="str">
            <v>Carminite</v>
          </cell>
          <cell r="B611">
            <v>0</v>
          </cell>
        </row>
        <row r="612">
          <cell r="A612" t="str">
            <v>Carnallite</v>
          </cell>
          <cell r="B612">
            <v>0</v>
          </cell>
        </row>
        <row r="613">
          <cell r="A613" t="str">
            <v>Carnotite</v>
          </cell>
          <cell r="B613">
            <v>0</v>
          </cell>
        </row>
        <row r="614">
          <cell r="A614" t="str">
            <v>Carobbiite</v>
          </cell>
          <cell r="B614">
            <v>0</v>
          </cell>
        </row>
        <row r="615">
          <cell r="A615" t="str">
            <v>Carpholite</v>
          </cell>
          <cell r="B615">
            <v>0</v>
          </cell>
        </row>
        <row r="616">
          <cell r="A616" t="str">
            <v>Carraraite</v>
          </cell>
          <cell r="B616">
            <v>0</v>
          </cell>
        </row>
        <row r="617">
          <cell r="A617" t="str">
            <v>Carrboydite</v>
          </cell>
          <cell r="B617">
            <v>0</v>
          </cell>
        </row>
        <row r="618">
          <cell r="A618" t="str">
            <v>Carrollite</v>
          </cell>
          <cell r="B618">
            <v>0</v>
          </cell>
        </row>
        <row r="619">
          <cell r="A619" t="str">
            <v>Caryinite</v>
          </cell>
          <cell r="B619">
            <v>0</v>
          </cell>
        </row>
        <row r="620">
          <cell r="A620" t="str">
            <v>Caryopilite</v>
          </cell>
          <cell r="B620">
            <v>0</v>
          </cell>
        </row>
        <row r="621">
          <cell r="A621" t="str">
            <v>Cascandite</v>
          </cell>
          <cell r="B621">
            <v>0</v>
          </cell>
        </row>
        <row r="622">
          <cell r="A622" t="str">
            <v>Cassedanneite</v>
          </cell>
          <cell r="B622">
            <v>0</v>
          </cell>
        </row>
        <row r="623">
          <cell r="A623" t="str">
            <v>Cassidyite</v>
          </cell>
          <cell r="B623">
            <v>0</v>
          </cell>
        </row>
        <row r="624">
          <cell r="A624" t="str">
            <v>Cassiterite</v>
          </cell>
          <cell r="B624">
            <v>0</v>
          </cell>
        </row>
        <row r="625">
          <cell r="A625" t="str">
            <v>Caswellsilverite</v>
          </cell>
          <cell r="B625">
            <v>0</v>
          </cell>
        </row>
        <row r="626">
          <cell r="A626" t="str">
            <v>Catapleiite</v>
          </cell>
          <cell r="B626">
            <v>0</v>
          </cell>
        </row>
        <row r="627">
          <cell r="A627" t="str">
            <v>Cattierite</v>
          </cell>
          <cell r="B627">
            <v>0</v>
          </cell>
        </row>
        <row r="628">
          <cell r="A628" t="str">
            <v>Cattiite</v>
          </cell>
          <cell r="B628">
            <v>0</v>
          </cell>
        </row>
        <row r="629">
          <cell r="A629" t="str">
            <v>Cavansite</v>
          </cell>
          <cell r="B629">
            <v>0</v>
          </cell>
        </row>
        <row r="630">
          <cell r="A630" t="str">
            <v>Cavoite</v>
          </cell>
          <cell r="B630">
            <v>0</v>
          </cell>
        </row>
        <row r="631">
          <cell r="A631" t="str">
            <v>Caysichite-(Y)</v>
          </cell>
          <cell r="B631">
            <v>0</v>
          </cell>
        </row>
        <row r="632">
          <cell r="A632" t="str">
            <v>Cebaite-(Ce)</v>
          </cell>
          <cell r="B632">
            <v>0</v>
          </cell>
        </row>
        <row r="633">
          <cell r="A633" t="str">
            <v>Cebaite-(Nd)</v>
          </cell>
          <cell r="B633">
            <v>0</v>
          </cell>
        </row>
        <row r="634">
          <cell r="A634" t="str">
            <v>Cebollite</v>
          </cell>
          <cell r="B634">
            <v>0</v>
          </cell>
        </row>
        <row r="635">
          <cell r="A635" t="str">
            <v>Cechite</v>
          </cell>
          <cell r="B635">
            <v>0</v>
          </cell>
        </row>
        <row r="636">
          <cell r="A636" t="str">
            <v>Cejkaite</v>
          </cell>
          <cell r="B636">
            <v>0</v>
          </cell>
        </row>
        <row r="637">
          <cell r="A637" t="str">
            <v>Celadonite</v>
          </cell>
          <cell r="B637">
            <v>0</v>
          </cell>
        </row>
        <row r="638">
          <cell r="A638" t="str">
            <v>Celestine</v>
          </cell>
          <cell r="B638">
            <v>0</v>
          </cell>
        </row>
        <row r="639">
          <cell r="A639" t="str">
            <v>Celsian</v>
          </cell>
          <cell r="B639">
            <v>0</v>
          </cell>
        </row>
        <row r="640">
          <cell r="A640" t="str">
            <v>Cerchiaraite</v>
          </cell>
          <cell r="B640">
            <v>0</v>
          </cell>
        </row>
        <row r="641">
          <cell r="A641" t="str">
            <v>Cerianite-(Ce)</v>
          </cell>
          <cell r="B641">
            <v>0</v>
          </cell>
        </row>
        <row r="642">
          <cell r="A642" t="str">
            <v>Ceriopyrochlore-(Ce)</v>
          </cell>
          <cell r="B642">
            <v>0</v>
          </cell>
        </row>
        <row r="643">
          <cell r="A643" t="str">
            <v>Cerite-(Ce)</v>
          </cell>
          <cell r="B643">
            <v>0</v>
          </cell>
        </row>
        <row r="644">
          <cell r="A644" t="str">
            <v>Cerite-(La)</v>
          </cell>
          <cell r="B644">
            <v>0</v>
          </cell>
        </row>
        <row r="645">
          <cell r="A645" t="str">
            <v>Cernyite</v>
          </cell>
          <cell r="B645">
            <v>0</v>
          </cell>
        </row>
        <row r="646">
          <cell r="A646" t="str">
            <v>Cerotungstite-(Ce)</v>
          </cell>
          <cell r="B646">
            <v>0</v>
          </cell>
        </row>
        <row r="647">
          <cell r="A647" t="str">
            <v>Ceruleite</v>
          </cell>
          <cell r="B647">
            <v>0</v>
          </cell>
        </row>
        <row r="648">
          <cell r="A648" t="str">
            <v>Cerussite</v>
          </cell>
          <cell r="B648">
            <v>0</v>
          </cell>
        </row>
        <row r="649">
          <cell r="A649" t="str">
            <v>Cervandonite-(Ce)</v>
          </cell>
          <cell r="B649">
            <v>0</v>
          </cell>
        </row>
        <row r="650">
          <cell r="A650" t="str">
            <v>Cervantite</v>
          </cell>
          <cell r="B650">
            <v>0</v>
          </cell>
        </row>
        <row r="651">
          <cell r="A651" t="str">
            <v>Cervelleite</v>
          </cell>
          <cell r="B651">
            <v>0</v>
          </cell>
        </row>
        <row r="652">
          <cell r="A652" t="str">
            <v>Cesanite</v>
          </cell>
          <cell r="B652">
            <v>0</v>
          </cell>
        </row>
        <row r="653">
          <cell r="A653" t="str">
            <v>Cesarolite</v>
          </cell>
          <cell r="B653">
            <v>0</v>
          </cell>
        </row>
        <row r="654">
          <cell r="A654" t="str">
            <v>Cesbronite</v>
          </cell>
          <cell r="B654">
            <v>0</v>
          </cell>
        </row>
        <row r="655">
          <cell r="A655" t="str">
            <v>Cesbronite-x</v>
          </cell>
          <cell r="B655">
            <v>0</v>
          </cell>
        </row>
        <row r="656">
          <cell r="A656" t="str">
            <v>Cesium-kupletskite</v>
          </cell>
          <cell r="B656">
            <v>0</v>
          </cell>
        </row>
        <row r="657">
          <cell r="A657" t="str">
            <v>Cesplumtantite</v>
          </cell>
          <cell r="B657">
            <v>0</v>
          </cell>
        </row>
        <row r="658">
          <cell r="A658" t="str">
            <v>Cesstibtantite</v>
          </cell>
          <cell r="B658">
            <v>0</v>
          </cell>
        </row>
        <row r="659">
          <cell r="A659" t="str">
            <v>Cetineite</v>
          </cell>
          <cell r="B659">
            <v>0</v>
          </cell>
        </row>
        <row r="660">
          <cell r="A660" t="str">
            <v>Chabazite</v>
          </cell>
          <cell r="B660">
            <v>0</v>
          </cell>
        </row>
        <row r="661">
          <cell r="A661" t="str">
            <v>Chabazite-Ca</v>
          </cell>
          <cell r="B661">
            <v>0</v>
          </cell>
        </row>
        <row r="662">
          <cell r="A662" t="str">
            <v>Chabazite-K</v>
          </cell>
          <cell r="B662">
            <v>0</v>
          </cell>
        </row>
        <row r="663">
          <cell r="A663" t="str">
            <v>Chabazite-Na</v>
          </cell>
          <cell r="B663">
            <v>0</v>
          </cell>
        </row>
        <row r="664">
          <cell r="A664" t="str">
            <v>Chabazite-Sr</v>
          </cell>
          <cell r="B664">
            <v>0</v>
          </cell>
        </row>
        <row r="665">
          <cell r="A665" t="str">
            <v>Chabourneite</v>
          </cell>
          <cell r="B665">
            <v>0</v>
          </cell>
        </row>
        <row r="666">
          <cell r="A666" t="str">
            <v>Chadwickite</v>
          </cell>
          <cell r="B666">
            <v>0</v>
          </cell>
        </row>
        <row r="667">
          <cell r="A667" t="str">
            <v>Chaidamuite</v>
          </cell>
          <cell r="B667">
            <v>0</v>
          </cell>
        </row>
        <row r="668">
          <cell r="A668" t="str">
            <v>Chalcanthite</v>
          </cell>
          <cell r="B668">
            <v>0</v>
          </cell>
        </row>
        <row r="669">
          <cell r="A669" t="str">
            <v>Chalcoalumite</v>
          </cell>
          <cell r="B669">
            <v>0</v>
          </cell>
        </row>
        <row r="670">
          <cell r="A670" t="str">
            <v>Chalcocite</v>
          </cell>
          <cell r="B670">
            <v>0</v>
          </cell>
        </row>
        <row r="671">
          <cell r="A671" t="str">
            <v>Chalcocyanite</v>
          </cell>
          <cell r="B671">
            <v>0</v>
          </cell>
        </row>
        <row r="672">
          <cell r="A672" t="str">
            <v>Chalcomenite</v>
          </cell>
          <cell r="B672">
            <v>0</v>
          </cell>
        </row>
        <row r="673">
          <cell r="A673" t="str">
            <v>Chalconatronite</v>
          </cell>
          <cell r="B673">
            <v>0</v>
          </cell>
        </row>
        <row r="674">
          <cell r="A674" t="str">
            <v>Chalcophanite</v>
          </cell>
          <cell r="B674">
            <v>0</v>
          </cell>
        </row>
        <row r="675">
          <cell r="A675" t="str">
            <v>Chalcophyllite</v>
          </cell>
          <cell r="B675">
            <v>0</v>
          </cell>
        </row>
        <row r="676">
          <cell r="A676" t="str">
            <v>Chalcopyrite</v>
          </cell>
          <cell r="B676">
            <v>0</v>
          </cell>
        </row>
        <row r="677">
          <cell r="A677" t="str">
            <v>Chalcosiderite</v>
          </cell>
          <cell r="B677">
            <v>0</v>
          </cell>
        </row>
        <row r="678">
          <cell r="A678" t="str">
            <v>Chalcostibite</v>
          </cell>
          <cell r="B678">
            <v>0</v>
          </cell>
        </row>
        <row r="679">
          <cell r="A679" t="str">
            <v>Chalcothallite</v>
          </cell>
          <cell r="B679">
            <v>0</v>
          </cell>
        </row>
        <row r="680">
          <cell r="A680" t="str">
            <v>Chambersite</v>
          </cell>
          <cell r="B680">
            <v>0</v>
          </cell>
        </row>
        <row r="681">
          <cell r="A681" t="str">
            <v>Chameanite</v>
          </cell>
          <cell r="B681">
            <v>0</v>
          </cell>
        </row>
        <row r="682">
          <cell r="A682" t="str">
            <v>Chamosite</v>
          </cell>
          <cell r="B682">
            <v>0</v>
          </cell>
        </row>
        <row r="683">
          <cell r="A683" t="str">
            <v>Changbaiite</v>
          </cell>
          <cell r="B683">
            <v>0</v>
          </cell>
        </row>
        <row r="684">
          <cell r="A684" t="str">
            <v>Changchengite</v>
          </cell>
          <cell r="B684">
            <v>0</v>
          </cell>
        </row>
        <row r="685">
          <cell r="A685" t="str">
            <v>Changoite</v>
          </cell>
          <cell r="B685">
            <v>0</v>
          </cell>
        </row>
        <row r="686">
          <cell r="A686" t="str">
            <v>Chantalite</v>
          </cell>
          <cell r="B686">
            <v>0</v>
          </cell>
        </row>
        <row r="687">
          <cell r="A687" t="str">
            <v>Chaoite</v>
          </cell>
          <cell r="B687">
            <v>0</v>
          </cell>
        </row>
        <row r="688">
          <cell r="A688" t="str">
            <v>Chapmanite</v>
          </cell>
          <cell r="B688">
            <v>0</v>
          </cell>
        </row>
        <row r="689">
          <cell r="A689" t="str">
            <v>Charlesite</v>
          </cell>
          <cell r="B689">
            <v>0</v>
          </cell>
        </row>
        <row r="690">
          <cell r="A690" t="str">
            <v>Charmarite-2H</v>
          </cell>
          <cell r="B690">
            <v>0</v>
          </cell>
        </row>
        <row r="691">
          <cell r="A691" t="str">
            <v>Charmarite-3T</v>
          </cell>
          <cell r="B691">
            <v>0</v>
          </cell>
        </row>
        <row r="692">
          <cell r="A692" t="str">
            <v>Charoite</v>
          </cell>
          <cell r="B692">
            <v>0</v>
          </cell>
        </row>
        <row r="693">
          <cell r="A693" t="str">
            <v>Chatkalite</v>
          </cell>
          <cell r="B693">
            <v>0</v>
          </cell>
        </row>
        <row r="694">
          <cell r="A694" t="str">
            <v>Chayesite</v>
          </cell>
          <cell r="B694">
            <v>0</v>
          </cell>
        </row>
        <row r="695">
          <cell r="A695" t="str">
            <v>Chekhovichite</v>
          </cell>
          <cell r="B695">
            <v>0</v>
          </cell>
        </row>
        <row r="696">
          <cell r="A696" t="str">
            <v>Chelkarite</v>
          </cell>
          <cell r="B696">
            <v>0</v>
          </cell>
        </row>
        <row r="697">
          <cell r="A697" t="str">
            <v>Chelyabinskite</v>
          </cell>
          <cell r="B697">
            <v>0</v>
          </cell>
        </row>
        <row r="698">
          <cell r="A698" t="str">
            <v>Chenevixite</v>
          </cell>
          <cell r="B698">
            <v>0</v>
          </cell>
        </row>
        <row r="699">
          <cell r="A699" t="str">
            <v>Chengdeite</v>
          </cell>
          <cell r="B699">
            <v>0</v>
          </cell>
        </row>
        <row r="700">
          <cell r="A700" t="str">
            <v>Chenite</v>
          </cell>
          <cell r="B700">
            <v>0</v>
          </cell>
        </row>
        <row r="701">
          <cell r="A701" t="str">
            <v>Cheralite-(Ce)</v>
          </cell>
          <cell r="B701">
            <v>0</v>
          </cell>
        </row>
        <row r="702">
          <cell r="A702" t="str">
            <v>Cheremnykhite</v>
          </cell>
          <cell r="B702">
            <v>0</v>
          </cell>
        </row>
        <row r="703">
          <cell r="A703" t="str">
            <v>Cherepanovite</v>
          </cell>
          <cell r="B703">
            <v>0</v>
          </cell>
        </row>
        <row r="704">
          <cell r="A704" t="str">
            <v>Chernikovite</v>
          </cell>
          <cell r="B704">
            <v>0</v>
          </cell>
        </row>
        <row r="705">
          <cell r="A705" t="str">
            <v>Chernovite-(Ce)</v>
          </cell>
          <cell r="B705">
            <v>0</v>
          </cell>
        </row>
        <row r="706">
          <cell r="A706" t="str">
            <v>Chernovite-(Y)</v>
          </cell>
          <cell r="B706">
            <v>0</v>
          </cell>
        </row>
        <row r="707">
          <cell r="A707" t="str">
            <v>Chernykhite</v>
          </cell>
          <cell r="B707">
            <v>0</v>
          </cell>
        </row>
        <row r="708">
          <cell r="A708" t="str">
            <v>Chervetite</v>
          </cell>
          <cell r="B708">
            <v>0</v>
          </cell>
        </row>
        <row r="709">
          <cell r="A709" t="str">
            <v>Chessexite</v>
          </cell>
          <cell r="B709">
            <v>0</v>
          </cell>
        </row>
        <row r="710">
          <cell r="A710" t="str">
            <v>Chesterite</v>
          </cell>
          <cell r="B710">
            <v>0</v>
          </cell>
        </row>
        <row r="711">
          <cell r="A711" t="str">
            <v>Chestermanite</v>
          </cell>
          <cell r="B711">
            <v>0</v>
          </cell>
        </row>
        <row r="712">
          <cell r="A712" t="str">
            <v>Chevkinite-(Ce)</v>
          </cell>
          <cell r="B712">
            <v>0</v>
          </cell>
        </row>
        <row r="713">
          <cell r="A713" t="str">
            <v>Chiavennite</v>
          </cell>
          <cell r="B713">
            <v>0</v>
          </cell>
        </row>
        <row r="714">
          <cell r="A714" t="str">
            <v>Childrenite</v>
          </cell>
          <cell r="B714">
            <v>0</v>
          </cell>
        </row>
        <row r="715">
          <cell r="A715" t="str">
            <v>Chiluite</v>
          </cell>
          <cell r="B715">
            <v>0</v>
          </cell>
        </row>
        <row r="716">
          <cell r="A716" t="str">
            <v>Chiolite</v>
          </cell>
          <cell r="B716">
            <v>0</v>
          </cell>
        </row>
        <row r="717">
          <cell r="A717" t="str">
            <v>Chkalovite</v>
          </cell>
          <cell r="B717">
            <v>0</v>
          </cell>
        </row>
        <row r="718">
          <cell r="A718" t="str">
            <v>Chladniite</v>
          </cell>
          <cell r="B718">
            <v>0</v>
          </cell>
        </row>
        <row r="719">
          <cell r="A719" t="str">
            <v>Chloraluminite</v>
          </cell>
          <cell r="B719">
            <v>0</v>
          </cell>
        </row>
        <row r="720">
          <cell r="A720" t="str">
            <v>Chlorapatite</v>
          </cell>
          <cell r="B720">
            <v>0</v>
          </cell>
        </row>
        <row r="721">
          <cell r="A721" t="str">
            <v>Chlorargyrite</v>
          </cell>
          <cell r="B721">
            <v>0</v>
          </cell>
        </row>
        <row r="722">
          <cell r="A722" t="str">
            <v>Chlorartinite</v>
          </cell>
          <cell r="B722">
            <v>0</v>
          </cell>
        </row>
        <row r="723">
          <cell r="A723" t="str">
            <v>Chlorbartonite</v>
          </cell>
          <cell r="B723">
            <v>0</v>
          </cell>
        </row>
        <row r="724">
          <cell r="A724" t="str">
            <v>Chlorellestadite</v>
          </cell>
          <cell r="B724">
            <v>0</v>
          </cell>
        </row>
        <row r="725">
          <cell r="A725" t="str">
            <v>Chloritoid</v>
          </cell>
          <cell r="B725">
            <v>0</v>
          </cell>
        </row>
        <row r="726">
          <cell r="A726" t="str">
            <v>Chlormagaluminite</v>
          </cell>
          <cell r="B726">
            <v>0</v>
          </cell>
        </row>
        <row r="727">
          <cell r="A727" t="str">
            <v>Chlormanganokalite</v>
          </cell>
          <cell r="B727">
            <v>0</v>
          </cell>
        </row>
        <row r="728">
          <cell r="A728" t="str">
            <v>Chlorocalcite</v>
          </cell>
          <cell r="B728">
            <v>0</v>
          </cell>
        </row>
        <row r="729">
          <cell r="A729" t="str">
            <v>Chloromagnesite</v>
          </cell>
          <cell r="B729">
            <v>0</v>
          </cell>
        </row>
        <row r="730">
          <cell r="A730" t="str">
            <v>Chloromenite</v>
          </cell>
          <cell r="B730">
            <v>0</v>
          </cell>
        </row>
        <row r="731">
          <cell r="A731" t="str">
            <v>Chlorophoenicite</v>
          </cell>
          <cell r="B731">
            <v>0</v>
          </cell>
        </row>
        <row r="732">
          <cell r="A732" t="str">
            <v>Chlorothionite</v>
          </cell>
          <cell r="B732">
            <v>0</v>
          </cell>
        </row>
        <row r="733">
          <cell r="A733" t="str">
            <v>Chloroxiphite</v>
          </cell>
          <cell r="B733">
            <v>0</v>
          </cell>
        </row>
        <row r="734">
          <cell r="A734" t="str">
            <v>Choloalite</v>
          </cell>
          <cell r="B734">
            <v>0</v>
          </cell>
        </row>
        <row r="735">
          <cell r="A735" t="str">
            <v>Chondrodite</v>
          </cell>
          <cell r="B735">
            <v>0</v>
          </cell>
        </row>
        <row r="736">
          <cell r="A736" t="str">
            <v>Chrisstanleyite</v>
          </cell>
          <cell r="B736">
            <v>0</v>
          </cell>
        </row>
        <row r="737">
          <cell r="A737" t="str">
            <v>Christelite</v>
          </cell>
          <cell r="B737">
            <v>0</v>
          </cell>
        </row>
        <row r="738">
          <cell r="A738" t="str">
            <v>Christite</v>
          </cell>
          <cell r="B738">
            <v>0</v>
          </cell>
        </row>
        <row r="739">
          <cell r="A739" t="str">
            <v>Chromatite</v>
          </cell>
          <cell r="B739">
            <v>0</v>
          </cell>
        </row>
        <row r="740">
          <cell r="A740" t="str">
            <v>Chrombismite</v>
          </cell>
          <cell r="B740">
            <v>0</v>
          </cell>
        </row>
        <row r="741">
          <cell r="A741" t="str">
            <v>Chromceladonite</v>
          </cell>
          <cell r="B741">
            <v>0</v>
          </cell>
        </row>
        <row r="742">
          <cell r="A742" t="str">
            <v>Chromdravite</v>
          </cell>
          <cell r="B742">
            <v>0</v>
          </cell>
        </row>
        <row r="743">
          <cell r="A743" t="str">
            <v>Chromferide</v>
          </cell>
          <cell r="B743">
            <v>0</v>
          </cell>
        </row>
        <row r="744">
          <cell r="A744" t="str">
            <v>Chromite</v>
          </cell>
          <cell r="B744">
            <v>0</v>
          </cell>
        </row>
        <row r="745">
          <cell r="A745" t="str">
            <v>Chromium</v>
          </cell>
          <cell r="B745">
            <v>0</v>
          </cell>
        </row>
        <row r="746">
          <cell r="A746" t="str">
            <v>Chromphyllite</v>
          </cell>
          <cell r="B746">
            <v>0</v>
          </cell>
        </row>
        <row r="747">
          <cell r="A747" t="str">
            <v>Chrysoberyl</v>
          </cell>
          <cell r="B747">
            <v>0</v>
          </cell>
        </row>
        <row r="748">
          <cell r="A748" t="str">
            <v>Chrysocolla</v>
          </cell>
          <cell r="B748">
            <v>0</v>
          </cell>
        </row>
        <row r="749">
          <cell r="A749" t="str">
            <v>Chrysotile</v>
          </cell>
          <cell r="B749">
            <v>0</v>
          </cell>
        </row>
        <row r="750">
          <cell r="A750" t="str">
            <v>Chubutite</v>
          </cell>
          <cell r="B750">
            <v>0</v>
          </cell>
        </row>
        <row r="751">
          <cell r="A751" t="str">
            <v>Chudobaite</v>
          </cell>
          <cell r="B751">
            <v>0</v>
          </cell>
        </row>
        <row r="752">
          <cell r="A752" t="str">
            <v>Chukhrovite-(Ce)</v>
          </cell>
          <cell r="B752">
            <v>0</v>
          </cell>
        </row>
        <row r="753">
          <cell r="A753" t="str">
            <v>Chukhrovite-(Y)</v>
          </cell>
          <cell r="B753">
            <v>0</v>
          </cell>
        </row>
        <row r="754">
          <cell r="A754" t="str">
            <v>Churchite-(Dy)</v>
          </cell>
          <cell r="B754">
            <v>0</v>
          </cell>
        </row>
        <row r="755">
          <cell r="A755" t="str">
            <v>Churchite-(Nd)</v>
          </cell>
          <cell r="B755">
            <v>0</v>
          </cell>
        </row>
        <row r="756">
          <cell r="A756" t="str">
            <v>Churchite-(Y)</v>
          </cell>
          <cell r="B756">
            <v>0</v>
          </cell>
        </row>
        <row r="757">
          <cell r="A757" t="str">
            <v>Chursinite</v>
          </cell>
          <cell r="B757">
            <v>0</v>
          </cell>
        </row>
        <row r="758">
          <cell r="A758" t="str">
            <v>Chvaleticeite</v>
          </cell>
          <cell r="B758">
            <v>0</v>
          </cell>
        </row>
        <row r="759">
          <cell r="A759" t="str">
            <v>Chvilevaite</v>
          </cell>
          <cell r="B759">
            <v>0</v>
          </cell>
        </row>
        <row r="760">
          <cell r="A760" t="str">
            <v>Cianciulliite</v>
          </cell>
          <cell r="B760">
            <v>0</v>
          </cell>
        </row>
        <row r="761">
          <cell r="A761" t="str">
            <v>Cinnabar</v>
          </cell>
          <cell r="B761">
            <v>0</v>
          </cell>
        </row>
        <row r="762">
          <cell r="A762" t="str">
            <v>Ciprianiite</v>
          </cell>
          <cell r="B762">
            <v>0</v>
          </cell>
        </row>
        <row r="763">
          <cell r="A763" t="str">
            <v>Clairite</v>
          </cell>
          <cell r="B763">
            <v>0</v>
          </cell>
        </row>
        <row r="764">
          <cell r="A764" t="str">
            <v>Claraite</v>
          </cell>
          <cell r="B764">
            <v>0</v>
          </cell>
        </row>
        <row r="765">
          <cell r="A765" t="str">
            <v>Claringbullite</v>
          </cell>
          <cell r="B765">
            <v>0</v>
          </cell>
        </row>
        <row r="766">
          <cell r="A766" t="str">
            <v>Clarkeite</v>
          </cell>
          <cell r="B766">
            <v>0</v>
          </cell>
        </row>
        <row r="767">
          <cell r="A767" t="str">
            <v>Claudetite</v>
          </cell>
          <cell r="B767">
            <v>0</v>
          </cell>
        </row>
        <row r="768">
          <cell r="A768" t="str">
            <v>Clausthalite</v>
          </cell>
          <cell r="B768">
            <v>0</v>
          </cell>
        </row>
        <row r="769">
          <cell r="A769" t="str">
            <v>Clearcreekite</v>
          </cell>
          <cell r="B769">
            <v>0</v>
          </cell>
        </row>
        <row r="770">
          <cell r="A770" t="str">
            <v>Clerite</v>
          </cell>
          <cell r="B770">
            <v>0</v>
          </cell>
        </row>
        <row r="771">
          <cell r="A771" t="str">
            <v>Cliffordite</v>
          </cell>
          <cell r="B771">
            <v>0</v>
          </cell>
        </row>
        <row r="772">
          <cell r="A772" t="str">
            <v>Clinoatacamite</v>
          </cell>
          <cell r="B772">
            <v>0</v>
          </cell>
        </row>
        <row r="773">
          <cell r="A773" t="str">
            <v>Clinobarylite</v>
          </cell>
          <cell r="B773">
            <v>0</v>
          </cell>
        </row>
        <row r="774">
          <cell r="A774" t="str">
            <v>Clinobehoite</v>
          </cell>
          <cell r="B774">
            <v>0</v>
          </cell>
        </row>
        <row r="775">
          <cell r="A775" t="str">
            <v>Clinobirnessite</v>
          </cell>
          <cell r="B775">
            <v>0</v>
          </cell>
        </row>
        <row r="776">
          <cell r="A776" t="str">
            <v>Clinobisvanite</v>
          </cell>
          <cell r="B776">
            <v>0</v>
          </cell>
        </row>
        <row r="777">
          <cell r="A777" t="str">
            <v>Clinocervantite</v>
          </cell>
          <cell r="B777">
            <v>0</v>
          </cell>
        </row>
        <row r="778">
          <cell r="A778" t="str">
            <v>Clinochalcomenite</v>
          </cell>
          <cell r="B778">
            <v>0</v>
          </cell>
        </row>
        <row r="779">
          <cell r="A779" t="str">
            <v>Clinochlore</v>
          </cell>
          <cell r="B779">
            <v>0</v>
          </cell>
        </row>
        <row r="780">
          <cell r="A780" t="str">
            <v>Clinochrysotile</v>
          </cell>
          <cell r="B780">
            <v>0</v>
          </cell>
        </row>
        <row r="781">
          <cell r="A781" t="str">
            <v>Clinoclase</v>
          </cell>
          <cell r="B781">
            <v>0</v>
          </cell>
        </row>
        <row r="782">
          <cell r="A782" t="str">
            <v>Clinoenstatite</v>
          </cell>
          <cell r="B782">
            <v>0</v>
          </cell>
        </row>
        <row r="783">
          <cell r="A783" t="str">
            <v>Clinoferrosilite</v>
          </cell>
          <cell r="B783">
            <v>0</v>
          </cell>
        </row>
        <row r="784">
          <cell r="A784" t="str">
            <v>Clinohedrite</v>
          </cell>
          <cell r="B784">
            <v>0</v>
          </cell>
        </row>
        <row r="785">
          <cell r="A785" t="str">
            <v>Clinoholmquistite</v>
          </cell>
          <cell r="B785">
            <v>0</v>
          </cell>
        </row>
        <row r="786">
          <cell r="A786" t="str">
            <v>Clinohumite</v>
          </cell>
          <cell r="B786">
            <v>0</v>
          </cell>
        </row>
        <row r="787">
          <cell r="A787" t="str">
            <v>Clinojimthompsonite</v>
          </cell>
          <cell r="B787">
            <v>0</v>
          </cell>
        </row>
        <row r="788">
          <cell r="A788" t="str">
            <v>Clinokurchatovite</v>
          </cell>
          <cell r="B788">
            <v>0</v>
          </cell>
        </row>
        <row r="789">
          <cell r="A789" t="str">
            <v>Clinomimetite</v>
          </cell>
          <cell r="B789">
            <v>0</v>
          </cell>
        </row>
        <row r="790">
          <cell r="A790" t="str">
            <v>Clinophosinaite</v>
          </cell>
          <cell r="B790">
            <v>0</v>
          </cell>
        </row>
        <row r="791">
          <cell r="A791" t="str">
            <v>Clinoptilolite</v>
          </cell>
          <cell r="B791">
            <v>0</v>
          </cell>
        </row>
        <row r="792">
          <cell r="A792" t="str">
            <v>Clinoptilolite-Ca</v>
          </cell>
          <cell r="B792">
            <v>0</v>
          </cell>
        </row>
        <row r="793">
          <cell r="A793" t="str">
            <v>Clinoptilolite-K</v>
          </cell>
          <cell r="B793">
            <v>0</v>
          </cell>
        </row>
        <row r="794">
          <cell r="A794" t="str">
            <v>Clinoptilolite-Na</v>
          </cell>
          <cell r="B794">
            <v>0</v>
          </cell>
        </row>
        <row r="795">
          <cell r="A795" t="str">
            <v>Clinosafflorite</v>
          </cell>
          <cell r="B795">
            <v>0</v>
          </cell>
        </row>
        <row r="796">
          <cell r="A796" t="str">
            <v>Clinotobermorite</v>
          </cell>
          <cell r="B796">
            <v>0</v>
          </cell>
        </row>
        <row r="797">
          <cell r="A797" t="str">
            <v>Clinotyrolite</v>
          </cell>
          <cell r="B797">
            <v>0</v>
          </cell>
        </row>
        <row r="798">
          <cell r="A798" t="str">
            <v>Clinoungemachite</v>
          </cell>
          <cell r="B798">
            <v>0</v>
          </cell>
        </row>
        <row r="799">
          <cell r="A799" t="str">
            <v>Clinozoisite</v>
          </cell>
          <cell r="B799">
            <v>0</v>
          </cell>
        </row>
        <row r="800">
          <cell r="A800" t="str">
            <v>Clintonite</v>
          </cell>
          <cell r="B800">
            <v>0</v>
          </cell>
        </row>
        <row r="801">
          <cell r="A801" t="str">
            <v>Coalingite</v>
          </cell>
          <cell r="B801">
            <v>0</v>
          </cell>
        </row>
        <row r="802">
          <cell r="A802" t="str">
            <v>Cobalt-zippeite</v>
          </cell>
          <cell r="B802">
            <v>0</v>
          </cell>
        </row>
        <row r="803">
          <cell r="A803" t="str">
            <v>Cobaltarthurite</v>
          </cell>
          <cell r="B803">
            <v>0</v>
          </cell>
        </row>
        <row r="804">
          <cell r="A804" t="str">
            <v>Cobaltaustinite</v>
          </cell>
          <cell r="B804">
            <v>0</v>
          </cell>
        </row>
        <row r="805">
          <cell r="A805" t="str">
            <v>Cobaltite</v>
          </cell>
          <cell r="B805">
            <v>0</v>
          </cell>
        </row>
        <row r="806">
          <cell r="A806" t="str">
            <v>Cobaltkieserite</v>
          </cell>
          <cell r="B806">
            <v>0</v>
          </cell>
        </row>
        <row r="807">
          <cell r="A807" t="str">
            <v>Cobaltkoritnigite</v>
          </cell>
          <cell r="B807">
            <v>0</v>
          </cell>
        </row>
        <row r="808">
          <cell r="A808" t="str">
            <v>Cobaltlotharmeyerite</v>
          </cell>
          <cell r="B808">
            <v>0</v>
          </cell>
        </row>
        <row r="809">
          <cell r="A809" t="str">
            <v>Cobaltneustadtelite</v>
          </cell>
          <cell r="B809">
            <v>0</v>
          </cell>
        </row>
        <row r="810">
          <cell r="A810" t="str">
            <v>Cobaltomenite</v>
          </cell>
          <cell r="B810">
            <v>0</v>
          </cell>
        </row>
        <row r="811">
          <cell r="A811" t="str">
            <v>Cobaltpentlandite</v>
          </cell>
          <cell r="B811">
            <v>0</v>
          </cell>
        </row>
        <row r="812">
          <cell r="A812" t="str">
            <v>Cobalttsumcorite</v>
          </cell>
          <cell r="B812">
            <v>0</v>
          </cell>
        </row>
        <row r="813">
          <cell r="A813" t="str">
            <v>Coccinite</v>
          </cell>
          <cell r="B813">
            <v>0</v>
          </cell>
        </row>
        <row r="814">
          <cell r="A814" t="str">
            <v>Cochromite</v>
          </cell>
          <cell r="B814">
            <v>0</v>
          </cell>
        </row>
        <row r="815">
          <cell r="A815" t="str">
            <v>Coconinoite</v>
          </cell>
          <cell r="B815">
            <v>0</v>
          </cell>
        </row>
        <row r="816">
          <cell r="A816" t="str">
            <v>Coeruleolactite</v>
          </cell>
          <cell r="B816">
            <v>0</v>
          </cell>
        </row>
        <row r="817">
          <cell r="A817" t="str">
            <v>Coesite</v>
          </cell>
          <cell r="B817">
            <v>0</v>
          </cell>
        </row>
        <row r="818">
          <cell r="A818" t="str">
            <v>Coffinite</v>
          </cell>
          <cell r="B818">
            <v>0</v>
          </cell>
        </row>
        <row r="819">
          <cell r="A819" t="str">
            <v>Cohenite</v>
          </cell>
          <cell r="B819">
            <v>0</v>
          </cell>
        </row>
        <row r="820">
          <cell r="A820" t="str">
            <v>Colemanite</v>
          </cell>
          <cell r="B820">
            <v>0</v>
          </cell>
        </row>
        <row r="821">
          <cell r="A821" t="str">
            <v>Collinsite</v>
          </cell>
          <cell r="B821">
            <v>0</v>
          </cell>
        </row>
        <row r="822">
          <cell r="A822" t="str">
            <v>Coloradoite</v>
          </cell>
          <cell r="B822">
            <v>0</v>
          </cell>
        </row>
        <row r="823">
          <cell r="A823" t="str">
            <v>Colquiriite</v>
          </cell>
          <cell r="B823">
            <v>0</v>
          </cell>
        </row>
        <row r="824">
          <cell r="A824" t="str">
            <v>Colusite</v>
          </cell>
          <cell r="B824">
            <v>0</v>
          </cell>
        </row>
        <row r="825">
          <cell r="A825" t="str">
            <v>Comancheite</v>
          </cell>
          <cell r="B825">
            <v>0</v>
          </cell>
        </row>
        <row r="826">
          <cell r="A826" t="str">
            <v>Combeite</v>
          </cell>
          <cell r="B826">
            <v>0</v>
          </cell>
        </row>
        <row r="827">
          <cell r="A827" t="str">
            <v>Comblainite</v>
          </cell>
          <cell r="B827">
            <v>0</v>
          </cell>
        </row>
        <row r="828">
          <cell r="A828" t="str">
            <v>Compreignacite</v>
          </cell>
          <cell r="B828">
            <v>0</v>
          </cell>
        </row>
        <row r="829">
          <cell r="A829" t="str">
            <v>Congolite</v>
          </cell>
          <cell r="B829">
            <v>0</v>
          </cell>
        </row>
        <row r="830">
          <cell r="A830" t="str">
            <v>Conichalcite</v>
          </cell>
          <cell r="B830">
            <v>0</v>
          </cell>
        </row>
        <row r="831">
          <cell r="A831" t="str">
            <v>Connellite</v>
          </cell>
          <cell r="B831">
            <v>0</v>
          </cell>
        </row>
        <row r="832">
          <cell r="A832" t="str">
            <v>Cookeite</v>
          </cell>
          <cell r="B832">
            <v>0</v>
          </cell>
        </row>
        <row r="833">
          <cell r="A833" t="str">
            <v>Coombsite</v>
          </cell>
          <cell r="B833">
            <v>0</v>
          </cell>
        </row>
        <row r="834">
          <cell r="A834" t="str">
            <v>Cooperite</v>
          </cell>
          <cell r="B834">
            <v>0</v>
          </cell>
        </row>
        <row r="835">
          <cell r="A835" t="str">
            <v>Coparsite</v>
          </cell>
          <cell r="B835">
            <v>0</v>
          </cell>
        </row>
        <row r="836">
          <cell r="A836" t="str">
            <v>Copiapite</v>
          </cell>
          <cell r="B836">
            <v>0</v>
          </cell>
        </row>
        <row r="837">
          <cell r="A837" t="str">
            <v>Copper</v>
          </cell>
          <cell r="B837">
            <v>0</v>
          </cell>
        </row>
        <row r="838">
          <cell r="A838" t="str">
            <v>Coquandite</v>
          </cell>
          <cell r="B838">
            <v>0</v>
          </cell>
        </row>
        <row r="839">
          <cell r="A839" t="str">
            <v>Coquimbite</v>
          </cell>
          <cell r="B839">
            <v>0</v>
          </cell>
        </row>
        <row r="840">
          <cell r="A840" t="str">
            <v>Corderoite</v>
          </cell>
          <cell r="B840">
            <v>0</v>
          </cell>
        </row>
        <row r="841">
          <cell r="A841" t="str">
            <v>Cordierite</v>
          </cell>
          <cell r="B841">
            <v>0</v>
          </cell>
        </row>
        <row r="842">
          <cell r="A842" t="str">
            <v>Cordylite-(Ce)</v>
          </cell>
          <cell r="B842">
            <v>0</v>
          </cell>
        </row>
        <row r="843">
          <cell r="A843" t="str">
            <v>Corkite</v>
          </cell>
          <cell r="B843">
            <v>0</v>
          </cell>
        </row>
        <row r="844">
          <cell r="A844" t="str">
            <v>Cornetite</v>
          </cell>
          <cell r="B844">
            <v>0</v>
          </cell>
        </row>
        <row r="845">
          <cell r="A845" t="str">
            <v>Cornubite</v>
          </cell>
          <cell r="B845">
            <v>0</v>
          </cell>
        </row>
        <row r="846">
          <cell r="A846" t="str">
            <v>Cornwallite</v>
          </cell>
          <cell r="B846">
            <v>0</v>
          </cell>
        </row>
        <row r="847">
          <cell r="A847" t="str">
            <v>Coronadite</v>
          </cell>
          <cell r="B847">
            <v>0</v>
          </cell>
        </row>
        <row r="848">
          <cell r="A848" t="str">
            <v>Corrensite</v>
          </cell>
          <cell r="B848">
            <v>0</v>
          </cell>
        </row>
        <row r="849">
          <cell r="A849" t="str">
            <v>Corundum</v>
          </cell>
          <cell r="B849">
            <v>0</v>
          </cell>
        </row>
        <row r="850">
          <cell r="A850" t="str">
            <v>Corvusite</v>
          </cell>
          <cell r="B850">
            <v>0</v>
          </cell>
        </row>
        <row r="851">
          <cell r="A851" t="str">
            <v>Cosalite</v>
          </cell>
          <cell r="B851">
            <v>0</v>
          </cell>
        </row>
        <row r="852">
          <cell r="A852" t="str">
            <v>Coskrenite-(Ce)</v>
          </cell>
          <cell r="B852">
            <v>0</v>
          </cell>
        </row>
        <row r="853">
          <cell r="A853" t="str">
            <v>Costibite</v>
          </cell>
          <cell r="B853">
            <v>0</v>
          </cell>
        </row>
        <row r="854">
          <cell r="A854" t="str">
            <v>Cotunnite</v>
          </cell>
          <cell r="B854">
            <v>0</v>
          </cell>
        </row>
        <row r="855">
          <cell r="A855" t="str">
            <v>Coulsonite</v>
          </cell>
          <cell r="B855">
            <v>0</v>
          </cell>
        </row>
        <row r="856">
          <cell r="A856" t="str">
            <v>Cousinite</v>
          </cell>
          <cell r="B856">
            <v>0</v>
          </cell>
        </row>
        <row r="857">
          <cell r="A857" t="str">
            <v>Covellite</v>
          </cell>
          <cell r="B857">
            <v>0</v>
          </cell>
        </row>
        <row r="858">
          <cell r="A858" t="str">
            <v>Cowlesite</v>
          </cell>
          <cell r="B858">
            <v>0</v>
          </cell>
        </row>
        <row r="859">
          <cell r="A859" t="str">
            <v>Coyoteite</v>
          </cell>
          <cell r="B859">
            <v>0</v>
          </cell>
        </row>
        <row r="860">
          <cell r="A860" t="str">
            <v>Crandallite</v>
          </cell>
          <cell r="B860">
            <v>0</v>
          </cell>
        </row>
        <row r="861">
          <cell r="A861" t="str">
            <v>Crawfordite</v>
          </cell>
          <cell r="B861">
            <v>0</v>
          </cell>
        </row>
        <row r="862">
          <cell r="A862" t="str">
            <v>Creaseyite</v>
          </cell>
          <cell r="B862">
            <v>0</v>
          </cell>
        </row>
        <row r="863">
          <cell r="A863" t="str">
            <v>Crednerite</v>
          </cell>
          <cell r="B863">
            <v>0</v>
          </cell>
        </row>
        <row r="864">
          <cell r="A864" t="str">
            <v>Creedite</v>
          </cell>
          <cell r="B864">
            <v>0</v>
          </cell>
        </row>
        <row r="865">
          <cell r="A865" t="str">
            <v>Crerarite</v>
          </cell>
          <cell r="B865">
            <v>0</v>
          </cell>
        </row>
        <row r="866">
          <cell r="A866" t="str">
            <v>Crichtonite</v>
          </cell>
          <cell r="B866">
            <v>0</v>
          </cell>
        </row>
        <row r="867">
          <cell r="A867" t="str">
            <v>Criddleite</v>
          </cell>
          <cell r="B867">
            <v>0</v>
          </cell>
        </row>
        <row r="868">
          <cell r="A868" t="str">
            <v>Cristobalite</v>
          </cell>
          <cell r="B868">
            <v>0</v>
          </cell>
        </row>
        <row r="869">
          <cell r="A869" t="str">
            <v>Crocoite</v>
          </cell>
          <cell r="B869">
            <v>0</v>
          </cell>
        </row>
        <row r="870">
          <cell r="A870" t="str">
            <v>Cronstedtite</v>
          </cell>
          <cell r="B870">
            <v>0</v>
          </cell>
        </row>
        <row r="871">
          <cell r="A871" t="str">
            <v>Cronusite</v>
          </cell>
          <cell r="B871">
            <v>0</v>
          </cell>
        </row>
        <row r="872">
          <cell r="A872" t="str">
            <v>Crookesite</v>
          </cell>
          <cell r="B872">
            <v>0</v>
          </cell>
        </row>
        <row r="873">
          <cell r="A873" t="str">
            <v>Crossite</v>
          </cell>
          <cell r="B873">
            <v>0</v>
          </cell>
        </row>
        <row r="874">
          <cell r="A874" t="str">
            <v>Cryolite</v>
          </cell>
          <cell r="B874">
            <v>0</v>
          </cell>
        </row>
        <row r="875">
          <cell r="A875" t="str">
            <v>Cryolithionite</v>
          </cell>
          <cell r="B875">
            <v>0</v>
          </cell>
        </row>
        <row r="876">
          <cell r="A876" t="str">
            <v>Cryptohalite</v>
          </cell>
          <cell r="B876">
            <v>0</v>
          </cell>
        </row>
        <row r="877">
          <cell r="A877" t="str">
            <v>Cryptomelane</v>
          </cell>
          <cell r="B877">
            <v>0</v>
          </cell>
        </row>
        <row r="878">
          <cell r="A878" t="str">
            <v>Cualstibite</v>
          </cell>
          <cell r="B878">
            <v>0</v>
          </cell>
        </row>
        <row r="879">
          <cell r="A879" t="str">
            <v>Cubanite</v>
          </cell>
          <cell r="B879">
            <v>0</v>
          </cell>
        </row>
        <row r="880">
          <cell r="A880" t="str">
            <v>Cuboargyrite</v>
          </cell>
          <cell r="B880">
            <v>0</v>
          </cell>
        </row>
        <row r="881">
          <cell r="A881" t="str">
            <v>Cumengite</v>
          </cell>
          <cell r="B881">
            <v>0</v>
          </cell>
        </row>
        <row r="882">
          <cell r="A882" t="str">
            <v>Cummingtonite</v>
          </cell>
          <cell r="B882">
            <v>0</v>
          </cell>
        </row>
        <row r="883">
          <cell r="A883" t="str">
            <v>Cupalite</v>
          </cell>
          <cell r="B883">
            <v>0</v>
          </cell>
        </row>
        <row r="884">
          <cell r="A884" t="str">
            <v>Cuprite</v>
          </cell>
          <cell r="B884">
            <v>0</v>
          </cell>
        </row>
        <row r="885">
          <cell r="A885" t="str">
            <v>Cuprobismutite</v>
          </cell>
          <cell r="B885">
            <v>0</v>
          </cell>
        </row>
        <row r="886">
          <cell r="A886" t="str">
            <v>Cuprocopiapite</v>
          </cell>
          <cell r="B886">
            <v>0</v>
          </cell>
        </row>
        <row r="887">
          <cell r="A887" t="str">
            <v>Cuproiridsite</v>
          </cell>
          <cell r="B887">
            <v>0</v>
          </cell>
        </row>
        <row r="888">
          <cell r="A888" t="str">
            <v>Cupropavonite</v>
          </cell>
          <cell r="B888">
            <v>0</v>
          </cell>
        </row>
        <row r="889">
          <cell r="A889" t="str">
            <v>Cuprorhodsite</v>
          </cell>
          <cell r="B889">
            <v>0</v>
          </cell>
        </row>
        <row r="890">
          <cell r="A890" t="str">
            <v>Cuprorivaite</v>
          </cell>
          <cell r="B890">
            <v>0</v>
          </cell>
        </row>
        <row r="891">
          <cell r="A891" t="str">
            <v>Cuprosklodowskite</v>
          </cell>
          <cell r="B891">
            <v>0</v>
          </cell>
        </row>
        <row r="892">
          <cell r="A892" t="str">
            <v>Cuprospinel</v>
          </cell>
          <cell r="B892">
            <v>0</v>
          </cell>
        </row>
        <row r="893">
          <cell r="A893" t="str">
            <v>Cuprostibite</v>
          </cell>
          <cell r="B893">
            <v>0</v>
          </cell>
        </row>
        <row r="894">
          <cell r="A894" t="str">
            <v>Cuprotungstite</v>
          </cell>
          <cell r="B894">
            <v>0</v>
          </cell>
        </row>
        <row r="895">
          <cell r="A895" t="str">
            <v>Curetonite</v>
          </cell>
          <cell r="B895">
            <v>0</v>
          </cell>
        </row>
        <row r="896">
          <cell r="A896" t="str">
            <v>Curienite</v>
          </cell>
          <cell r="B896">
            <v>0</v>
          </cell>
        </row>
        <row r="897">
          <cell r="A897" t="str">
            <v>Curite</v>
          </cell>
          <cell r="B897">
            <v>0</v>
          </cell>
        </row>
        <row r="898">
          <cell r="A898" t="str">
            <v>Cuspidine</v>
          </cell>
          <cell r="B898">
            <v>0</v>
          </cell>
        </row>
        <row r="899">
          <cell r="A899" t="str">
            <v>Cuzticite</v>
          </cell>
          <cell r="B899">
            <v>0</v>
          </cell>
        </row>
        <row r="900">
          <cell r="A900" t="str">
            <v>Cyanochroite</v>
          </cell>
          <cell r="B900">
            <v>0</v>
          </cell>
        </row>
        <row r="901">
          <cell r="A901" t="str">
            <v>Cyanophyllite</v>
          </cell>
          <cell r="B901">
            <v>0</v>
          </cell>
        </row>
        <row r="902">
          <cell r="A902" t="str">
            <v>Cyanotrichite</v>
          </cell>
          <cell r="B902">
            <v>0</v>
          </cell>
        </row>
        <row r="903">
          <cell r="A903" t="str">
            <v>Cylindrite</v>
          </cell>
          <cell r="B903">
            <v>0</v>
          </cell>
        </row>
        <row r="904">
          <cell r="A904" t="str">
            <v>Cymrite</v>
          </cell>
          <cell r="B904">
            <v>0</v>
          </cell>
        </row>
        <row r="905">
          <cell r="A905" t="str">
            <v>Cyrilovite</v>
          </cell>
          <cell r="B905">
            <v>0</v>
          </cell>
        </row>
        <row r="906">
          <cell r="A906" t="str">
            <v>Dachiardite-Ca</v>
          </cell>
          <cell r="B906">
            <v>0</v>
          </cell>
        </row>
        <row r="907">
          <cell r="A907" t="str">
            <v>Dachiardite-Na</v>
          </cell>
          <cell r="B907">
            <v>0</v>
          </cell>
        </row>
        <row r="908">
          <cell r="A908" t="str">
            <v>Dadsonite</v>
          </cell>
          <cell r="B908">
            <v>0</v>
          </cell>
        </row>
        <row r="909">
          <cell r="A909" t="str">
            <v>Dalyite</v>
          </cell>
          <cell r="B909">
            <v>0</v>
          </cell>
        </row>
        <row r="910">
          <cell r="A910" t="str">
            <v>Damaraite</v>
          </cell>
          <cell r="B910">
            <v>0</v>
          </cell>
        </row>
        <row r="911">
          <cell r="A911" t="str">
            <v>Damiaoite</v>
          </cell>
          <cell r="B911">
            <v>0</v>
          </cell>
        </row>
        <row r="912">
          <cell r="A912" t="str">
            <v>Danalite</v>
          </cell>
          <cell r="B912">
            <v>0</v>
          </cell>
        </row>
        <row r="913">
          <cell r="A913" t="str">
            <v>Danbaite</v>
          </cell>
          <cell r="B913">
            <v>0</v>
          </cell>
        </row>
        <row r="914">
          <cell r="A914" t="str">
            <v>Danburite</v>
          </cell>
          <cell r="B914">
            <v>0</v>
          </cell>
        </row>
        <row r="915">
          <cell r="A915" t="str">
            <v>Danielsite</v>
          </cell>
          <cell r="B915">
            <v>0</v>
          </cell>
        </row>
        <row r="916">
          <cell r="A916" t="str">
            <v>Dannemorite</v>
          </cell>
          <cell r="B916">
            <v>0</v>
          </cell>
        </row>
        <row r="917">
          <cell r="A917" t="str">
            <v>Dansite</v>
          </cell>
          <cell r="B917">
            <v>0</v>
          </cell>
        </row>
        <row r="918">
          <cell r="A918" t="str">
            <v>Daomanite</v>
          </cell>
          <cell r="B918">
            <v>0</v>
          </cell>
        </row>
        <row r="919">
          <cell r="A919" t="str">
            <v>Daqingshanite-(Ce)</v>
          </cell>
          <cell r="B919">
            <v>0</v>
          </cell>
        </row>
        <row r="920">
          <cell r="A920" t="str">
            <v>Darapiosite</v>
          </cell>
          <cell r="B920">
            <v>0</v>
          </cell>
        </row>
        <row r="921">
          <cell r="A921" t="str">
            <v>Darapskite</v>
          </cell>
          <cell r="B921">
            <v>0</v>
          </cell>
        </row>
        <row r="922">
          <cell r="A922" t="str">
            <v>Dashkovaite</v>
          </cell>
          <cell r="B922">
            <v>0</v>
          </cell>
        </row>
        <row r="923">
          <cell r="A923" t="str">
            <v>Datolite</v>
          </cell>
          <cell r="B923">
            <v>0</v>
          </cell>
        </row>
        <row r="924">
          <cell r="A924" t="str">
            <v>Daubreeite</v>
          </cell>
          <cell r="B924">
            <v>0</v>
          </cell>
        </row>
        <row r="925">
          <cell r="A925" t="str">
            <v>Daubreelite</v>
          </cell>
          <cell r="B925">
            <v>0</v>
          </cell>
        </row>
        <row r="926">
          <cell r="A926" t="str">
            <v>Davanite</v>
          </cell>
          <cell r="B926">
            <v>0</v>
          </cell>
        </row>
        <row r="927">
          <cell r="A927" t="str">
            <v>Davidite-(Ce)</v>
          </cell>
          <cell r="B927">
            <v>0</v>
          </cell>
        </row>
        <row r="928">
          <cell r="A928" t="str">
            <v>Davidite-(La)</v>
          </cell>
          <cell r="B928">
            <v>0</v>
          </cell>
        </row>
        <row r="929">
          <cell r="A929" t="str">
            <v>Davreuxite</v>
          </cell>
          <cell r="B929">
            <v>0</v>
          </cell>
        </row>
        <row r="930">
          <cell r="A930" t="str">
            <v>Davyne</v>
          </cell>
          <cell r="B930">
            <v>0</v>
          </cell>
        </row>
        <row r="931">
          <cell r="A931" t="str">
            <v>Dawsonite</v>
          </cell>
          <cell r="B931">
            <v>0</v>
          </cell>
        </row>
        <row r="932">
          <cell r="A932" t="str">
            <v>Dayingite</v>
          </cell>
          <cell r="B932">
            <v>0</v>
          </cell>
        </row>
        <row r="933">
          <cell r="A933" t="str">
            <v>Deanesmithite</v>
          </cell>
          <cell r="B933">
            <v>0</v>
          </cell>
        </row>
        <row r="934">
          <cell r="A934" t="str">
            <v>Decrespignyite-(Y)</v>
          </cell>
          <cell r="B934">
            <v>0</v>
          </cell>
        </row>
        <row r="935">
          <cell r="A935" t="str">
            <v>Deerite</v>
          </cell>
          <cell r="B935">
            <v>0</v>
          </cell>
        </row>
        <row r="936">
          <cell r="A936" t="str">
            <v>Defernite</v>
          </cell>
          <cell r="B936">
            <v>0</v>
          </cell>
        </row>
        <row r="937">
          <cell r="A937" t="str">
            <v>Delafossite</v>
          </cell>
          <cell r="B937">
            <v>0</v>
          </cell>
        </row>
        <row r="938">
          <cell r="A938" t="str">
            <v>Delhayelite</v>
          </cell>
          <cell r="B938">
            <v>0</v>
          </cell>
        </row>
        <row r="939">
          <cell r="A939" t="str">
            <v>Deliensite</v>
          </cell>
          <cell r="B939">
            <v>0</v>
          </cell>
        </row>
        <row r="940">
          <cell r="A940" t="str">
            <v>Delindeite</v>
          </cell>
          <cell r="B940">
            <v>0</v>
          </cell>
        </row>
        <row r="941">
          <cell r="A941" t="str">
            <v>Dellaite</v>
          </cell>
          <cell r="B941">
            <v>0</v>
          </cell>
        </row>
        <row r="942">
          <cell r="A942" t="str">
            <v>Deloneite-(Ce)</v>
          </cell>
          <cell r="B942">
            <v>0</v>
          </cell>
        </row>
        <row r="943">
          <cell r="A943" t="str">
            <v>Deloryite</v>
          </cell>
          <cell r="B943">
            <v>0</v>
          </cell>
        </row>
        <row r="944">
          <cell r="A944" t="str">
            <v>Delrioite</v>
          </cell>
          <cell r="B944">
            <v>0</v>
          </cell>
        </row>
        <row r="945">
          <cell r="A945" t="str">
            <v>Delvauxite</v>
          </cell>
          <cell r="B945">
            <v>0</v>
          </cell>
        </row>
        <row r="946">
          <cell r="A946" t="str">
            <v>Demesmaekerite</v>
          </cell>
          <cell r="B946">
            <v>0</v>
          </cell>
        </row>
        <row r="947">
          <cell r="A947" t="str">
            <v>Denisovite</v>
          </cell>
          <cell r="B947">
            <v>0</v>
          </cell>
        </row>
        <row r="948">
          <cell r="A948" t="str">
            <v>Denningite</v>
          </cell>
          <cell r="B948">
            <v>0</v>
          </cell>
        </row>
        <row r="949">
          <cell r="A949" t="str">
            <v>Derbylite</v>
          </cell>
          <cell r="B949">
            <v>0</v>
          </cell>
        </row>
        <row r="950">
          <cell r="A950" t="str">
            <v>Derriksite</v>
          </cell>
          <cell r="B950">
            <v>0</v>
          </cell>
        </row>
        <row r="951">
          <cell r="A951" t="str">
            <v>Dervillite</v>
          </cell>
          <cell r="B951">
            <v>0</v>
          </cell>
        </row>
        <row r="952">
          <cell r="A952" t="str">
            <v>Desautelsite</v>
          </cell>
          <cell r="B952">
            <v>0</v>
          </cell>
        </row>
        <row r="953">
          <cell r="A953" t="str">
            <v>Descloizite</v>
          </cell>
          <cell r="B953">
            <v>0</v>
          </cell>
        </row>
        <row r="954">
          <cell r="A954" t="str">
            <v>Despujolsite</v>
          </cell>
          <cell r="B954">
            <v>0</v>
          </cell>
        </row>
        <row r="955">
          <cell r="A955" t="str">
            <v>Dessauite</v>
          </cell>
          <cell r="B955">
            <v>0</v>
          </cell>
        </row>
        <row r="956">
          <cell r="A956" t="str">
            <v>Devilline</v>
          </cell>
          <cell r="B956">
            <v>0</v>
          </cell>
        </row>
        <row r="957">
          <cell r="A957" t="str">
            <v>Dewindtite</v>
          </cell>
          <cell r="B957">
            <v>0</v>
          </cell>
        </row>
        <row r="958">
          <cell r="A958" t="str">
            <v>Diaboleite</v>
          </cell>
          <cell r="B958">
            <v>0</v>
          </cell>
        </row>
        <row r="959">
          <cell r="A959" t="str">
            <v>Diadochite</v>
          </cell>
          <cell r="B959">
            <v>0</v>
          </cell>
        </row>
        <row r="960">
          <cell r="A960" t="str">
            <v>Diamond</v>
          </cell>
          <cell r="B960">
            <v>0</v>
          </cell>
        </row>
        <row r="961">
          <cell r="A961" t="str">
            <v>Diaoyudaoite</v>
          </cell>
          <cell r="B961">
            <v>0</v>
          </cell>
        </row>
        <row r="962">
          <cell r="A962" t="str">
            <v>Diaphorite</v>
          </cell>
          <cell r="B962">
            <v>0</v>
          </cell>
        </row>
        <row r="963">
          <cell r="A963" t="str">
            <v>Diaspore</v>
          </cell>
          <cell r="B963">
            <v>0</v>
          </cell>
        </row>
        <row r="964">
          <cell r="A964" t="str">
            <v>Dickinsonite</v>
          </cell>
          <cell r="B964">
            <v>0</v>
          </cell>
        </row>
        <row r="965">
          <cell r="A965" t="str">
            <v>Dickite</v>
          </cell>
          <cell r="B965">
            <v>0</v>
          </cell>
        </row>
        <row r="966">
          <cell r="A966" t="str">
            <v>Dickthomssenite</v>
          </cell>
          <cell r="B966">
            <v>0</v>
          </cell>
        </row>
        <row r="967">
          <cell r="A967" t="str">
            <v>Dienerite</v>
          </cell>
          <cell r="B967">
            <v>0</v>
          </cell>
        </row>
        <row r="968">
          <cell r="A968" t="str">
            <v>Dietrichite</v>
          </cell>
          <cell r="B968">
            <v>0</v>
          </cell>
        </row>
        <row r="969">
          <cell r="A969" t="str">
            <v>Dietzeite</v>
          </cell>
          <cell r="B969">
            <v>0</v>
          </cell>
        </row>
        <row r="970">
          <cell r="A970" t="str">
            <v>Digenite</v>
          </cell>
          <cell r="B970">
            <v>0</v>
          </cell>
        </row>
        <row r="971">
          <cell r="A971" t="str">
            <v>Dilithium</v>
          </cell>
          <cell r="B971">
            <v>0</v>
          </cell>
        </row>
        <row r="972">
          <cell r="A972" t="str">
            <v>Dimorphite</v>
          </cell>
          <cell r="B972">
            <v>0</v>
          </cell>
        </row>
        <row r="973">
          <cell r="A973" t="str">
            <v>Dinite</v>
          </cell>
          <cell r="B973">
            <v>0</v>
          </cell>
        </row>
        <row r="974">
          <cell r="A974" t="str">
            <v>Diomignite</v>
          </cell>
          <cell r="B974">
            <v>0</v>
          </cell>
        </row>
        <row r="975">
          <cell r="A975" t="str">
            <v>Diopside</v>
          </cell>
          <cell r="B975">
            <v>0</v>
          </cell>
        </row>
        <row r="976">
          <cell r="A976" t="str">
            <v>Dioptase</v>
          </cell>
          <cell r="B976">
            <v>0</v>
          </cell>
        </row>
        <row r="977">
          <cell r="A977" t="str">
            <v>Dissakisite-(Ce)</v>
          </cell>
          <cell r="B977">
            <v>0</v>
          </cell>
        </row>
        <row r="978">
          <cell r="A978" t="str">
            <v>Dittmarite</v>
          </cell>
          <cell r="B978">
            <v>0</v>
          </cell>
        </row>
        <row r="979">
          <cell r="A979" t="str">
            <v>Dixenite</v>
          </cell>
          <cell r="B979">
            <v>0</v>
          </cell>
        </row>
        <row r="980">
          <cell r="A980" t="str">
            <v>Djerfisherite</v>
          </cell>
          <cell r="B980">
            <v>0</v>
          </cell>
        </row>
        <row r="981">
          <cell r="A981" t="str">
            <v>Djurleite</v>
          </cell>
          <cell r="B981">
            <v>0</v>
          </cell>
        </row>
        <row r="982">
          <cell r="A982" t="str">
            <v>Dmisteinbergite</v>
          </cell>
          <cell r="B982">
            <v>0</v>
          </cell>
        </row>
        <row r="983">
          <cell r="A983" t="str">
            <v>Dolerophanite</v>
          </cell>
          <cell r="B983">
            <v>0</v>
          </cell>
        </row>
        <row r="984">
          <cell r="A984" t="str">
            <v>Dollaseite-(Ce)</v>
          </cell>
          <cell r="B984">
            <v>0</v>
          </cell>
        </row>
        <row r="985">
          <cell r="A985" t="str">
            <v>Dolomite</v>
          </cell>
          <cell r="B985">
            <v>0</v>
          </cell>
        </row>
        <row r="986">
          <cell r="A986" t="str">
            <v>Doloresite</v>
          </cell>
          <cell r="B986">
            <v>0</v>
          </cell>
        </row>
        <row r="987">
          <cell r="A987" t="str">
            <v>Domeykite</v>
          </cell>
          <cell r="B987">
            <v>0</v>
          </cell>
        </row>
        <row r="988">
          <cell r="A988" t="str">
            <v>Donathite</v>
          </cell>
          <cell r="B988">
            <v>0</v>
          </cell>
        </row>
        <row r="989">
          <cell r="A989" t="str">
            <v>Donbassite</v>
          </cell>
          <cell r="B989">
            <v>0</v>
          </cell>
        </row>
        <row r="990">
          <cell r="A990" t="str">
            <v>Donharrisite</v>
          </cell>
          <cell r="B990">
            <v>0</v>
          </cell>
        </row>
        <row r="991">
          <cell r="A991" t="str">
            <v>Donnayite-(Y)</v>
          </cell>
          <cell r="B991">
            <v>0</v>
          </cell>
        </row>
        <row r="992">
          <cell r="A992" t="str">
            <v>Donpeacorite</v>
          </cell>
          <cell r="B992">
            <v>0</v>
          </cell>
        </row>
        <row r="993">
          <cell r="A993" t="str">
            <v>Dorallcharite</v>
          </cell>
          <cell r="B993">
            <v>0</v>
          </cell>
        </row>
        <row r="994">
          <cell r="A994" t="str">
            <v>Dorfmanite</v>
          </cell>
          <cell r="B994">
            <v>0</v>
          </cell>
        </row>
        <row r="995">
          <cell r="A995" t="str">
            <v>Dorrite</v>
          </cell>
          <cell r="B995">
            <v>0</v>
          </cell>
        </row>
        <row r="996">
          <cell r="A996" t="str">
            <v>Douglasite</v>
          </cell>
          <cell r="B996">
            <v>0</v>
          </cell>
        </row>
        <row r="997">
          <cell r="A997" t="str">
            <v>Downeyite</v>
          </cell>
          <cell r="B997">
            <v>0</v>
          </cell>
        </row>
        <row r="998">
          <cell r="A998" t="str">
            <v>Doyleite</v>
          </cell>
          <cell r="B998">
            <v>0</v>
          </cell>
        </row>
        <row r="999">
          <cell r="A999" t="str">
            <v>Dozyite</v>
          </cell>
          <cell r="B999">
            <v>0</v>
          </cell>
        </row>
        <row r="1000">
          <cell r="A1000" t="str">
            <v>Dravite</v>
          </cell>
          <cell r="B1000">
            <v>0</v>
          </cell>
        </row>
        <row r="1001">
          <cell r="A1001" t="str">
            <v>Dresserite</v>
          </cell>
          <cell r="B1001">
            <v>0</v>
          </cell>
        </row>
        <row r="1002">
          <cell r="A1002" t="str">
            <v>Dreyerite</v>
          </cell>
          <cell r="B1002">
            <v>0</v>
          </cell>
        </row>
        <row r="1003">
          <cell r="A1003" t="str">
            <v>Drugmanite</v>
          </cell>
          <cell r="B1003">
            <v>0</v>
          </cell>
        </row>
        <row r="1004">
          <cell r="A1004" t="str">
            <v>Drysdallite</v>
          </cell>
          <cell r="B1004">
            <v>0</v>
          </cell>
        </row>
        <row r="1005">
          <cell r="A1005" t="str">
            <v>Dufrenite</v>
          </cell>
          <cell r="B1005">
            <v>0</v>
          </cell>
        </row>
        <row r="1006">
          <cell r="A1006" t="str">
            <v>Dufrenoysite</v>
          </cell>
          <cell r="B1006">
            <v>0</v>
          </cell>
        </row>
        <row r="1007">
          <cell r="A1007" t="str">
            <v>Duftite-alpha</v>
          </cell>
          <cell r="B1007">
            <v>0</v>
          </cell>
        </row>
        <row r="1008">
          <cell r="A1008" t="str">
            <v>Duftite-beta</v>
          </cell>
          <cell r="B1008">
            <v>0</v>
          </cell>
        </row>
        <row r="1009">
          <cell r="A1009" t="str">
            <v>Dugganite</v>
          </cell>
          <cell r="B1009">
            <v>0</v>
          </cell>
        </row>
        <row r="1010">
          <cell r="A1010" t="str">
            <v>Duhamelite</v>
          </cell>
          <cell r="B1010">
            <v>0</v>
          </cell>
        </row>
        <row r="1011">
          <cell r="A1011" t="str">
            <v>Dukeite</v>
          </cell>
          <cell r="B1011">
            <v>0</v>
          </cell>
        </row>
        <row r="1012">
          <cell r="A1012" t="str">
            <v>Dumontite</v>
          </cell>
          <cell r="B1012">
            <v>0</v>
          </cell>
        </row>
        <row r="1013">
          <cell r="A1013" t="str">
            <v>Dumortierite</v>
          </cell>
          <cell r="B1013">
            <v>0</v>
          </cell>
        </row>
        <row r="1014">
          <cell r="A1014" t="str">
            <v>Dundasite</v>
          </cell>
          <cell r="B1014">
            <v>0</v>
          </cell>
        </row>
        <row r="1015">
          <cell r="A1015" t="str">
            <v>Durangite</v>
          </cell>
          <cell r="B1015">
            <v>0</v>
          </cell>
        </row>
        <row r="1016">
          <cell r="A1016" t="str">
            <v>Duranusite</v>
          </cell>
          <cell r="B1016">
            <v>0</v>
          </cell>
        </row>
        <row r="1017">
          <cell r="A1017" t="str">
            <v>Dusmatovite</v>
          </cell>
          <cell r="B1017">
            <v>0</v>
          </cell>
        </row>
        <row r="1018">
          <cell r="A1018" t="str">
            <v>Dussertite</v>
          </cell>
          <cell r="B1018">
            <v>0</v>
          </cell>
        </row>
        <row r="1019">
          <cell r="A1019" t="str">
            <v>Duttonite</v>
          </cell>
          <cell r="B1019">
            <v>0</v>
          </cell>
        </row>
        <row r="1020">
          <cell r="A1020" t="str">
            <v>Dwornikite</v>
          </cell>
          <cell r="B1020">
            <v>0</v>
          </cell>
        </row>
        <row r="1021">
          <cell r="A1021" t="str">
            <v>Dypingite</v>
          </cell>
          <cell r="B1021">
            <v>0</v>
          </cell>
        </row>
        <row r="1022">
          <cell r="A1022" t="str">
            <v>Dyscrasite</v>
          </cell>
          <cell r="B1022">
            <v>0</v>
          </cell>
        </row>
        <row r="1023">
          <cell r="A1023" t="str">
            <v>Dzhalindite</v>
          </cell>
          <cell r="B1023">
            <v>0</v>
          </cell>
        </row>
        <row r="1024">
          <cell r="A1024" t="str">
            <v>Dzharkenite</v>
          </cell>
          <cell r="B1024">
            <v>0</v>
          </cell>
        </row>
        <row r="1025">
          <cell r="A1025" t="str">
            <v>Dzhezkazganite</v>
          </cell>
          <cell r="B1025">
            <v>0</v>
          </cell>
        </row>
        <row r="1026">
          <cell r="A1026" t="str">
            <v>Eakerite</v>
          </cell>
          <cell r="B1026">
            <v>0</v>
          </cell>
        </row>
        <row r="1027">
          <cell r="A1027" t="str">
            <v>Earlandite</v>
          </cell>
          <cell r="B1027">
            <v>0</v>
          </cell>
        </row>
        <row r="1028">
          <cell r="A1028" t="str">
            <v>Earlshannonite</v>
          </cell>
          <cell r="B1028">
            <v>0</v>
          </cell>
        </row>
        <row r="1029">
          <cell r="A1029" t="str">
            <v>Eastonite</v>
          </cell>
          <cell r="B1029">
            <v>0</v>
          </cell>
        </row>
        <row r="1030">
          <cell r="A1030" t="str">
            <v>Ecandrewsite</v>
          </cell>
          <cell r="B1030">
            <v>0</v>
          </cell>
        </row>
        <row r="1031">
          <cell r="A1031" t="str">
            <v>Ecdemite</v>
          </cell>
          <cell r="B1031">
            <v>0</v>
          </cell>
        </row>
        <row r="1032">
          <cell r="A1032" t="str">
            <v>Eckermannite</v>
          </cell>
          <cell r="B1032">
            <v>0</v>
          </cell>
        </row>
        <row r="1033">
          <cell r="A1033" t="str">
            <v>Eclarite</v>
          </cell>
          <cell r="B1033">
            <v>0</v>
          </cell>
        </row>
        <row r="1034">
          <cell r="A1034" t="str">
            <v>Edenharterite</v>
          </cell>
          <cell r="B1034">
            <v>0</v>
          </cell>
        </row>
        <row r="1035">
          <cell r="A1035" t="str">
            <v>Edenite</v>
          </cell>
          <cell r="B1035">
            <v>0</v>
          </cell>
        </row>
        <row r="1036">
          <cell r="A1036" t="str">
            <v>Edgarbaileyite</v>
          </cell>
          <cell r="B1036">
            <v>0</v>
          </cell>
        </row>
        <row r="1037">
          <cell r="A1037" t="str">
            <v>Edgarite</v>
          </cell>
          <cell r="B1037">
            <v>0</v>
          </cell>
        </row>
        <row r="1038">
          <cell r="A1038" t="str">
            <v>Edingtonite</v>
          </cell>
          <cell r="B1038">
            <v>0</v>
          </cell>
        </row>
        <row r="1039">
          <cell r="A1039" t="str">
            <v>Edoylerite</v>
          </cell>
          <cell r="B1039">
            <v>0</v>
          </cell>
        </row>
        <row r="1040">
          <cell r="A1040" t="str">
            <v>Effenbergerite</v>
          </cell>
          <cell r="B1040">
            <v>0</v>
          </cell>
        </row>
        <row r="1041">
          <cell r="A1041" t="str">
            <v>Efremovite</v>
          </cell>
          <cell r="B1041">
            <v>0</v>
          </cell>
        </row>
        <row r="1042">
          <cell r="A1042" t="str">
            <v>Eggletonite</v>
          </cell>
          <cell r="B1042">
            <v>0</v>
          </cell>
        </row>
        <row r="1043">
          <cell r="A1043" t="str">
            <v>Eglestonite</v>
          </cell>
          <cell r="B1043">
            <v>0</v>
          </cell>
        </row>
        <row r="1044">
          <cell r="A1044" t="str">
            <v>Ehrleite</v>
          </cell>
          <cell r="B1044">
            <v>0</v>
          </cell>
        </row>
        <row r="1045">
          <cell r="A1045" t="str">
            <v>Eifelite</v>
          </cell>
          <cell r="B1045">
            <v>0</v>
          </cell>
        </row>
        <row r="1046">
          <cell r="A1046" t="str">
            <v>Eitelite</v>
          </cell>
          <cell r="B1046">
            <v>0</v>
          </cell>
        </row>
        <row r="1047">
          <cell r="A1047" t="str">
            <v>Ekanite</v>
          </cell>
          <cell r="B1047">
            <v>0</v>
          </cell>
        </row>
        <row r="1048">
          <cell r="A1048" t="str">
            <v>Ekaterinite</v>
          </cell>
          <cell r="B1048">
            <v>0</v>
          </cell>
        </row>
        <row r="1049">
          <cell r="A1049" t="str">
            <v>Ekatite</v>
          </cell>
          <cell r="B1049">
            <v>0</v>
          </cell>
        </row>
        <row r="1050">
          <cell r="A1050" t="str">
            <v>Ekmanite</v>
          </cell>
          <cell r="B1050">
            <v>0</v>
          </cell>
        </row>
        <row r="1051">
          <cell r="A1051" t="str">
            <v>Elbaite</v>
          </cell>
          <cell r="B1051">
            <v>0</v>
          </cell>
        </row>
        <row r="1052">
          <cell r="A1052" t="str">
            <v>Ellenbergerite</v>
          </cell>
          <cell r="B1052">
            <v>0</v>
          </cell>
        </row>
        <row r="1053">
          <cell r="A1053" t="str">
            <v>Ellestadite</v>
          </cell>
          <cell r="B1053">
            <v>0</v>
          </cell>
        </row>
        <row r="1054">
          <cell r="A1054" t="str">
            <v>Ellisite</v>
          </cell>
          <cell r="B1054">
            <v>0</v>
          </cell>
        </row>
        <row r="1055">
          <cell r="A1055" t="str">
            <v>Elpasolite</v>
          </cell>
          <cell r="B1055">
            <v>0</v>
          </cell>
        </row>
        <row r="1056">
          <cell r="A1056" t="str">
            <v>Elpidite</v>
          </cell>
          <cell r="B1056">
            <v>0</v>
          </cell>
        </row>
        <row r="1057">
          <cell r="A1057" t="str">
            <v>Elyite</v>
          </cell>
          <cell r="B1057">
            <v>0</v>
          </cell>
        </row>
        <row r="1058">
          <cell r="A1058" t="str">
            <v>Embolite</v>
          </cell>
          <cell r="B1058">
            <v>0</v>
          </cell>
        </row>
        <row r="1059">
          <cell r="A1059" t="str">
            <v>Embreyite</v>
          </cell>
          <cell r="B1059">
            <v>0</v>
          </cell>
        </row>
        <row r="1060">
          <cell r="A1060" t="str">
            <v>Emeleusite</v>
          </cell>
          <cell r="B1060">
            <v>0</v>
          </cell>
        </row>
        <row r="1061">
          <cell r="A1061" t="str">
            <v>Emilite</v>
          </cell>
          <cell r="B1061">
            <v>0</v>
          </cell>
        </row>
        <row r="1062">
          <cell r="A1062" t="str">
            <v>Emmonsite</v>
          </cell>
          <cell r="B1062">
            <v>0</v>
          </cell>
        </row>
        <row r="1063">
          <cell r="A1063" t="str">
            <v>Emplectite</v>
          </cell>
          <cell r="B1063">
            <v>0</v>
          </cell>
        </row>
        <row r="1064">
          <cell r="A1064" t="str">
            <v>Empressite</v>
          </cell>
          <cell r="B1064">
            <v>0</v>
          </cell>
        </row>
        <row r="1065">
          <cell r="A1065" t="str">
            <v>Enargite</v>
          </cell>
          <cell r="B1065">
            <v>0</v>
          </cell>
        </row>
        <row r="1066">
          <cell r="A1066" t="str">
            <v>Endellite</v>
          </cell>
          <cell r="B1066">
            <v>0</v>
          </cell>
        </row>
        <row r="1067">
          <cell r="A1067" t="str">
            <v>Englishite</v>
          </cell>
          <cell r="B1067">
            <v>0</v>
          </cell>
        </row>
        <row r="1068">
          <cell r="A1068" t="str">
            <v>Enstatite</v>
          </cell>
          <cell r="B1068">
            <v>0</v>
          </cell>
        </row>
        <row r="1069">
          <cell r="A1069" t="str">
            <v>Eosphorite</v>
          </cell>
          <cell r="B1069">
            <v>0</v>
          </cell>
        </row>
        <row r="1070">
          <cell r="A1070" t="str">
            <v>Ephesite</v>
          </cell>
          <cell r="B1070">
            <v>0</v>
          </cell>
        </row>
        <row r="1071">
          <cell r="A1071" t="str">
            <v>Epididymite</v>
          </cell>
          <cell r="B1071">
            <v>0</v>
          </cell>
        </row>
        <row r="1072">
          <cell r="A1072" t="str">
            <v>Epidote</v>
          </cell>
          <cell r="B1072">
            <v>0</v>
          </cell>
        </row>
        <row r="1073">
          <cell r="A1073" t="str">
            <v>Epistilbite</v>
          </cell>
          <cell r="B1073">
            <v>0</v>
          </cell>
        </row>
        <row r="1074">
          <cell r="A1074" t="str">
            <v>Epistolite</v>
          </cell>
          <cell r="B1074">
            <v>0</v>
          </cell>
        </row>
        <row r="1075">
          <cell r="A1075" t="str">
            <v>Epsomite</v>
          </cell>
          <cell r="B1075">
            <v>0</v>
          </cell>
        </row>
        <row r="1076">
          <cell r="A1076" t="str">
            <v>Ercitite</v>
          </cell>
          <cell r="B1076">
            <v>0</v>
          </cell>
        </row>
        <row r="1077">
          <cell r="A1077" t="str">
            <v>Erdite</v>
          </cell>
          <cell r="B1077">
            <v>0</v>
          </cell>
        </row>
        <row r="1078">
          <cell r="A1078" t="str">
            <v>Ericaite</v>
          </cell>
          <cell r="B1078">
            <v>0</v>
          </cell>
        </row>
        <row r="1079">
          <cell r="A1079" t="str">
            <v>Ericssonite</v>
          </cell>
          <cell r="B1079">
            <v>0</v>
          </cell>
        </row>
        <row r="1080">
          <cell r="A1080" t="str">
            <v>Eriochalcite</v>
          </cell>
          <cell r="B1080">
            <v>0</v>
          </cell>
        </row>
        <row r="1081">
          <cell r="A1081" t="str">
            <v>Erionite</v>
          </cell>
          <cell r="B1081">
            <v>0</v>
          </cell>
        </row>
        <row r="1082">
          <cell r="A1082" t="str">
            <v>Erionite-Ca</v>
          </cell>
          <cell r="B1082">
            <v>0</v>
          </cell>
        </row>
        <row r="1083">
          <cell r="A1083" t="str">
            <v>Erionite-K</v>
          </cell>
          <cell r="B1083">
            <v>0</v>
          </cell>
        </row>
        <row r="1084">
          <cell r="A1084" t="str">
            <v>Erionite-Na</v>
          </cell>
          <cell r="B1084">
            <v>0</v>
          </cell>
        </row>
        <row r="1085">
          <cell r="A1085" t="str">
            <v>Erlianite</v>
          </cell>
          <cell r="B1085">
            <v>0</v>
          </cell>
        </row>
        <row r="1086">
          <cell r="A1086" t="str">
            <v>Erlichmanite</v>
          </cell>
          <cell r="B1086">
            <v>0</v>
          </cell>
        </row>
        <row r="1087">
          <cell r="A1087" t="str">
            <v>Ernienickelite</v>
          </cell>
          <cell r="B1087">
            <v>0</v>
          </cell>
        </row>
        <row r="1088">
          <cell r="A1088" t="str">
            <v>Erniggliite</v>
          </cell>
          <cell r="B1088">
            <v>0</v>
          </cell>
        </row>
        <row r="1089">
          <cell r="A1089" t="str">
            <v>Ernstite</v>
          </cell>
          <cell r="B1089">
            <v>0</v>
          </cell>
        </row>
        <row r="1090">
          <cell r="A1090" t="str">
            <v>Ershovite</v>
          </cell>
          <cell r="B1090">
            <v>0</v>
          </cell>
        </row>
        <row r="1091">
          <cell r="A1091" t="str">
            <v>Ertixiite</v>
          </cell>
          <cell r="B1091">
            <v>0</v>
          </cell>
        </row>
        <row r="1092">
          <cell r="A1092" t="str">
            <v>Erythrite</v>
          </cell>
          <cell r="B1092">
            <v>0</v>
          </cell>
        </row>
        <row r="1093">
          <cell r="A1093" t="str">
            <v>Erythrosiderite</v>
          </cell>
          <cell r="B1093">
            <v>0</v>
          </cell>
        </row>
        <row r="1094">
          <cell r="A1094" t="str">
            <v>Eskebornite</v>
          </cell>
          <cell r="B1094">
            <v>0</v>
          </cell>
        </row>
        <row r="1095">
          <cell r="A1095" t="str">
            <v>Eskimoite</v>
          </cell>
          <cell r="B1095">
            <v>0</v>
          </cell>
        </row>
        <row r="1096">
          <cell r="A1096" t="str">
            <v>Eskolaite</v>
          </cell>
          <cell r="B1096">
            <v>0</v>
          </cell>
        </row>
        <row r="1097">
          <cell r="A1097" t="str">
            <v>Esperanzaite</v>
          </cell>
          <cell r="B1097">
            <v>0</v>
          </cell>
        </row>
        <row r="1098">
          <cell r="A1098" t="str">
            <v>Esperite</v>
          </cell>
          <cell r="B1098">
            <v>0</v>
          </cell>
        </row>
        <row r="1099">
          <cell r="A1099" t="str">
            <v>Esseneite</v>
          </cell>
          <cell r="B1099">
            <v>0</v>
          </cell>
        </row>
        <row r="1100">
          <cell r="A1100" t="str">
            <v>Ettringite</v>
          </cell>
          <cell r="B1100">
            <v>0</v>
          </cell>
        </row>
        <row r="1101">
          <cell r="A1101" t="str">
            <v>Eucairite</v>
          </cell>
          <cell r="B1101">
            <v>0</v>
          </cell>
        </row>
        <row r="1102">
          <cell r="A1102" t="str">
            <v>Euchlorine</v>
          </cell>
          <cell r="B1102">
            <v>0</v>
          </cell>
        </row>
        <row r="1103">
          <cell r="A1103" t="str">
            <v>Euchroite</v>
          </cell>
          <cell r="B1103">
            <v>0</v>
          </cell>
        </row>
        <row r="1104">
          <cell r="A1104" t="str">
            <v>Euclase</v>
          </cell>
          <cell r="B1104">
            <v>0</v>
          </cell>
        </row>
        <row r="1105">
          <cell r="A1105" t="str">
            <v>Eucryptite</v>
          </cell>
          <cell r="B1105">
            <v>0</v>
          </cell>
        </row>
        <row r="1106">
          <cell r="A1106" t="str">
            <v>Eudialyte</v>
          </cell>
          <cell r="B1106">
            <v>0</v>
          </cell>
        </row>
        <row r="1107">
          <cell r="A1107" t="str">
            <v>Eudidymite</v>
          </cell>
          <cell r="B1107">
            <v>0</v>
          </cell>
        </row>
        <row r="1108">
          <cell r="A1108" t="str">
            <v>Eugenite</v>
          </cell>
          <cell r="B1108">
            <v>0</v>
          </cell>
        </row>
        <row r="1109">
          <cell r="A1109" t="str">
            <v>Eugsterite</v>
          </cell>
          <cell r="B1109">
            <v>0</v>
          </cell>
        </row>
        <row r="1110">
          <cell r="A1110" t="str">
            <v>Eulytite</v>
          </cell>
          <cell r="B1110">
            <v>0</v>
          </cell>
        </row>
        <row r="1111">
          <cell r="A1111" t="str">
            <v>Euxenite-(Y)</v>
          </cell>
          <cell r="B1111">
            <v>0</v>
          </cell>
        </row>
        <row r="1112">
          <cell r="A1112" t="str">
            <v>Evansite</v>
          </cell>
          <cell r="B1112">
            <v>0</v>
          </cell>
        </row>
        <row r="1113">
          <cell r="A1113" t="str">
            <v>Eveite</v>
          </cell>
          <cell r="B1113">
            <v>0</v>
          </cell>
        </row>
        <row r="1114">
          <cell r="A1114" t="str">
            <v>Evenkite</v>
          </cell>
          <cell r="B1114">
            <v>0</v>
          </cell>
        </row>
        <row r="1115">
          <cell r="A1115" t="str">
            <v>Eveslogite</v>
          </cell>
          <cell r="B1115">
            <v>0</v>
          </cell>
        </row>
        <row r="1116">
          <cell r="A1116" t="str">
            <v>Ewaldite</v>
          </cell>
          <cell r="B1116">
            <v>0</v>
          </cell>
        </row>
        <row r="1117">
          <cell r="A1117" t="str">
            <v>Eylettersite</v>
          </cell>
          <cell r="B1117">
            <v>0</v>
          </cell>
        </row>
        <row r="1118">
          <cell r="A1118" t="str">
            <v>Ezcurrite</v>
          </cell>
          <cell r="B1118">
            <v>0</v>
          </cell>
        </row>
        <row r="1119">
          <cell r="A1119" t="str">
            <v>Eztlite</v>
          </cell>
          <cell r="B1119">
            <v>0</v>
          </cell>
        </row>
        <row r="1120">
          <cell r="A1120" t="str">
            <v>Fabianite</v>
          </cell>
          <cell r="B1120">
            <v>0</v>
          </cell>
        </row>
        <row r="1121">
          <cell r="A1121" t="str">
            <v>Faheyite</v>
          </cell>
          <cell r="B1121">
            <v>0</v>
          </cell>
        </row>
        <row r="1122">
          <cell r="A1122" t="str">
            <v>Fahleite</v>
          </cell>
          <cell r="B1122">
            <v>0</v>
          </cell>
        </row>
        <row r="1123">
          <cell r="A1123" t="str">
            <v>Fairbankite</v>
          </cell>
          <cell r="B1123">
            <v>0</v>
          </cell>
        </row>
        <row r="1124">
          <cell r="A1124" t="str">
            <v>Fairchildite</v>
          </cell>
          <cell r="B1124">
            <v>0</v>
          </cell>
        </row>
        <row r="1125">
          <cell r="A1125" t="str">
            <v>Fairfieldite</v>
          </cell>
          <cell r="B1125">
            <v>0</v>
          </cell>
        </row>
        <row r="1126">
          <cell r="A1126" t="str">
            <v>Falcondoite</v>
          </cell>
          <cell r="B1126">
            <v>0</v>
          </cell>
        </row>
        <row r="1127">
          <cell r="A1127" t="str">
            <v>Falkmanite</v>
          </cell>
          <cell r="B1127">
            <v>0</v>
          </cell>
        </row>
        <row r="1128">
          <cell r="A1128" t="str">
            <v>Famatinite</v>
          </cell>
          <cell r="B1128">
            <v>0</v>
          </cell>
        </row>
        <row r="1129">
          <cell r="A1129" t="str">
            <v>Fangite</v>
          </cell>
          <cell r="B1129">
            <v>0</v>
          </cell>
        </row>
        <row r="1130">
          <cell r="A1130" t="str">
            <v>Farringtonite</v>
          </cell>
          <cell r="B1130">
            <v>0</v>
          </cell>
        </row>
        <row r="1131">
          <cell r="A1131" t="str">
            <v>Faujasite</v>
          </cell>
          <cell r="B1131">
            <v>0</v>
          </cell>
        </row>
        <row r="1132">
          <cell r="A1132" t="str">
            <v>Faujasite-Ca</v>
          </cell>
          <cell r="B1132">
            <v>0</v>
          </cell>
        </row>
        <row r="1133">
          <cell r="A1133" t="str">
            <v>Faujasite-Mg</v>
          </cell>
          <cell r="B1133">
            <v>0</v>
          </cell>
        </row>
        <row r="1134">
          <cell r="A1134" t="str">
            <v>Faujasite-Na</v>
          </cell>
          <cell r="B1134">
            <v>0</v>
          </cell>
        </row>
        <row r="1135">
          <cell r="A1135" t="str">
            <v>Faustite</v>
          </cell>
          <cell r="B1135">
            <v>0</v>
          </cell>
        </row>
        <row r="1136">
          <cell r="A1136" t="str">
            <v>Fayalite</v>
          </cell>
          <cell r="B1136">
            <v>0</v>
          </cell>
        </row>
        <row r="1137">
          <cell r="A1137" t="str">
            <v>Fedorite</v>
          </cell>
          <cell r="B1137">
            <v>0</v>
          </cell>
        </row>
        <row r="1138">
          <cell r="A1138" t="str">
            <v>Fedorovskite</v>
          </cell>
          <cell r="B1138">
            <v>0</v>
          </cell>
        </row>
        <row r="1139">
          <cell r="A1139" t="str">
            <v>Fedotovite</v>
          </cell>
          <cell r="B1139">
            <v>0</v>
          </cell>
        </row>
        <row r="1140">
          <cell r="A1140" t="str">
            <v>Feinglosite</v>
          </cell>
          <cell r="B1140">
            <v>0</v>
          </cell>
        </row>
        <row r="1141">
          <cell r="A1141" t="str">
            <v>Feitknechtite</v>
          </cell>
          <cell r="B1141">
            <v>0</v>
          </cell>
        </row>
        <row r="1142">
          <cell r="A1142" t="str">
            <v>Feklichevite</v>
          </cell>
          <cell r="B1142">
            <v>0</v>
          </cell>
        </row>
        <row r="1143">
          <cell r="A1143" t="str">
            <v>Felbertalite</v>
          </cell>
          <cell r="B1143">
            <v>0</v>
          </cell>
        </row>
        <row r="1144">
          <cell r="A1144" t="str">
            <v>Felsobanyaite</v>
          </cell>
          <cell r="B1144">
            <v>0</v>
          </cell>
        </row>
        <row r="1145">
          <cell r="A1145" t="str">
            <v>Fenaksite</v>
          </cell>
          <cell r="B1145">
            <v>0</v>
          </cell>
        </row>
        <row r="1146">
          <cell r="A1146" t="str">
            <v>Fencooperite</v>
          </cell>
          <cell r="B1146">
            <v>0</v>
          </cell>
        </row>
        <row r="1147">
          <cell r="A1147" t="str">
            <v>Ferberite</v>
          </cell>
          <cell r="B1147">
            <v>0</v>
          </cell>
        </row>
        <row r="1148">
          <cell r="A1148" t="str">
            <v>Ferchromide</v>
          </cell>
          <cell r="B1148">
            <v>0</v>
          </cell>
        </row>
        <row r="1149">
          <cell r="A1149" t="str">
            <v>Ferdisilicite</v>
          </cell>
          <cell r="B1149">
            <v>0</v>
          </cell>
        </row>
        <row r="1150">
          <cell r="A1150" t="str">
            <v>Fergusonite-(Ce)</v>
          </cell>
          <cell r="B1150">
            <v>0</v>
          </cell>
        </row>
        <row r="1151">
          <cell r="A1151" t="str">
            <v>Fergusonite-(Nd)</v>
          </cell>
          <cell r="B1151">
            <v>0</v>
          </cell>
        </row>
        <row r="1152">
          <cell r="A1152" t="str">
            <v>Fergusonite-(Y)</v>
          </cell>
          <cell r="B1152">
            <v>0</v>
          </cell>
        </row>
        <row r="1153">
          <cell r="A1153" t="str">
            <v>Fergusonite-beta-(Ce)</v>
          </cell>
          <cell r="B1153">
            <v>0</v>
          </cell>
        </row>
        <row r="1154">
          <cell r="A1154" t="str">
            <v>Fergusonite-beta-(Nd)</v>
          </cell>
          <cell r="B1154">
            <v>0</v>
          </cell>
        </row>
        <row r="1155">
          <cell r="A1155" t="str">
            <v>Fergusonite-beta-(Y)</v>
          </cell>
          <cell r="B1155">
            <v>0</v>
          </cell>
        </row>
        <row r="1156">
          <cell r="A1156" t="str">
            <v>Fermorite</v>
          </cell>
          <cell r="B1156">
            <v>0</v>
          </cell>
        </row>
        <row r="1157">
          <cell r="A1157" t="str">
            <v>Fernandinite</v>
          </cell>
          <cell r="B1157">
            <v>0</v>
          </cell>
        </row>
        <row r="1158">
          <cell r="A1158" t="str">
            <v>Feroxyhyte</v>
          </cell>
          <cell r="B1158">
            <v>0</v>
          </cell>
        </row>
        <row r="1159">
          <cell r="A1159" t="str">
            <v>Ferrarisite</v>
          </cell>
          <cell r="B1159">
            <v>0</v>
          </cell>
        </row>
        <row r="1160">
          <cell r="A1160" t="str">
            <v>Ferrazite</v>
          </cell>
          <cell r="B1160">
            <v>0</v>
          </cell>
        </row>
        <row r="1161">
          <cell r="A1161" t="str">
            <v>Ferri-clinoferroholmquistite</v>
          </cell>
          <cell r="B1161">
            <v>0</v>
          </cell>
        </row>
        <row r="1162">
          <cell r="A1162" t="str">
            <v>Ferri-clinoholmquistite</v>
          </cell>
          <cell r="B1162">
            <v>0</v>
          </cell>
        </row>
        <row r="1163">
          <cell r="A1163" t="str">
            <v>Ferri-ferrobarroisite</v>
          </cell>
          <cell r="B1163">
            <v>0</v>
          </cell>
        </row>
        <row r="1164">
          <cell r="A1164" t="str">
            <v>Ferri-ferrotschermakite</v>
          </cell>
          <cell r="B1164">
            <v>0</v>
          </cell>
        </row>
        <row r="1165">
          <cell r="A1165" t="str">
            <v>Ferri-magnesiotaramite</v>
          </cell>
          <cell r="B1165">
            <v>0</v>
          </cell>
        </row>
        <row r="1166">
          <cell r="A1166" t="str">
            <v>Ferriallanite-(Ce)</v>
          </cell>
          <cell r="B1166">
            <v>0</v>
          </cell>
        </row>
        <row r="1167">
          <cell r="A1167" t="str">
            <v>Ferribarroisite</v>
          </cell>
          <cell r="B1167">
            <v>0</v>
          </cell>
        </row>
        <row r="1168">
          <cell r="A1168" t="str">
            <v>Ferric-ferronyboite</v>
          </cell>
          <cell r="B1168">
            <v>0</v>
          </cell>
        </row>
        <row r="1169">
          <cell r="A1169" t="str">
            <v>Ferricopiapite</v>
          </cell>
          <cell r="B1169">
            <v>0</v>
          </cell>
        </row>
        <row r="1170">
          <cell r="A1170" t="str">
            <v>Ferrierite</v>
          </cell>
          <cell r="B1170">
            <v>0</v>
          </cell>
        </row>
        <row r="1171">
          <cell r="A1171" t="str">
            <v>Ferrierite-K</v>
          </cell>
          <cell r="B1171">
            <v>0</v>
          </cell>
        </row>
        <row r="1172">
          <cell r="A1172" t="str">
            <v>Ferrierite-Mg</v>
          </cell>
          <cell r="B1172">
            <v>0</v>
          </cell>
        </row>
        <row r="1173">
          <cell r="A1173" t="str">
            <v>Ferrierite-Na</v>
          </cell>
          <cell r="B1173">
            <v>0</v>
          </cell>
        </row>
        <row r="1174">
          <cell r="A1174" t="str">
            <v>Ferrihydrite</v>
          </cell>
          <cell r="B1174">
            <v>0</v>
          </cell>
        </row>
        <row r="1175">
          <cell r="A1175" t="str">
            <v>Ferrikatophorite</v>
          </cell>
          <cell r="B1175">
            <v>0</v>
          </cell>
        </row>
        <row r="1176">
          <cell r="A1176" t="str">
            <v>Ferrilotharmeyerite</v>
          </cell>
          <cell r="B1176">
            <v>0</v>
          </cell>
        </row>
        <row r="1177">
          <cell r="A1177" t="str">
            <v>Ferrimolybdite</v>
          </cell>
          <cell r="B1177">
            <v>0</v>
          </cell>
        </row>
        <row r="1178">
          <cell r="A1178" t="str">
            <v>Ferrinatrite</v>
          </cell>
          <cell r="B1178">
            <v>0</v>
          </cell>
        </row>
        <row r="1179">
          <cell r="A1179" t="str">
            <v>Ferripedrizite</v>
          </cell>
          <cell r="B1179">
            <v>0</v>
          </cell>
        </row>
        <row r="1180">
          <cell r="A1180" t="str">
            <v>Ferripyrophyllite</v>
          </cell>
          <cell r="B1180">
            <v>0</v>
          </cell>
        </row>
        <row r="1181">
          <cell r="A1181" t="str">
            <v>Ferrisicklerite</v>
          </cell>
          <cell r="B1181">
            <v>0</v>
          </cell>
        </row>
        <row r="1182">
          <cell r="A1182" t="str">
            <v>Ferristrunzite</v>
          </cell>
          <cell r="B1182">
            <v>0</v>
          </cell>
        </row>
        <row r="1183">
          <cell r="A1183" t="str">
            <v>Ferrisurite</v>
          </cell>
          <cell r="B1183">
            <v>0</v>
          </cell>
        </row>
        <row r="1184">
          <cell r="A1184" t="str">
            <v>Ferrisymplesite</v>
          </cell>
          <cell r="B1184">
            <v>0</v>
          </cell>
        </row>
        <row r="1185">
          <cell r="A1185" t="str">
            <v>Ferritaramite</v>
          </cell>
          <cell r="B1185">
            <v>0</v>
          </cell>
        </row>
        <row r="1186">
          <cell r="A1186" t="str">
            <v>Ferritschermakite</v>
          </cell>
          <cell r="B1186">
            <v>0</v>
          </cell>
        </row>
        <row r="1187">
          <cell r="A1187" t="str">
            <v>Ferritungstite</v>
          </cell>
          <cell r="B1187">
            <v>0</v>
          </cell>
        </row>
        <row r="1188">
          <cell r="A1188" t="str">
            <v>Ferriwinchite</v>
          </cell>
          <cell r="B1188">
            <v>0</v>
          </cell>
        </row>
        <row r="1189">
          <cell r="A1189" t="str">
            <v>Ferro-actinolite</v>
          </cell>
          <cell r="B1189">
            <v>0</v>
          </cell>
        </row>
        <row r="1190">
          <cell r="A1190" t="str">
            <v>Ferro-aluminoceladonite</v>
          </cell>
          <cell r="B1190">
            <v>0</v>
          </cell>
        </row>
        <row r="1191">
          <cell r="A1191" t="str">
            <v>Ferro-aluminotschermakite</v>
          </cell>
          <cell r="B1191">
            <v>0</v>
          </cell>
        </row>
        <row r="1192">
          <cell r="A1192" t="str">
            <v>Ferro-anthophyllite</v>
          </cell>
          <cell r="B1192">
            <v>0</v>
          </cell>
        </row>
        <row r="1193">
          <cell r="A1193" t="str">
            <v>Ferro-eckermannite</v>
          </cell>
          <cell r="B1193">
            <v>0</v>
          </cell>
        </row>
        <row r="1194">
          <cell r="A1194" t="str">
            <v>Ferro-edenite</v>
          </cell>
          <cell r="B1194">
            <v>0</v>
          </cell>
        </row>
        <row r="1195">
          <cell r="A1195" t="str">
            <v>Ferroalluaudite</v>
          </cell>
          <cell r="B1195">
            <v>0</v>
          </cell>
        </row>
        <row r="1196">
          <cell r="A1196" t="str">
            <v>Ferroaxinite</v>
          </cell>
          <cell r="B1196">
            <v>0</v>
          </cell>
        </row>
        <row r="1197">
          <cell r="A1197" t="str">
            <v>Ferrobarroisite</v>
          </cell>
          <cell r="B1197">
            <v>0</v>
          </cell>
        </row>
        <row r="1198">
          <cell r="A1198" t="str">
            <v>Ferrobustamite</v>
          </cell>
          <cell r="B1198">
            <v>0</v>
          </cell>
        </row>
        <row r="1199">
          <cell r="A1199" t="str">
            <v>Ferrocarpholite</v>
          </cell>
          <cell r="B1199">
            <v>0</v>
          </cell>
        </row>
        <row r="1200">
          <cell r="A1200" t="str">
            <v>Ferroceladonite</v>
          </cell>
          <cell r="B1200">
            <v>0</v>
          </cell>
        </row>
        <row r="1201">
          <cell r="A1201" t="str">
            <v>Ferrochloropargasite</v>
          </cell>
          <cell r="B1201">
            <v>0</v>
          </cell>
        </row>
        <row r="1202">
          <cell r="A1202" t="str">
            <v>Ferroclinoholmquistite</v>
          </cell>
          <cell r="B1202">
            <v>0</v>
          </cell>
        </row>
        <row r="1203">
          <cell r="A1203" t="str">
            <v>Ferrocolumbite</v>
          </cell>
          <cell r="B1203">
            <v>0</v>
          </cell>
        </row>
        <row r="1204">
          <cell r="A1204" t="str">
            <v>Ferroferribarroisite</v>
          </cell>
          <cell r="B1204">
            <v>0</v>
          </cell>
        </row>
        <row r="1205">
          <cell r="A1205" t="str">
            <v>Ferroferritschermakite</v>
          </cell>
          <cell r="B1205">
            <v>0</v>
          </cell>
        </row>
        <row r="1206">
          <cell r="A1206" t="str">
            <v>Ferroferriwinchite</v>
          </cell>
          <cell r="B1206">
            <v>0</v>
          </cell>
        </row>
        <row r="1207">
          <cell r="A1207" t="str">
            <v>Ferrogedrite</v>
          </cell>
          <cell r="B1207">
            <v>0</v>
          </cell>
        </row>
        <row r="1208">
          <cell r="A1208" t="str">
            <v>Ferroglaucophane</v>
          </cell>
          <cell r="B1208">
            <v>0</v>
          </cell>
        </row>
        <row r="1209">
          <cell r="A1209" t="str">
            <v>Ferrohagendorfite</v>
          </cell>
          <cell r="B1209">
            <v>0</v>
          </cell>
        </row>
        <row r="1210">
          <cell r="A1210" t="str">
            <v>Ferrohexahydrite</v>
          </cell>
          <cell r="B1210">
            <v>0</v>
          </cell>
        </row>
        <row r="1211">
          <cell r="A1211" t="str">
            <v>Ferrohogbomite-2N2S</v>
          </cell>
          <cell r="B1211">
            <v>0</v>
          </cell>
        </row>
        <row r="1212">
          <cell r="A1212" t="str">
            <v>Ferroholmquistite</v>
          </cell>
          <cell r="B1212">
            <v>0</v>
          </cell>
        </row>
        <row r="1213">
          <cell r="A1213" t="str">
            <v>Ferrohornblende</v>
          </cell>
          <cell r="B1213">
            <v>0</v>
          </cell>
        </row>
        <row r="1214">
          <cell r="A1214" t="str">
            <v>Ferrokaersutite</v>
          </cell>
          <cell r="B1214">
            <v>0</v>
          </cell>
        </row>
        <row r="1215">
          <cell r="A1215" t="str">
            <v>Ferrokentbrooksite</v>
          </cell>
          <cell r="B1215">
            <v>0</v>
          </cell>
        </row>
        <row r="1216">
          <cell r="A1216" t="str">
            <v>Ferrokesterite</v>
          </cell>
          <cell r="B1216">
            <v>0</v>
          </cell>
        </row>
        <row r="1217">
          <cell r="A1217" t="str">
            <v>Ferrokinoshitalite</v>
          </cell>
          <cell r="B1217">
            <v>0</v>
          </cell>
        </row>
        <row r="1218">
          <cell r="A1218" t="str">
            <v>Ferrolaueite</v>
          </cell>
          <cell r="B1218">
            <v>0</v>
          </cell>
        </row>
        <row r="1219">
          <cell r="A1219" t="str">
            <v>Ferroleakeite</v>
          </cell>
          <cell r="B1219">
            <v>0</v>
          </cell>
        </row>
        <row r="1220">
          <cell r="A1220" t="str">
            <v>Ferronickelplatinum</v>
          </cell>
          <cell r="B1220">
            <v>0</v>
          </cell>
        </row>
        <row r="1221">
          <cell r="A1221" t="str">
            <v>Ferronigerite-2N1S</v>
          </cell>
          <cell r="B1221">
            <v>0</v>
          </cell>
        </row>
        <row r="1222">
          <cell r="A1222" t="str">
            <v>Ferronigerite-6N6S</v>
          </cell>
          <cell r="B1222">
            <v>0</v>
          </cell>
        </row>
        <row r="1223">
          <cell r="A1223" t="str">
            <v>Ferronordite-(Ce)</v>
          </cell>
          <cell r="B1223">
            <v>0</v>
          </cell>
        </row>
        <row r="1224">
          <cell r="A1224" t="str">
            <v>Ferronordite-(La)</v>
          </cell>
          <cell r="B1224">
            <v>0</v>
          </cell>
        </row>
        <row r="1225">
          <cell r="A1225" t="str">
            <v>Ferronyboite</v>
          </cell>
          <cell r="B1225">
            <v>0</v>
          </cell>
        </row>
        <row r="1226">
          <cell r="A1226" t="str">
            <v>Ferropargasite</v>
          </cell>
          <cell r="B1226">
            <v>0</v>
          </cell>
        </row>
        <row r="1227">
          <cell r="A1227" t="str">
            <v>Ferropyrosmalite</v>
          </cell>
          <cell r="B1227">
            <v>0</v>
          </cell>
        </row>
        <row r="1228">
          <cell r="A1228" t="str">
            <v>Ferrorhodsite</v>
          </cell>
          <cell r="B1228">
            <v>0</v>
          </cell>
        </row>
        <row r="1229">
          <cell r="A1229" t="str">
            <v>Ferrorichterite</v>
          </cell>
          <cell r="B1229">
            <v>0</v>
          </cell>
        </row>
        <row r="1230">
          <cell r="A1230" t="str">
            <v>Ferroselite</v>
          </cell>
          <cell r="B1230">
            <v>0</v>
          </cell>
        </row>
        <row r="1231">
          <cell r="A1231" t="str">
            <v>Ferrosilite</v>
          </cell>
          <cell r="B1231">
            <v>0</v>
          </cell>
        </row>
        <row r="1232">
          <cell r="A1232" t="str">
            <v>Ferrostrunzite</v>
          </cell>
          <cell r="B1232">
            <v>0</v>
          </cell>
        </row>
        <row r="1233">
          <cell r="A1233" t="str">
            <v>Ferrotaaffeite-6N3S</v>
          </cell>
          <cell r="B1233">
            <v>0</v>
          </cell>
        </row>
        <row r="1234">
          <cell r="A1234" t="str">
            <v>Ferrotantalite</v>
          </cell>
          <cell r="B1234">
            <v>0</v>
          </cell>
        </row>
        <row r="1235">
          <cell r="A1235" t="str">
            <v>Ferrotapiolite</v>
          </cell>
          <cell r="B1235">
            <v>0</v>
          </cell>
        </row>
        <row r="1236">
          <cell r="A1236" t="str">
            <v>Ferrotitanowodginite</v>
          </cell>
          <cell r="B1236">
            <v>0</v>
          </cell>
        </row>
        <row r="1237">
          <cell r="A1237" t="str">
            <v>Ferrotschermakite</v>
          </cell>
          <cell r="B1237">
            <v>0</v>
          </cell>
        </row>
        <row r="1238">
          <cell r="A1238" t="str">
            <v>Ferrotychite</v>
          </cell>
          <cell r="B1238">
            <v>0</v>
          </cell>
        </row>
        <row r="1239">
          <cell r="A1239" t="str">
            <v>Ferrowinchite</v>
          </cell>
          <cell r="B1239">
            <v>0</v>
          </cell>
        </row>
        <row r="1240">
          <cell r="A1240" t="str">
            <v>Ferrowodginite</v>
          </cell>
          <cell r="B1240">
            <v>0</v>
          </cell>
        </row>
        <row r="1241">
          <cell r="A1241" t="str">
            <v>Ferrowyllieite</v>
          </cell>
          <cell r="B1241">
            <v>0</v>
          </cell>
        </row>
        <row r="1242">
          <cell r="A1242" t="str">
            <v>Ferruccite</v>
          </cell>
          <cell r="B1242">
            <v>0</v>
          </cell>
        </row>
        <row r="1243">
          <cell r="A1243" t="str">
            <v>Fersilicite</v>
          </cell>
          <cell r="B1243">
            <v>0</v>
          </cell>
        </row>
        <row r="1244">
          <cell r="A1244" t="str">
            <v>Fersmanite</v>
          </cell>
          <cell r="B1244">
            <v>0</v>
          </cell>
        </row>
        <row r="1245">
          <cell r="A1245" t="str">
            <v>Fersmite</v>
          </cell>
          <cell r="B1245">
            <v>0</v>
          </cell>
        </row>
        <row r="1246">
          <cell r="A1246" t="str">
            <v>Feruvite</v>
          </cell>
          <cell r="B1246">
            <v>0</v>
          </cell>
        </row>
        <row r="1247">
          <cell r="A1247" t="str">
            <v>Fervanite</v>
          </cell>
          <cell r="B1247">
            <v>0</v>
          </cell>
        </row>
        <row r="1248">
          <cell r="A1248" t="str">
            <v>Fetiasite</v>
          </cell>
          <cell r="B1248">
            <v>0</v>
          </cell>
        </row>
        <row r="1249">
          <cell r="A1249" t="str">
            <v>Fettelite</v>
          </cell>
          <cell r="B1249">
            <v>0</v>
          </cell>
        </row>
        <row r="1250">
          <cell r="A1250" t="str">
            <v>Fianelite</v>
          </cell>
          <cell r="B1250">
            <v>0</v>
          </cell>
        </row>
        <row r="1251">
          <cell r="A1251" t="str">
            <v>Fibroferrite</v>
          </cell>
          <cell r="B1251">
            <v>0</v>
          </cell>
        </row>
        <row r="1252">
          <cell r="A1252" t="str">
            <v>Fichtelite</v>
          </cell>
          <cell r="B1252">
            <v>0</v>
          </cell>
        </row>
        <row r="1253">
          <cell r="A1253" t="str">
            <v>Fiedlerite</v>
          </cell>
          <cell r="B1253">
            <v>0</v>
          </cell>
        </row>
        <row r="1254">
          <cell r="A1254" t="str">
            <v>Filipstadite</v>
          </cell>
          <cell r="B1254">
            <v>0</v>
          </cell>
        </row>
        <row r="1255">
          <cell r="A1255" t="str">
            <v>Fillowite</v>
          </cell>
          <cell r="B1255">
            <v>0</v>
          </cell>
        </row>
        <row r="1256">
          <cell r="A1256" t="str">
            <v>Fingerite</v>
          </cell>
          <cell r="B1256">
            <v>0</v>
          </cell>
        </row>
        <row r="1257">
          <cell r="A1257" t="str">
            <v>Finnemanite</v>
          </cell>
          <cell r="B1257">
            <v>0</v>
          </cell>
        </row>
        <row r="1258">
          <cell r="A1258" t="str">
            <v>Fischesserite</v>
          </cell>
          <cell r="B1258">
            <v>0</v>
          </cell>
        </row>
        <row r="1259">
          <cell r="A1259" t="str">
            <v>Fizelyite</v>
          </cell>
          <cell r="B1259">
            <v>0</v>
          </cell>
        </row>
        <row r="1260">
          <cell r="A1260" t="str">
            <v>Flagstaffite</v>
          </cell>
          <cell r="B1260">
            <v>0</v>
          </cell>
        </row>
        <row r="1261">
          <cell r="A1261" t="str">
            <v>Fleischerite</v>
          </cell>
          <cell r="B1261">
            <v>0</v>
          </cell>
        </row>
        <row r="1262">
          <cell r="A1262" t="str">
            <v>Fletcherite</v>
          </cell>
          <cell r="B1262">
            <v>0</v>
          </cell>
        </row>
        <row r="1263">
          <cell r="A1263" t="str">
            <v>Flinkite</v>
          </cell>
          <cell r="B1263">
            <v>0</v>
          </cell>
        </row>
        <row r="1264">
          <cell r="A1264" t="str">
            <v>Florencite-(Ce)</v>
          </cell>
          <cell r="B1264">
            <v>0</v>
          </cell>
        </row>
        <row r="1265">
          <cell r="A1265" t="str">
            <v>Florencite-(La)</v>
          </cell>
          <cell r="B1265">
            <v>0</v>
          </cell>
        </row>
        <row r="1266">
          <cell r="A1266" t="str">
            <v>Florencite-(Nd)</v>
          </cell>
          <cell r="B1266">
            <v>0</v>
          </cell>
        </row>
        <row r="1267">
          <cell r="A1267" t="str">
            <v>Florenskyite</v>
          </cell>
          <cell r="B1267">
            <v>0</v>
          </cell>
        </row>
        <row r="1268">
          <cell r="A1268" t="str">
            <v>Florensovite</v>
          </cell>
          <cell r="B1268">
            <v>0</v>
          </cell>
        </row>
        <row r="1269">
          <cell r="A1269" t="str">
            <v>Fluckite</v>
          </cell>
          <cell r="B1269">
            <v>0</v>
          </cell>
        </row>
        <row r="1270">
          <cell r="A1270" t="str">
            <v>Fluellite</v>
          </cell>
          <cell r="B1270">
            <v>0</v>
          </cell>
        </row>
        <row r="1271">
          <cell r="A1271" t="str">
            <v>Fluoborite</v>
          </cell>
          <cell r="B1271">
            <v>0</v>
          </cell>
        </row>
        <row r="1272">
          <cell r="A1272" t="str">
            <v>Fluocerite-(Ce)</v>
          </cell>
          <cell r="B1272">
            <v>0</v>
          </cell>
        </row>
        <row r="1273">
          <cell r="A1273" t="str">
            <v>Fluocerite-(La)</v>
          </cell>
          <cell r="B1273">
            <v>0</v>
          </cell>
        </row>
        <row r="1274">
          <cell r="A1274" t="str">
            <v>Fluorannite</v>
          </cell>
          <cell r="B1274">
            <v>0</v>
          </cell>
        </row>
        <row r="1275">
          <cell r="A1275" t="str">
            <v>Fluorapatite</v>
          </cell>
          <cell r="B1275">
            <v>0</v>
          </cell>
        </row>
        <row r="1276">
          <cell r="A1276" t="str">
            <v>Fluorapophyllite</v>
          </cell>
          <cell r="B1276">
            <v>0</v>
          </cell>
        </row>
        <row r="1277">
          <cell r="A1277" t="str">
            <v>Fluorbritholite-(Ce)</v>
          </cell>
          <cell r="B1277">
            <v>0</v>
          </cell>
        </row>
        <row r="1278">
          <cell r="A1278" t="str">
            <v>Fluorcaphite</v>
          </cell>
          <cell r="B1278">
            <v>0</v>
          </cell>
        </row>
        <row r="1279">
          <cell r="A1279" t="str">
            <v>Fluorellestadite</v>
          </cell>
          <cell r="B1279">
            <v>0</v>
          </cell>
        </row>
        <row r="1280">
          <cell r="A1280" t="str">
            <v>Fluorite</v>
          </cell>
          <cell r="B1280">
            <v>0</v>
          </cell>
        </row>
        <row r="1281">
          <cell r="A1281" t="str">
            <v>Fluoro-edenite</v>
          </cell>
          <cell r="B1281">
            <v>0</v>
          </cell>
        </row>
        <row r="1282">
          <cell r="A1282" t="str">
            <v>Fluoro-ferroleakeite</v>
          </cell>
          <cell r="B1282">
            <v>0</v>
          </cell>
        </row>
        <row r="1283">
          <cell r="A1283" t="str">
            <v>Fluoro-magnesio-arfvedsonite</v>
          </cell>
          <cell r="B1283">
            <v>0</v>
          </cell>
        </row>
        <row r="1284">
          <cell r="A1284" t="str">
            <v>Fluoro-magnesiohastingsite</v>
          </cell>
          <cell r="B1284">
            <v>0</v>
          </cell>
        </row>
        <row r="1285">
          <cell r="A1285" t="str">
            <v>Fluorocannilloite</v>
          </cell>
          <cell r="B1285">
            <v>0</v>
          </cell>
        </row>
        <row r="1286">
          <cell r="A1286" t="str">
            <v>Fluororichterite</v>
          </cell>
          <cell r="B1286">
            <v>0</v>
          </cell>
        </row>
        <row r="1287">
          <cell r="A1287" t="str">
            <v>Fluorthalenite-(Y)</v>
          </cell>
          <cell r="B1287">
            <v>0</v>
          </cell>
        </row>
        <row r="1288">
          <cell r="A1288" t="str">
            <v>Foggite</v>
          </cell>
          <cell r="B1288">
            <v>0</v>
          </cell>
        </row>
        <row r="1289">
          <cell r="A1289" t="str">
            <v>Foitite</v>
          </cell>
          <cell r="B1289">
            <v>0</v>
          </cell>
        </row>
        <row r="1290">
          <cell r="A1290" t="str">
            <v>Fontanite</v>
          </cell>
          <cell r="B1290">
            <v>0</v>
          </cell>
        </row>
        <row r="1291">
          <cell r="A1291" t="str">
            <v>Foordite</v>
          </cell>
          <cell r="B1291">
            <v>0</v>
          </cell>
        </row>
        <row r="1292">
          <cell r="A1292" t="str">
            <v>Formanite-(Y)</v>
          </cell>
          <cell r="B1292">
            <v>0</v>
          </cell>
        </row>
        <row r="1293">
          <cell r="A1293" t="str">
            <v>Formicaite</v>
          </cell>
          <cell r="B1293">
            <v>0</v>
          </cell>
        </row>
        <row r="1294">
          <cell r="A1294" t="str">
            <v>Fornacite</v>
          </cell>
          <cell r="B1294">
            <v>0</v>
          </cell>
        </row>
        <row r="1295">
          <cell r="A1295" t="str">
            <v>Forsterite</v>
          </cell>
          <cell r="B1295">
            <v>0</v>
          </cell>
        </row>
        <row r="1296">
          <cell r="A1296" t="str">
            <v>Foshagite</v>
          </cell>
          <cell r="B1296">
            <v>0</v>
          </cell>
        </row>
        <row r="1297">
          <cell r="A1297" t="str">
            <v>Foshallasite</v>
          </cell>
          <cell r="B1297">
            <v>0</v>
          </cell>
        </row>
        <row r="1298">
          <cell r="A1298" t="str">
            <v>Fourmarierite</v>
          </cell>
          <cell r="B1298">
            <v>0</v>
          </cell>
        </row>
        <row r="1299">
          <cell r="A1299" t="str">
            <v>Fraipontite</v>
          </cell>
          <cell r="B1299">
            <v>0</v>
          </cell>
        </row>
        <row r="1300">
          <cell r="A1300" t="str">
            <v>Francevillite</v>
          </cell>
          <cell r="B1300">
            <v>0</v>
          </cell>
        </row>
        <row r="1301">
          <cell r="A1301" t="str">
            <v>Franciscanite-III</v>
          </cell>
          <cell r="B1301">
            <v>0</v>
          </cell>
        </row>
        <row r="1302">
          <cell r="A1302" t="str">
            <v>Franciscanite-VIII</v>
          </cell>
          <cell r="B1302">
            <v>0</v>
          </cell>
        </row>
        <row r="1303">
          <cell r="A1303" t="str">
            <v>Francisite</v>
          </cell>
          <cell r="B1303">
            <v>0</v>
          </cell>
        </row>
        <row r="1304">
          <cell r="A1304" t="str">
            <v>Franckeite</v>
          </cell>
          <cell r="B1304">
            <v>0</v>
          </cell>
        </row>
        <row r="1305">
          <cell r="A1305" t="str">
            <v>Francoanellite</v>
          </cell>
          <cell r="B1305">
            <v>0</v>
          </cell>
        </row>
        <row r="1306">
          <cell r="A1306" t="str">
            <v>Francoisite-(Nd)</v>
          </cell>
          <cell r="B1306">
            <v>0</v>
          </cell>
        </row>
        <row r="1307">
          <cell r="A1307" t="str">
            <v>Franconite</v>
          </cell>
          <cell r="B1307">
            <v>0</v>
          </cell>
        </row>
        <row r="1308">
          <cell r="A1308" t="str">
            <v>Frankamenite</v>
          </cell>
          <cell r="B1308">
            <v>0</v>
          </cell>
        </row>
        <row r="1309">
          <cell r="A1309" t="str">
            <v>Frankdicksonite</v>
          </cell>
          <cell r="B1309">
            <v>0</v>
          </cell>
        </row>
        <row r="1310">
          <cell r="A1310" t="str">
            <v>Frankhawthorneite</v>
          </cell>
          <cell r="B1310">
            <v>0</v>
          </cell>
        </row>
        <row r="1311">
          <cell r="A1311" t="str">
            <v>Franklinfurnaceite</v>
          </cell>
          <cell r="B1311">
            <v>0</v>
          </cell>
        </row>
        <row r="1312">
          <cell r="A1312" t="str">
            <v>Franklinite</v>
          </cell>
          <cell r="B1312">
            <v>0</v>
          </cell>
        </row>
        <row r="1313">
          <cell r="A1313" t="str">
            <v>Franklinphilite</v>
          </cell>
          <cell r="B1313">
            <v>0</v>
          </cell>
        </row>
        <row r="1314">
          <cell r="A1314" t="str">
            <v>Fransoletite</v>
          </cell>
          <cell r="B1314">
            <v>0</v>
          </cell>
        </row>
        <row r="1315">
          <cell r="A1315" t="str">
            <v>Franzinite</v>
          </cell>
          <cell r="B1315">
            <v>0</v>
          </cell>
        </row>
        <row r="1316">
          <cell r="A1316" t="str">
            <v>Freboldite</v>
          </cell>
          <cell r="B1316">
            <v>0</v>
          </cell>
        </row>
        <row r="1317">
          <cell r="A1317" t="str">
            <v>Fredrikssonite</v>
          </cell>
          <cell r="B1317">
            <v>0</v>
          </cell>
        </row>
        <row r="1318">
          <cell r="A1318" t="str">
            <v>Freedite</v>
          </cell>
          <cell r="B1318">
            <v>0</v>
          </cell>
        </row>
        <row r="1319">
          <cell r="A1319" t="str">
            <v>Freibergite</v>
          </cell>
          <cell r="B1319">
            <v>0</v>
          </cell>
        </row>
        <row r="1320">
          <cell r="A1320" t="str">
            <v>Freieslebenite</v>
          </cell>
          <cell r="B1320">
            <v>0</v>
          </cell>
        </row>
        <row r="1321">
          <cell r="A1321" t="str">
            <v>Fresnoite</v>
          </cell>
          <cell r="B1321">
            <v>0</v>
          </cell>
        </row>
        <row r="1322">
          <cell r="A1322" t="str">
            <v>Freudenbergite</v>
          </cell>
          <cell r="B1322">
            <v>0</v>
          </cell>
        </row>
        <row r="1323">
          <cell r="A1323" t="str">
            <v>Friedelite</v>
          </cell>
          <cell r="B1323">
            <v>0</v>
          </cell>
        </row>
        <row r="1324">
          <cell r="A1324" t="str">
            <v>Friedrichite</v>
          </cell>
          <cell r="B1324">
            <v>0</v>
          </cell>
        </row>
        <row r="1325">
          <cell r="A1325" t="str">
            <v>Fritzscheite</v>
          </cell>
          <cell r="B1325">
            <v>0</v>
          </cell>
        </row>
        <row r="1326">
          <cell r="A1326" t="str">
            <v>Frohbergite</v>
          </cell>
          <cell r="B1326">
            <v>0</v>
          </cell>
        </row>
        <row r="1327">
          <cell r="A1327" t="str">
            <v>Frolovite</v>
          </cell>
          <cell r="B1327">
            <v>0</v>
          </cell>
        </row>
        <row r="1328">
          <cell r="A1328" t="str">
            <v>Frondelite</v>
          </cell>
          <cell r="B1328">
            <v>0</v>
          </cell>
        </row>
        <row r="1329">
          <cell r="A1329" t="str">
            <v>Froodite</v>
          </cell>
          <cell r="B1329">
            <v>0</v>
          </cell>
        </row>
        <row r="1330">
          <cell r="A1330" t="str">
            <v>Fuenzalidaite</v>
          </cell>
          <cell r="B1330">
            <v>0</v>
          </cell>
        </row>
        <row r="1331">
          <cell r="A1331" t="str">
            <v>Fukalite</v>
          </cell>
          <cell r="B1331">
            <v>0</v>
          </cell>
        </row>
        <row r="1332">
          <cell r="A1332" t="str">
            <v>Fukuchilite</v>
          </cell>
          <cell r="B1332">
            <v>0</v>
          </cell>
        </row>
        <row r="1333">
          <cell r="A1333" t="str">
            <v>Fullerite</v>
          </cell>
          <cell r="B1333">
            <v>0</v>
          </cell>
        </row>
        <row r="1334">
          <cell r="A1334" t="str">
            <v>Fuloppite</v>
          </cell>
          <cell r="B1334">
            <v>0</v>
          </cell>
        </row>
        <row r="1335">
          <cell r="A1335" t="str">
            <v>Furongite</v>
          </cell>
          <cell r="B1335">
            <v>0</v>
          </cell>
        </row>
        <row r="1336">
          <cell r="A1336" t="str">
            <v>Furutobeite</v>
          </cell>
          <cell r="B1336">
            <v>0</v>
          </cell>
        </row>
        <row r="1337">
          <cell r="A1337" t="str">
            <v>Gabrielsonite</v>
          </cell>
          <cell r="B1337">
            <v>0</v>
          </cell>
        </row>
        <row r="1338">
          <cell r="A1338" t="str">
            <v>Gadolinite-(Ce)</v>
          </cell>
          <cell r="B1338">
            <v>0</v>
          </cell>
        </row>
        <row r="1339">
          <cell r="A1339" t="str">
            <v>Gadolinite-(Y)</v>
          </cell>
          <cell r="B1339">
            <v>0</v>
          </cell>
        </row>
        <row r="1340">
          <cell r="A1340" t="str">
            <v>Gagarinite-(Y)</v>
          </cell>
          <cell r="B1340">
            <v>0</v>
          </cell>
        </row>
        <row r="1341">
          <cell r="A1341" t="str">
            <v>Gageite</v>
          </cell>
          <cell r="B1341">
            <v>0</v>
          </cell>
        </row>
        <row r="1342">
          <cell r="A1342" t="str">
            <v>Gageite-2M</v>
          </cell>
          <cell r="B1342">
            <v>0</v>
          </cell>
        </row>
        <row r="1343">
          <cell r="A1343" t="str">
            <v>Gahnite</v>
          </cell>
          <cell r="B1343">
            <v>0</v>
          </cell>
        </row>
        <row r="1344">
          <cell r="A1344" t="str">
            <v>Gaidonnayite</v>
          </cell>
          <cell r="B1344">
            <v>0</v>
          </cell>
        </row>
        <row r="1345">
          <cell r="A1345" t="str">
            <v>Gainesite</v>
          </cell>
          <cell r="B1345">
            <v>0</v>
          </cell>
        </row>
        <row r="1346">
          <cell r="A1346" t="str">
            <v>Gaitite</v>
          </cell>
          <cell r="B1346">
            <v>0</v>
          </cell>
        </row>
        <row r="1347">
          <cell r="A1347" t="str">
            <v>Galaxite</v>
          </cell>
          <cell r="B1347">
            <v>0</v>
          </cell>
        </row>
        <row r="1348">
          <cell r="A1348" t="str">
            <v>Galeite</v>
          </cell>
          <cell r="B1348">
            <v>0</v>
          </cell>
        </row>
        <row r="1349">
          <cell r="A1349" t="str">
            <v>Galena</v>
          </cell>
          <cell r="B1349">
            <v>0</v>
          </cell>
        </row>
        <row r="1350">
          <cell r="A1350" t="str">
            <v>Galenobismutite</v>
          </cell>
          <cell r="B1350">
            <v>0</v>
          </cell>
        </row>
        <row r="1351">
          <cell r="A1351" t="str">
            <v>Galgenbergite</v>
          </cell>
          <cell r="B1351">
            <v>0</v>
          </cell>
        </row>
        <row r="1352">
          <cell r="A1352" t="str">
            <v>Galileiite</v>
          </cell>
          <cell r="B1352">
            <v>0</v>
          </cell>
        </row>
        <row r="1353">
          <cell r="A1353" t="str">
            <v>Galkhaite</v>
          </cell>
          <cell r="B1353">
            <v>0</v>
          </cell>
        </row>
        <row r="1354">
          <cell r="A1354" t="str">
            <v>Gallite</v>
          </cell>
          <cell r="B1354">
            <v>0</v>
          </cell>
        </row>
        <row r="1355">
          <cell r="A1355" t="str">
            <v>Gallobeudantite</v>
          </cell>
          <cell r="B1355">
            <v>0</v>
          </cell>
        </row>
        <row r="1356">
          <cell r="A1356" t="str">
            <v>Gamagarite</v>
          </cell>
          <cell r="B1356">
            <v>0</v>
          </cell>
        </row>
        <row r="1357">
          <cell r="A1357" t="str">
            <v>Gananite</v>
          </cell>
          <cell r="B1357">
            <v>0</v>
          </cell>
        </row>
        <row r="1358">
          <cell r="A1358" t="str">
            <v>Ganomalite</v>
          </cell>
          <cell r="B1358">
            <v>0</v>
          </cell>
        </row>
        <row r="1359">
          <cell r="A1359" t="str">
            <v>Ganophyllite</v>
          </cell>
          <cell r="B1359">
            <v>0</v>
          </cell>
        </row>
        <row r="1360">
          <cell r="A1360" t="str">
            <v>Ganterite</v>
          </cell>
          <cell r="B1360">
            <v>0</v>
          </cell>
        </row>
        <row r="1361">
          <cell r="A1361" t="str">
            <v>Gaotaiite</v>
          </cell>
          <cell r="B1361">
            <v>0</v>
          </cell>
        </row>
        <row r="1362">
          <cell r="A1362" t="str">
            <v>Garavellite</v>
          </cell>
          <cell r="B1362">
            <v>0</v>
          </cell>
        </row>
        <row r="1363">
          <cell r="A1363" t="str">
            <v>Garrelsite-V</v>
          </cell>
          <cell r="B1363">
            <v>0</v>
          </cell>
        </row>
        <row r="1364">
          <cell r="A1364" t="str">
            <v>Garrelsite-VIII</v>
          </cell>
          <cell r="B1364">
            <v>0</v>
          </cell>
        </row>
        <row r="1365">
          <cell r="A1365" t="str">
            <v>Garronite</v>
          </cell>
          <cell r="B1365">
            <v>0</v>
          </cell>
        </row>
        <row r="1366">
          <cell r="A1366" t="str">
            <v>Gartrellite</v>
          </cell>
          <cell r="B1366">
            <v>0</v>
          </cell>
        </row>
        <row r="1367">
          <cell r="A1367" t="str">
            <v>Garyansellite</v>
          </cell>
          <cell r="B1367">
            <v>0</v>
          </cell>
        </row>
        <row r="1368">
          <cell r="A1368" t="str">
            <v>Gasparite-(Ce)</v>
          </cell>
          <cell r="B1368">
            <v>0</v>
          </cell>
        </row>
        <row r="1369">
          <cell r="A1369" t="str">
            <v>Gaspeite</v>
          </cell>
          <cell r="B1369">
            <v>0</v>
          </cell>
        </row>
        <row r="1370">
          <cell r="A1370" t="str">
            <v>Gatehouseite</v>
          </cell>
          <cell r="B1370">
            <v>0</v>
          </cell>
        </row>
        <row r="1371">
          <cell r="A1371" t="str">
            <v>Gatelite-(Ce)</v>
          </cell>
          <cell r="B1371">
            <v>0</v>
          </cell>
        </row>
        <row r="1372">
          <cell r="A1372" t="str">
            <v>Gatumbaite</v>
          </cell>
          <cell r="B1372">
            <v>0</v>
          </cell>
        </row>
        <row r="1373">
          <cell r="A1373" t="str">
            <v>Gaudefroyite</v>
          </cell>
          <cell r="B1373">
            <v>0</v>
          </cell>
        </row>
        <row r="1374">
          <cell r="A1374" t="str">
            <v>Gaultite</v>
          </cell>
          <cell r="B1374">
            <v>0</v>
          </cell>
        </row>
        <row r="1375">
          <cell r="A1375" t="str">
            <v>Gaylussite</v>
          </cell>
          <cell r="B1375">
            <v>0</v>
          </cell>
        </row>
        <row r="1376">
          <cell r="A1376" t="str">
            <v>Gearksutite</v>
          </cell>
          <cell r="B1376">
            <v>0</v>
          </cell>
        </row>
        <row r="1377">
          <cell r="A1377" t="str">
            <v>Gebhardite</v>
          </cell>
          <cell r="B1377">
            <v>0</v>
          </cell>
        </row>
        <row r="1378">
          <cell r="A1378" t="str">
            <v>Gedrite</v>
          </cell>
          <cell r="B1378">
            <v>0</v>
          </cell>
        </row>
        <row r="1379">
          <cell r="A1379" t="str">
            <v>Geerite</v>
          </cell>
          <cell r="B1379">
            <v>0</v>
          </cell>
        </row>
        <row r="1380">
          <cell r="A1380" t="str">
            <v>Geffroyite</v>
          </cell>
          <cell r="B1380">
            <v>0</v>
          </cell>
        </row>
        <row r="1381">
          <cell r="A1381" t="str">
            <v>Gehlenite</v>
          </cell>
          <cell r="B1381">
            <v>0</v>
          </cell>
        </row>
        <row r="1382">
          <cell r="A1382" t="str">
            <v>Geigerite</v>
          </cell>
          <cell r="B1382">
            <v>0</v>
          </cell>
        </row>
        <row r="1383">
          <cell r="A1383" t="str">
            <v>Geikielite</v>
          </cell>
          <cell r="B1383">
            <v>0</v>
          </cell>
        </row>
        <row r="1384">
          <cell r="A1384" t="str">
            <v>Geminite</v>
          </cell>
          <cell r="B1384">
            <v>0</v>
          </cell>
        </row>
        <row r="1385">
          <cell r="A1385" t="str">
            <v>Genkinite</v>
          </cell>
          <cell r="B1385">
            <v>0</v>
          </cell>
        </row>
        <row r="1386">
          <cell r="A1386" t="str">
            <v>Genthelvite</v>
          </cell>
          <cell r="B1386">
            <v>0</v>
          </cell>
        </row>
        <row r="1387">
          <cell r="A1387" t="str">
            <v>Geocronite</v>
          </cell>
          <cell r="B1387">
            <v>0</v>
          </cell>
        </row>
        <row r="1388">
          <cell r="A1388" t="str">
            <v>Georgbokiite</v>
          </cell>
          <cell r="B1388">
            <v>0</v>
          </cell>
        </row>
        <row r="1389">
          <cell r="A1389" t="str">
            <v>Georgechaoite</v>
          </cell>
          <cell r="B1389">
            <v>0</v>
          </cell>
        </row>
        <row r="1390">
          <cell r="A1390" t="str">
            <v>Georgeericksenite</v>
          </cell>
          <cell r="B1390">
            <v>0</v>
          </cell>
        </row>
        <row r="1391">
          <cell r="A1391" t="str">
            <v>Georgeite</v>
          </cell>
          <cell r="B1391">
            <v>0</v>
          </cell>
        </row>
        <row r="1392">
          <cell r="A1392" t="str">
            <v>Georgiadesite</v>
          </cell>
          <cell r="B1392">
            <v>0</v>
          </cell>
        </row>
        <row r="1393">
          <cell r="A1393" t="str">
            <v>Gerasimovskite</v>
          </cell>
          <cell r="B1393">
            <v>0</v>
          </cell>
        </row>
        <row r="1394">
          <cell r="A1394" t="str">
            <v>Gerdtremmelite</v>
          </cell>
          <cell r="B1394">
            <v>0</v>
          </cell>
        </row>
        <row r="1395">
          <cell r="A1395" t="str">
            <v>Gerenite-(Y)</v>
          </cell>
          <cell r="B1395">
            <v>0</v>
          </cell>
        </row>
        <row r="1396">
          <cell r="A1396" t="str">
            <v>Gerhardtite</v>
          </cell>
          <cell r="B1396">
            <v>0</v>
          </cell>
        </row>
        <row r="1397">
          <cell r="A1397" t="str">
            <v>Germanite</v>
          </cell>
          <cell r="B1397">
            <v>0</v>
          </cell>
        </row>
        <row r="1398">
          <cell r="A1398" t="str">
            <v>Germanocolusite</v>
          </cell>
          <cell r="B1398">
            <v>0</v>
          </cell>
        </row>
        <row r="1399">
          <cell r="A1399" t="str">
            <v>Gersdorffite</v>
          </cell>
          <cell r="B1399">
            <v>0</v>
          </cell>
        </row>
        <row r="1400">
          <cell r="A1400" t="str">
            <v>Gerstleyite</v>
          </cell>
          <cell r="B1400">
            <v>0</v>
          </cell>
        </row>
        <row r="1401">
          <cell r="A1401" t="str">
            <v>Gerstmannite</v>
          </cell>
          <cell r="B1401">
            <v>0</v>
          </cell>
        </row>
        <row r="1402">
          <cell r="A1402" t="str">
            <v>Getchellite</v>
          </cell>
          <cell r="B1402">
            <v>0</v>
          </cell>
        </row>
        <row r="1403">
          <cell r="A1403" t="str">
            <v>Geversite</v>
          </cell>
          <cell r="B1403">
            <v>0</v>
          </cell>
        </row>
        <row r="1404">
          <cell r="A1404" t="str">
            <v>Gianellaite</v>
          </cell>
          <cell r="B1404">
            <v>0</v>
          </cell>
        </row>
        <row r="1405">
          <cell r="A1405" t="str">
            <v>Gibbsite</v>
          </cell>
          <cell r="B1405">
            <v>0</v>
          </cell>
        </row>
        <row r="1406">
          <cell r="A1406" t="str">
            <v>Giessenite</v>
          </cell>
          <cell r="B1406">
            <v>0</v>
          </cell>
        </row>
        <row r="1407">
          <cell r="A1407" t="str">
            <v>Gilalite</v>
          </cell>
          <cell r="B1407">
            <v>0</v>
          </cell>
        </row>
        <row r="1408">
          <cell r="A1408" t="str">
            <v>Gillespite</v>
          </cell>
          <cell r="B1408">
            <v>0</v>
          </cell>
        </row>
        <row r="1409">
          <cell r="A1409" t="str">
            <v>Gillulyite</v>
          </cell>
          <cell r="B1409">
            <v>0</v>
          </cell>
        </row>
        <row r="1410">
          <cell r="A1410" t="str">
            <v>Gilmarite</v>
          </cell>
          <cell r="B1410">
            <v>0</v>
          </cell>
        </row>
        <row r="1411">
          <cell r="A1411" t="str">
            <v>Giniite</v>
          </cell>
          <cell r="B1411">
            <v>0</v>
          </cell>
        </row>
        <row r="1412">
          <cell r="A1412" t="str">
            <v>Ginorite</v>
          </cell>
          <cell r="B1412">
            <v>0</v>
          </cell>
        </row>
        <row r="1413">
          <cell r="A1413" t="str">
            <v>Giorgiosite</v>
          </cell>
          <cell r="B1413">
            <v>0</v>
          </cell>
        </row>
        <row r="1414">
          <cell r="A1414" t="str">
            <v>Giraudite</v>
          </cell>
          <cell r="B1414">
            <v>0</v>
          </cell>
        </row>
        <row r="1415">
          <cell r="A1415" t="str">
            <v>Girdite</v>
          </cell>
          <cell r="B1415">
            <v>0</v>
          </cell>
        </row>
        <row r="1416">
          <cell r="A1416" t="str">
            <v>Girvasite</v>
          </cell>
          <cell r="B1416">
            <v>0</v>
          </cell>
        </row>
        <row r="1417">
          <cell r="A1417" t="str">
            <v>Gismondine</v>
          </cell>
          <cell r="B1417">
            <v>0</v>
          </cell>
        </row>
        <row r="1418">
          <cell r="A1418" t="str">
            <v>Gittinsite</v>
          </cell>
          <cell r="B1418">
            <v>0</v>
          </cell>
        </row>
        <row r="1419">
          <cell r="A1419" t="str">
            <v>Giuseppettite</v>
          </cell>
          <cell r="B1419">
            <v>0</v>
          </cell>
        </row>
        <row r="1420">
          <cell r="A1420" t="str">
            <v>Gjerdingenite-Fe</v>
          </cell>
          <cell r="B1420">
            <v>0</v>
          </cell>
        </row>
        <row r="1421">
          <cell r="A1421" t="str">
            <v>Gladite</v>
          </cell>
          <cell r="B1421">
            <v>0</v>
          </cell>
        </row>
        <row r="1422">
          <cell r="A1422" t="str">
            <v>Gladiusite</v>
          </cell>
          <cell r="B1422">
            <v>0</v>
          </cell>
        </row>
        <row r="1423">
          <cell r="A1423" t="str">
            <v>Glagolevite</v>
          </cell>
          <cell r="B1423">
            <v>0</v>
          </cell>
        </row>
        <row r="1424">
          <cell r="A1424" t="str">
            <v>Glauberite</v>
          </cell>
          <cell r="B1424">
            <v>0</v>
          </cell>
        </row>
        <row r="1425">
          <cell r="A1425" t="str">
            <v>Glaucocerinite</v>
          </cell>
          <cell r="B1425">
            <v>0</v>
          </cell>
        </row>
        <row r="1426">
          <cell r="A1426" t="str">
            <v>Glaucochroite</v>
          </cell>
          <cell r="B1426">
            <v>0</v>
          </cell>
        </row>
        <row r="1427">
          <cell r="A1427" t="str">
            <v>Glaucodot</v>
          </cell>
          <cell r="B1427">
            <v>0</v>
          </cell>
        </row>
        <row r="1428">
          <cell r="A1428" t="str">
            <v>Glauconite</v>
          </cell>
          <cell r="B1428">
            <v>0</v>
          </cell>
        </row>
        <row r="1429">
          <cell r="A1429" t="str">
            <v>Glaucophane</v>
          </cell>
          <cell r="B1429">
            <v>0</v>
          </cell>
        </row>
        <row r="1430">
          <cell r="A1430" t="str">
            <v>Glaukosphaerite</v>
          </cell>
          <cell r="B1430">
            <v>0</v>
          </cell>
        </row>
        <row r="1431">
          <cell r="A1431" t="str">
            <v>Glucine</v>
          </cell>
          <cell r="B1431">
            <v>0</v>
          </cell>
        </row>
        <row r="1432">
          <cell r="A1432" t="str">
            <v>Glushinskite</v>
          </cell>
          <cell r="B1432">
            <v>0</v>
          </cell>
        </row>
        <row r="1433">
          <cell r="A1433" t="str">
            <v>Gmelinite</v>
          </cell>
          <cell r="B1433">
            <v>0</v>
          </cell>
        </row>
        <row r="1434">
          <cell r="A1434" t="str">
            <v>Gmelinite-Ca</v>
          </cell>
          <cell r="B1434">
            <v>0</v>
          </cell>
        </row>
        <row r="1435">
          <cell r="A1435" t="str">
            <v>Gmelinite-K</v>
          </cell>
          <cell r="B1435">
            <v>0</v>
          </cell>
        </row>
        <row r="1436">
          <cell r="A1436" t="str">
            <v>Gmelinite-Na</v>
          </cell>
          <cell r="B1436">
            <v>0</v>
          </cell>
        </row>
        <row r="1437">
          <cell r="A1437" t="str">
            <v>Gobbinsite</v>
          </cell>
          <cell r="B1437">
            <v>0</v>
          </cell>
        </row>
        <row r="1438">
          <cell r="A1438" t="str">
            <v>Godlevskite</v>
          </cell>
          <cell r="B1438">
            <v>0</v>
          </cell>
        </row>
        <row r="1439">
          <cell r="A1439" t="str">
            <v>Godovikovite</v>
          </cell>
          <cell r="B1439">
            <v>0</v>
          </cell>
        </row>
        <row r="1440">
          <cell r="A1440" t="str">
            <v>Goedkenite</v>
          </cell>
          <cell r="B1440">
            <v>0</v>
          </cell>
        </row>
        <row r="1441">
          <cell r="A1441" t="str">
            <v>Goethite</v>
          </cell>
          <cell r="B1441">
            <v>0</v>
          </cell>
        </row>
        <row r="1442">
          <cell r="A1442" t="str">
            <v>Gold</v>
          </cell>
          <cell r="B1442">
            <v>0</v>
          </cell>
        </row>
        <row r="1443">
          <cell r="A1443" t="str">
            <v>Goldamalgam</v>
          </cell>
          <cell r="B1443">
            <v>0</v>
          </cell>
        </row>
        <row r="1444">
          <cell r="A1444" t="str">
            <v>Goldfieldite</v>
          </cell>
          <cell r="B1444">
            <v>0</v>
          </cell>
        </row>
        <row r="1445">
          <cell r="A1445" t="str">
            <v>Goldichite</v>
          </cell>
          <cell r="B1445">
            <v>0</v>
          </cell>
        </row>
        <row r="1446">
          <cell r="A1446" t="str">
            <v>Goldmanite</v>
          </cell>
          <cell r="B1446">
            <v>0</v>
          </cell>
        </row>
        <row r="1447">
          <cell r="A1447" t="str">
            <v>Goldquarryite</v>
          </cell>
          <cell r="B1447">
            <v>0</v>
          </cell>
        </row>
        <row r="1448">
          <cell r="A1448" t="str">
            <v>Gonnardite</v>
          </cell>
          <cell r="B1448">
            <v>0</v>
          </cell>
        </row>
        <row r="1449">
          <cell r="A1449" t="str">
            <v>Gonyerite</v>
          </cell>
          <cell r="B1449">
            <v>0</v>
          </cell>
        </row>
        <row r="1450">
          <cell r="A1450" t="str">
            <v>Goosecreekite</v>
          </cell>
          <cell r="B1450">
            <v>0</v>
          </cell>
        </row>
        <row r="1451">
          <cell r="A1451" t="str">
            <v>Gorceixite</v>
          </cell>
          <cell r="B1451">
            <v>0</v>
          </cell>
        </row>
        <row r="1452">
          <cell r="A1452" t="str">
            <v>Gordaite</v>
          </cell>
          <cell r="B1452">
            <v>0</v>
          </cell>
        </row>
        <row r="1453">
          <cell r="A1453" t="str">
            <v>Gordonite</v>
          </cell>
          <cell r="B1453">
            <v>0</v>
          </cell>
        </row>
        <row r="1454">
          <cell r="A1454" t="str">
            <v>Gorgeyite</v>
          </cell>
          <cell r="B1454">
            <v>0</v>
          </cell>
        </row>
        <row r="1455">
          <cell r="A1455" t="str">
            <v>Gormanite</v>
          </cell>
          <cell r="B1455">
            <v>0</v>
          </cell>
        </row>
        <row r="1456">
          <cell r="A1456" t="str">
            <v>Gortdrumite</v>
          </cell>
          <cell r="B1456">
            <v>0</v>
          </cell>
        </row>
        <row r="1457">
          <cell r="A1457" t="str">
            <v>Goslarite</v>
          </cell>
          <cell r="B1457">
            <v>0</v>
          </cell>
        </row>
        <row r="1458">
          <cell r="A1458" t="str">
            <v>Gottardiite</v>
          </cell>
          <cell r="B1458">
            <v>0</v>
          </cell>
        </row>
        <row r="1459">
          <cell r="A1459" t="str">
            <v>Gottlobite</v>
          </cell>
          <cell r="B1459">
            <v>0</v>
          </cell>
        </row>
        <row r="1460">
          <cell r="A1460" t="str">
            <v>Gotzenite</v>
          </cell>
          <cell r="B1460">
            <v>0</v>
          </cell>
        </row>
        <row r="1461">
          <cell r="A1461" t="str">
            <v>Goudeyite</v>
          </cell>
          <cell r="B1461">
            <v>0</v>
          </cell>
        </row>
        <row r="1462">
          <cell r="A1462" t="str">
            <v>Gowerite</v>
          </cell>
          <cell r="B1462">
            <v>0</v>
          </cell>
        </row>
        <row r="1463">
          <cell r="A1463" t="str">
            <v>Goyazite</v>
          </cell>
          <cell r="B1463">
            <v>0</v>
          </cell>
        </row>
        <row r="1464">
          <cell r="A1464" t="str">
            <v>Graemite</v>
          </cell>
          <cell r="B1464">
            <v>0</v>
          </cell>
        </row>
        <row r="1465">
          <cell r="A1465" t="str">
            <v>Graeserite</v>
          </cell>
          <cell r="B1465">
            <v>0</v>
          </cell>
        </row>
        <row r="1466">
          <cell r="A1466" t="str">
            <v>Graftonite</v>
          </cell>
          <cell r="B1466">
            <v>0</v>
          </cell>
        </row>
        <row r="1467">
          <cell r="A1467" t="str">
            <v>Gramaccioliite-(Y)</v>
          </cell>
          <cell r="B1467">
            <v>0</v>
          </cell>
        </row>
        <row r="1468">
          <cell r="A1468" t="str">
            <v>Grandidierite</v>
          </cell>
          <cell r="B1468">
            <v>0</v>
          </cell>
        </row>
        <row r="1469">
          <cell r="A1469" t="str">
            <v>Grandreefite</v>
          </cell>
          <cell r="B1469">
            <v>0</v>
          </cell>
        </row>
        <row r="1470">
          <cell r="A1470" t="str">
            <v>Grantsite</v>
          </cell>
          <cell r="B1470">
            <v>0</v>
          </cell>
        </row>
        <row r="1471">
          <cell r="A1471" t="str">
            <v>Graphite</v>
          </cell>
          <cell r="B1471">
            <v>0</v>
          </cell>
        </row>
        <row r="1472">
          <cell r="A1472" t="str">
            <v>Gratonite</v>
          </cell>
          <cell r="B1472">
            <v>0</v>
          </cell>
        </row>
        <row r="1473">
          <cell r="A1473" t="str">
            <v>Grattarolaite</v>
          </cell>
          <cell r="B1473">
            <v>0</v>
          </cell>
        </row>
        <row r="1474">
          <cell r="A1474" t="str">
            <v>Gravegliaite</v>
          </cell>
          <cell r="B1474">
            <v>0</v>
          </cell>
        </row>
        <row r="1475">
          <cell r="A1475" t="str">
            <v>Grayite</v>
          </cell>
          <cell r="B1475">
            <v>0</v>
          </cell>
        </row>
        <row r="1476">
          <cell r="A1476" t="str">
            <v>Grechishchevite</v>
          </cell>
          <cell r="B1476">
            <v>0</v>
          </cell>
        </row>
        <row r="1477">
          <cell r="A1477" t="str">
            <v>Greenalite</v>
          </cell>
          <cell r="B1477">
            <v>0</v>
          </cell>
        </row>
        <row r="1478">
          <cell r="A1478" t="str">
            <v>Greenockite</v>
          </cell>
          <cell r="B1478">
            <v>0</v>
          </cell>
        </row>
        <row r="1479">
          <cell r="A1479" t="str">
            <v>Gregoryite</v>
          </cell>
          <cell r="B1479">
            <v>0</v>
          </cell>
        </row>
        <row r="1480">
          <cell r="A1480" t="str">
            <v>Greifensteinite</v>
          </cell>
          <cell r="B1480">
            <v>0</v>
          </cell>
        </row>
        <row r="1481">
          <cell r="A1481" t="str">
            <v>Greigite</v>
          </cell>
          <cell r="B1481">
            <v>0</v>
          </cell>
        </row>
        <row r="1482">
          <cell r="A1482" t="str">
            <v>Griceite</v>
          </cell>
          <cell r="B1482">
            <v>0</v>
          </cell>
        </row>
        <row r="1483">
          <cell r="A1483" t="str">
            <v>Griffithite</v>
          </cell>
          <cell r="B1483">
            <v>0</v>
          </cell>
        </row>
        <row r="1484">
          <cell r="A1484" t="str">
            <v>Grimaldiite</v>
          </cell>
          <cell r="B1484">
            <v>0</v>
          </cell>
        </row>
        <row r="1485">
          <cell r="A1485" t="str">
            <v>Grimselite</v>
          </cell>
          <cell r="B1485">
            <v>0</v>
          </cell>
        </row>
        <row r="1486">
          <cell r="A1486" t="str">
            <v>Griphite</v>
          </cell>
          <cell r="B1486">
            <v>0</v>
          </cell>
        </row>
        <row r="1487">
          <cell r="A1487" t="str">
            <v>Grischunite</v>
          </cell>
          <cell r="B1487">
            <v>0</v>
          </cell>
        </row>
        <row r="1488">
          <cell r="A1488" t="str">
            <v>Grossite</v>
          </cell>
          <cell r="B1488">
            <v>0</v>
          </cell>
        </row>
        <row r="1489">
          <cell r="A1489" t="str">
            <v>Grossular</v>
          </cell>
          <cell r="B1489">
            <v>0</v>
          </cell>
        </row>
        <row r="1490">
          <cell r="A1490" t="str">
            <v>Groutite</v>
          </cell>
          <cell r="B1490">
            <v>0</v>
          </cell>
        </row>
        <row r="1491">
          <cell r="A1491" t="str">
            <v>Grumantite</v>
          </cell>
          <cell r="B1491">
            <v>0</v>
          </cell>
        </row>
        <row r="1492">
          <cell r="A1492" t="str">
            <v>Grumiplucite</v>
          </cell>
          <cell r="B1492">
            <v>0</v>
          </cell>
        </row>
        <row r="1493">
          <cell r="A1493" t="str">
            <v>Grunerite</v>
          </cell>
          <cell r="B1493">
            <v>0</v>
          </cell>
        </row>
        <row r="1494">
          <cell r="A1494" t="str">
            <v>Gruzdevite</v>
          </cell>
          <cell r="B1494">
            <v>0</v>
          </cell>
        </row>
        <row r="1495">
          <cell r="A1495" t="str">
            <v>Guanajuatite</v>
          </cell>
          <cell r="B1495">
            <v>0</v>
          </cell>
        </row>
        <row r="1496">
          <cell r="A1496" t="str">
            <v>Guanine</v>
          </cell>
          <cell r="B1496">
            <v>0</v>
          </cell>
        </row>
        <row r="1497">
          <cell r="A1497" t="str">
            <v>Guarinoite</v>
          </cell>
          <cell r="B1497">
            <v>0</v>
          </cell>
        </row>
        <row r="1498">
          <cell r="A1498" t="str">
            <v>Gudmundite</v>
          </cell>
          <cell r="B1498">
            <v>0</v>
          </cell>
        </row>
        <row r="1499">
          <cell r="A1499" t="str">
            <v>Guerinite</v>
          </cell>
          <cell r="B1499">
            <v>0</v>
          </cell>
        </row>
        <row r="1500">
          <cell r="A1500" t="str">
            <v>Guettardite</v>
          </cell>
          <cell r="B1500">
            <v>0</v>
          </cell>
        </row>
        <row r="1501">
          <cell r="A1501" t="str">
            <v>Gugiaite</v>
          </cell>
          <cell r="B1501">
            <v>0</v>
          </cell>
        </row>
        <row r="1502">
          <cell r="A1502" t="str">
            <v>Guildite</v>
          </cell>
          <cell r="B1502">
            <v>0</v>
          </cell>
        </row>
        <row r="1503">
          <cell r="A1503" t="str">
            <v>Guilleminite</v>
          </cell>
          <cell r="B1503">
            <v>0</v>
          </cell>
        </row>
        <row r="1504">
          <cell r="A1504" t="str">
            <v>Gunningite</v>
          </cell>
          <cell r="B1504">
            <v>0</v>
          </cell>
        </row>
        <row r="1505">
          <cell r="A1505" t="str">
            <v>Gupeiite</v>
          </cell>
          <cell r="B1505">
            <v>0</v>
          </cell>
        </row>
        <row r="1506">
          <cell r="A1506" t="str">
            <v>Gustavite</v>
          </cell>
          <cell r="B1506">
            <v>0</v>
          </cell>
        </row>
        <row r="1507">
          <cell r="A1507" t="str">
            <v>Gutkovaite-Mn</v>
          </cell>
          <cell r="B1507">
            <v>0</v>
          </cell>
        </row>
        <row r="1508">
          <cell r="A1508" t="str">
            <v>Gutsevichite</v>
          </cell>
          <cell r="B1508">
            <v>0</v>
          </cell>
        </row>
        <row r="1509">
          <cell r="A1509" t="str">
            <v>Guyanaite</v>
          </cell>
          <cell r="B1509">
            <v>0</v>
          </cell>
        </row>
        <row r="1510">
          <cell r="A1510" t="str">
            <v>Gwihabaite</v>
          </cell>
          <cell r="B1510">
            <v>0</v>
          </cell>
        </row>
        <row r="1511">
          <cell r="A1511" t="str">
            <v>Gypsum</v>
          </cell>
          <cell r="B1511">
            <v>0</v>
          </cell>
        </row>
        <row r="1512">
          <cell r="A1512" t="str">
            <v>Gyrolite</v>
          </cell>
          <cell r="B1512">
            <v>0</v>
          </cell>
        </row>
        <row r="1513">
          <cell r="A1513" t="str">
            <v>Gysinite-(Nd)</v>
          </cell>
          <cell r="B1513">
            <v>0</v>
          </cell>
        </row>
        <row r="1514">
          <cell r="A1514" t="str">
            <v>Haapalaite</v>
          </cell>
          <cell r="B1514">
            <v>0</v>
          </cell>
        </row>
        <row r="1515">
          <cell r="A1515" t="str">
            <v>Hafnon</v>
          </cell>
          <cell r="B1515">
            <v>0</v>
          </cell>
        </row>
        <row r="1516">
          <cell r="A1516" t="str">
            <v>Hagendorfite</v>
          </cell>
          <cell r="B1516">
            <v>0</v>
          </cell>
        </row>
        <row r="1517">
          <cell r="A1517" t="str">
            <v>Haggertyite</v>
          </cell>
          <cell r="B1517">
            <v>0</v>
          </cell>
        </row>
        <row r="1518">
          <cell r="A1518" t="str">
            <v>Haggite</v>
          </cell>
          <cell r="B1518">
            <v>0</v>
          </cell>
        </row>
        <row r="1519">
          <cell r="A1519" t="str">
            <v>Haidingerite</v>
          </cell>
          <cell r="B1519">
            <v>0</v>
          </cell>
        </row>
        <row r="1520">
          <cell r="A1520" t="str">
            <v>Haigerachite</v>
          </cell>
          <cell r="B1520">
            <v>0</v>
          </cell>
        </row>
        <row r="1521">
          <cell r="A1521" t="str">
            <v>Hainite</v>
          </cell>
          <cell r="B1521">
            <v>0</v>
          </cell>
        </row>
        <row r="1522">
          <cell r="A1522" t="str">
            <v>Haiweeite</v>
          </cell>
          <cell r="B1522">
            <v>0</v>
          </cell>
        </row>
        <row r="1523">
          <cell r="A1523" t="str">
            <v>Hakite</v>
          </cell>
          <cell r="B1523">
            <v>0</v>
          </cell>
        </row>
        <row r="1524">
          <cell r="A1524" t="str">
            <v>Halite</v>
          </cell>
          <cell r="B1524">
            <v>0</v>
          </cell>
        </row>
        <row r="1525">
          <cell r="A1525" t="str">
            <v>Hallimondite</v>
          </cell>
          <cell r="B1525">
            <v>0</v>
          </cell>
        </row>
        <row r="1526">
          <cell r="A1526" t="str">
            <v>Halloysite</v>
          </cell>
          <cell r="B1526">
            <v>0</v>
          </cell>
        </row>
        <row r="1527">
          <cell r="A1527" t="str">
            <v>Halotrichite</v>
          </cell>
          <cell r="B1527">
            <v>0</v>
          </cell>
        </row>
        <row r="1528">
          <cell r="A1528" t="str">
            <v>Halurgite</v>
          </cell>
          <cell r="B1528">
            <v>0</v>
          </cell>
        </row>
        <row r="1529">
          <cell r="A1529" t="str">
            <v>Hambergite</v>
          </cell>
          <cell r="B1529">
            <v>0</v>
          </cell>
        </row>
        <row r="1530">
          <cell r="A1530" t="str">
            <v>Hammarite</v>
          </cell>
          <cell r="B1530">
            <v>0</v>
          </cell>
        </row>
        <row r="1531">
          <cell r="A1531" t="str">
            <v>Hanawaltite</v>
          </cell>
          <cell r="B1531">
            <v>0</v>
          </cell>
        </row>
        <row r="1532">
          <cell r="A1532" t="str">
            <v>Hancockite</v>
          </cell>
          <cell r="B1532">
            <v>0</v>
          </cell>
        </row>
        <row r="1533">
          <cell r="A1533" t="str">
            <v>Hanksite</v>
          </cell>
          <cell r="B1533">
            <v>0</v>
          </cell>
        </row>
        <row r="1534">
          <cell r="A1534" t="str">
            <v>Hannayite</v>
          </cell>
          <cell r="B1534">
            <v>0</v>
          </cell>
        </row>
        <row r="1535">
          <cell r="A1535" t="str">
            <v>Hannebachite</v>
          </cell>
          <cell r="B1535">
            <v>0</v>
          </cell>
        </row>
        <row r="1536">
          <cell r="A1536" t="str">
            <v>Haradaite</v>
          </cell>
          <cell r="B1536">
            <v>0</v>
          </cell>
        </row>
        <row r="1537">
          <cell r="A1537" t="str">
            <v>Hardystonite</v>
          </cell>
          <cell r="B1537">
            <v>0</v>
          </cell>
        </row>
        <row r="1538">
          <cell r="A1538" t="str">
            <v>Harkerite</v>
          </cell>
          <cell r="B1538">
            <v>0</v>
          </cell>
        </row>
        <row r="1539">
          <cell r="A1539" t="str">
            <v>Harmotome</v>
          </cell>
          <cell r="B1539">
            <v>0</v>
          </cell>
        </row>
        <row r="1540">
          <cell r="A1540" t="str">
            <v>Harrisonite</v>
          </cell>
          <cell r="B1540">
            <v>0</v>
          </cell>
        </row>
        <row r="1541">
          <cell r="A1541" t="str">
            <v>Harstigite</v>
          </cell>
          <cell r="B1541">
            <v>0</v>
          </cell>
        </row>
        <row r="1542">
          <cell r="A1542" t="str">
            <v>Hartite</v>
          </cell>
          <cell r="B1542">
            <v>0</v>
          </cell>
        </row>
        <row r="1543">
          <cell r="A1543" t="str">
            <v>Hashemite</v>
          </cell>
          <cell r="B1543">
            <v>0</v>
          </cell>
        </row>
        <row r="1544">
          <cell r="A1544" t="str">
            <v>Hastingsite</v>
          </cell>
          <cell r="B1544">
            <v>0</v>
          </cell>
        </row>
        <row r="1545">
          <cell r="A1545" t="str">
            <v>Hastite</v>
          </cell>
          <cell r="B1545">
            <v>0</v>
          </cell>
        </row>
        <row r="1546">
          <cell r="A1546" t="str">
            <v>Hatchite</v>
          </cell>
          <cell r="B1546">
            <v>0</v>
          </cell>
        </row>
        <row r="1547">
          <cell r="A1547" t="str">
            <v>Hatrurite</v>
          </cell>
          <cell r="B1547">
            <v>0</v>
          </cell>
        </row>
        <row r="1548">
          <cell r="A1548" t="str">
            <v>Hauchecornite</v>
          </cell>
          <cell r="B1548">
            <v>0</v>
          </cell>
        </row>
        <row r="1549">
          <cell r="A1549" t="str">
            <v>Hauckite</v>
          </cell>
          <cell r="B1549">
            <v>0</v>
          </cell>
        </row>
        <row r="1550">
          <cell r="A1550" t="str">
            <v>Hauerite</v>
          </cell>
          <cell r="B1550">
            <v>0</v>
          </cell>
        </row>
        <row r="1551">
          <cell r="A1551" t="str">
            <v>Hausmannite</v>
          </cell>
          <cell r="B1551">
            <v>0</v>
          </cell>
        </row>
        <row r="1552">
          <cell r="A1552" t="str">
            <v>Hauyne</v>
          </cell>
          <cell r="B1552">
            <v>0</v>
          </cell>
        </row>
        <row r="1553">
          <cell r="A1553" t="str">
            <v>Hawleyite</v>
          </cell>
          <cell r="B1553">
            <v>0</v>
          </cell>
        </row>
        <row r="1554">
          <cell r="A1554" t="str">
            <v>Hawthorneite</v>
          </cell>
          <cell r="B1554">
            <v>0</v>
          </cell>
        </row>
        <row r="1555">
          <cell r="A1555" t="str">
            <v>Haxonite</v>
          </cell>
          <cell r="B1555">
            <v>0</v>
          </cell>
        </row>
        <row r="1556">
          <cell r="A1556" t="str">
            <v>Haycockite</v>
          </cell>
          <cell r="B1556">
            <v>0</v>
          </cell>
        </row>
        <row r="1557">
          <cell r="A1557" t="str">
            <v>Haynesite</v>
          </cell>
          <cell r="B1557">
            <v>0</v>
          </cell>
        </row>
        <row r="1558">
          <cell r="A1558" t="str">
            <v>Heazlewoodite</v>
          </cell>
          <cell r="B1558">
            <v>0</v>
          </cell>
        </row>
        <row r="1559">
          <cell r="A1559" t="str">
            <v>Hechtsbergite</v>
          </cell>
          <cell r="B1559">
            <v>0</v>
          </cell>
        </row>
        <row r="1560">
          <cell r="A1560" t="str">
            <v>Hectorfloresite</v>
          </cell>
          <cell r="B1560">
            <v>0</v>
          </cell>
        </row>
        <row r="1561">
          <cell r="A1561" t="str">
            <v>Hectorite</v>
          </cell>
          <cell r="B1561">
            <v>0</v>
          </cell>
        </row>
        <row r="1562">
          <cell r="A1562" t="str">
            <v>Hedenbergite</v>
          </cell>
          <cell r="B1562">
            <v>0</v>
          </cell>
        </row>
        <row r="1563">
          <cell r="A1563" t="str">
            <v>Hedleyite</v>
          </cell>
          <cell r="B1563">
            <v>0</v>
          </cell>
        </row>
        <row r="1564">
          <cell r="A1564" t="str">
            <v>Hedyphane</v>
          </cell>
          <cell r="B1564">
            <v>0</v>
          </cell>
        </row>
        <row r="1565">
          <cell r="A1565" t="str">
            <v>Heideite</v>
          </cell>
          <cell r="B1565">
            <v>0</v>
          </cell>
        </row>
        <row r="1566">
          <cell r="A1566" t="str">
            <v>Heidornite</v>
          </cell>
          <cell r="B1566">
            <v>0</v>
          </cell>
        </row>
        <row r="1567">
          <cell r="A1567" t="str">
            <v>Heinrichite</v>
          </cell>
          <cell r="B1567">
            <v>0</v>
          </cell>
        </row>
        <row r="1568">
          <cell r="A1568" t="str">
            <v>Hejtmanite</v>
          </cell>
          <cell r="B1568">
            <v>0</v>
          </cell>
        </row>
        <row r="1569">
          <cell r="A1569" t="str">
            <v>Heliophyllite</v>
          </cell>
          <cell r="B1569">
            <v>0</v>
          </cell>
        </row>
        <row r="1570">
          <cell r="A1570" t="str">
            <v>Hellandite-(Ce)</v>
          </cell>
          <cell r="B1570">
            <v>0</v>
          </cell>
        </row>
        <row r="1571">
          <cell r="A1571" t="str">
            <v>Hellandite-(Y)</v>
          </cell>
          <cell r="B1571">
            <v>0</v>
          </cell>
        </row>
        <row r="1572">
          <cell r="A1572" t="str">
            <v>Hellyerite</v>
          </cell>
          <cell r="B1572">
            <v>0</v>
          </cell>
        </row>
        <row r="1573">
          <cell r="A1573" t="str">
            <v>Helmutwinklerite</v>
          </cell>
          <cell r="B1573">
            <v>0</v>
          </cell>
        </row>
        <row r="1574">
          <cell r="A1574" t="str">
            <v>Helvite</v>
          </cell>
          <cell r="B1574">
            <v>0</v>
          </cell>
        </row>
        <row r="1575">
          <cell r="A1575" t="str">
            <v>Hematite</v>
          </cell>
          <cell r="B1575">
            <v>0</v>
          </cell>
        </row>
        <row r="1576">
          <cell r="A1576" t="str">
            <v>Hematolite</v>
          </cell>
          <cell r="B1576">
            <v>0</v>
          </cell>
        </row>
        <row r="1577">
          <cell r="A1577" t="str">
            <v>Hematophanite</v>
          </cell>
          <cell r="B1577">
            <v>0</v>
          </cell>
        </row>
        <row r="1578">
          <cell r="A1578" t="str">
            <v>Hemihedrite</v>
          </cell>
          <cell r="B1578">
            <v>0</v>
          </cell>
        </row>
        <row r="1579">
          <cell r="A1579" t="str">
            <v>Hemimorphite</v>
          </cell>
          <cell r="B1579">
            <v>0</v>
          </cell>
        </row>
        <row r="1580">
          <cell r="A1580" t="str">
            <v>Hemloite</v>
          </cell>
          <cell r="B1580">
            <v>0</v>
          </cell>
        </row>
        <row r="1581">
          <cell r="A1581" t="str">
            <v>Hemusite</v>
          </cell>
          <cell r="B1581">
            <v>0</v>
          </cell>
        </row>
        <row r="1582">
          <cell r="A1582" t="str">
            <v>Hendersonite</v>
          </cell>
          <cell r="B1582">
            <v>0</v>
          </cell>
        </row>
        <row r="1583">
          <cell r="A1583" t="str">
            <v>Hendricksite</v>
          </cell>
          <cell r="B1583">
            <v>0</v>
          </cell>
        </row>
        <row r="1584">
          <cell r="A1584" t="str">
            <v>Heneuite</v>
          </cell>
          <cell r="B1584">
            <v>0</v>
          </cell>
        </row>
        <row r="1585">
          <cell r="A1585" t="str">
            <v>Henmilite</v>
          </cell>
          <cell r="B1585">
            <v>0</v>
          </cell>
        </row>
        <row r="1586">
          <cell r="A1586" t="str">
            <v>Hennomartinite</v>
          </cell>
          <cell r="B1586">
            <v>0</v>
          </cell>
        </row>
        <row r="1587">
          <cell r="A1587" t="str">
            <v>Henritermierite</v>
          </cell>
          <cell r="B1587">
            <v>0</v>
          </cell>
        </row>
        <row r="1588">
          <cell r="A1588" t="str">
            <v>Henryite</v>
          </cell>
          <cell r="B1588">
            <v>0</v>
          </cell>
        </row>
        <row r="1589">
          <cell r="A1589" t="str">
            <v>Henrymeyerite</v>
          </cell>
          <cell r="B1589">
            <v>0</v>
          </cell>
        </row>
        <row r="1590">
          <cell r="A1590" t="str">
            <v>Hentschelite</v>
          </cell>
          <cell r="B1590">
            <v>0</v>
          </cell>
        </row>
        <row r="1591">
          <cell r="A1591" t="str">
            <v>Hercynite</v>
          </cell>
          <cell r="B1591">
            <v>0</v>
          </cell>
        </row>
        <row r="1592">
          <cell r="A1592" t="str">
            <v>Herderite</v>
          </cell>
          <cell r="B1592">
            <v>0</v>
          </cell>
        </row>
        <row r="1593">
          <cell r="A1593" t="str">
            <v>Herschelite</v>
          </cell>
          <cell r="B1593">
            <v>0</v>
          </cell>
        </row>
        <row r="1594">
          <cell r="A1594" t="str">
            <v>Herzenbergite</v>
          </cell>
          <cell r="B1594">
            <v>0</v>
          </cell>
        </row>
        <row r="1595">
          <cell r="A1595" t="str">
            <v>Hessite</v>
          </cell>
          <cell r="B1595">
            <v>0</v>
          </cell>
        </row>
        <row r="1596">
          <cell r="A1596" t="str">
            <v>Hetaerolite</v>
          </cell>
          <cell r="B1596">
            <v>0</v>
          </cell>
        </row>
        <row r="1597">
          <cell r="A1597" t="str">
            <v>Heterogenite-2H</v>
          </cell>
          <cell r="B1597">
            <v>0</v>
          </cell>
        </row>
        <row r="1598">
          <cell r="A1598" t="str">
            <v>Heterogenite-3R</v>
          </cell>
          <cell r="B1598">
            <v>0</v>
          </cell>
        </row>
        <row r="1599">
          <cell r="A1599" t="str">
            <v>Heteromorphite</v>
          </cell>
          <cell r="B1599">
            <v>0</v>
          </cell>
        </row>
        <row r="1600">
          <cell r="A1600" t="str">
            <v>Heterosite</v>
          </cell>
          <cell r="B1600">
            <v>0</v>
          </cell>
        </row>
        <row r="1601">
          <cell r="A1601" t="str">
            <v>Heulandite</v>
          </cell>
          <cell r="B1601">
            <v>0</v>
          </cell>
        </row>
        <row r="1602">
          <cell r="A1602" t="str">
            <v>Heulandite-Ca</v>
          </cell>
          <cell r="B1602">
            <v>0</v>
          </cell>
        </row>
        <row r="1603">
          <cell r="A1603" t="str">
            <v>Heulandite-K</v>
          </cell>
          <cell r="B1603">
            <v>0</v>
          </cell>
        </row>
        <row r="1604">
          <cell r="A1604" t="str">
            <v>Heulandite-Na</v>
          </cell>
          <cell r="B1604">
            <v>0</v>
          </cell>
        </row>
        <row r="1605">
          <cell r="A1605" t="str">
            <v>Heulandite-Sr</v>
          </cell>
          <cell r="B1605">
            <v>0</v>
          </cell>
        </row>
        <row r="1606">
          <cell r="A1606" t="str">
            <v>Hewettite</v>
          </cell>
          <cell r="B1606">
            <v>0</v>
          </cell>
        </row>
        <row r="1607">
          <cell r="A1607" t="str">
            <v>Hexaferrum</v>
          </cell>
          <cell r="B1607">
            <v>0</v>
          </cell>
        </row>
        <row r="1608">
          <cell r="A1608" t="str">
            <v>Hexahydrite</v>
          </cell>
          <cell r="B1608">
            <v>0</v>
          </cell>
        </row>
        <row r="1609">
          <cell r="A1609" t="str">
            <v>Hexahydroborite</v>
          </cell>
          <cell r="B1609">
            <v>0</v>
          </cell>
        </row>
        <row r="1610">
          <cell r="A1610" t="str">
            <v>Hexatestibiopanickelite</v>
          </cell>
          <cell r="B1610">
            <v>0</v>
          </cell>
        </row>
        <row r="1611">
          <cell r="A1611" t="str">
            <v>Heyite</v>
          </cell>
          <cell r="B1611">
            <v>0</v>
          </cell>
        </row>
        <row r="1612">
          <cell r="A1612" t="str">
            <v>Heyrovskyite</v>
          </cell>
          <cell r="B1612">
            <v>0</v>
          </cell>
        </row>
        <row r="1613">
          <cell r="A1613" t="str">
            <v>Hiarneite</v>
          </cell>
          <cell r="B1613">
            <v>0</v>
          </cell>
        </row>
        <row r="1614">
          <cell r="A1614" t="str">
            <v>Hibbingite</v>
          </cell>
          <cell r="B1614">
            <v>0</v>
          </cell>
        </row>
        <row r="1615">
          <cell r="A1615" t="str">
            <v>Hibonite</v>
          </cell>
          <cell r="B1615">
            <v>0</v>
          </cell>
        </row>
        <row r="1616">
          <cell r="A1616" t="str">
            <v>Hibschite</v>
          </cell>
          <cell r="B1616">
            <v>0</v>
          </cell>
        </row>
        <row r="1617">
          <cell r="A1617" t="str">
            <v>Hidalgoite</v>
          </cell>
          <cell r="B1617">
            <v>0</v>
          </cell>
        </row>
        <row r="1618">
          <cell r="A1618" t="str">
            <v>Hieratite</v>
          </cell>
          <cell r="B1618">
            <v>0</v>
          </cell>
        </row>
        <row r="1619">
          <cell r="A1619" t="str">
            <v>Hilairite</v>
          </cell>
          <cell r="B1619">
            <v>0</v>
          </cell>
        </row>
        <row r="1620">
          <cell r="A1620" t="str">
            <v>Hilgardite</v>
          </cell>
          <cell r="B1620">
            <v>0</v>
          </cell>
        </row>
        <row r="1621">
          <cell r="A1621" t="str">
            <v>Hillebrandite</v>
          </cell>
          <cell r="B1621">
            <v>0</v>
          </cell>
        </row>
        <row r="1622">
          <cell r="A1622" t="str">
            <v>Hingganite-(Ce)</v>
          </cell>
          <cell r="B1622">
            <v>0</v>
          </cell>
        </row>
        <row r="1623">
          <cell r="A1623" t="str">
            <v>Hingganite-(Y)</v>
          </cell>
          <cell r="B1623">
            <v>0</v>
          </cell>
        </row>
        <row r="1624">
          <cell r="A1624" t="str">
            <v>Hingganite-(Yb)</v>
          </cell>
          <cell r="B1624">
            <v>0</v>
          </cell>
        </row>
        <row r="1625">
          <cell r="A1625" t="str">
            <v>Hinsdalite</v>
          </cell>
          <cell r="B1625">
            <v>0</v>
          </cell>
        </row>
        <row r="1626">
          <cell r="A1626" t="str">
            <v>Hiortdahlite</v>
          </cell>
          <cell r="B1626">
            <v>0</v>
          </cell>
        </row>
        <row r="1627">
          <cell r="A1627" t="str">
            <v>Hisingerite</v>
          </cell>
          <cell r="B1627">
            <v>0</v>
          </cell>
        </row>
        <row r="1628">
          <cell r="A1628" t="str">
            <v>Hocartite</v>
          </cell>
          <cell r="B1628">
            <v>0</v>
          </cell>
        </row>
        <row r="1629">
          <cell r="A1629" t="str">
            <v>Hochelagaite</v>
          </cell>
          <cell r="B1629">
            <v>0</v>
          </cell>
        </row>
        <row r="1630">
          <cell r="A1630" t="str">
            <v>Hodgkinsonite</v>
          </cell>
          <cell r="B1630">
            <v>0</v>
          </cell>
        </row>
        <row r="1631">
          <cell r="A1631" t="str">
            <v>Hodrushite</v>
          </cell>
          <cell r="B1631">
            <v>0</v>
          </cell>
        </row>
        <row r="1632">
          <cell r="A1632" t="str">
            <v>Hoelite</v>
          </cell>
          <cell r="B1632">
            <v>0</v>
          </cell>
        </row>
        <row r="1633">
          <cell r="A1633" t="str">
            <v>Hoganite</v>
          </cell>
          <cell r="B1633">
            <v>0</v>
          </cell>
        </row>
        <row r="1634">
          <cell r="A1634" t="str">
            <v>Hogtuvaite</v>
          </cell>
          <cell r="B1634">
            <v>0</v>
          </cell>
        </row>
        <row r="1635">
          <cell r="A1635" t="str">
            <v>Hohmannite</v>
          </cell>
          <cell r="B1635">
            <v>0</v>
          </cell>
        </row>
        <row r="1636">
          <cell r="A1636" t="str">
            <v>Holdawayite</v>
          </cell>
          <cell r="B1636">
            <v>0</v>
          </cell>
        </row>
        <row r="1637">
          <cell r="A1637" t="str">
            <v>Holdenite</v>
          </cell>
          <cell r="B1637">
            <v>0</v>
          </cell>
        </row>
        <row r="1638">
          <cell r="A1638" t="str">
            <v>Hollandite</v>
          </cell>
          <cell r="B1638">
            <v>0</v>
          </cell>
        </row>
        <row r="1639">
          <cell r="A1639" t="str">
            <v>Hollingworthite</v>
          </cell>
          <cell r="B1639">
            <v>0</v>
          </cell>
        </row>
        <row r="1640">
          <cell r="A1640" t="str">
            <v>Holmquistite</v>
          </cell>
          <cell r="B1640">
            <v>0</v>
          </cell>
        </row>
        <row r="1641">
          <cell r="A1641" t="str">
            <v>Holtedahlite</v>
          </cell>
          <cell r="B1641">
            <v>0</v>
          </cell>
        </row>
        <row r="1642">
          <cell r="A1642" t="str">
            <v>Holtite</v>
          </cell>
          <cell r="B1642">
            <v>0</v>
          </cell>
        </row>
        <row r="1643">
          <cell r="A1643" t="str">
            <v>Homilite</v>
          </cell>
          <cell r="B1643">
            <v>0</v>
          </cell>
        </row>
        <row r="1644">
          <cell r="A1644" t="str">
            <v>Honessite</v>
          </cell>
          <cell r="B1644">
            <v>0</v>
          </cell>
        </row>
        <row r="1645">
          <cell r="A1645" t="str">
            <v>Hongquiite</v>
          </cell>
          <cell r="B1645">
            <v>0</v>
          </cell>
        </row>
        <row r="1646">
          <cell r="A1646" t="str">
            <v>Hongshiite</v>
          </cell>
          <cell r="B1646">
            <v>0</v>
          </cell>
        </row>
        <row r="1647">
          <cell r="A1647" t="str">
            <v>Hopeite</v>
          </cell>
          <cell r="B1647">
            <v>0</v>
          </cell>
        </row>
        <row r="1648">
          <cell r="A1648" t="str">
            <v>Hornesite</v>
          </cell>
          <cell r="B1648">
            <v>0</v>
          </cell>
        </row>
        <row r="1649">
          <cell r="A1649" t="str">
            <v>Horobetsuite</v>
          </cell>
          <cell r="B1649">
            <v>0</v>
          </cell>
        </row>
        <row r="1650">
          <cell r="A1650" t="str">
            <v>Horsfordite</v>
          </cell>
          <cell r="B1650">
            <v>0</v>
          </cell>
        </row>
        <row r="1651">
          <cell r="A1651" t="str">
            <v>Horvathite-(Y)</v>
          </cell>
          <cell r="B1651">
            <v>0</v>
          </cell>
        </row>
        <row r="1652">
          <cell r="A1652" t="str">
            <v>Hotsonite-VI</v>
          </cell>
          <cell r="B1652">
            <v>0</v>
          </cell>
        </row>
        <row r="1653">
          <cell r="A1653" t="str">
            <v>Hotsonite-VII</v>
          </cell>
          <cell r="B1653">
            <v>0</v>
          </cell>
        </row>
        <row r="1654">
          <cell r="A1654" t="str">
            <v>Howardevansite</v>
          </cell>
          <cell r="B1654">
            <v>0</v>
          </cell>
        </row>
        <row r="1655">
          <cell r="A1655" t="str">
            <v>Howieite</v>
          </cell>
          <cell r="B1655">
            <v>0</v>
          </cell>
        </row>
        <row r="1656">
          <cell r="A1656" t="str">
            <v>Howlite</v>
          </cell>
          <cell r="B1656">
            <v>0</v>
          </cell>
        </row>
        <row r="1657">
          <cell r="A1657" t="str">
            <v>Hsianghualite</v>
          </cell>
          <cell r="B1657">
            <v>0</v>
          </cell>
        </row>
        <row r="1658">
          <cell r="A1658" t="str">
            <v>Huanghoite-(Ce)</v>
          </cell>
          <cell r="B1658">
            <v>0</v>
          </cell>
        </row>
        <row r="1659">
          <cell r="A1659" t="str">
            <v>Huangite</v>
          </cell>
          <cell r="B1659">
            <v>0</v>
          </cell>
        </row>
        <row r="1660">
          <cell r="A1660" t="str">
            <v>Hubeite</v>
          </cell>
          <cell r="B1660">
            <v>0</v>
          </cell>
        </row>
        <row r="1661">
          <cell r="A1661" t="str">
            <v>Hubnerite</v>
          </cell>
          <cell r="B1661">
            <v>0</v>
          </cell>
        </row>
        <row r="1662">
          <cell r="A1662" t="str">
            <v>Huemulite</v>
          </cell>
          <cell r="B1662">
            <v>0</v>
          </cell>
        </row>
        <row r="1663">
          <cell r="A1663" t="str">
            <v>Hugelite</v>
          </cell>
          <cell r="B1663">
            <v>0</v>
          </cell>
        </row>
        <row r="1664">
          <cell r="A1664" t="str">
            <v>Hulsite</v>
          </cell>
          <cell r="B1664">
            <v>0</v>
          </cell>
        </row>
        <row r="1665">
          <cell r="A1665" t="str">
            <v>Humberstonite</v>
          </cell>
          <cell r="B1665">
            <v>0</v>
          </cell>
        </row>
        <row r="1666">
          <cell r="A1666" t="str">
            <v>Humboldtine</v>
          </cell>
          <cell r="B1666">
            <v>0</v>
          </cell>
        </row>
        <row r="1667">
          <cell r="A1667" t="str">
            <v>Humite</v>
          </cell>
          <cell r="B1667">
            <v>0</v>
          </cell>
        </row>
        <row r="1668">
          <cell r="A1668" t="str">
            <v>Hummerite</v>
          </cell>
          <cell r="B1668">
            <v>0</v>
          </cell>
        </row>
        <row r="1669">
          <cell r="A1669" t="str">
            <v>Hunchunite</v>
          </cell>
          <cell r="B1669">
            <v>0</v>
          </cell>
        </row>
        <row r="1670">
          <cell r="A1670" t="str">
            <v>Hungchaoite</v>
          </cell>
          <cell r="B1670">
            <v>0</v>
          </cell>
        </row>
        <row r="1671">
          <cell r="A1671" t="str">
            <v>Huntite</v>
          </cell>
          <cell r="B1671">
            <v>0</v>
          </cell>
        </row>
        <row r="1672">
          <cell r="A1672" t="str">
            <v>Hureaulite</v>
          </cell>
          <cell r="B1672">
            <v>0</v>
          </cell>
        </row>
        <row r="1673">
          <cell r="A1673" t="str">
            <v>Hurlbutite</v>
          </cell>
          <cell r="B1673">
            <v>0</v>
          </cell>
        </row>
        <row r="1674">
          <cell r="A1674" t="str">
            <v>Hutchinsonite</v>
          </cell>
          <cell r="B1674">
            <v>0</v>
          </cell>
        </row>
        <row r="1675">
          <cell r="A1675" t="str">
            <v>Huttonite</v>
          </cell>
          <cell r="B1675">
            <v>0</v>
          </cell>
        </row>
        <row r="1676">
          <cell r="A1676" t="str">
            <v>Hyalophane</v>
          </cell>
          <cell r="B1676">
            <v>0</v>
          </cell>
        </row>
        <row r="1677">
          <cell r="A1677" t="str">
            <v>Hyalotekite</v>
          </cell>
          <cell r="B1677">
            <v>0</v>
          </cell>
        </row>
        <row r="1678">
          <cell r="A1678" t="str">
            <v>Hydroastrophyllite</v>
          </cell>
          <cell r="B1678">
            <v>0</v>
          </cell>
        </row>
        <row r="1679">
          <cell r="A1679" t="str">
            <v>Hydrobasaluminite</v>
          </cell>
          <cell r="B1679">
            <v>0</v>
          </cell>
        </row>
        <row r="1680">
          <cell r="A1680" t="str">
            <v>Hydrobiotite</v>
          </cell>
          <cell r="B1680">
            <v>0</v>
          </cell>
        </row>
        <row r="1681">
          <cell r="A1681" t="str">
            <v>Hydroboracite</v>
          </cell>
          <cell r="B1681">
            <v>0</v>
          </cell>
        </row>
        <row r="1682">
          <cell r="A1682" t="str">
            <v>Hydrocalumite</v>
          </cell>
          <cell r="B1682">
            <v>0</v>
          </cell>
        </row>
        <row r="1683">
          <cell r="A1683" t="str">
            <v>Hydrocerussite</v>
          </cell>
          <cell r="B1683">
            <v>0</v>
          </cell>
        </row>
        <row r="1684">
          <cell r="A1684" t="str">
            <v>Hydrochlorborite</v>
          </cell>
          <cell r="B1684">
            <v>0</v>
          </cell>
        </row>
        <row r="1685">
          <cell r="A1685" t="str">
            <v>Hydrodelhayelite</v>
          </cell>
          <cell r="B1685">
            <v>0</v>
          </cell>
        </row>
        <row r="1686">
          <cell r="A1686" t="str">
            <v>Hydrodresserite</v>
          </cell>
          <cell r="B1686">
            <v>0</v>
          </cell>
        </row>
        <row r="1687">
          <cell r="A1687" t="str">
            <v>Hydroglauberite</v>
          </cell>
          <cell r="B1687">
            <v>0</v>
          </cell>
        </row>
        <row r="1688">
          <cell r="A1688" t="str">
            <v>Hydrohalite</v>
          </cell>
          <cell r="B1688">
            <v>0</v>
          </cell>
        </row>
        <row r="1689">
          <cell r="A1689" t="str">
            <v>Hydrohetaerolite</v>
          </cell>
          <cell r="B1689">
            <v>0</v>
          </cell>
        </row>
        <row r="1690">
          <cell r="A1690" t="str">
            <v>Hydrohonessite</v>
          </cell>
          <cell r="B1690">
            <v>0</v>
          </cell>
        </row>
        <row r="1691">
          <cell r="A1691" t="str">
            <v>Hydromagnesite</v>
          </cell>
          <cell r="B1691">
            <v>0</v>
          </cell>
        </row>
        <row r="1692">
          <cell r="A1692" t="str">
            <v>Hydrombobomkulite</v>
          </cell>
          <cell r="B1692">
            <v>0</v>
          </cell>
        </row>
        <row r="1693">
          <cell r="A1693" t="str">
            <v>Hydromolysite</v>
          </cell>
          <cell r="B1693">
            <v>0</v>
          </cell>
        </row>
        <row r="1694">
          <cell r="A1694" t="str">
            <v>Hydronium-jarosite</v>
          </cell>
          <cell r="B1694">
            <v>0</v>
          </cell>
        </row>
        <row r="1695">
          <cell r="A1695" t="str">
            <v>Hydrophilite</v>
          </cell>
          <cell r="B1695">
            <v>0</v>
          </cell>
        </row>
        <row r="1696">
          <cell r="A1696" t="str">
            <v>Hydroromarchite</v>
          </cell>
          <cell r="B1696">
            <v>0</v>
          </cell>
        </row>
        <row r="1697">
          <cell r="A1697" t="str">
            <v>Hydroscarbroite</v>
          </cell>
          <cell r="B1697">
            <v>0</v>
          </cell>
        </row>
        <row r="1698">
          <cell r="A1698" t="str">
            <v>Hydrotalcite</v>
          </cell>
          <cell r="B1698">
            <v>0</v>
          </cell>
        </row>
        <row r="1699">
          <cell r="A1699" t="str">
            <v>Hydrotungstite</v>
          </cell>
          <cell r="B1699">
            <v>0</v>
          </cell>
        </row>
        <row r="1700">
          <cell r="A1700" t="str">
            <v>Hydrougrandite</v>
          </cell>
          <cell r="B1700">
            <v>0</v>
          </cell>
        </row>
        <row r="1701">
          <cell r="A1701" t="str">
            <v>Hydrowoodwardite</v>
          </cell>
          <cell r="B1701">
            <v>0</v>
          </cell>
        </row>
        <row r="1702">
          <cell r="A1702" t="str">
            <v>Hydroxyapophyllite</v>
          </cell>
          <cell r="B1702">
            <v>0</v>
          </cell>
        </row>
        <row r="1703">
          <cell r="A1703" t="str">
            <v>Hydroxycancrinite</v>
          </cell>
          <cell r="B1703">
            <v>0</v>
          </cell>
        </row>
        <row r="1704">
          <cell r="A1704" t="str">
            <v>Hydroxylapatite</v>
          </cell>
          <cell r="B1704">
            <v>0</v>
          </cell>
        </row>
        <row r="1705">
          <cell r="A1705" t="str">
            <v>Hydroxylbastnasite-(Ce)</v>
          </cell>
          <cell r="B1705">
            <v>0</v>
          </cell>
        </row>
        <row r="1706">
          <cell r="A1706" t="str">
            <v>Hydroxylbastnasite-(La)</v>
          </cell>
          <cell r="B1706">
            <v>0</v>
          </cell>
        </row>
        <row r="1707">
          <cell r="A1707" t="str">
            <v>Hydroxylbastnasite-(Nd)</v>
          </cell>
          <cell r="B1707">
            <v>0</v>
          </cell>
        </row>
        <row r="1708">
          <cell r="A1708" t="str">
            <v>Hydroxylclinohumite</v>
          </cell>
          <cell r="B1708">
            <v>0</v>
          </cell>
        </row>
        <row r="1709">
          <cell r="A1709" t="str">
            <v>Hydroxylellestadite</v>
          </cell>
          <cell r="B1709">
            <v>0</v>
          </cell>
        </row>
        <row r="1710">
          <cell r="A1710" t="str">
            <v>Hydroxylherderite</v>
          </cell>
          <cell r="B1710">
            <v>0</v>
          </cell>
        </row>
        <row r="1711">
          <cell r="A1711" t="str">
            <v>Hydrozincite</v>
          </cell>
          <cell r="B1711">
            <v>0</v>
          </cell>
        </row>
        <row r="1712">
          <cell r="A1712" t="str">
            <v>Hypercinnabar</v>
          </cell>
          <cell r="B1712">
            <v>0</v>
          </cell>
        </row>
        <row r="1713">
          <cell r="A1713" t="str">
            <v>Hypersthene</v>
          </cell>
          <cell r="B1713">
            <v>0</v>
          </cell>
        </row>
        <row r="1714">
          <cell r="A1714" t="str">
            <v>Hyttsjoite</v>
          </cell>
          <cell r="B1714">
            <v>0</v>
          </cell>
        </row>
        <row r="1715">
          <cell r="A1715" t="str">
            <v>Ianthinite</v>
          </cell>
          <cell r="B1715">
            <v>0</v>
          </cell>
        </row>
        <row r="1716">
          <cell r="A1716" t="str">
            <v>Ice</v>
          </cell>
          <cell r="B1716">
            <v>0</v>
          </cell>
        </row>
        <row r="1717">
          <cell r="A1717" t="str">
            <v>Idaite</v>
          </cell>
          <cell r="B1717">
            <v>0</v>
          </cell>
        </row>
        <row r="1718">
          <cell r="A1718" t="str">
            <v>Iddingsite</v>
          </cell>
          <cell r="B1718">
            <v>0</v>
          </cell>
        </row>
        <row r="1719">
          <cell r="A1719" t="str">
            <v>Idrialite</v>
          </cell>
          <cell r="B1719">
            <v>0</v>
          </cell>
        </row>
        <row r="1720">
          <cell r="A1720" t="str">
            <v>Iimoriite-(Y)</v>
          </cell>
          <cell r="B1720">
            <v>0</v>
          </cell>
        </row>
        <row r="1721">
          <cell r="A1721" t="str">
            <v>Ikaite</v>
          </cell>
          <cell r="B1721">
            <v>0</v>
          </cell>
        </row>
        <row r="1722">
          <cell r="A1722" t="str">
            <v>Ikranite</v>
          </cell>
          <cell r="B1722">
            <v>0</v>
          </cell>
        </row>
        <row r="1723">
          <cell r="A1723" t="str">
            <v>Ikunolite</v>
          </cell>
          <cell r="B1723">
            <v>0</v>
          </cell>
        </row>
        <row r="1724">
          <cell r="A1724" t="str">
            <v>Ilesite</v>
          </cell>
          <cell r="B1724">
            <v>0</v>
          </cell>
        </row>
        <row r="1725">
          <cell r="A1725" t="str">
            <v>Ilimaussite-(Ce)</v>
          </cell>
          <cell r="B1725">
            <v>0</v>
          </cell>
        </row>
        <row r="1726">
          <cell r="A1726" t="str">
            <v>Ilinskite</v>
          </cell>
          <cell r="B1726">
            <v>0</v>
          </cell>
        </row>
        <row r="1727">
          <cell r="A1727" t="str">
            <v>Illite</v>
          </cell>
          <cell r="B1727">
            <v>0</v>
          </cell>
        </row>
        <row r="1728">
          <cell r="A1728" t="str">
            <v>Ilmajokite</v>
          </cell>
          <cell r="B1728">
            <v>0</v>
          </cell>
        </row>
        <row r="1729">
          <cell r="A1729" t="str">
            <v>Ilmenite</v>
          </cell>
          <cell r="B1729">
            <v>0</v>
          </cell>
        </row>
        <row r="1730">
          <cell r="A1730" t="str">
            <v>Ilmenorutile</v>
          </cell>
          <cell r="B1730">
            <v>0</v>
          </cell>
        </row>
        <row r="1731">
          <cell r="A1731" t="str">
            <v>Ilsemannite</v>
          </cell>
          <cell r="B1731">
            <v>0</v>
          </cell>
        </row>
        <row r="1732">
          <cell r="A1732" t="str">
            <v>Iltisite</v>
          </cell>
          <cell r="B1732">
            <v>0</v>
          </cell>
        </row>
        <row r="1733">
          <cell r="A1733" t="str">
            <v>Ilvaite</v>
          </cell>
          <cell r="B1733">
            <v>0</v>
          </cell>
        </row>
        <row r="1734">
          <cell r="A1734" t="str">
            <v>IMA1995-020</v>
          </cell>
          <cell r="B1734">
            <v>0</v>
          </cell>
        </row>
        <row r="1735">
          <cell r="A1735" t="str">
            <v>IMA1997-013</v>
          </cell>
          <cell r="B1735">
            <v>0</v>
          </cell>
        </row>
        <row r="1736">
          <cell r="A1736" t="str">
            <v>IMA1997-015</v>
          </cell>
          <cell r="B1736">
            <v>0</v>
          </cell>
        </row>
        <row r="1737">
          <cell r="A1737" t="str">
            <v>IMA1998-018</v>
          </cell>
          <cell r="B1737">
            <v>0</v>
          </cell>
        </row>
        <row r="1738">
          <cell r="A1738" t="str">
            <v>IMA1998-032</v>
          </cell>
          <cell r="B1738">
            <v>0</v>
          </cell>
        </row>
        <row r="1739">
          <cell r="A1739" t="str">
            <v>IMA1998-070</v>
          </cell>
          <cell r="B1739">
            <v>0</v>
          </cell>
        </row>
        <row r="1740">
          <cell r="A1740" t="str">
            <v>IMA2000-004</v>
          </cell>
          <cell r="B1740">
            <v>0</v>
          </cell>
        </row>
        <row r="1741">
          <cell r="A1741" t="str">
            <v>IMA2000-011</v>
          </cell>
          <cell r="B1741">
            <v>0</v>
          </cell>
        </row>
        <row r="1742">
          <cell r="A1742" t="str">
            <v>IMA2000-016</v>
          </cell>
          <cell r="B1742">
            <v>0</v>
          </cell>
        </row>
        <row r="1743">
          <cell r="A1743" t="str">
            <v>IMA2000-019</v>
          </cell>
          <cell r="B1743">
            <v>0</v>
          </cell>
        </row>
        <row r="1744">
          <cell r="A1744" t="str">
            <v>IMA2000-020</v>
          </cell>
          <cell r="B1744">
            <v>0</v>
          </cell>
        </row>
        <row r="1745">
          <cell r="A1745" t="str">
            <v>IMA2000-026</v>
          </cell>
          <cell r="B1745">
            <v>0</v>
          </cell>
        </row>
        <row r="1746">
          <cell r="A1746" t="str">
            <v>IMA2000-030</v>
          </cell>
          <cell r="B1746">
            <v>0</v>
          </cell>
        </row>
        <row r="1747">
          <cell r="A1747" t="str">
            <v>IMA2000-037</v>
          </cell>
          <cell r="B1747">
            <v>0</v>
          </cell>
        </row>
        <row r="1748">
          <cell r="A1748" t="str">
            <v>IMA2000-044</v>
          </cell>
          <cell r="B1748">
            <v>0</v>
          </cell>
        </row>
        <row r="1749">
          <cell r="A1749" t="str">
            <v>IMA2001-002</v>
          </cell>
          <cell r="B1749">
            <v>0</v>
          </cell>
        </row>
        <row r="1750">
          <cell r="A1750" t="str">
            <v>IMA2001-004</v>
          </cell>
          <cell r="B1750">
            <v>0</v>
          </cell>
        </row>
        <row r="1751">
          <cell r="A1751" t="str">
            <v>IMA2001-017</v>
          </cell>
          <cell r="B1751">
            <v>0</v>
          </cell>
        </row>
        <row r="1752">
          <cell r="A1752" t="str">
            <v>IMA2001-022</v>
          </cell>
          <cell r="B1752">
            <v>0</v>
          </cell>
        </row>
        <row r="1753">
          <cell r="A1753" t="str">
            <v>IMA2001-043</v>
          </cell>
          <cell r="B1753">
            <v>0</v>
          </cell>
        </row>
        <row r="1754">
          <cell r="A1754" t="str">
            <v>IMA2001-045</v>
          </cell>
          <cell r="B1754">
            <v>0</v>
          </cell>
        </row>
        <row r="1755">
          <cell r="A1755" t="str">
            <v>IMA2001-055</v>
          </cell>
          <cell r="B1755">
            <v>0</v>
          </cell>
        </row>
        <row r="1756">
          <cell r="A1756" t="str">
            <v>IMA2001-060</v>
          </cell>
          <cell r="B1756">
            <v>0</v>
          </cell>
        </row>
        <row r="1757">
          <cell r="A1757" t="str">
            <v>IMA2001-062</v>
          </cell>
          <cell r="B1757">
            <v>0</v>
          </cell>
        </row>
        <row r="1758">
          <cell r="A1758" t="str">
            <v>IMA2001-065</v>
          </cell>
          <cell r="B1758">
            <v>0</v>
          </cell>
        </row>
        <row r="1759">
          <cell r="A1759" t="str">
            <v>IMA2001-066</v>
          </cell>
          <cell r="B1759">
            <v>0</v>
          </cell>
        </row>
        <row r="1760">
          <cell r="A1760" t="str">
            <v>IMA2001-067</v>
          </cell>
          <cell r="B1760">
            <v>0</v>
          </cell>
        </row>
        <row r="1761">
          <cell r="A1761" t="str">
            <v>IMA2001-069</v>
          </cell>
          <cell r="B1761">
            <v>0</v>
          </cell>
        </row>
        <row r="1762">
          <cell r="A1762" t="str">
            <v>IMA2001-070</v>
          </cell>
          <cell r="B1762">
            <v>0</v>
          </cell>
        </row>
        <row r="1763">
          <cell r="A1763" t="str">
            <v>IMA2002-001</v>
          </cell>
          <cell r="B1763">
            <v>0</v>
          </cell>
        </row>
        <row r="1764">
          <cell r="A1764" t="str">
            <v>IMA2002-002</v>
          </cell>
          <cell r="B1764">
            <v>0</v>
          </cell>
        </row>
        <row r="1765">
          <cell r="A1765" t="str">
            <v>IMA2002-005</v>
          </cell>
          <cell r="B1765">
            <v>0</v>
          </cell>
        </row>
        <row r="1766">
          <cell r="A1766" t="str">
            <v>IMA2002-006</v>
          </cell>
          <cell r="B1766">
            <v>0</v>
          </cell>
        </row>
        <row r="1767">
          <cell r="A1767" t="str">
            <v>IMA2002-007</v>
          </cell>
          <cell r="B1767">
            <v>0</v>
          </cell>
        </row>
        <row r="1768">
          <cell r="A1768" t="str">
            <v>IMA2002-008</v>
          </cell>
          <cell r="B1768">
            <v>0</v>
          </cell>
        </row>
        <row r="1769">
          <cell r="A1769" t="str">
            <v>IMA2002-010</v>
          </cell>
          <cell r="B1769">
            <v>0</v>
          </cell>
        </row>
        <row r="1770">
          <cell r="A1770" t="str">
            <v>IMA2002-011</v>
          </cell>
          <cell r="B1770">
            <v>0</v>
          </cell>
        </row>
        <row r="1771">
          <cell r="A1771" t="str">
            <v>IMA2002-012</v>
          </cell>
          <cell r="B1771">
            <v>0</v>
          </cell>
        </row>
        <row r="1772">
          <cell r="A1772" t="str">
            <v>IMA2002-013</v>
          </cell>
          <cell r="B1772">
            <v>0</v>
          </cell>
        </row>
        <row r="1773">
          <cell r="A1773" t="str">
            <v>IMA2002-014</v>
          </cell>
          <cell r="B1773">
            <v>0</v>
          </cell>
        </row>
        <row r="1774">
          <cell r="A1774" t="str">
            <v>IMA2002-016</v>
          </cell>
          <cell r="B1774">
            <v>0</v>
          </cell>
        </row>
        <row r="1775">
          <cell r="A1775" t="str">
            <v>IMA2002-017</v>
          </cell>
          <cell r="B1775">
            <v>0</v>
          </cell>
        </row>
        <row r="1776">
          <cell r="A1776" t="str">
            <v>IMA2002-018</v>
          </cell>
          <cell r="B1776">
            <v>0</v>
          </cell>
        </row>
        <row r="1777">
          <cell r="A1777" t="str">
            <v>IMA2002-019</v>
          </cell>
          <cell r="B1777">
            <v>0</v>
          </cell>
        </row>
        <row r="1778">
          <cell r="A1778" t="str">
            <v>IMA2002-020</v>
          </cell>
          <cell r="B1778">
            <v>0</v>
          </cell>
        </row>
        <row r="1779">
          <cell r="A1779" t="str">
            <v>IMA2002-021</v>
          </cell>
          <cell r="B1779">
            <v>0</v>
          </cell>
        </row>
        <row r="1780">
          <cell r="A1780" t="str">
            <v>IMA2002-022</v>
          </cell>
          <cell r="B1780">
            <v>0</v>
          </cell>
        </row>
        <row r="1781">
          <cell r="A1781" t="str">
            <v>IMA2002-023</v>
          </cell>
          <cell r="B1781">
            <v>0</v>
          </cell>
        </row>
        <row r="1782">
          <cell r="A1782" t="str">
            <v>IMA2002-024</v>
          </cell>
          <cell r="B1782">
            <v>0</v>
          </cell>
        </row>
        <row r="1783">
          <cell r="A1783" t="str">
            <v>IMA2002-025</v>
          </cell>
          <cell r="B1783">
            <v>0</v>
          </cell>
        </row>
        <row r="1784">
          <cell r="A1784" t="str">
            <v>IMA2002-027</v>
          </cell>
          <cell r="B1784">
            <v>0</v>
          </cell>
        </row>
        <row r="1785">
          <cell r="A1785" t="str">
            <v>IMA2002-028</v>
          </cell>
          <cell r="B1785">
            <v>0</v>
          </cell>
        </row>
        <row r="1786">
          <cell r="A1786" t="str">
            <v>IMA2002-030</v>
          </cell>
          <cell r="B1786">
            <v>0</v>
          </cell>
        </row>
        <row r="1787">
          <cell r="A1787" t="str">
            <v>IMA2002-033</v>
          </cell>
          <cell r="B1787">
            <v>0</v>
          </cell>
        </row>
        <row r="1788">
          <cell r="A1788" t="str">
            <v>IMA2002-034</v>
          </cell>
          <cell r="B1788">
            <v>0</v>
          </cell>
        </row>
        <row r="1789">
          <cell r="A1789" t="str">
            <v>IMA2002-035</v>
          </cell>
          <cell r="B1789">
            <v>0</v>
          </cell>
        </row>
        <row r="1790">
          <cell r="A1790" t="str">
            <v>IMA2002-036</v>
          </cell>
          <cell r="B1790">
            <v>0</v>
          </cell>
        </row>
        <row r="1791">
          <cell r="A1791" t="str">
            <v>IMA2002-037</v>
          </cell>
          <cell r="B1791">
            <v>0</v>
          </cell>
        </row>
        <row r="1792">
          <cell r="A1792" t="str">
            <v>IMA2002-038</v>
          </cell>
          <cell r="B1792">
            <v>0</v>
          </cell>
        </row>
        <row r="1793">
          <cell r="A1793" t="str">
            <v>IMA2002-041</v>
          </cell>
          <cell r="B1793">
            <v>0</v>
          </cell>
        </row>
        <row r="1794">
          <cell r="A1794" t="str">
            <v>IMA2002-043</v>
          </cell>
          <cell r="B1794">
            <v>0</v>
          </cell>
        </row>
        <row r="1795">
          <cell r="A1795" t="str">
            <v>IMA2002-047</v>
          </cell>
          <cell r="B1795">
            <v>0</v>
          </cell>
        </row>
        <row r="1796">
          <cell r="A1796" t="str">
            <v>IMA2002-048</v>
          </cell>
          <cell r="B1796">
            <v>0</v>
          </cell>
        </row>
        <row r="1797">
          <cell r="A1797" t="str">
            <v>IMA2002-049</v>
          </cell>
          <cell r="B1797">
            <v>0</v>
          </cell>
        </row>
        <row r="1798">
          <cell r="A1798" t="str">
            <v>IMA2002-050</v>
          </cell>
          <cell r="B1798">
            <v>0</v>
          </cell>
        </row>
        <row r="1799">
          <cell r="A1799" t="str">
            <v>IMA2002-051</v>
          </cell>
          <cell r="B1799">
            <v>0</v>
          </cell>
        </row>
        <row r="1800">
          <cell r="A1800" t="str">
            <v>IMA2002-052</v>
          </cell>
          <cell r="B1800">
            <v>0</v>
          </cell>
        </row>
        <row r="1801">
          <cell r="A1801" t="str">
            <v>IMA2002-053</v>
          </cell>
          <cell r="B1801">
            <v>0</v>
          </cell>
        </row>
        <row r="1802">
          <cell r="A1802" t="str">
            <v>IMA2002-054</v>
          </cell>
          <cell r="B1802">
            <v>0</v>
          </cell>
        </row>
        <row r="1803">
          <cell r="A1803" t="str">
            <v>IMA2002-058</v>
          </cell>
          <cell r="B1803">
            <v>0</v>
          </cell>
        </row>
        <row r="1804">
          <cell r="A1804" t="str">
            <v>IMA2002-059</v>
          </cell>
          <cell r="B1804">
            <v>0</v>
          </cell>
        </row>
        <row r="1805">
          <cell r="A1805" t="str">
            <v>IMA2002-060</v>
          </cell>
          <cell r="B1805">
            <v>0</v>
          </cell>
        </row>
        <row r="1806">
          <cell r="A1806" t="str">
            <v>IMA2002-061</v>
          </cell>
          <cell r="B1806">
            <v>0</v>
          </cell>
        </row>
        <row r="1807">
          <cell r="A1807" t="str">
            <v>IMA2002-062</v>
          </cell>
          <cell r="B1807">
            <v>0</v>
          </cell>
        </row>
        <row r="1808">
          <cell r="A1808" t="str">
            <v>IMA2002-063</v>
          </cell>
          <cell r="B1808">
            <v>0</v>
          </cell>
        </row>
        <row r="1809">
          <cell r="A1809" t="str">
            <v>IMA2002-064</v>
          </cell>
          <cell r="B1809">
            <v>0</v>
          </cell>
        </row>
        <row r="1810">
          <cell r="A1810" t="str">
            <v>Imandrite</v>
          </cell>
          <cell r="B1810">
            <v>0</v>
          </cell>
        </row>
        <row r="1811">
          <cell r="A1811" t="str">
            <v>Imgreite</v>
          </cell>
          <cell r="B1811">
            <v>0</v>
          </cell>
        </row>
        <row r="1812">
          <cell r="A1812" t="str">
            <v>Imhofite</v>
          </cell>
          <cell r="B1812">
            <v>0</v>
          </cell>
        </row>
        <row r="1813">
          <cell r="A1813" t="str">
            <v>Imiterite</v>
          </cell>
          <cell r="B1813">
            <v>0</v>
          </cell>
        </row>
        <row r="1814">
          <cell r="A1814" t="str">
            <v>Imogolite</v>
          </cell>
          <cell r="B1814">
            <v>0</v>
          </cell>
        </row>
        <row r="1815">
          <cell r="A1815" t="str">
            <v>Inaglyite</v>
          </cell>
          <cell r="B1815">
            <v>0</v>
          </cell>
        </row>
        <row r="1816">
          <cell r="A1816" t="str">
            <v>Incaite</v>
          </cell>
          <cell r="B1816">
            <v>0</v>
          </cell>
        </row>
        <row r="1817">
          <cell r="A1817" t="str">
            <v>Inderborite</v>
          </cell>
          <cell r="B1817">
            <v>0</v>
          </cell>
        </row>
        <row r="1818">
          <cell r="A1818" t="str">
            <v>Inderite</v>
          </cell>
          <cell r="B1818">
            <v>0</v>
          </cell>
        </row>
        <row r="1819">
          <cell r="A1819" t="str">
            <v>Indialite</v>
          </cell>
          <cell r="B1819">
            <v>0</v>
          </cell>
        </row>
        <row r="1820">
          <cell r="A1820" t="str">
            <v>Indigirite</v>
          </cell>
          <cell r="B1820">
            <v>0</v>
          </cell>
        </row>
        <row r="1821">
          <cell r="A1821" t="str">
            <v>Indite</v>
          </cell>
          <cell r="B1821">
            <v>0</v>
          </cell>
        </row>
        <row r="1822">
          <cell r="A1822" t="str">
            <v>Indium</v>
          </cell>
          <cell r="B1822">
            <v>0</v>
          </cell>
        </row>
        <row r="1823">
          <cell r="A1823" t="str">
            <v>Inesite</v>
          </cell>
          <cell r="B1823">
            <v>0</v>
          </cell>
        </row>
        <row r="1824">
          <cell r="A1824" t="str">
            <v>Ingersonite</v>
          </cell>
          <cell r="B1824">
            <v>0</v>
          </cell>
        </row>
        <row r="1825">
          <cell r="A1825" t="str">
            <v>Ingodite</v>
          </cell>
          <cell r="B1825">
            <v>0</v>
          </cell>
        </row>
        <row r="1826">
          <cell r="A1826" t="str">
            <v>Innelite</v>
          </cell>
          <cell r="B1826">
            <v>0</v>
          </cell>
        </row>
        <row r="1827">
          <cell r="A1827" t="str">
            <v>Insizwaite</v>
          </cell>
          <cell r="B1827">
            <v>0</v>
          </cell>
        </row>
        <row r="1828">
          <cell r="A1828" t="str">
            <v>Intersilite</v>
          </cell>
          <cell r="B1828">
            <v>0</v>
          </cell>
        </row>
        <row r="1829">
          <cell r="A1829" t="str">
            <v>Inyoite</v>
          </cell>
          <cell r="B1829">
            <v>0</v>
          </cell>
        </row>
        <row r="1830">
          <cell r="A1830" t="str">
            <v>Iodargyrite</v>
          </cell>
          <cell r="B1830">
            <v>0</v>
          </cell>
        </row>
        <row r="1831">
          <cell r="A1831" t="str">
            <v>Iowaite</v>
          </cell>
          <cell r="B1831">
            <v>0</v>
          </cell>
        </row>
        <row r="1832">
          <cell r="A1832" t="str">
            <v>Iquiqueite</v>
          </cell>
          <cell r="B1832">
            <v>0</v>
          </cell>
        </row>
        <row r="1833">
          <cell r="A1833" t="str">
            <v>Iranite</v>
          </cell>
          <cell r="B1833">
            <v>0</v>
          </cell>
        </row>
        <row r="1834">
          <cell r="A1834" t="str">
            <v>Iraqite-(La)</v>
          </cell>
          <cell r="B1834">
            <v>0</v>
          </cell>
        </row>
        <row r="1835">
          <cell r="A1835" t="str">
            <v>Irarsite</v>
          </cell>
          <cell r="B1835">
            <v>0</v>
          </cell>
        </row>
        <row r="1836">
          <cell r="A1836" t="str">
            <v>Irhtemite</v>
          </cell>
          <cell r="B1836">
            <v>0</v>
          </cell>
        </row>
        <row r="1837">
          <cell r="A1837" t="str">
            <v>Iridarsenite</v>
          </cell>
          <cell r="B1837">
            <v>0</v>
          </cell>
        </row>
        <row r="1838">
          <cell r="A1838" t="str">
            <v>Iridisite</v>
          </cell>
          <cell r="B1838">
            <v>0</v>
          </cell>
        </row>
        <row r="1839">
          <cell r="A1839" t="str">
            <v>Iridium</v>
          </cell>
          <cell r="B1839">
            <v>0</v>
          </cell>
        </row>
        <row r="1840">
          <cell r="A1840" t="str">
            <v>Iriginite</v>
          </cell>
          <cell r="B1840">
            <v>0</v>
          </cell>
        </row>
        <row r="1841">
          <cell r="A1841" t="str">
            <v>Iron</v>
          </cell>
          <cell r="B1841">
            <v>0</v>
          </cell>
        </row>
        <row r="1842">
          <cell r="A1842" t="str">
            <v>Irtyshite</v>
          </cell>
          <cell r="B1842">
            <v>0</v>
          </cell>
        </row>
        <row r="1843">
          <cell r="A1843" t="str">
            <v>Ishikawaite</v>
          </cell>
          <cell r="B1843">
            <v>0</v>
          </cell>
        </row>
        <row r="1844">
          <cell r="A1844" t="str">
            <v>Isochalcopyrite</v>
          </cell>
          <cell r="B1844">
            <v>0</v>
          </cell>
        </row>
        <row r="1845">
          <cell r="A1845" t="str">
            <v>Isoclasite</v>
          </cell>
          <cell r="B1845">
            <v>0</v>
          </cell>
        </row>
        <row r="1846">
          <cell r="A1846" t="str">
            <v>Isocubanite</v>
          </cell>
          <cell r="B1846">
            <v>0</v>
          </cell>
        </row>
        <row r="1847">
          <cell r="A1847" t="str">
            <v>Isoferroplatinum</v>
          </cell>
          <cell r="B1847">
            <v>0</v>
          </cell>
        </row>
        <row r="1848">
          <cell r="A1848" t="str">
            <v>Isokite</v>
          </cell>
          <cell r="B1848">
            <v>0</v>
          </cell>
        </row>
        <row r="1849">
          <cell r="A1849" t="str">
            <v>Isolueshite</v>
          </cell>
          <cell r="B1849">
            <v>0</v>
          </cell>
        </row>
        <row r="1850">
          <cell r="A1850" t="str">
            <v>Isomertieite</v>
          </cell>
          <cell r="B1850">
            <v>0</v>
          </cell>
        </row>
        <row r="1851">
          <cell r="A1851" t="str">
            <v>Isovite</v>
          </cell>
          <cell r="B1851">
            <v>0</v>
          </cell>
        </row>
        <row r="1852">
          <cell r="A1852" t="str">
            <v>Itoigawaite</v>
          </cell>
          <cell r="B1852">
            <v>0</v>
          </cell>
        </row>
        <row r="1853">
          <cell r="A1853" t="str">
            <v>Itoite</v>
          </cell>
          <cell r="B1853">
            <v>0</v>
          </cell>
        </row>
        <row r="1854">
          <cell r="A1854" t="str">
            <v>Iwakiite</v>
          </cell>
          <cell r="B1854">
            <v>0</v>
          </cell>
        </row>
        <row r="1855">
          <cell r="A1855" t="str">
            <v>Ixiolite</v>
          </cell>
          <cell r="B1855">
            <v>0</v>
          </cell>
        </row>
        <row r="1856">
          <cell r="A1856" t="str">
            <v>Izoklakeite</v>
          </cell>
          <cell r="B1856">
            <v>0</v>
          </cell>
        </row>
        <row r="1857">
          <cell r="A1857" t="str">
            <v>Jachymovite</v>
          </cell>
          <cell r="B1857">
            <v>0</v>
          </cell>
        </row>
        <row r="1858">
          <cell r="A1858" t="str">
            <v>Jacobsite</v>
          </cell>
          <cell r="B1858">
            <v>0</v>
          </cell>
        </row>
        <row r="1859">
          <cell r="A1859" t="str">
            <v>Jadeite</v>
          </cell>
          <cell r="B1859">
            <v>0</v>
          </cell>
        </row>
        <row r="1860">
          <cell r="A1860" t="str">
            <v>Jaffeite</v>
          </cell>
          <cell r="B1860">
            <v>0</v>
          </cell>
        </row>
        <row r="1861">
          <cell r="A1861" t="str">
            <v>Jagoite</v>
          </cell>
          <cell r="B1861">
            <v>0</v>
          </cell>
        </row>
        <row r="1862">
          <cell r="A1862" t="str">
            <v>Jagowerite</v>
          </cell>
          <cell r="B1862">
            <v>0</v>
          </cell>
        </row>
        <row r="1863">
          <cell r="A1863" t="str">
            <v>Jahnsite-(CaFeFe)</v>
          </cell>
          <cell r="B1863">
            <v>0</v>
          </cell>
        </row>
        <row r="1864">
          <cell r="A1864" t="str">
            <v>Jahnsite-(CaMnFe)</v>
          </cell>
          <cell r="B1864">
            <v>0</v>
          </cell>
        </row>
        <row r="1865">
          <cell r="A1865" t="str">
            <v>Jahnsite-(CaMnMg)</v>
          </cell>
          <cell r="B1865">
            <v>0</v>
          </cell>
        </row>
        <row r="1866">
          <cell r="A1866" t="str">
            <v>Jahnsite-(CaMnMn)</v>
          </cell>
          <cell r="B1866">
            <v>0</v>
          </cell>
        </row>
        <row r="1867">
          <cell r="A1867" t="str">
            <v>Jahnsite-(MnMnMn)</v>
          </cell>
          <cell r="B1867">
            <v>0</v>
          </cell>
        </row>
        <row r="1868">
          <cell r="A1868" t="str">
            <v>Jaipurite</v>
          </cell>
          <cell r="B1868">
            <v>0</v>
          </cell>
        </row>
        <row r="1869">
          <cell r="A1869" t="str">
            <v>Jalpaite</v>
          </cell>
          <cell r="B1869">
            <v>0</v>
          </cell>
        </row>
        <row r="1870">
          <cell r="A1870" t="str">
            <v>Jamborite</v>
          </cell>
          <cell r="B1870">
            <v>0</v>
          </cell>
        </row>
        <row r="1871">
          <cell r="A1871" t="str">
            <v>Jamesite</v>
          </cell>
          <cell r="B1871">
            <v>0</v>
          </cell>
        </row>
        <row r="1872">
          <cell r="A1872" t="str">
            <v>Jamesonite</v>
          </cell>
          <cell r="B1872">
            <v>0</v>
          </cell>
        </row>
        <row r="1873">
          <cell r="A1873" t="str">
            <v>Janggunite</v>
          </cell>
          <cell r="B1873">
            <v>0</v>
          </cell>
        </row>
        <row r="1874">
          <cell r="A1874" t="str">
            <v>Janhaugite</v>
          </cell>
          <cell r="B1874">
            <v>0</v>
          </cell>
        </row>
        <row r="1875">
          <cell r="A1875" t="str">
            <v>Jankovicite</v>
          </cell>
          <cell r="B1875">
            <v>0</v>
          </cell>
        </row>
        <row r="1876">
          <cell r="A1876" t="str">
            <v>Jarlite</v>
          </cell>
          <cell r="B1876">
            <v>0</v>
          </cell>
        </row>
        <row r="1877">
          <cell r="A1877" t="str">
            <v>Jarosewichite</v>
          </cell>
          <cell r="B1877">
            <v>0</v>
          </cell>
        </row>
        <row r="1878">
          <cell r="A1878" t="str">
            <v>Jarosite</v>
          </cell>
          <cell r="B1878">
            <v>0</v>
          </cell>
        </row>
        <row r="1879">
          <cell r="A1879" t="str">
            <v>Jaskolskiite</v>
          </cell>
          <cell r="B1879">
            <v>0</v>
          </cell>
        </row>
        <row r="1880">
          <cell r="A1880" t="str">
            <v>Jasmundite</v>
          </cell>
          <cell r="B1880">
            <v>0</v>
          </cell>
        </row>
        <row r="1881">
          <cell r="A1881" t="str">
            <v>Jeanbandyite</v>
          </cell>
          <cell r="B1881">
            <v>0</v>
          </cell>
        </row>
        <row r="1882">
          <cell r="A1882" t="str">
            <v>Jedwabite</v>
          </cell>
          <cell r="B1882">
            <v>0</v>
          </cell>
        </row>
        <row r="1883">
          <cell r="A1883" t="str">
            <v>Jeffreyite</v>
          </cell>
          <cell r="B1883">
            <v>0</v>
          </cell>
        </row>
        <row r="1884">
          <cell r="A1884" t="str">
            <v>Jennite</v>
          </cell>
          <cell r="B1884">
            <v>0</v>
          </cell>
        </row>
        <row r="1885">
          <cell r="A1885" t="str">
            <v>Jensenite</v>
          </cell>
          <cell r="B1885">
            <v>0</v>
          </cell>
        </row>
        <row r="1886">
          <cell r="A1886" t="str">
            <v>Jentschite</v>
          </cell>
          <cell r="B1886">
            <v>0</v>
          </cell>
        </row>
        <row r="1887">
          <cell r="A1887" t="str">
            <v>Jeppeite</v>
          </cell>
          <cell r="B1887">
            <v>0</v>
          </cell>
        </row>
        <row r="1888">
          <cell r="A1888" t="str">
            <v>Jeremejevite</v>
          </cell>
          <cell r="B1888">
            <v>0</v>
          </cell>
        </row>
        <row r="1889">
          <cell r="A1889" t="str">
            <v>Jeromite</v>
          </cell>
          <cell r="B1889">
            <v>0</v>
          </cell>
        </row>
        <row r="1890">
          <cell r="A1890" t="str">
            <v>Jerrygibbsite</v>
          </cell>
          <cell r="B1890">
            <v>0</v>
          </cell>
        </row>
        <row r="1891">
          <cell r="A1891" t="str">
            <v>Jervisite</v>
          </cell>
          <cell r="B1891">
            <v>0</v>
          </cell>
        </row>
        <row r="1892">
          <cell r="A1892" t="str">
            <v>Jianshuiite</v>
          </cell>
          <cell r="B1892">
            <v>0</v>
          </cell>
        </row>
        <row r="1893">
          <cell r="A1893" t="str">
            <v>Jimboite</v>
          </cell>
          <cell r="B1893">
            <v>0</v>
          </cell>
        </row>
        <row r="1894">
          <cell r="A1894" t="str">
            <v>Jimthompsonite</v>
          </cell>
          <cell r="B1894">
            <v>0</v>
          </cell>
        </row>
        <row r="1895">
          <cell r="A1895" t="str">
            <v>Jinshajiangite</v>
          </cell>
          <cell r="B1895">
            <v>0</v>
          </cell>
        </row>
        <row r="1896">
          <cell r="A1896" t="str">
            <v>Jixianite</v>
          </cell>
          <cell r="B1896">
            <v>0</v>
          </cell>
        </row>
        <row r="1897">
          <cell r="A1897" t="str">
            <v>Joaquinite-(Ce)</v>
          </cell>
          <cell r="B1897">
            <v>0</v>
          </cell>
        </row>
        <row r="1898">
          <cell r="A1898" t="str">
            <v>Joesmithite</v>
          </cell>
          <cell r="B1898">
            <v>0</v>
          </cell>
        </row>
        <row r="1899">
          <cell r="A1899" t="str">
            <v>Johachidolite</v>
          </cell>
          <cell r="B1899">
            <v>0</v>
          </cell>
        </row>
        <row r="1900">
          <cell r="A1900" t="str">
            <v>Johannite</v>
          </cell>
          <cell r="B1900">
            <v>0</v>
          </cell>
        </row>
        <row r="1901">
          <cell r="A1901" t="str">
            <v>Johannsenite</v>
          </cell>
          <cell r="B1901">
            <v>0</v>
          </cell>
        </row>
        <row r="1902">
          <cell r="A1902" t="str">
            <v>Johillerite</v>
          </cell>
          <cell r="B1902">
            <v>0</v>
          </cell>
        </row>
        <row r="1903">
          <cell r="A1903" t="str">
            <v>Johnbaumite</v>
          </cell>
          <cell r="B1903">
            <v>0</v>
          </cell>
        </row>
        <row r="1904">
          <cell r="A1904" t="str">
            <v>Johninnesite</v>
          </cell>
          <cell r="B1904">
            <v>0</v>
          </cell>
        </row>
        <row r="1905">
          <cell r="A1905" t="str">
            <v>Johnsomervilleite</v>
          </cell>
          <cell r="B1905">
            <v>0</v>
          </cell>
        </row>
        <row r="1906">
          <cell r="A1906" t="str">
            <v>Johntomaite</v>
          </cell>
          <cell r="B1906">
            <v>0</v>
          </cell>
        </row>
        <row r="1907">
          <cell r="A1907" t="str">
            <v>Johnwalkite</v>
          </cell>
          <cell r="B1907">
            <v>0</v>
          </cell>
        </row>
        <row r="1908">
          <cell r="A1908" t="str">
            <v>Jokokuite</v>
          </cell>
          <cell r="B1908">
            <v>0</v>
          </cell>
        </row>
        <row r="1909">
          <cell r="A1909" t="str">
            <v>Joliotite</v>
          </cell>
          <cell r="B1909">
            <v>0</v>
          </cell>
        </row>
        <row r="1910">
          <cell r="A1910" t="str">
            <v>Jolliffeite</v>
          </cell>
          <cell r="B1910">
            <v>0</v>
          </cell>
        </row>
        <row r="1911">
          <cell r="A1911" t="str">
            <v>Jonesite</v>
          </cell>
          <cell r="B1911">
            <v>0</v>
          </cell>
        </row>
        <row r="1912">
          <cell r="A1912" t="str">
            <v>Jordanite</v>
          </cell>
          <cell r="B1912">
            <v>0</v>
          </cell>
        </row>
        <row r="1913">
          <cell r="A1913" t="str">
            <v>Jordisite</v>
          </cell>
          <cell r="B1913">
            <v>0</v>
          </cell>
        </row>
        <row r="1914">
          <cell r="A1914" t="str">
            <v>Jorgensenite</v>
          </cell>
          <cell r="B1914">
            <v>0</v>
          </cell>
        </row>
        <row r="1915">
          <cell r="A1915" t="str">
            <v>Joseite</v>
          </cell>
          <cell r="B1915">
            <v>0</v>
          </cell>
        </row>
        <row r="1916">
          <cell r="A1916" t="str">
            <v>Joseite-B</v>
          </cell>
          <cell r="B1916">
            <v>0</v>
          </cell>
        </row>
        <row r="1917">
          <cell r="A1917" t="str">
            <v>Jouravskite</v>
          </cell>
          <cell r="B1917">
            <v>0</v>
          </cell>
        </row>
        <row r="1918">
          <cell r="A1918" t="str">
            <v>Juabite</v>
          </cell>
          <cell r="B1918">
            <v>0</v>
          </cell>
        </row>
        <row r="1919">
          <cell r="A1919" t="str">
            <v>Juanitaite</v>
          </cell>
          <cell r="B1919">
            <v>0</v>
          </cell>
        </row>
        <row r="1920">
          <cell r="A1920" t="str">
            <v>Juanite</v>
          </cell>
          <cell r="B1920">
            <v>0</v>
          </cell>
        </row>
        <row r="1921">
          <cell r="A1921" t="str">
            <v>Julgoldite-(Fe++)</v>
          </cell>
          <cell r="B1921">
            <v>0</v>
          </cell>
        </row>
        <row r="1922">
          <cell r="A1922" t="str">
            <v>Julgoldite-(Fe+++)</v>
          </cell>
          <cell r="B1922">
            <v>0</v>
          </cell>
        </row>
        <row r="1923">
          <cell r="A1923" t="str">
            <v>Julienite</v>
          </cell>
          <cell r="B1923">
            <v>0</v>
          </cell>
        </row>
        <row r="1924">
          <cell r="A1924" t="str">
            <v>Jungite</v>
          </cell>
          <cell r="B1924">
            <v>0</v>
          </cell>
        </row>
        <row r="1925">
          <cell r="A1925" t="str">
            <v>Junitoite</v>
          </cell>
          <cell r="B1925">
            <v>0</v>
          </cell>
        </row>
        <row r="1926">
          <cell r="A1926" t="str">
            <v>Junoite</v>
          </cell>
          <cell r="B1926">
            <v>0</v>
          </cell>
        </row>
        <row r="1927">
          <cell r="A1927" t="str">
            <v>Juonniite</v>
          </cell>
          <cell r="B1927">
            <v>0</v>
          </cell>
        </row>
        <row r="1928">
          <cell r="A1928" t="str">
            <v>Jurbanite</v>
          </cell>
          <cell r="B1928">
            <v>0</v>
          </cell>
        </row>
        <row r="1929">
          <cell r="A1929" t="str">
            <v>Kaatialaite</v>
          </cell>
          <cell r="B1929">
            <v>0</v>
          </cell>
        </row>
        <row r="1930">
          <cell r="A1930" t="str">
            <v>Kadyrelite</v>
          </cell>
          <cell r="B1930">
            <v>0</v>
          </cell>
        </row>
        <row r="1931">
          <cell r="A1931" t="str">
            <v>Kaersutite</v>
          </cell>
          <cell r="B1931">
            <v>0</v>
          </cell>
        </row>
        <row r="1932">
          <cell r="A1932" t="str">
            <v>Kafehydrocyanite</v>
          </cell>
          <cell r="B1932">
            <v>0</v>
          </cell>
        </row>
        <row r="1933">
          <cell r="A1933" t="str">
            <v>Kahlerite</v>
          </cell>
          <cell r="B1933">
            <v>0</v>
          </cell>
        </row>
        <row r="1934">
          <cell r="A1934" t="str">
            <v>Kainite</v>
          </cell>
          <cell r="B1934">
            <v>0</v>
          </cell>
        </row>
        <row r="1935">
          <cell r="A1935" t="str">
            <v>Kainosite-(Y)</v>
          </cell>
          <cell r="B1935">
            <v>0</v>
          </cell>
        </row>
        <row r="1936">
          <cell r="A1936" t="str">
            <v>Kalborsite</v>
          </cell>
          <cell r="B1936">
            <v>0</v>
          </cell>
        </row>
        <row r="1937">
          <cell r="A1937" t="str">
            <v>Kaliborite</v>
          </cell>
          <cell r="B1937">
            <v>0</v>
          </cell>
        </row>
        <row r="1938">
          <cell r="A1938" t="str">
            <v>Kalicinite</v>
          </cell>
          <cell r="B1938">
            <v>0</v>
          </cell>
        </row>
        <row r="1939">
          <cell r="A1939" t="str">
            <v>Kalifersite</v>
          </cell>
          <cell r="B1939">
            <v>0</v>
          </cell>
        </row>
        <row r="1940">
          <cell r="A1940" t="str">
            <v>Kalininite</v>
          </cell>
          <cell r="B1940">
            <v>0</v>
          </cell>
        </row>
        <row r="1941">
          <cell r="A1941" t="str">
            <v>Kalinite</v>
          </cell>
          <cell r="B1941">
            <v>0</v>
          </cell>
        </row>
        <row r="1942">
          <cell r="A1942" t="str">
            <v>Kaliophilite</v>
          </cell>
          <cell r="B1942">
            <v>0</v>
          </cell>
        </row>
        <row r="1943">
          <cell r="A1943" t="str">
            <v>Kalipyrochlore</v>
          </cell>
          <cell r="B1943">
            <v>0</v>
          </cell>
        </row>
        <row r="1944">
          <cell r="A1944" t="str">
            <v>Kalistrontite</v>
          </cell>
          <cell r="B1944">
            <v>0</v>
          </cell>
        </row>
        <row r="1945">
          <cell r="A1945" t="str">
            <v>Kalsilite</v>
          </cell>
          <cell r="B1945">
            <v>0</v>
          </cell>
        </row>
        <row r="1946">
          <cell r="A1946" t="str">
            <v>Kaluginite</v>
          </cell>
          <cell r="B1946">
            <v>0</v>
          </cell>
        </row>
        <row r="1947">
          <cell r="A1947" t="str">
            <v>Kamacite</v>
          </cell>
          <cell r="B1947">
            <v>0</v>
          </cell>
        </row>
        <row r="1948">
          <cell r="A1948" t="str">
            <v>Kamaishilite</v>
          </cell>
          <cell r="B1948">
            <v>0</v>
          </cell>
        </row>
        <row r="1949">
          <cell r="A1949" t="str">
            <v>Kambaldaite</v>
          </cell>
          <cell r="B1949">
            <v>0</v>
          </cell>
        </row>
        <row r="1950">
          <cell r="A1950" t="str">
            <v>Kamchatkite</v>
          </cell>
          <cell r="B1950">
            <v>0</v>
          </cell>
        </row>
        <row r="1951">
          <cell r="A1951" t="str">
            <v>Kamiokite</v>
          </cell>
          <cell r="B1951">
            <v>0</v>
          </cell>
        </row>
        <row r="1952">
          <cell r="A1952" t="str">
            <v>Kamitugaite</v>
          </cell>
          <cell r="B1952">
            <v>0</v>
          </cell>
        </row>
        <row r="1953">
          <cell r="A1953" t="str">
            <v>Kamotoite-(Y)</v>
          </cell>
          <cell r="B1953">
            <v>0</v>
          </cell>
        </row>
        <row r="1954">
          <cell r="A1954" t="str">
            <v>Kampfite</v>
          </cell>
          <cell r="B1954">
            <v>0</v>
          </cell>
        </row>
        <row r="1955">
          <cell r="A1955" t="str">
            <v>Kamphaugite-(Y)</v>
          </cell>
          <cell r="B1955">
            <v>0</v>
          </cell>
        </row>
        <row r="1956">
          <cell r="A1956" t="str">
            <v>Kanemite</v>
          </cell>
          <cell r="B1956">
            <v>0</v>
          </cell>
        </row>
        <row r="1957">
          <cell r="A1957" t="str">
            <v>Kankite</v>
          </cell>
          <cell r="B1957">
            <v>0</v>
          </cell>
        </row>
        <row r="1958">
          <cell r="A1958" t="str">
            <v>Kanoite</v>
          </cell>
          <cell r="B1958">
            <v>0</v>
          </cell>
        </row>
        <row r="1959">
          <cell r="A1959" t="str">
            <v>Kanonaite</v>
          </cell>
          <cell r="B1959">
            <v>0</v>
          </cell>
        </row>
        <row r="1960">
          <cell r="A1960" t="str">
            <v>Kanonerovite</v>
          </cell>
          <cell r="B1960">
            <v>0</v>
          </cell>
        </row>
        <row r="1961">
          <cell r="A1961" t="str">
            <v>Kaolinite</v>
          </cell>
          <cell r="B1961">
            <v>0</v>
          </cell>
        </row>
        <row r="1962">
          <cell r="A1962" t="str">
            <v>Kapitsaite-(Y)</v>
          </cell>
          <cell r="B1962">
            <v>0</v>
          </cell>
        </row>
        <row r="1963">
          <cell r="A1963" t="str">
            <v>Karasugite</v>
          </cell>
          <cell r="B1963">
            <v>0</v>
          </cell>
        </row>
        <row r="1964">
          <cell r="A1964" t="str">
            <v>Karelianite</v>
          </cell>
          <cell r="B1964">
            <v>0</v>
          </cell>
        </row>
        <row r="1965">
          <cell r="A1965" t="str">
            <v>Karibibite</v>
          </cell>
          <cell r="B1965">
            <v>0</v>
          </cell>
        </row>
        <row r="1966">
          <cell r="A1966" t="str">
            <v>Karlite</v>
          </cell>
          <cell r="B1966">
            <v>0</v>
          </cell>
        </row>
        <row r="1967">
          <cell r="A1967" t="str">
            <v>Karnasurtite-(Ce)</v>
          </cell>
          <cell r="B1967">
            <v>0</v>
          </cell>
        </row>
        <row r="1968">
          <cell r="A1968" t="str">
            <v>Karpatite</v>
          </cell>
          <cell r="B1968">
            <v>0</v>
          </cell>
        </row>
        <row r="1969">
          <cell r="A1969" t="str">
            <v>Karpinskite</v>
          </cell>
          <cell r="B1969">
            <v>0</v>
          </cell>
        </row>
        <row r="1970">
          <cell r="A1970" t="str">
            <v>Karupmollerite-Ca</v>
          </cell>
          <cell r="B1970">
            <v>0</v>
          </cell>
        </row>
        <row r="1971">
          <cell r="A1971" t="str">
            <v>Kashinite</v>
          </cell>
          <cell r="B1971">
            <v>0</v>
          </cell>
        </row>
        <row r="1972">
          <cell r="A1972" t="str">
            <v>Kasolite</v>
          </cell>
          <cell r="B1972">
            <v>0</v>
          </cell>
        </row>
        <row r="1973">
          <cell r="A1973" t="str">
            <v>Kassite</v>
          </cell>
          <cell r="B1973">
            <v>0</v>
          </cell>
        </row>
        <row r="1974">
          <cell r="A1974" t="str">
            <v>Kastningite</v>
          </cell>
          <cell r="B1974">
            <v>0</v>
          </cell>
        </row>
        <row r="1975">
          <cell r="A1975" t="str">
            <v>Katayamalite</v>
          </cell>
          <cell r="B1975">
            <v>0</v>
          </cell>
        </row>
        <row r="1976">
          <cell r="A1976" t="str">
            <v>Katoite</v>
          </cell>
          <cell r="B1976">
            <v>0</v>
          </cell>
        </row>
        <row r="1977">
          <cell r="A1977" t="str">
            <v>Katophorite</v>
          </cell>
          <cell r="B1977">
            <v>0</v>
          </cell>
        </row>
        <row r="1978">
          <cell r="A1978" t="str">
            <v>Katoptrite</v>
          </cell>
          <cell r="B1978">
            <v>0</v>
          </cell>
        </row>
        <row r="1979">
          <cell r="A1979" t="str">
            <v>Kawazulite</v>
          </cell>
          <cell r="B1979">
            <v>0</v>
          </cell>
        </row>
        <row r="1980">
          <cell r="A1980" t="str">
            <v>Kazakhstanite</v>
          </cell>
          <cell r="B1980">
            <v>0</v>
          </cell>
        </row>
        <row r="1981">
          <cell r="A1981" t="str">
            <v>Kazakovite</v>
          </cell>
          <cell r="B1981">
            <v>0</v>
          </cell>
        </row>
        <row r="1982">
          <cell r="A1982" t="str">
            <v>Keckite</v>
          </cell>
          <cell r="B1982">
            <v>0</v>
          </cell>
        </row>
        <row r="1983">
          <cell r="A1983" t="str">
            <v>Kegelite</v>
          </cell>
          <cell r="B1983">
            <v>0</v>
          </cell>
        </row>
        <row r="1984">
          <cell r="A1984" t="str">
            <v>Keilite</v>
          </cell>
          <cell r="B1984">
            <v>0</v>
          </cell>
        </row>
        <row r="1985">
          <cell r="A1985" t="str">
            <v>Keithconnite</v>
          </cell>
          <cell r="B1985">
            <v>0</v>
          </cell>
        </row>
        <row r="1986">
          <cell r="A1986" t="str">
            <v>Keiviite-(Y)</v>
          </cell>
          <cell r="B1986">
            <v>0</v>
          </cell>
        </row>
        <row r="1987">
          <cell r="A1987" t="str">
            <v>Keiviite-(Yb)</v>
          </cell>
          <cell r="B1987">
            <v>0</v>
          </cell>
        </row>
        <row r="1988">
          <cell r="A1988" t="str">
            <v>Keldyshite</v>
          </cell>
          <cell r="B1988">
            <v>0</v>
          </cell>
        </row>
        <row r="1989">
          <cell r="A1989" t="str">
            <v>Kellyite</v>
          </cell>
          <cell r="B1989">
            <v>0</v>
          </cell>
        </row>
        <row r="1990">
          <cell r="A1990" t="str">
            <v>Kelyanite</v>
          </cell>
          <cell r="B1990">
            <v>0</v>
          </cell>
        </row>
        <row r="1991">
          <cell r="A1991" t="str">
            <v>Kemmlitzite</v>
          </cell>
          <cell r="B1991">
            <v>0</v>
          </cell>
        </row>
        <row r="1992">
          <cell r="A1992" t="str">
            <v>Kempite</v>
          </cell>
          <cell r="B1992">
            <v>0</v>
          </cell>
        </row>
        <row r="1993">
          <cell r="A1993" t="str">
            <v>Kenhsuite</v>
          </cell>
          <cell r="B1993">
            <v>0</v>
          </cell>
        </row>
        <row r="1994">
          <cell r="A1994" t="str">
            <v>Kentbrooksite</v>
          </cell>
          <cell r="B1994">
            <v>0</v>
          </cell>
        </row>
        <row r="1995">
          <cell r="A1995" t="str">
            <v>Kentrolite</v>
          </cell>
          <cell r="B1995">
            <v>0</v>
          </cell>
        </row>
        <row r="1996">
          <cell r="A1996" t="str">
            <v>Kenyaite</v>
          </cell>
          <cell r="B1996">
            <v>0</v>
          </cell>
        </row>
        <row r="1997">
          <cell r="A1997" t="str">
            <v>Kermesite</v>
          </cell>
          <cell r="B1997">
            <v>0</v>
          </cell>
        </row>
        <row r="1998">
          <cell r="A1998" t="str">
            <v>Kernite</v>
          </cell>
          <cell r="B1998">
            <v>0</v>
          </cell>
        </row>
        <row r="1999">
          <cell r="A1999" t="str">
            <v>Kerstenite</v>
          </cell>
          <cell r="B1999">
            <v>0</v>
          </cell>
        </row>
        <row r="2000">
          <cell r="A2000" t="str">
            <v>Kesterite</v>
          </cell>
          <cell r="B2000">
            <v>0</v>
          </cell>
        </row>
        <row r="2001">
          <cell r="A2001" t="str">
            <v>Kettnerite</v>
          </cell>
          <cell r="B2001">
            <v>0</v>
          </cell>
        </row>
        <row r="2002">
          <cell r="A2002" t="str">
            <v>Keyite</v>
          </cell>
          <cell r="B2002">
            <v>0</v>
          </cell>
        </row>
        <row r="2003">
          <cell r="A2003" t="str">
            <v>Keystoneite</v>
          </cell>
          <cell r="B2003">
            <v>0</v>
          </cell>
        </row>
        <row r="2004">
          <cell r="A2004" t="str">
            <v>Khademite</v>
          </cell>
          <cell r="B2004">
            <v>0</v>
          </cell>
        </row>
        <row r="2005">
          <cell r="A2005" t="str">
            <v>Khaidarkanite</v>
          </cell>
          <cell r="B2005">
            <v>0</v>
          </cell>
        </row>
        <row r="2006">
          <cell r="A2006" t="str">
            <v>Khamrabaevite</v>
          </cell>
          <cell r="B2006">
            <v>0</v>
          </cell>
        </row>
        <row r="2007">
          <cell r="A2007" t="str">
            <v>Khanneshite</v>
          </cell>
          <cell r="B2007">
            <v>0</v>
          </cell>
        </row>
        <row r="2008">
          <cell r="A2008" t="str">
            <v>Kharaelakhite</v>
          </cell>
          <cell r="B2008">
            <v>0</v>
          </cell>
        </row>
        <row r="2009">
          <cell r="A2009" t="str">
            <v>Khatyrkite</v>
          </cell>
          <cell r="B2009">
            <v>0</v>
          </cell>
        </row>
        <row r="2010">
          <cell r="A2010" t="str">
            <v>Khibinskite</v>
          </cell>
          <cell r="B2010">
            <v>0</v>
          </cell>
        </row>
        <row r="2011">
          <cell r="A2011" t="str">
            <v>Khinite</v>
          </cell>
          <cell r="B2011">
            <v>0</v>
          </cell>
        </row>
        <row r="2012">
          <cell r="A2012" t="str">
            <v>Khmaralite</v>
          </cell>
          <cell r="B2012">
            <v>0</v>
          </cell>
        </row>
        <row r="2013">
          <cell r="A2013" t="str">
            <v>Khomyakovite</v>
          </cell>
          <cell r="B2013">
            <v>0</v>
          </cell>
        </row>
        <row r="2014">
          <cell r="A2014" t="str">
            <v>Khristovite-(Ce)</v>
          </cell>
          <cell r="B2014">
            <v>0</v>
          </cell>
        </row>
        <row r="2015">
          <cell r="A2015" t="str">
            <v>Kiddcreekite</v>
          </cell>
          <cell r="B2015">
            <v>0</v>
          </cell>
        </row>
        <row r="2016">
          <cell r="A2016" t="str">
            <v>Kidwellite</v>
          </cell>
          <cell r="B2016">
            <v>0</v>
          </cell>
        </row>
        <row r="2017">
          <cell r="A2017" t="str">
            <v>Kieftite</v>
          </cell>
          <cell r="B2017">
            <v>0</v>
          </cell>
        </row>
        <row r="2018">
          <cell r="A2018" t="str">
            <v>Kieserite</v>
          </cell>
          <cell r="B2018">
            <v>0</v>
          </cell>
        </row>
        <row r="2019">
          <cell r="A2019" t="str">
            <v>Kilchoanite</v>
          </cell>
          <cell r="B2019">
            <v>0</v>
          </cell>
        </row>
        <row r="2020">
          <cell r="A2020" t="str">
            <v>Killalaite</v>
          </cell>
          <cell r="B2020">
            <v>0</v>
          </cell>
        </row>
        <row r="2021">
          <cell r="A2021" t="str">
            <v>Kimrobinsonite</v>
          </cell>
          <cell r="B2021">
            <v>0</v>
          </cell>
        </row>
        <row r="2022">
          <cell r="A2022" t="str">
            <v>Kimuraite-(Y)</v>
          </cell>
          <cell r="B2022">
            <v>0</v>
          </cell>
        </row>
        <row r="2023">
          <cell r="A2023" t="str">
            <v>Kimzeyite</v>
          </cell>
          <cell r="B2023">
            <v>0</v>
          </cell>
        </row>
        <row r="2024">
          <cell r="A2024" t="str">
            <v>Kingite</v>
          </cell>
          <cell r="B2024">
            <v>0</v>
          </cell>
        </row>
        <row r="2025">
          <cell r="A2025" t="str">
            <v>Kingsmountite</v>
          </cell>
          <cell r="B2025">
            <v>0</v>
          </cell>
        </row>
        <row r="2026">
          <cell r="A2026" t="str">
            <v>Kinichilite</v>
          </cell>
          <cell r="B2026">
            <v>0</v>
          </cell>
        </row>
        <row r="2027">
          <cell r="A2027" t="str">
            <v>Kinoite</v>
          </cell>
          <cell r="B2027">
            <v>0</v>
          </cell>
        </row>
        <row r="2028">
          <cell r="A2028" t="str">
            <v>Kinoshitalite</v>
          </cell>
          <cell r="B2028">
            <v>0</v>
          </cell>
        </row>
        <row r="2029">
          <cell r="A2029" t="str">
            <v>Kintoreite</v>
          </cell>
          <cell r="B2029">
            <v>0</v>
          </cell>
        </row>
        <row r="2030">
          <cell r="A2030" t="str">
            <v>Kipushite</v>
          </cell>
          <cell r="B2030">
            <v>0</v>
          </cell>
        </row>
        <row r="2031">
          <cell r="A2031" t="str">
            <v>Kirkiite</v>
          </cell>
          <cell r="B2031">
            <v>0</v>
          </cell>
        </row>
        <row r="2032">
          <cell r="A2032" t="str">
            <v>Kirschsteinite</v>
          </cell>
          <cell r="B2032">
            <v>0</v>
          </cell>
        </row>
        <row r="2033">
          <cell r="A2033" t="str">
            <v>Kitaibelite</v>
          </cell>
          <cell r="B2033">
            <v>0</v>
          </cell>
        </row>
        <row r="2034">
          <cell r="A2034" t="str">
            <v>Kitkaite</v>
          </cell>
          <cell r="B2034">
            <v>0</v>
          </cell>
        </row>
        <row r="2035">
          <cell r="A2035" t="str">
            <v>Kittatinnyite</v>
          </cell>
          <cell r="B2035">
            <v>0</v>
          </cell>
        </row>
        <row r="2036">
          <cell r="A2036" t="str">
            <v>Kivuite</v>
          </cell>
          <cell r="B2036">
            <v>0</v>
          </cell>
        </row>
        <row r="2037">
          <cell r="A2037" t="str">
            <v>Kladnoite</v>
          </cell>
          <cell r="B2037">
            <v>0</v>
          </cell>
        </row>
        <row r="2038">
          <cell r="A2038" t="str">
            <v>Klebelsbergite</v>
          </cell>
          <cell r="B2038">
            <v>0</v>
          </cell>
        </row>
        <row r="2039">
          <cell r="A2039" t="str">
            <v>Kleberite</v>
          </cell>
          <cell r="B2039">
            <v>0</v>
          </cell>
        </row>
        <row r="2040">
          <cell r="A2040" t="str">
            <v>Kleemanite</v>
          </cell>
          <cell r="B2040">
            <v>0</v>
          </cell>
        </row>
        <row r="2041">
          <cell r="A2041" t="str">
            <v>Kleinite</v>
          </cell>
          <cell r="B2041">
            <v>0</v>
          </cell>
        </row>
        <row r="2042">
          <cell r="A2042" t="str">
            <v>Klockmannite</v>
          </cell>
          <cell r="B2042">
            <v>0</v>
          </cell>
        </row>
        <row r="2043">
          <cell r="A2043" t="str">
            <v>Klyuchevskite</v>
          </cell>
          <cell r="B2043">
            <v>0</v>
          </cell>
        </row>
        <row r="2044">
          <cell r="A2044" t="str">
            <v>Klyuchevskite-Duplicate</v>
          </cell>
          <cell r="B2044">
            <v>0</v>
          </cell>
        </row>
        <row r="2045">
          <cell r="A2045" t="str">
            <v>Knorringite</v>
          </cell>
          <cell r="B2045">
            <v>0</v>
          </cell>
        </row>
        <row r="2046">
          <cell r="A2046" t="str">
            <v>Koashvite</v>
          </cell>
          <cell r="B2046">
            <v>0</v>
          </cell>
        </row>
        <row r="2047">
          <cell r="A2047" t="str">
            <v>Kobeite-(Y)</v>
          </cell>
          <cell r="B2047">
            <v>0</v>
          </cell>
        </row>
        <row r="2048">
          <cell r="A2048" t="str">
            <v>Kobellite</v>
          </cell>
          <cell r="B2048">
            <v>0</v>
          </cell>
        </row>
        <row r="2049">
          <cell r="A2049" t="str">
            <v>Kochkarite</v>
          </cell>
          <cell r="B2049">
            <v>0</v>
          </cell>
        </row>
        <row r="2050">
          <cell r="A2050" t="str">
            <v>Koechlinite</v>
          </cell>
          <cell r="B2050">
            <v>0</v>
          </cell>
        </row>
        <row r="2051">
          <cell r="A2051" t="str">
            <v>Koenenite</v>
          </cell>
          <cell r="B2051">
            <v>0</v>
          </cell>
        </row>
        <row r="2052">
          <cell r="A2052" t="str">
            <v>Kogarkoite</v>
          </cell>
          <cell r="B2052">
            <v>0</v>
          </cell>
        </row>
        <row r="2053">
          <cell r="A2053" t="str">
            <v>Koktaite</v>
          </cell>
          <cell r="B2053">
            <v>0</v>
          </cell>
        </row>
        <row r="2054">
          <cell r="A2054" t="str">
            <v>Kolarite</v>
          </cell>
          <cell r="B2054">
            <v>0</v>
          </cell>
        </row>
        <row r="2055">
          <cell r="A2055" t="str">
            <v>Kolbeckite</v>
          </cell>
          <cell r="B2055">
            <v>0</v>
          </cell>
        </row>
        <row r="2056">
          <cell r="A2056" t="str">
            <v>Kolfanite</v>
          </cell>
          <cell r="B2056">
            <v>0</v>
          </cell>
        </row>
        <row r="2057">
          <cell r="A2057" t="str">
            <v>Kolicite</v>
          </cell>
          <cell r="B2057">
            <v>0</v>
          </cell>
        </row>
        <row r="2058">
          <cell r="A2058" t="str">
            <v>Kolovratite</v>
          </cell>
          <cell r="B2058">
            <v>0</v>
          </cell>
        </row>
        <row r="2059">
          <cell r="A2059" t="str">
            <v>Kolwezite</v>
          </cell>
          <cell r="B2059">
            <v>0</v>
          </cell>
        </row>
        <row r="2060">
          <cell r="A2060" t="str">
            <v>Kolymite</v>
          </cell>
          <cell r="B2060">
            <v>0</v>
          </cell>
        </row>
        <row r="2061">
          <cell r="A2061" t="str">
            <v>Komarovite</v>
          </cell>
          <cell r="B2061">
            <v>0</v>
          </cell>
        </row>
        <row r="2062">
          <cell r="A2062" t="str">
            <v>Kombatite</v>
          </cell>
          <cell r="B2062">
            <v>0</v>
          </cell>
        </row>
        <row r="2063">
          <cell r="A2063" t="str">
            <v>Komkovite</v>
          </cell>
          <cell r="B2063">
            <v>0</v>
          </cell>
        </row>
        <row r="2064">
          <cell r="A2064" t="str">
            <v>Konderite</v>
          </cell>
          <cell r="B2064">
            <v>0</v>
          </cell>
        </row>
        <row r="2065">
          <cell r="A2065" t="str">
            <v>Koninckite</v>
          </cell>
          <cell r="B2065">
            <v>0</v>
          </cell>
        </row>
        <row r="2066">
          <cell r="A2066" t="str">
            <v>Konyaite</v>
          </cell>
          <cell r="B2066">
            <v>0</v>
          </cell>
        </row>
        <row r="2067">
          <cell r="A2067" t="str">
            <v>Koragoite</v>
          </cell>
          <cell r="B2067">
            <v>0</v>
          </cell>
        </row>
        <row r="2068">
          <cell r="A2068" t="str">
            <v>Koritnigite</v>
          </cell>
          <cell r="B2068">
            <v>0</v>
          </cell>
        </row>
        <row r="2069">
          <cell r="A2069" t="str">
            <v>Kornelite</v>
          </cell>
          <cell r="B2069">
            <v>0</v>
          </cell>
        </row>
        <row r="2070">
          <cell r="A2070" t="str">
            <v>Kornerupine</v>
          </cell>
          <cell r="B2070">
            <v>0</v>
          </cell>
        </row>
        <row r="2071">
          <cell r="A2071" t="str">
            <v>Kornite</v>
          </cell>
          <cell r="B2071">
            <v>0</v>
          </cell>
        </row>
        <row r="2072">
          <cell r="A2072" t="str">
            <v>Korobitsynite</v>
          </cell>
          <cell r="B2072">
            <v>0</v>
          </cell>
        </row>
        <row r="2073">
          <cell r="A2073" t="str">
            <v>Korshunovskite</v>
          </cell>
          <cell r="B2073">
            <v>0</v>
          </cell>
        </row>
        <row r="2074">
          <cell r="A2074" t="str">
            <v>Korzhinskite</v>
          </cell>
          <cell r="B2074">
            <v>0</v>
          </cell>
        </row>
        <row r="2075">
          <cell r="A2075" t="str">
            <v>Kosmochlor</v>
          </cell>
          <cell r="B2075">
            <v>0</v>
          </cell>
        </row>
        <row r="2076">
          <cell r="A2076" t="str">
            <v>Kosnarite</v>
          </cell>
          <cell r="B2076">
            <v>0</v>
          </cell>
        </row>
        <row r="2077">
          <cell r="A2077" t="str">
            <v>Kostovite</v>
          </cell>
          <cell r="B2077">
            <v>0</v>
          </cell>
        </row>
        <row r="2078">
          <cell r="A2078" t="str">
            <v>Kostylevite</v>
          </cell>
          <cell r="B2078">
            <v>0</v>
          </cell>
        </row>
        <row r="2079">
          <cell r="A2079" t="str">
            <v>Kotoite</v>
          </cell>
          <cell r="B2079">
            <v>0</v>
          </cell>
        </row>
        <row r="2080">
          <cell r="A2080" t="str">
            <v>Kottigite</v>
          </cell>
          <cell r="B2080">
            <v>0</v>
          </cell>
        </row>
        <row r="2081">
          <cell r="A2081" t="str">
            <v>Kotulskite</v>
          </cell>
          <cell r="B2081">
            <v>0</v>
          </cell>
        </row>
        <row r="2082">
          <cell r="A2082" t="str">
            <v>Koutekite</v>
          </cell>
          <cell r="B2082">
            <v>0</v>
          </cell>
        </row>
        <row r="2083">
          <cell r="A2083" t="str">
            <v>Kovdorskite</v>
          </cell>
          <cell r="B2083">
            <v>0</v>
          </cell>
        </row>
        <row r="2084">
          <cell r="A2084" t="str">
            <v>Kozoite-(Nd)</v>
          </cell>
          <cell r="B2084">
            <v>0</v>
          </cell>
        </row>
        <row r="2085">
          <cell r="A2085" t="str">
            <v>Kozulite</v>
          </cell>
          <cell r="B2085">
            <v>0</v>
          </cell>
        </row>
        <row r="2086">
          <cell r="A2086" t="str">
            <v>Kraisslite</v>
          </cell>
          <cell r="B2086">
            <v>0</v>
          </cell>
        </row>
        <row r="2087">
          <cell r="A2087" t="str">
            <v>Krasnogorite</v>
          </cell>
          <cell r="B2087">
            <v>0</v>
          </cell>
        </row>
        <row r="2088">
          <cell r="A2088" t="str">
            <v>Krasnoselskite</v>
          </cell>
          <cell r="B2088">
            <v>0</v>
          </cell>
        </row>
        <row r="2089">
          <cell r="A2089" t="str">
            <v>Krasnovite</v>
          </cell>
          <cell r="B2089">
            <v>0</v>
          </cell>
        </row>
        <row r="2090">
          <cell r="A2090" t="str">
            <v>Kratochvilite</v>
          </cell>
          <cell r="B2090">
            <v>0</v>
          </cell>
        </row>
        <row r="2091">
          <cell r="A2091" t="str">
            <v>Krausite</v>
          </cell>
          <cell r="B2091">
            <v>0</v>
          </cell>
        </row>
        <row r="2092">
          <cell r="A2092" t="str">
            <v>Krauskopfite</v>
          </cell>
          <cell r="B2092">
            <v>0</v>
          </cell>
        </row>
        <row r="2093">
          <cell r="A2093" t="str">
            <v>Krautite</v>
          </cell>
          <cell r="B2093">
            <v>0</v>
          </cell>
        </row>
        <row r="2094">
          <cell r="A2094" t="str">
            <v>Kremersite</v>
          </cell>
          <cell r="B2094">
            <v>0</v>
          </cell>
        </row>
        <row r="2095">
          <cell r="A2095" t="str">
            <v>Krennerite</v>
          </cell>
          <cell r="B2095">
            <v>0</v>
          </cell>
        </row>
        <row r="2096">
          <cell r="A2096" t="str">
            <v>Krettnichite</v>
          </cell>
          <cell r="B2096">
            <v>0</v>
          </cell>
        </row>
        <row r="2097">
          <cell r="A2097" t="str">
            <v>Kribergite</v>
          </cell>
          <cell r="B2097">
            <v>0</v>
          </cell>
        </row>
        <row r="2098">
          <cell r="A2098" t="str">
            <v>Krinovite</v>
          </cell>
          <cell r="B2098">
            <v>0</v>
          </cell>
        </row>
        <row r="2099">
          <cell r="A2099" t="str">
            <v>Kristiansenite</v>
          </cell>
          <cell r="B2099">
            <v>0</v>
          </cell>
        </row>
        <row r="2100">
          <cell r="A2100" t="str">
            <v>Krohnkite</v>
          </cell>
          <cell r="B2100">
            <v>0</v>
          </cell>
        </row>
        <row r="2101">
          <cell r="A2101" t="str">
            <v>Krupkaite</v>
          </cell>
          <cell r="B2101">
            <v>0</v>
          </cell>
        </row>
        <row r="2102">
          <cell r="A2102" t="str">
            <v>Krutaite</v>
          </cell>
          <cell r="B2102">
            <v>0</v>
          </cell>
        </row>
        <row r="2103">
          <cell r="A2103" t="str">
            <v>Krutovite</v>
          </cell>
          <cell r="B2103">
            <v>0</v>
          </cell>
        </row>
        <row r="2104">
          <cell r="A2104" t="str">
            <v>Kryzhanovskite</v>
          </cell>
          <cell r="B2104">
            <v>0</v>
          </cell>
        </row>
        <row r="2105">
          <cell r="A2105" t="str">
            <v>Ktenasite</v>
          </cell>
          <cell r="B2105">
            <v>0</v>
          </cell>
        </row>
        <row r="2106">
          <cell r="A2106" t="str">
            <v>Kukharenkoite-(Ce)</v>
          </cell>
          <cell r="B2106">
            <v>0</v>
          </cell>
        </row>
        <row r="2107">
          <cell r="A2107" t="str">
            <v>Kukisvumite</v>
          </cell>
          <cell r="B2107">
            <v>0</v>
          </cell>
        </row>
        <row r="2108">
          <cell r="A2108" t="str">
            <v>Kuksite</v>
          </cell>
          <cell r="B2108">
            <v>0</v>
          </cell>
        </row>
        <row r="2109">
          <cell r="A2109" t="str">
            <v>Kulanite</v>
          </cell>
          <cell r="B2109">
            <v>0</v>
          </cell>
        </row>
        <row r="2110">
          <cell r="A2110" t="str">
            <v>Kuliokite-(Y)</v>
          </cell>
          <cell r="B2110">
            <v>0</v>
          </cell>
        </row>
        <row r="2111">
          <cell r="A2111" t="str">
            <v>Kulkeite</v>
          </cell>
          <cell r="B2111">
            <v>0</v>
          </cell>
        </row>
        <row r="2112">
          <cell r="A2112" t="str">
            <v>Kullerudite</v>
          </cell>
          <cell r="B2112">
            <v>0</v>
          </cell>
        </row>
        <row r="2113">
          <cell r="A2113" t="str">
            <v>Kupletskite</v>
          </cell>
          <cell r="B2113">
            <v>0</v>
          </cell>
        </row>
        <row r="2114">
          <cell r="A2114" t="str">
            <v>Kuramite</v>
          </cell>
          <cell r="B2114">
            <v>0</v>
          </cell>
        </row>
        <row r="2115">
          <cell r="A2115" t="str">
            <v>Kuranakhite</v>
          </cell>
          <cell r="B2115">
            <v>0</v>
          </cell>
        </row>
        <row r="2116">
          <cell r="A2116" t="str">
            <v>Kurchatovite</v>
          </cell>
          <cell r="B2116">
            <v>0</v>
          </cell>
        </row>
        <row r="2117">
          <cell r="A2117" t="str">
            <v>Kurgantaite</v>
          </cell>
          <cell r="B2117">
            <v>0</v>
          </cell>
        </row>
        <row r="2118">
          <cell r="A2118" t="str">
            <v>Kurilite</v>
          </cell>
          <cell r="B2118">
            <v>0</v>
          </cell>
        </row>
        <row r="2119">
          <cell r="A2119" t="str">
            <v>Kurnakovite</v>
          </cell>
          <cell r="B2119">
            <v>0</v>
          </cell>
        </row>
        <row r="2120">
          <cell r="A2120" t="str">
            <v>Kurumsakite</v>
          </cell>
          <cell r="B2120">
            <v>0</v>
          </cell>
        </row>
        <row r="2121">
          <cell r="A2121" t="str">
            <v>Kusachiite</v>
          </cell>
          <cell r="B2121">
            <v>0</v>
          </cell>
        </row>
        <row r="2122">
          <cell r="A2122" t="str">
            <v>Kutinaite</v>
          </cell>
          <cell r="B2122">
            <v>0</v>
          </cell>
        </row>
        <row r="2123">
          <cell r="A2123" t="str">
            <v>Kutnohorite</v>
          </cell>
          <cell r="B2123">
            <v>0</v>
          </cell>
        </row>
        <row r="2124">
          <cell r="A2124" t="str">
            <v>Kuzelite</v>
          </cell>
          <cell r="B2124">
            <v>0</v>
          </cell>
        </row>
        <row r="2125">
          <cell r="A2125" t="str">
            <v>Kuzmenkoite-Mn</v>
          </cell>
          <cell r="B2125">
            <v>0</v>
          </cell>
        </row>
        <row r="2126">
          <cell r="A2126" t="str">
            <v>Kuzmenkoite-Zn</v>
          </cell>
          <cell r="B2126">
            <v>0</v>
          </cell>
        </row>
        <row r="2127">
          <cell r="A2127" t="str">
            <v>Kuzminite</v>
          </cell>
          <cell r="B2127">
            <v>0</v>
          </cell>
        </row>
        <row r="2128">
          <cell r="A2128" t="str">
            <v>Kuznetsovite</v>
          </cell>
          <cell r="B2128">
            <v>0</v>
          </cell>
        </row>
        <row r="2129">
          <cell r="A2129" t="str">
            <v>Kvanefjeldite</v>
          </cell>
          <cell r="B2129">
            <v>0</v>
          </cell>
        </row>
        <row r="2130">
          <cell r="A2130" t="str">
            <v>Kyanite</v>
          </cell>
          <cell r="B2130">
            <v>0</v>
          </cell>
        </row>
        <row r="2131">
          <cell r="A2131" t="str">
            <v>Kyzylkumite</v>
          </cell>
          <cell r="B2131">
            <v>0</v>
          </cell>
        </row>
        <row r="2132">
          <cell r="A2132" t="str">
            <v>Labradorite</v>
          </cell>
          <cell r="B2132">
            <v>0</v>
          </cell>
        </row>
        <row r="2133">
          <cell r="A2133" t="str">
            <v>Labuntsovite-Fe</v>
          </cell>
          <cell r="B2133">
            <v>0</v>
          </cell>
        </row>
        <row r="2134">
          <cell r="A2134" t="str">
            <v>Labuntsovite-Mg</v>
          </cell>
          <cell r="B2134">
            <v>0</v>
          </cell>
        </row>
        <row r="2135">
          <cell r="A2135" t="str">
            <v>Labuntsovite-Mn</v>
          </cell>
          <cell r="B2135">
            <v>0</v>
          </cell>
        </row>
        <row r="2136">
          <cell r="A2136" t="str">
            <v>Labyrinthite</v>
          </cell>
          <cell r="B2136">
            <v>0</v>
          </cell>
        </row>
        <row r="2137">
          <cell r="A2137" t="str">
            <v>Lacroixite</v>
          </cell>
          <cell r="B2137">
            <v>0</v>
          </cell>
        </row>
        <row r="2138">
          <cell r="A2138" t="str">
            <v>Laffittite</v>
          </cell>
          <cell r="B2138">
            <v>0</v>
          </cell>
        </row>
        <row r="2139">
          <cell r="A2139" t="str">
            <v>Laflammeite</v>
          </cell>
          <cell r="B2139">
            <v>0</v>
          </cell>
        </row>
        <row r="2140">
          <cell r="A2140" t="str">
            <v>Laforetite</v>
          </cell>
          <cell r="B2140">
            <v>0</v>
          </cell>
        </row>
        <row r="2141">
          <cell r="A2141" t="str">
            <v>Laihunite</v>
          </cell>
          <cell r="B2141">
            <v>0</v>
          </cell>
        </row>
        <row r="2142">
          <cell r="A2142" t="str">
            <v>Laitakarite</v>
          </cell>
          <cell r="B2142">
            <v>0</v>
          </cell>
        </row>
        <row r="2143">
          <cell r="A2143" t="str">
            <v>Lalondeite</v>
          </cell>
          <cell r="B2143">
            <v>0</v>
          </cell>
        </row>
        <row r="2144">
          <cell r="A2144" t="str">
            <v>Lammerite</v>
          </cell>
          <cell r="B2144">
            <v>0</v>
          </cell>
        </row>
        <row r="2145">
          <cell r="A2145" t="str">
            <v>Lamprophyllite</v>
          </cell>
          <cell r="B2145">
            <v>0</v>
          </cell>
        </row>
        <row r="2146">
          <cell r="A2146" t="str">
            <v>Lanarkite</v>
          </cell>
          <cell r="B2146">
            <v>0</v>
          </cell>
        </row>
        <row r="2147">
          <cell r="A2147" t="str">
            <v>Landauite</v>
          </cell>
          <cell r="B2147">
            <v>0</v>
          </cell>
        </row>
        <row r="2148">
          <cell r="A2148" t="str">
            <v>Landesite</v>
          </cell>
          <cell r="B2148">
            <v>0</v>
          </cell>
        </row>
        <row r="2149">
          <cell r="A2149" t="str">
            <v>Langbanite</v>
          </cell>
          <cell r="B2149">
            <v>0</v>
          </cell>
        </row>
        <row r="2150">
          <cell r="A2150" t="str">
            <v>Langbeinite</v>
          </cell>
          <cell r="B2150">
            <v>0</v>
          </cell>
        </row>
        <row r="2151">
          <cell r="A2151" t="str">
            <v>Langisite</v>
          </cell>
          <cell r="B2151">
            <v>0</v>
          </cell>
        </row>
        <row r="2152">
          <cell r="A2152" t="str">
            <v>Langite</v>
          </cell>
          <cell r="B2152">
            <v>0</v>
          </cell>
        </row>
        <row r="2153">
          <cell r="A2153" t="str">
            <v>Lanmuchangite</v>
          </cell>
          <cell r="B2153">
            <v>0</v>
          </cell>
        </row>
        <row r="2154">
          <cell r="A2154" t="str">
            <v>Lannonite</v>
          </cell>
          <cell r="B2154">
            <v>0</v>
          </cell>
        </row>
        <row r="2155">
          <cell r="A2155" t="str">
            <v>Lansfordite</v>
          </cell>
          <cell r="B2155">
            <v>0</v>
          </cell>
        </row>
        <row r="2156">
          <cell r="A2156" t="str">
            <v>Lanthanite-(Ce)</v>
          </cell>
          <cell r="B2156">
            <v>0</v>
          </cell>
        </row>
        <row r="2157">
          <cell r="A2157" t="str">
            <v>Lanthanite-(La)</v>
          </cell>
          <cell r="B2157">
            <v>0</v>
          </cell>
        </row>
        <row r="2158">
          <cell r="A2158" t="str">
            <v>Lanthanite-(Nd)</v>
          </cell>
          <cell r="B2158">
            <v>0</v>
          </cell>
        </row>
        <row r="2159">
          <cell r="A2159" t="str">
            <v>Laphamite</v>
          </cell>
          <cell r="B2159">
            <v>0</v>
          </cell>
        </row>
        <row r="2160">
          <cell r="A2160" t="str">
            <v>Lapieite</v>
          </cell>
          <cell r="B2160">
            <v>0</v>
          </cell>
        </row>
        <row r="2161">
          <cell r="A2161" t="str">
            <v>Laplandite-(Ce)</v>
          </cell>
          <cell r="B2161">
            <v>0</v>
          </cell>
        </row>
        <row r="2162">
          <cell r="A2162" t="str">
            <v>Larderellite</v>
          </cell>
          <cell r="B2162">
            <v>0</v>
          </cell>
        </row>
        <row r="2163">
          <cell r="A2163" t="str">
            <v>Larnite</v>
          </cell>
          <cell r="B2163">
            <v>0</v>
          </cell>
        </row>
        <row r="2164">
          <cell r="A2164" t="str">
            <v>Larosite</v>
          </cell>
          <cell r="B2164">
            <v>0</v>
          </cell>
        </row>
        <row r="2165">
          <cell r="A2165" t="str">
            <v>Larsenite</v>
          </cell>
          <cell r="B2165">
            <v>0</v>
          </cell>
        </row>
        <row r="2166">
          <cell r="A2166" t="str">
            <v>Latiumite</v>
          </cell>
          <cell r="B2166">
            <v>0</v>
          </cell>
        </row>
        <row r="2167">
          <cell r="A2167" t="str">
            <v>Latrappite</v>
          </cell>
          <cell r="B2167">
            <v>0</v>
          </cell>
        </row>
        <row r="2168">
          <cell r="A2168" t="str">
            <v>Laubmannite</v>
          </cell>
          <cell r="B2168">
            <v>0</v>
          </cell>
        </row>
        <row r="2169">
          <cell r="A2169" t="str">
            <v>Laueite</v>
          </cell>
          <cell r="B2169">
            <v>0</v>
          </cell>
        </row>
        <row r="2170">
          <cell r="A2170" t="str">
            <v>Laumontite</v>
          </cell>
          <cell r="B2170">
            <v>0</v>
          </cell>
        </row>
        <row r="2171">
          <cell r="A2171" t="str">
            <v>Launayite</v>
          </cell>
          <cell r="B2171">
            <v>0</v>
          </cell>
        </row>
        <row r="2172">
          <cell r="A2172" t="str">
            <v>Laurelite</v>
          </cell>
          <cell r="B2172">
            <v>0</v>
          </cell>
        </row>
        <row r="2173">
          <cell r="A2173" t="str">
            <v>Laurionite</v>
          </cell>
          <cell r="B2173">
            <v>0</v>
          </cell>
        </row>
        <row r="2174">
          <cell r="A2174" t="str">
            <v>Laurite</v>
          </cell>
          <cell r="B2174">
            <v>0</v>
          </cell>
        </row>
        <row r="2175">
          <cell r="A2175" t="str">
            <v>Lausenite</v>
          </cell>
          <cell r="B2175">
            <v>0</v>
          </cell>
        </row>
        <row r="2176">
          <cell r="A2176" t="str">
            <v>Lautarite</v>
          </cell>
          <cell r="B2176">
            <v>0</v>
          </cell>
        </row>
        <row r="2177">
          <cell r="A2177" t="str">
            <v>Lautenthalite</v>
          </cell>
          <cell r="B2177">
            <v>0</v>
          </cell>
        </row>
        <row r="2178">
          <cell r="A2178" t="str">
            <v>Lautite</v>
          </cell>
          <cell r="B2178">
            <v>0</v>
          </cell>
        </row>
        <row r="2179">
          <cell r="A2179" t="str">
            <v>Lavendulan</v>
          </cell>
          <cell r="B2179">
            <v>0</v>
          </cell>
        </row>
        <row r="2180">
          <cell r="A2180" t="str">
            <v>Lavenite</v>
          </cell>
          <cell r="B2180">
            <v>0</v>
          </cell>
        </row>
        <row r="2181">
          <cell r="A2181" t="str">
            <v>Lavrentievite</v>
          </cell>
          <cell r="B2181">
            <v>0</v>
          </cell>
        </row>
        <row r="2182">
          <cell r="A2182" t="str">
            <v>Lawrencite</v>
          </cell>
          <cell r="B2182">
            <v>0</v>
          </cell>
        </row>
        <row r="2183">
          <cell r="A2183" t="str">
            <v>Lawsonbauerite</v>
          </cell>
          <cell r="B2183">
            <v>0</v>
          </cell>
        </row>
        <row r="2184">
          <cell r="A2184" t="str">
            <v>Lawsonite</v>
          </cell>
          <cell r="B2184">
            <v>0</v>
          </cell>
        </row>
        <row r="2185">
          <cell r="A2185" t="str">
            <v>Lazarenkoite</v>
          </cell>
          <cell r="B2185">
            <v>0</v>
          </cell>
        </row>
        <row r="2186">
          <cell r="A2186" t="str">
            <v>Lazulite</v>
          </cell>
          <cell r="B2186">
            <v>0</v>
          </cell>
        </row>
        <row r="2187">
          <cell r="A2187" t="str">
            <v>Lazurite</v>
          </cell>
          <cell r="B2187">
            <v>0</v>
          </cell>
        </row>
        <row r="2188">
          <cell r="A2188" t="str">
            <v>Lead</v>
          </cell>
          <cell r="B2188">
            <v>0</v>
          </cell>
        </row>
        <row r="2189">
          <cell r="A2189" t="str">
            <v>Leadamalgam</v>
          </cell>
          <cell r="B2189">
            <v>0</v>
          </cell>
        </row>
        <row r="2190">
          <cell r="A2190" t="str">
            <v>Leadhillite</v>
          </cell>
          <cell r="B2190">
            <v>0</v>
          </cell>
        </row>
        <row r="2191">
          <cell r="A2191" t="str">
            <v>Leakeite</v>
          </cell>
          <cell r="B2191">
            <v>0</v>
          </cell>
        </row>
        <row r="2192">
          <cell r="A2192" t="str">
            <v>Lechatelierite</v>
          </cell>
          <cell r="B2192">
            <v>0</v>
          </cell>
        </row>
        <row r="2193">
          <cell r="A2193" t="str">
            <v>Lecontite</v>
          </cell>
          <cell r="B2193">
            <v>0</v>
          </cell>
        </row>
        <row r="2194">
          <cell r="A2194" t="str">
            <v>Legrandite</v>
          </cell>
          <cell r="B2194">
            <v>0</v>
          </cell>
        </row>
        <row r="2195">
          <cell r="A2195" t="str">
            <v>Lehnerite</v>
          </cell>
          <cell r="B2195">
            <v>0</v>
          </cell>
        </row>
        <row r="2196">
          <cell r="A2196" t="str">
            <v>Leifite</v>
          </cell>
          <cell r="B2196">
            <v>0</v>
          </cell>
        </row>
        <row r="2197">
          <cell r="A2197" t="str">
            <v>Leightonite</v>
          </cell>
          <cell r="B2197">
            <v>0</v>
          </cell>
        </row>
        <row r="2198">
          <cell r="A2198" t="str">
            <v>Leisingite</v>
          </cell>
          <cell r="B2198">
            <v>0</v>
          </cell>
        </row>
        <row r="2199">
          <cell r="A2199" t="str">
            <v>Leiteite</v>
          </cell>
          <cell r="B2199">
            <v>0</v>
          </cell>
        </row>
        <row r="2200">
          <cell r="A2200" t="str">
            <v>Lemanskiite</v>
          </cell>
          <cell r="B2200">
            <v>0</v>
          </cell>
        </row>
        <row r="2201">
          <cell r="A2201" t="str">
            <v>Lemmleinite-Ba</v>
          </cell>
          <cell r="B2201">
            <v>0</v>
          </cell>
        </row>
        <row r="2202">
          <cell r="A2202" t="str">
            <v>Lemmleinite-K</v>
          </cell>
          <cell r="B2202">
            <v>0</v>
          </cell>
        </row>
        <row r="2203">
          <cell r="A2203" t="str">
            <v>Lemoynite</v>
          </cell>
          <cell r="B2203">
            <v>0</v>
          </cell>
        </row>
        <row r="2204">
          <cell r="A2204" t="str">
            <v>Lenaite</v>
          </cell>
          <cell r="B2204">
            <v>0</v>
          </cell>
        </row>
        <row r="2205">
          <cell r="A2205" t="str">
            <v>Lengenbachite</v>
          </cell>
          <cell r="B2205">
            <v>0</v>
          </cell>
        </row>
        <row r="2206">
          <cell r="A2206" t="str">
            <v>Leningradite</v>
          </cell>
          <cell r="B2206">
            <v>0</v>
          </cell>
        </row>
        <row r="2207">
          <cell r="A2207" t="str">
            <v>Lennilenapeite</v>
          </cell>
          <cell r="B2207">
            <v>0</v>
          </cell>
        </row>
        <row r="2208">
          <cell r="A2208" t="str">
            <v>Lenoblite</v>
          </cell>
          <cell r="B2208">
            <v>0</v>
          </cell>
        </row>
        <row r="2209">
          <cell r="A2209" t="str">
            <v>Leonite</v>
          </cell>
          <cell r="B2209">
            <v>0</v>
          </cell>
        </row>
        <row r="2210">
          <cell r="A2210" t="str">
            <v>Lepersonnite-(Gd)</v>
          </cell>
          <cell r="B2210">
            <v>0</v>
          </cell>
        </row>
        <row r="2211">
          <cell r="A2211" t="str">
            <v>Lepidocrocite</v>
          </cell>
          <cell r="B2211">
            <v>0</v>
          </cell>
        </row>
        <row r="2212">
          <cell r="A2212" t="str">
            <v>Lepidolite</v>
          </cell>
          <cell r="B2212">
            <v>0</v>
          </cell>
        </row>
        <row r="2213">
          <cell r="A2213" t="str">
            <v>Lermontovite</v>
          </cell>
          <cell r="B2213">
            <v>0</v>
          </cell>
        </row>
        <row r="2214">
          <cell r="A2214" t="str">
            <v>Lesukite</v>
          </cell>
          <cell r="B2214">
            <v>0</v>
          </cell>
        </row>
        <row r="2215">
          <cell r="A2215" t="str">
            <v>Letovicite</v>
          </cell>
          <cell r="B2215">
            <v>0</v>
          </cell>
        </row>
        <row r="2216">
          <cell r="A2216" t="str">
            <v>Leucite</v>
          </cell>
          <cell r="B2216">
            <v>0</v>
          </cell>
        </row>
        <row r="2217">
          <cell r="A2217" t="str">
            <v>Leucophanite</v>
          </cell>
          <cell r="B2217">
            <v>0</v>
          </cell>
        </row>
        <row r="2218">
          <cell r="A2218" t="str">
            <v>Leucophoenicite</v>
          </cell>
          <cell r="B2218">
            <v>0</v>
          </cell>
        </row>
        <row r="2219">
          <cell r="A2219" t="str">
            <v>Leucophosphite</v>
          </cell>
          <cell r="B2219">
            <v>0</v>
          </cell>
        </row>
        <row r="2220">
          <cell r="A2220" t="str">
            <v>Leucosphenite</v>
          </cell>
          <cell r="B2220">
            <v>0</v>
          </cell>
        </row>
        <row r="2221">
          <cell r="A2221" t="str">
            <v>Levinsonite-(Y)</v>
          </cell>
          <cell r="B2221">
            <v>0</v>
          </cell>
        </row>
        <row r="2222">
          <cell r="A2222" t="str">
            <v>Levyclaudite</v>
          </cell>
          <cell r="B2222">
            <v>0</v>
          </cell>
        </row>
        <row r="2223">
          <cell r="A2223" t="str">
            <v>Levyne</v>
          </cell>
          <cell r="B2223">
            <v>0</v>
          </cell>
        </row>
        <row r="2224">
          <cell r="A2224" t="str">
            <v>Levyne-Ca</v>
          </cell>
          <cell r="B2224">
            <v>0</v>
          </cell>
        </row>
        <row r="2225">
          <cell r="A2225" t="str">
            <v>Levyne-Na</v>
          </cell>
          <cell r="B2225">
            <v>0</v>
          </cell>
        </row>
        <row r="2226">
          <cell r="A2226" t="str">
            <v>Liandratite</v>
          </cell>
          <cell r="B2226">
            <v>0</v>
          </cell>
        </row>
        <row r="2227">
          <cell r="A2227" t="str">
            <v>Liberite</v>
          </cell>
          <cell r="B2227">
            <v>0</v>
          </cell>
        </row>
        <row r="2228">
          <cell r="A2228" t="str">
            <v>Libethenite</v>
          </cell>
          <cell r="B2228">
            <v>0</v>
          </cell>
        </row>
        <row r="2229">
          <cell r="A2229" t="str">
            <v>Liddicoatite</v>
          </cell>
          <cell r="B2229">
            <v>0</v>
          </cell>
        </row>
        <row r="2230">
          <cell r="A2230" t="str">
            <v>Liebauite</v>
          </cell>
          <cell r="B2230">
            <v>0</v>
          </cell>
        </row>
        <row r="2231">
          <cell r="A2231" t="str">
            <v>Liebenbergite</v>
          </cell>
          <cell r="B2231">
            <v>0</v>
          </cell>
        </row>
        <row r="2232">
          <cell r="A2232" t="str">
            <v>Liebigite</v>
          </cell>
          <cell r="B2232">
            <v>0</v>
          </cell>
        </row>
        <row r="2233">
          <cell r="A2233" t="str">
            <v>Likasite</v>
          </cell>
          <cell r="B2233">
            <v>0</v>
          </cell>
        </row>
        <row r="2234">
          <cell r="A2234" t="str">
            <v>Lillianite</v>
          </cell>
          <cell r="B2234">
            <v>0</v>
          </cell>
        </row>
        <row r="2235">
          <cell r="A2235" t="str">
            <v>Lime</v>
          </cell>
          <cell r="B2235">
            <v>0</v>
          </cell>
        </row>
        <row r="2236">
          <cell r="A2236" t="str">
            <v>Linarite</v>
          </cell>
          <cell r="B2236">
            <v>0</v>
          </cell>
        </row>
        <row r="2237">
          <cell r="A2237" t="str">
            <v>Lindackerite</v>
          </cell>
          <cell r="B2237">
            <v>0</v>
          </cell>
        </row>
        <row r="2238">
          <cell r="A2238" t="str">
            <v>Lindgrenite</v>
          </cell>
          <cell r="B2238">
            <v>0</v>
          </cell>
        </row>
        <row r="2239">
          <cell r="A2239" t="str">
            <v>Lindqvistite</v>
          </cell>
          <cell r="B2239">
            <v>0</v>
          </cell>
        </row>
        <row r="2240">
          <cell r="A2240" t="str">
            <v>Lindsleyite</v>
          </cell>
          <cell r="B2240">
            <v>0</v>
          </cell>
        </row>
        <row r="2241">
          <cell r="A2241" t="str">
            <v>Lindstromite</v>
          </cell>
          <cell r="B2241">
            <v>0</v>
          </cell>
        </row>
        <row r="2242">
          <cell r="A2242" t="str">
            <v>Linnaeite</v>
          </cell>
          <cell r="B2242">
            <v>0</v>
          </cell>
        </row>
        <row r="2243">
          <cell r="A2243" t="str">
            <v>Lintisite</v>
          </cell>
          <cell r="B2243">
            <v>0</v>
          </cell>
        </row>
        <row r="2244">
          <cell r="A2244" t="str">
            <v>Liottite</v>
          </cell>
          <cell r="B2244">
            <v>0</v>
          </cell>
        </row>
        <row r="2245">
          <cell r="A2245" t="str">
            <v>Lipscombite</v>
          </cell>
          <cell r="B2245">
            <v>0</v>
          </cell>
        </row>
        <row r="2246">
          <cell r="A2246" t="str">
            <v>Liroconite</v>
          </cell>
          <cell r="B2246">
            <v>0</v>
          </cell>
        </row>
        <row r="2247">
          <cell r="A2247" t="str">
            <v>Lisetite</v>
          </cell>
          <cell r="B2247">
            <v>0</v>
          </cell>
        </row>
        <row r="2248">
          <cell r="A2248" t="str">
            <v>Lishizhenite</v>
          </cell>
          <cell r="B2248">
            <v>0</v>
          </cell>
        </row>
        <row r="2249">
          <cell r="A2249" t="str">
            <v>Lisitsynite</v>
          </cell>
          <cell r="B2249">
            <v>0</v>
          </cell>
        </row>
        <row r="2250">
          <cell r="A2250" t="str">
            <v>Liskeardite</v>
          </cell>
          <cell r="B2250">
            <v>0</v>
          </cell>
        </row>
        <row r="2251">
          <cell r="A2251" t="str">
            <v>Litharge</v>
          </cell>
          <cell r="B2251">
            <v>0</v>
          </cell>
        </row>
        <row r="2252">
          <cell r="A2252" t="str">
            <v>Lithiomarsturite</v>
          </cell>
          <cell r="B2252">
            <v>0</v>
          </cell>
        </row>
        <row r="2253">
          <cell r="A2253" t="str">
            <v>Lithiophilite</v>
          </cell>
          <cell r="B2253">
            <v>0</v>
          </cell>
        </row>
        <row r="2254">
          <cell r="A2254" t="str">
            <v>Lithiophorite</v>
          </cell>
          <cell r="B2254">
            <v>0</v>
          </cell>
        </row>
        <row r="2255">
          <cell r="A2255" t="str">
            <v>Lithiophosphate</v>
          </cell>
          <cell r="B2255">
            <v>0</v>
          </cell>
        </row>
        <row r="2256">
          <cell r="A2256" t="str">
            <v>Lithiotantite</v>
          </cell>
          <cell r="B2256">
            <v>0</v>
          </cell>
        </row>
        <row r="2257">
          <cell r="A2257" t="str">
            <v>Lithiowodginite</v>
          </cell>
          <cell r="B2257">
            <v>0</v>
          </cell>
        </row>
        <row r="2258">
          <cell r="A2258" t="str">
            <v>Lithosite</v>
          </cell>
          <cell r="B2258">
            <v>0</v>
          </cell>
        </row>
        <row r="2259">
          <cell r="A2259" t="str">
            <v>Litidionite</v>
          </cell>
          <cell r="B2259">
            <v>0</v>
          </cell>
        </row>
        <row r="2260">
          <cell r="A2260" t="str">
            <v>Litvinskite</v>
          </cell>
          <cell r="B2260">
            <v>0</v>
          </cell>
        </row>
        <row r="2261">
          <cell r="A2261" t="str">
            <v>Liveingite</v>
          </cell>
          <cell r="B2261">
            <v>0</v>
          </cell>
        </row>
        <row r="2262">
          <cell r="A2262" t="str">
            <v>Livingstonite</v>
          </cell>
          <cell r="B2262">
            <v>0</v>
          </cell>
        </row>
        <row r="2263">
          <cell r="A2263" t="str">
            <v>Lizardite</v>
          </cell>
          <cell r="B2263">
            <v>0</v>
          </cell>
        </row>
        <row r="2264">
          <cell r="A2264" t="str">
            <v>Lokkaite-(Y)</v>
          </cell>
          <cell r="B2264">
            <v>0</v>
          </cell>
        </row>
        <row r="2265">
          <cell r="A2265" t="str">
            <v>Lollingite</v>
          </cell>
          <cell r="B2265">
            <v>0</v>
          </cell>
        </row>
        <row r="2266">
          <cell r="A2266" t="str">
            <v>Lomonosovite</v>
          </cell>
          <cell r="B2266">
            <v>0</v>
          </cell>
        </row>
        <row r="2267">
          <cell r="A2267" t="str">
            <v>Londonite</v>
          </cell>
          <cell r="B2267">
            <v>0</v>
          </cell>
        </row>
        <row r="2268">
          <cell r="A2268" t="str">
            <v>Lonecreekite</v>
          </cell>
          <cell r="B2268">
            <v>0</v>
          </cell>
        </row>
        <row r="2269">
          <cell r="A2269" t="str">
            <v>Lonsdaleite</v>
          </cell>
          <cell r="B2269">
            <v>0</v>
          </cell>
        </row>
        <row r="2270">
          <cell r="A2270" t="str">
            <v>Loparite-(Ce)</v>
          </cell>
          <cell r="B2270">
            <v>0</v>
          </cell>
        </row>
        <row r="2271">
          <cell r="A2271" t="str">
            <v>Lopezite</v>
          </cell>
          <cell r="B2271">
            <v>0</v>
          </cell>
        </row>
        <row r="2272">
          <cell r="A2272" t="str">
            <v>Lorandite</v>
          </cell>
          <cell r="B2272">
            <v>0</v>
          </cell>
        </row>
        <row r="2273">
          <cell r="A2273" t="str">
            <v>Loranskite-(Y)</v>
          </cell>
          <cell r="B2273">
            <v>0</v>
          </cell>
        </row>
        <row r="2274">
          <cell r="A2274" t="str">
            <v>Lorenzenite</v>
          </cell>
          <cell r="B2274">
            <v>0</v>
          </cell>
        </row>
        <row r="2275">
          <cell r="A2275" t="str">
            <v>Lorettoite</v>
          </cell>
          <cell r="B2275">
            <v>0</v>
          </cell>
        </row>
        <row r="2276">
          <cell r="A2276" t="str">
            <v>Loseyite</v>
          </cell>
          <cell r="B2276">
            <v>0</v>
          </cell>
        </row>
        <row r="2277">
          <cell r="A2277" t="str">
            <v>Lotharmeyerite</v>
          </cell>
          <cell r="B2277">
            <v>0</v>
          </cell>
        </row>
        <row r="2278">
          <cell r="A2278" t="str">
            <v>Loudounite</v>
          </cell>
          <cell r="B2278">
            <v>0</v>
          </cell>
        </row>
        <row r="2279">
          <cell r="A2279" t="str">
            <v>Loughlinite</v>
          </cell>
          <cell r="B2279">
            <v>0</v>
          </cell>
        </row>
        <row r="2280">
          <cell r="A2280" t="str">
            <v>Lourenswalsite</v>
          </cell>
          <cell r="B2280">
            <v>0</v>
          </cell>
        </row>
        <row r="2281">
          <cell r="A2281" t="str">
            <v>Lovdarite</v>
          </cell>
          <cell r="B2281">
            <v>0</v>
          </cell>
        </row>
        <row r="2282">
          <cell r="A2282" t="str">
            <v>Loveringite</v>
          </cell>
          <cell r="B2282">
            <v>0</v>
          </cell>
        </row>
        <row r="2283">
          <cell r="A2283" t="str">
            <v>Lovozerite</v>
          </cell>
          <cell r="B2283">
            <v>0</v>
          </cell>
        </row>
        <row r="2284">
          <cell r="A2284" t="str">
            <v>Loweite</v>
          </cell>
          <cell r="B2284">
            <v>0</v>
          </cell>
        </row>
        <row r="2285">
          <cell r="A2285" t="str">
            <v>Luanheite</v>
          </cell>
          <cell r="B2285">
            <v>0</v>
          </cell>
        </row>
        <row r="2286">
          <cell r="A2286" t="str">
            <v>Luberoite</v>
          </cell>
          <cell r="B2286">
            <v>0</v>
          </cell>
        </row>
        <row r="2287">
          <cell r="A2287" t="str">
            <v>Lucasite-(Ce)</v>
          </cell>
          <cell r="B2287">
            <v>0</v>
          </cell>
        </row>
        <row r="2288">
          <cell r="A2288" t="str">
            <v>Luddenite</v>
          </cell>
          <cell r="B2288">
            <v>0</v>
          </cell>
        </row>
        <row r="2289">
          <cell r="A2289" t="str">
            <v>Ludjibaite</v>
          </cell>
          <cell r="B2289">
            <v>0</v>
          </cell>
        </row>
        <row r="2290">
          <cell r="A2290" t="str">
            <v>Ludlamite</v>
          </cell>
          <cell r="B2290">
            <v>0</v>
          </cell>
        </row>
        <row r="2291">
          <cell r="A2291" t="str">
            <v>Ludlockite</v>
          </cell>
          <cell r="B2291">
            <v>0</v>
          </cell>
        </row>
        <row r="2292">
          <cell r="A2292" t="str">
            <v>Ludlockite-(Pb)</v>
          </cell>
          <cell r="B2292">
            <v>0</v>
          </cell>
        </row>
        <row r="2293">
          <cell r="A2293" t="str">
            <v>Ludwigite</v>
          </cell>
          <cell r="B2293">
            <v>0</v>
          </cell>
        </row>
        <row r="2294">
          <cell r="A2294" t="str">
            <v>Lueshite</v>
          </cell>
          <cell r="B2294">
            <v>0</v>
          </cell>
        </row>
        <row r="2295">
          <cell r="A2295" t="str">
            <v>Luetheite</v>
          </cell>
          <cell r="B2295">
            <v>0</v>
          </cell>
        </row>
        <row r="2296">
          <cell r="A2296" t="str">
            <v>Lukechangite-(Ce)</v>
          </cell>
          <cell r="B2296">
            <v>0</v>
          </cell>
        </row>
        <row r="2297">
          <cell r="A2297" t="str">
            <v>Lukrahnite</v>
          </cell>
          <cell r="B2297">
            <v>0</v>
          </cell>
        </row>
        <row r="2298">
          <cell r="A2298" t="str">
            <v>Lulzacite</v>
          </cell>
          <cell r="B2298">
            <v>0</v>
          </cell>
        </row>
        <row r="2299">
          <cell r="A2299" t="str">
            <v>Luneburgite</v>
          </cell>
          <cell r="B2299">
            <v>0</v>
          </cell>
        </row>
        <row r="2300">
          <cell r="A2300" t="str">
            <v>Lunijianlaite</v>
          </cell>
          <cell r="B2300">
            <v>0</v>
          </cell>
        </row>
        <row r="2301">
          <cell r="A2301" t="str">
            <v>Lunokite</v>
          </cell>
          <cell r="B2301">
            <v>0</v>
          </cell>
        </row>
        <row r="2302">
          <cell r="A2302" t="str">
            <v>Lusungite</v>
          </cell>
          <cell r="B2302">
            <v>0</v>
          </cell>
        </row>
        <row r="2303">
          <cell r="A2303" t="str">
            <v>Lutecite</v>
          </cell>
          <cell r="B2303">
            <v>0</v>
          </cell>
        </row>
        <row r="2304">
          <cell r="A2304" t="str">
            <v>Luzonite</v>
          </cell>
          <cell r="B2304">
            <v>0</v>
          </cell>
        </row>
        <row r="2305">
          <cell r="A2305" t="str">
            <v>Lyonsite</v>
          </cell>
          <cell r="B2305">
            <v>0</v>
          </cell>
        </row>
        <row r="2306">
          <cell r="A2306" t="str">
            <v>Macaulayite</v>
          </cell>
          <cell r="B2306">
            <v>0</v>
          </cell>
        </row>
        <row r="2307">
          <cell r="A2307" t="str">
            <v>Macdonaldite</v>
          </cell>
          <cell r="B2307">
            <v>0</v>
          </cell>
        </row>
        <row r="2308">
          <cell r="A2308" t="str">
            <v>Macedonite</v>
          </cell>
          <cell r="B2308">
            <v>0</v>
          </cell>
        </row>
        <row r="2309">
          <cell r="A2309" t="str">
            <v>Macfallite</v>
          </cell>
          <cell r="B2309">
            <v>0</v>
          </cell>
        </row>
        <row r="2310">
          <cell r="A2310" t="str">
            <v>Machatschkiite</v>
          </cell>
          <cell r="B2310">
            <v>0</v>
          </cell>
        </row>
        <row r="2311">
          <cell r="A2311" t="str">
            <v>Mackayite</v>
          </cell>
          <cell r="B2311">
            <v>0</v>
          </cell>
        </row>
        <row r="2312">
          <cell r="A2312" t="str">
            <v>Mackinawite</v>
          </cell>
          <cell r="B2312">
            <v>0</v>
          </cell>
        </row>
        <row r="2313">
          <cell r="A2313" t="str">
            <v>Macphersonite</v>
          </cell>
          <cell r="B2313">
            <v>0</v>
          </cell>
        </row>
        <row r="2314">
          <cell r="A2314" t="str">
            <v>Macquartite</v>
          </cell>
          <cell r="B2314">
            <v>0</v>
          </cell>
        </row>
        <row r="2315">
          <cell r="A2315" t="str">
            <v>Madocite</v>
          </cell>
          <cell r="B2315">
            <v>0</v>
          </cell>
        </row>
        <row r="2316">
          <cell r="A2316" t="str">
            <v>Magadiite</v>
          </cell>
          <cell r="B2316">
            <v>0</v>
          </cell>
        </row>
        <row r="2317">
          <cell r="A2317" t="str">
            <v>Magbasite</v>
          </cell>
          <cell r="B2317">
            <v>0</v>
          </cell>
        </row>
        <row r="2318">
          <cell r="A2318" t="str">
            <v>Maghagendorfite</v>
          </cell>
          <cell r="B2318">
            <v>0</v>
          </cell>
        </row>
        <row r="2319">
          <cell r="A2319" t="str">
            <v>Maghemite</v>
          </cell>
          <cell r="B2319">
            <v>0</v>
          </cell>
        </row>
        <row r="2320">
          <cell r="A2320" t="str">
            <v>Magnesio-arfvedsonite</v>
          </cell>
          <cell r="B2320">
            <v>0</v>
          </cell>
        </row>
        <row r="2321">
          <cell r="A2321" t="str">
            <v>Magnesio-axinite</v>
          </cell>
          <cell r="B2321">
            <v>0</v>
          </cell>
        </row>
        <row r="2322">
          <cell r="A2322" t="str">
            <v>Magnesioanthophyllite</v>
          </cell>
          <cell r="B2322">
            <v>0</v>
          </cell>
        </row>
        <row r="2323">
          <cell r="A2323" t="str">
            <v>Magnesioaubertite</v>
          </cell>
          <cell r="B2323">
            <v>0</v>
          </cell>
        </row>
        <row r="2324">
          <cell r="A2324" t="str">
            <v>Magnesiocarpholite</v>
          </cell>
          <cell r="B2324">
            <v>0</v>
          </cell>
        </row>
        <row r="2325">
          <cell r="A2325" t="str">
            <v>Magnesiochloritoid</v>
          </cell>
          <cell r="B2325">
            <v>0</v>
          </cell>
        </row>
        <row r="2326">
          <cell r="A2326" t="str">
            <v>Magnesiochromite</v>
          </cell>
          <cell r="B2326">
            <v>0</v>
          </cell>
        </row>
        <row r="2327">
          <cell r="A2327" t="str">
            <v>Magnesioclinoholmquistite</v>
          </cell>
          <cell r="B2327">
            <v>0</v>
          </cell>
        </row>
        <row r="2328">
          <cell r="A2328" t="str">
            <v>Magnesiocolumbite</v>
          </cell>
          <cell r="B2328">
            <v>0</v>
          </cell>
        </row>
        <row r="2329">
          <cell r="A2329" t="str">
            <v>Magnesiocopiapite</v>
          </cell>
          <cell r="B2329">
            <v>0</v>
          </cell>
        </row>
        <row r="2330">
          <cell r="A2330" t="str">
            <v>Magnesiocoulsonite</v>
          </cell>
          <cell r="B2330">
            <v>0</v>
          </cell>
        </row>
        <row r="2331">
          <cell r="A2331" t="str">
            <v>Magnesiocummingtonite</v>
          </cell>
          <cell r="B2331">
            <v>0</v>
          </cell>
        </row>
        <row r="2332">
          <cell r="A2332" t="str">
            <v>Magnesiodumortierite</v>
          </cell>
          <cell r="B2332">
            <v>0</v>
          </cell>
        </row>
        <row r="2333">
          <cell r="A2333" t="str">
            <v>Magnesioferrikatophorite</v>
          </cell>
          <cell r="B2333">
            <v>0</v>
          </cell>
        </row>
        <row r="2334">
          <cell r="A2334" t="str">
            <v>Magnesioferritaramite</v>
          </cell>
          <cell r="B2334">
            <v>0</v>
          </cell>
        </row>
        <row r="2335">
          <cell r="A2335" t="str">
            <v>Magnesioferrite</v>
          </cell>
          <cell r="B2335">
            <v>0</v>
          </cell>
        </row>
        <row r="2336">
          <cell r="A2336" t="str">
            <v>Magnesiofoitite</v>
          </cell>
          <cell r="B2336">
            <v>0</v>
          </cell>
        </row>
        <row r="2337">
          <cell r="A2337" t="str">
            <v>Magnesiogedrite</v>
          </cell>
          <cell r="B2337">
            <v>0</v>
          </cell>
        </row>
        <row r="2338">
          <cell r="A2338" t="str">
            <v>Magnesiohastingsite</v>
          </cell>
          <cell r="B2338">
            <v>0</v>
          </cell>
        </row>
        <row r="2339">
          <cell r="A2339" t="str">
            <v>Magnesiohogbomite-2N2S</v>
          </cell>
          <cell r="B2339">
            <v>0</v>
          </cell>
        </row>
        <row r="2340">
          <cell r="A2340" t="str">
            <v>Magnesiohogbomite-2N3S</v>
          </cell>
          <cell r="B2340">
            <v>0</v>
          </cell>
        </row>
        <row r="2341">
          <cell r="A2341" t="str">
            <v>Magnesiohogbomite-6N6S</v>
          </cell>
          <cell r="B2341">
            <v>0</v>
          </cell>
        </row>
        <row r="2342">
          <cell r="A2342" t="str">
            <v>Magnesioholmquistite</v>
          </cell>
          <cell r="B2342">
            <v>0</v>
          </cell>
        </row>
        <row r="2343">
          <cell r="A2343" t="str">
            <v>Magnesiohornblende</v>
          </cell>
          <cell r="B2343">
            <v>0</v>
          </cell>
        </row>
        <row r="2344">
          <cell r="A2344" t="str">
            <v>Magnesiohulsite</v>
          </cell>
          <cell r="B2344">
            <v>0</v>
          </cell>
        </row>
        <row r="2345">
          <cell r="A2345" t="str">
            <v>Magnesiokatophorite</v>
          </cell>
          <cell r="B2345">
            <v>0</v>
          </cell>
        </row>
        <row r="2346">
          <cell r="A2346" t="str">
            <v>Magnesionigerite-2N1S</v>
          </cell>
          <cell r="B2346">
            <v>0</v>
          </cell>
        </row>
        <row r="2347">
          <cell r="A2347" t="str">
            <v>Magnesionigerite-6N6S</v>
          </cell>
          <cell r="B2347">
            <v>0</v>
          </cell>
        </row>
        <row r="2348">
          <cell r="A2348" t="str">
            <v>Magnesioriebeckite</v>
          </cell>
          <cell r="B2348">
            <v>0</v>
          </cell>
        </row>
        <row r="2349">
          <cell r="A2349" t="str">
            <v>Magnesiosadanagaite</v>
          </cell>
          <cell r="B2349">
            <v>0</v>
          </cell>
        </row>
        <row r="2350">
          <cell r="A2350" t="str">
            <v>Magnesiostaurolite</v>
          </cell>
          <cell r="B2350">
            <v>0</v>
          </cell>
        </row>
        <row r="2351">
          <cell r="A2351" t="str">
            <v>Magnesiotaaffeite-2N2S</v>
          </cell>
          <cell r="B2351">
            <v>0</v>
          </cell>
        </row>
        <row r="2352">
          <cell r="A2352" t="str">
            <v>Magnesiotaaffeite-6N3S</v>
          </cell>
          <cell r="B2352">
            <v>0</v>
          </cell>
        </row>
        <row r="2353">
          <cell r="A2353" t="str">
            <v>Magnesiotaramite</v>
          </cell>
          <cell r="B2353">
            <v>0</v>
          </cell>
        </row>
        <row r="2354">
          <cell r="A2354" t="str">
            <v>Magnesite</v>
          </cell>
          <cell r="B2354">
            <v>0</v>
          </cell>
        </row>
        <row r="2355">
          <cell r="A2355" t="str">
            <v>Magnesium-chlorophoenicite</v>
          </cell>
          <cell r="B2355">
            <v>0</v>
          </cell>
        </row>
        <row r="2356">
          <cell r="A2356" t="str">
            <v>Magnesium-zippeite</v>
          </cell>
          <cell r="B2356">
            <v>0</v>
          </cell>
        </row>
        <row r="2357">
          <cell r="A2357" t="str">
            <v>Magnesiumastrophyllite</v>
          </cell>
          <cell r="B2357">
            <v>0</v>
          </cell>
        </row>
        <row r="2358">
          <cell r="A2358" t="str">
            <v>Magnetite</v>
          </cell>
          <cell r="B2358">
            <v>0</v>
          </cell>
        </row>
        <row r="2359">
          <cell r="A2359" t="str">
            <v>Magnetoplumbite</v>
          </cell>
          <cell r="B2359">
            <v>0</v>
          </cell>
        </row>
        <row r="2360">
          <cell r="A2360" t="str">
            <v>Magniotriplite</v>
          </cell>
          <cell r="B2360">
            <v>0</v>
          </cell>
        </row>
        <row r="2361">
          <cell r="A2361" t="str">
            <v>Magnolite</v>
          </cell>
          <cell r="B2361">
            <v>0</v>
          </cell>
        </row>
        <row r="2362">
          <cell r="A2362" t="str">
            <v>Magnussonite</v>
          </cell>
          <cell r="B2362">
            <v>0</v>
          </cell>
        </row>
        <row r="2363">
          <cell r="A2363" t="str">
            <v>Mahnertite</v>
          </cell>
          <cell r="B2363">
            <v>0</v>
          </cell>
        </row>
        <row r="2364">
          <cell r="A2364" t="str">
            <v>Majakite</v>
          </cell>
          <cell r="B2364">
            <v>0</v>
          </cell>
        </row>
        <row r="2365">
          <cell r="A2365" t="str">
            <v>Majorite</v>
          </cell>
          <cell r="B2365">
            <v>0</v>
          </cell>
        </row>
        <row r="2366">
          <cell r="A2366" t="str">
            <v>Makatite</v>
          </cell>
          <cell r="B2366">
            <v>0</v>
          </cell>
        </row>
        <row r="2367">
          <cell r="A2367" t="str">
            <v>Makinenite</v>
          </cell>
          <cell r="B2367">
            <v>0</v>
          </cell>
        </row>
        <row r="2368">
          <cell r="A2368" t="str">
            <v>Makovickyite</v>
          </cell>
          <cell r="B2368">
            <v>0</v>
          </cell>
        </row>
        <row r="2369">
          <cell r="A2369" t="str">
            <v>Malachite</v>
          </cell>
          <cell r="B2369">
            <v>0</v>
          </cell>
        </row>
        <row r="2370">
          <cell r="A2370" t="str">
            <v>Malanite</v>
          </cell>
          <cell r="B2370">
            <v>0</v>
          </cell>
        </row>
        <row r="2371">
          <cell r="A2371" t="str">
            <v>Malayaite</v>
          </cell>
          <cell r="B2371">
            <v>0</v>
          </cell>
        </row>
        <row r="2372">
          <cell r="A2372" t="str">
            <v>Maldonite</v>
          </cell>
          <cell r="B2372">
            <v>0</v>
          </cell>
        </row>
        <row r="2373">
          <cell r="A2373" t="str">
            <v>Malhmoodite</v>
          </cell>
          <cell r="B2373">
            <v>0</v>
          </cell>
        </row>
        <row r="2374">
          <cell r="A2374" t="str">
            <v>Malinkoite</v>
          </cell>
          <cell r="B2374">
            <v>0</v>
          </cell>
        </row>
        <row r="2375">
          <cell r="A2375" t="str">
            <v>Malladrite</v>
          </cell>
          <cell r="B2375">
            <v>0</v>
          </cell>
        </row>
        <row r="2376">
          <cell r="A2376" t="str">
            <v>Mallardite</v>
          </cell>
          <cell r="B2376">
            <v>0</v>
          </cell>
        </row>
        <row r="2377">
          <cell r="A2377" t="str">
            <v>Mallestigite</v>
          </cell>
          <cell r="B2377">
            <v>0</v>
          </cell>
        </row>
        <row r="2378">
          <cell r="A2378" t="str">
            <v>Mammothite</v>
          </cell>
          <cell r="B2378">
            <v>0</v>
          </cell>
        </row>
        <row r="2379">
          <cell r="A2379" t="str">
            <v>Manaksite</v>
          </cell>
          <cell r="B2379">
            <v>0</v>
          </cell>
        </row>
        <row r="2380">
          <cell r="A2380" t="str">
            <v>Manandonite</v>
          </cell>
          <cell r="B2380">
            <v>0</v>
          </cell>
        </row>
        <row r="2381">
          <cell r="A2381" t="str">
            <v>Manasseite</v>
          </cell>
          <cell r="B2381">
            <v>0</v>
          </cell>
        </row>
        <row r="2382">
          <cell r="A2382" t="str">
            <v>Mandarinoite</v>
          </cell>
          <cell r="B2382">
            <v>0</v>
          </cell>
        </row>
        <row r="2383">
          <cell r="A2383" t="str">
            <v>Mangan-neptunite</v>
          </cell>
          <cell r="B2383">
            <v>0</v>
          </cell>
        </row>
        <row r="2384">
          <cell r="A2384" t="str">
            <v>Manganarsite</v>
          </cell>
          <cell r="B2384">
            <v>0</v>
          </cell>
        </row>
        <row r="2385">
          <cell r="A2385" t="str">
            <v>Manganaxinite</v>
          </cell>
          <cell r="B2385">
            <v>0</v>
          </cell>
        </row>
        <row r="2386">
          <cell r="A2386" t="str">
            <v>Manganbabingtonite</v>
          </cell>
          <cell r="B2386">
            <v>0</v>
          </cell>
        </row>
        <row r="2387">
          <cell r="A2387" t="str">
            <v>Manganbelyankinite</v>
          </cell>
          <cell r="B2387">
            <v>0</v>
          </cell>
        </row>
        <row r="2388">
          <cell r="A2388" t="str">
            <v>Manganberzeliite</v>
          </cell>
          <cell r="B2388">
            <v>0</v>
          </cell>
        </row>
        <row r="2389">
          <cell r="A2389" t="str">
            <v>Manganese-hornesite</v>
          </cell>
          <cell r="B2389">
            <v>0</v>
          </cell>
        </row>
        <row r="2390">
          <cell r="A2390" t="str">
            <v>Manganese-shadlunite</v>
          </cell>
          <cell r="B2390">
            <v>0</v>
          </cell>
        </row>
        <row r="2391">
          <cell r="A2391" t="str">
            <v>Mangangordonite</v>
          </cell>
          <cell r="B2391">
            <v>0</v>
          </cell>
        </row>
        <row r="2392">
          <cell r="A2392" t="str">
            <v>Manganhumite</v>
          </cell>
          <cell r="B2392">
            <v>0</v>
          </cell>
        </row>
        <row r="2393">
          <cell r="A2393" t="str">
            <v>Manganite</v>
          </cell>
          <cell r="B2393">
            <v>0</v>
          </cell>
        </row>
        <row r="2394">
          <cell r="A2394" t="str">
            <v>Manganlotharmeyerite</v>
          </cell>
          <cell r="B2394">
            <v>0</v>
          </cell>
        </row>
        <row r="2395">
          <cell r="A2395" t="str">
            <v>Manganochromite</v>
          </cell>
          <cell r="B2395">
            <v>0</v>
          </cell>
        </row>
        <row r="2396">
          <cell r="A2396" t="str">
            <v>Manganocolumbite</v>
          </cell>
          <cell r="B2396">
            <v>0</v>
          </cell>
        </row>
        <row r="2397">
          <cell r="A2397" t="str">
            <v>Manganocummingtonite</v>
          </cell>
          <cell r="B2397">
            <v>0</v>
          </cell>
        </row>
        <row r="2398">
          <cell r="A2398" t="str">
            <v>Manganogrunerite</v>
          </cell>
          <cell r="B2398">
            <v>0</v>
          </cell>
        </row>
        <row r="2399">
          <cell r="A2399" t="str">
            <v>Manganokhomyakovite</v>
          </cell>
          <cell r="B2399">
            <v>0</v>
          </cell>
        </row>
        <row r="2400">
          <cell r="A2400" t="str">
            <v>Manganokukisvumite</v>
          </cell>
          <cell r="B2400">
            <v>0</v>
          </cell>
        </row>
        <row r="2401">
          <cell r="A2401" t="str">
            <v>Manganolangbeinite</v>
          </cell>
          <cell r="B2401">
            <v>0</v>
          </cell>
        </row>
        <row r="2402">
          <cell r="A2402" t="str">
            <v>Manganonaujakasite</v>
          </cell>
          <cell r="B2402">
            <v>0</v>
          </cell>
        </row>
        <row r="2403">
          <cell r="A2403" t="str">
            <v>Manganonordite-(Ce)</v>
          </cell>
          <cell r="B2403">
            <v>0</v>
          </cell>
        </row>
        <row r="2404">
          <cell r="A2404" t="str">
            <v>Manganosegelerite</v>
          </cell>
          <cell r="B2404">
            <v>0</v>
          </cell>
        </row>
        <row r="2405">
          <cell r="A2405" t="str">
            <v>Manganosite</v>
          </cell>
          <cell r="B2405">
            <v>0</v>
          </cell>
        </row>
        <row r="2406">
          <cell r="A2406" t="str">
            <v>Manganostibite</v>
          </cell>
          <cell r="B2406">
            <v>0</v>
          </cell>
        </row>
        <row r="2407">
          <cell r="A2407" t="str">
            <v>Manganotantalite</v>
          </cell>
          <cell r="B2407">
            <v>0</v>
          </cell>
        </row>
        <row r="2408">
          <cell r="A2408" t="str">
            <v>Manganotapiolite</v>
          </cell>
          <cell r="B2408">
            <v>0</v>
          </cell>
        </row>
        <row r="2409">
          <cell r="A2409" t="str">
            <v>Manganotychite</v>
          </cell>
          <cell r="B2409">
            <v>0</v>
          </cell>
        </row>
        <row r="2410">
          <cell r="A2410" t="str">
            <v>Manganpyrosmalite</v>
          </cell>
          <cell r="B2410">
            <v>0</v>
          </cell>
        </row>
        <row r="2411">
          <cell r="A2411" t="str">
            <v>Manganvesuvianite</v>
          </cell>
          <cell r="B2411">
            <v>0</v>
          </cell>
        </row>
        <row r="2412">
          <cell r="A2412" t="str">
            <v>Manjiroite</v>
          </cell>
          <cell r="B2412">
            <v>0</v>
          </cell>
        </row>
        <row r="2413">
          <cell r="A2413" t="str">
            <v>Mannardite</v>
          </cell>
          <cell r="B2413">
            <v>0</v>
          </cell>
        </row>
        <row r="2414">
          <cell r="A2414" t="str">
            <v>Mansfieldite</v>
          </cell>
          <cell r="B2414">
            <v>0</v>
          </cell>
        </row>
        <row r="2415">
          <cell r="A2415" t="str">
            <v>Mantienneite</v>
          </cell>
          <cell r="B2415">
            <v>0</v>
          </cell>
        </row>
        <row r="2416">
          <cell r="A2416" t="str">
            <v>Mapimite</v>
          </cell>
          <cell r="B2416">
            <v>0</v>
          </cell>
        </row>
        <row r="2417">
          <cell r="A2417" t="str">
            <v>Marcasite</v>
          </cell>
          <cell r="B2417">
            <v>0</v>
          </cell>
        </row>
        <row r="2418">
          <cell r="A2418" t="str">
            <v>Marecottite</v>
          </cell>
          <cell r="B2418">
            <v>0</v>
          </cell>
        </row>
        <row r="2419">
          <cell r="A2419" t="str">
            <v>Margaritasite</v>
          </cell>
          <cell r="B2419">
            <v>0</v>
          </cell>
        </row>
        <row r="2420">
          <cell r="A2420" t="str">
            <v>Margarite</v>
          </cell>
          <cell r="B2420">
            <v>0</v>
          </cell>
        </row>
        <row r="2421">
          <cell r="A2421" t="str">
            <v>Margarosanite</v>
          </cell>
          <cell r="B2421">
            <v>0</v>
          </cell>
        </row>
        <row r="2422">
          <cell r="A2422" t="str">
            <v>Marialite</v>
          </cell>
          <cell r="B2422">
            <v>0</v>
          </cell>
        </row>
        <row r="2423">
          <cell r="A2423" t="str">
            <v>Maricite</v>
          </cell>
          <cell r="B2423">
            <v>0</v>
          </cell>
        </row>
        <row r="2424">
          <cell r="A2424" t="str">
            <v>Maricopaite</v>
          </cell>
          <cell r="B2424">
            <v>0</v>
          </cell>
        </row>
        <row r="2425">
          <cell r="A2425" t="str">
            <v>Marokite</v>
          </cell>
          <cell r="B2425">
            <v>0</v>
          </cell>
        </row>
        <row r="2426">
          <cell r="A2426" t="str">
            <v>Marrite</v>
          </cell>
          <cell r="B2426">
            <v>0</v>
          </cell>
        </row>
        <row r="2427">
          <cell r="A2427" t="str">
            <v>Marshite</v>
          </cell>
          <cell r="B2427">
            <v>0</v>
          </cell>
        </row>
        <row r="2428">
          <cell r="A2428" t="str">
            <v>Marsturite</v>
          </cell>
          <cell r="B2428">
            <v>0</v>
          </cell>
        </row>
        <row r="2429">
          <cell r="A2429" t="str">
            <v>Marthozite</v>
          </cell>
          <cell r="B2429">
            <v>0</v>
          </cell>
        </row>
        <row r="2430">
          <cell r="A2430" t="str">
            <v>Martinite</v>
          </cell>
          <cell r="B2430">
            <v>0</v>
          </cell>
        </row>
        <row r="2431">
          <cell r="A2431" t="str">
            <v>Marumoite</v>
          </cell>
          <cell r="B2431">
            <v>0</v>
          </cell>
        </row>
        <row r="2432">
          <cell r="A2432" t="str">
            <v>Mascagnite</v>
          </cell>
          <cell r="B2432">
            <v>0</v>
          </cell>
        </row>
        <row r="2433">
          <cell r="A2433" t="str">
            <v>Maslovite</v>
          </cell>
          <cell r="B2433">
            <v>0</v>
          </cell>
        </row>
        <row r="2434">
          <cell r="A2434" t="str">
            <v>Massicot</v>
          </cell>
          <cell r="B2434">
            <v>0</v>
          </cell>
        </row>
        <row r="2435">
          <cell r="A2435" t="str">
            <v>Masutomilite</v>
          </cell>
          <cell r="B2435">
            <v>0</v>
          </cell>
        </row>
        <row r="2436">
          <cell r="A2436" t="str">
            <v>Masuyite</v>
          </cell>
          <cell r="B2436">
            <v>0</v>
          </cell>
        </row>
        <row r="2437">
          <cell r="A2437" t="str">
            <v>Mathewrogersite</v>
          </cell>
          <cell r="B2437">
            <v>0</v>
          </cell>
        </row>
        <row r="2438">
          <cell r="A2438" t="str">
            <v>Mathiasite</v>
          </cell>
          <cell r="B2438">
            <v>0</v>
          </cell>
        </row>
        <row r="2439">
          <cell r="A2439" t="str">
            <v>Matildite</v>
          </cell>
          <cell r="B2439">
            <v>0</v>
          </cell>
        </row>
        <row r="2440">
          <cell r="A2440" t="str">
            <v>Matlockite</v>
          </cell>
          <cell r="B2440">
            <v>0</v>
          </cell>
        </row>
        <row r="2441">
          <cell r="A2441" t="str">
            <v>Matraite</v>
          </cell>
          <cell r="B2441">
            <v>0</v>
          </cell>
        </row>
        <row r="2442">
          <cell r="A2442" t="str">
            <v>Matsubaraite</v>
          </cell>
          <cell r="B2442">
            <v>0</v>
          </cell>
        </row>
        <row r="2443">
          <cell r="A2443" t="str">
            <v>Mattagamite</v>
          </cell>
          <cell r="B2443">
            <v>0</v>
          </cell>
        </row>
        <row r="2444">
          <cell r="A2444" t="str">
            <v>Matteuccite</v>
          </cell>
          <cell r="B2444">
            <v>0</v>
          </cell>
        </row>
        <row r="2445">
          <cell r="A2445" t="str">
            <v>Mattheddleite</v>
          </cell>
          <cell r="B2445">
            <v>0</v>
          </cell>
        </row>
        <row r="2446">
          <cell r="A2446" t="str">
            <v>Matulaite</v>
          </cell>
          <cell r="B2446">
            <v>0</v>
          </cell>
        </row>
        <row r="2447">
          <cell r="A2447" t="str">
            <v>Matveevite</v>
          </cell>
          <cell r="B2447">
            <v>0</v>
          </cell>
        </row>
        <row r="2448">
          <cell r="A2448" t="str">
            <v>Maucherite</v>
          </cell>
          <cell r="B2448">
            <v>0</v>
          </cell>
        </row>
        <row r="2449">
          <cell r="A2449" t="str">
            <v>Maufite</v>
          </cell>
          <cell r="B2449">
            <v>0</v>
          </cell>
        </row>
        <row r="2450">
          <cell r="A2450" t="str">
            <v>Mawbyite</v>
          </cell>
          <cell r="B2450">
            <v>0</v>
          </cell>
        </row>
        <row r="2451">
          <cell r="A2451" t="str">
            <v>Mawsonite</v>
          </cell>
          <cell r="B2451">
            <v>0</v>
          </cell>
        </row>
        <row r="2452">
          <cell r="A2452" t="str">
            <v>Maxwellite</v>
          </cell>
          <cell r="B2452">
            <v>0</v>
          </cell>
        </row>
        <row r="2453">
          <cell r="A2453" t="str">
            <v>Mayenite</v>
          </cell>
          <cell r="B2453">
            <v>0</v>
          </cell>
        </row>
        <row r="2454">
          <cell r="A2454" t="str">
            <v>Mayingite</v>
          </cell>
          <cell r="B2454">
            <v>0</v>
          </cell>
        </row>
        <row r="2455">
          <cell r="A2455" t="str">
            <v>Mazzite</v>
          </cell>
          <cell r="B2455">
            <v>0</v>
          </cell>
        </row>
        <row r="2456">
          <cell r="A2456" t="str">
            <v>Mbobomkulite</v>
          </cell>
          <cell r="B2456">
            <v>0</v>
          </cell>
        </row>
        <row r="2457">
          <cell r="A2457" t="str">
            <v>Mcallisterite</v>
          </cell>
          <cell r="B2457">
            <v>0</v>
          </cell>
        </row>
        <row r="2458">
          <cell r="A2458" t="str">
            <v>Mcalpineite</v>
          </cell>
          <cell r="B2458">
            <v>0</v>
          </cell>
        </row>
        <row r="2459">
          <cell r="A2459" t="str">
            <v>Mcauslanite</v>
          </cell>
          <cell r="B2459">
            <v>0</v>
          </cell>
        </row>
        <row r="2460">
          <cell r="A2460" t="str">
            <v>Mcbirneyite</v>
          </cell>
          <cell r="B2460">
            <v>0</v>
          </cell>
        </row>
        <row r="2461">
          <cell r="A2461" t="str">
            <v>Mcconnellite</v>
          </cell>
          <cell r="B2461">
            <v>0</v>
          </cell>
        </row>
        <row r="2462">
          <cell r="A2462" t="str">
            <v>Mccrillisite</v>
          </cell>
          <cell r="B2462">
            <v>0</v>
          </cell>
        </row>
        <row r="2463">
          <cell r="A2463" t="str">
            <v>Mcgillite</v>
          </cell>
          <cell r="B2463">
            <v>0</v>
          </cell>
        </row>
        <row r="2464">
          <cell r="A2464" t="str">
            <v>Mcgovernite</v>
          </cell>
          <cell r="B2464">
            <v>0</v>
          </cell>
        </row>
        <row r="2465">
          <cell r="A2465" t="str">
            <v>Mcguinnessite</v>
          </cell>
          <cell r="B2465">
            <v>0</v>
          </cell>
        </row>
        <row r="2466">
          <cell r="A2466" t="str">
            <v>Mckelveyite-(Nd)</v>
          </cell>
          <cell r="B2466">
            <v>0</v>
          </cell>
        </row>
        <row r="2467">
          <cell r="A2467" t="str">
            <v>Mckelveyite-(Y)</v>
          </cell>
          <cell r="B2467">
            <v>0</v>
          </cell>
        </row>
        <row r="2468">
          <cell r="A2468" t="str">
            <v>Mckinstryite</v>
          </cell>
          <cell r="B2468">
            <v>0</v>
          </cell>
        </row>
        <row r="2469">
          <cell r="A2469" t="str">
            <v>Mcnearite</v>
          </cell>
          <cell r="B2469">
            <v>0</v>
          </cell>
        </row>
        <row r="2470">
          <cell r="A2470" t="str">
            <v>Medaite</v>
          </cell>
          <cell r="B2470">
            <v>0</v>
          </cell>
        </row>
        <row r="2471">
          <cell r="A2471" t="str">
            <v>Medenbachite</v>
          </cell>
          <cell r="B2471">
            <v>0</v>
          </cell>
        </row>
        <row r="2472">
          <cell r="A2472" t="str">
            <v>Megacyclite</v>
          </cell>
          <cell r="B2472">
            <v>0</v>
          </cell>
        </row>
        <row r="2473">
          <cell r="A2473" t="str">
            <v>Megakalsilite</v>
          </cell>
          <cell r="B2473">
            <v>0</v>
          </cell>
        </row>
        <row r="2474">
          <cell r="A2474" t="str">
            <v>Meionite</v>
          </cell>
          <cell r="B2474">
            <v>0</v>
          </cell>
        </row>
        <row r="2475">
          <cell r="A2475" t="str">
            <v>Meixnerite</v>
          </cell>
          <cell r="B2475">
            <v>0</v>
          </cell>
        </row>
        <row r="2476">
          <cell r="A2476" t="str">
            <v>Melanocerite-(Ce)</v>
          </cell>
          <cell r="B2476">
            <v>0</v>
          </cell>
        </row>
        <row r="2477">
          <cell r="A2477" t="str">
            <v>Melanophlogite</v>
          </cell>
          <cell r="B2477">
            <v>0</v>
          </cell>
        </row>
        <row r="2478">
          <cell r="A2478" t="str">
            <v>Melanophlogite-beta</v>
          </cell>
          <cell r="B2478">
            <v>0</v>
          </cell>
        </row>
        <row r="2479">
          <cell r="A2479" t="str">
            <v>Melanostibite</v>
          </cell>
          <cell r="B2479">
            <v>0</v>
          </cell>
        </row>
        <row r="2480">
          <cell r="A2480" t="str">
            <v>Melanotekite</v>
          </cell>
          <cell r="B2480">
            <v>0</v>
          </cell>
        </row>
        <row r="2481">
          <cell r="A2481" t="str">
            <v>Melanothallite</v>
          </cell>
          <cell r="B2481">
            <v>0</v>
          </cell>
        </row>
        <row r="2482">
          <cell r="A2482" t="str">
            <v>Melanovanadite</v>
          </cell>
          <cell r="B2482">
            <v>0</v>
          </cell>
        </row>
        <row r="2483">
          <cell r="A2483" t="str">
            <v>Melanterite</v>
          </cell>
          <cell r="B2483">
            <v>0</v>
          </cell>
        </row>
        <row r="2484">
          <cell r="A2484" t="str">
            <v>Melilite</v>
          </cell>
          <cell r="B2484">
            <v>0</v>
          </cell>
        </row>
        <row r="2485">
          <cell r="A2485" t="str">
            <v>Meliphanite</v>
          </cell>
          <cell r="B2485">
            <v>0</v>
          </cell>
        </row>
        <row r="2486">
          <cell r="A2486" t="str">
            <v>Melkovite</v>
          </cell>
          <cell r="B2486">
            <v>0</v>
          </cell>
        </row>
        <row r="2487">
          <cell r="A2487" t="str">
            <v>Mellite</v>
          </cell>
          <cell r="B2487">
            <v>0</v>
          </cell>
        </row>
        <row r="2488">
          <cell r="A2488" t="str">
            <v>Melonite</v>
          </cell>
          <cell r="B2488">
            <v>0</v>
          </cell>
        </row>
        <row r="2489">
          <cell r="A2489" t="str">
            <v>Melonjosephite</v>
          </cell>
          <cell r="B2489">
            <v>0</v>
          </cell>
        </row>
        <row r="2490">
          <cell r="A2490" t="str">
            <v>Mendipite</v>
          </cell>
          <cell r="B2490">
            <v>0</v>
          </cell>
        </row>
        <row r="2491">
          <cell r="A2491" t="str">
            <v>Mendozavilite</v>
          </cell>
          <cell r="B2491">
            <v>0</v>
          </cell>
        </row>
        <row r="2492">
          <cell r="A2492" t="str">
            <v>Mendozite</v>
          </cell>
          <cell r="B2492">
            <v>0</v>
          </cell>
        </row>
        <row r="2493">
          <cell r="A2493" t="str">
            <v>Meneghinite</v>
          </cell>
          <cell r="B2493">
            <v>0</v>
          </cell>
        </row>
        <row r="2494">
          <cell r="A2494" t="str">
            <v>Mengxianminite</v>
          </cell>
          <cell r="B2494">
            <v>0</v>
          </cell>
        </row>
        <row r="2495">
          <cell r="A2495" t="str">
            <v>Menshikovite</v>
          </cell>
          <cell r="B2495">
            <v>0</v>
          </cell>
        </row>
        <row r="2496">
          <cell r="A2496" t="str">
            <v>Mercallite</v>
          </cell>
          <cell r="B2496">
            <v>0</v>
          </cell>
        </row>
        <row r="2497">
          <cell r="A2497" t="str">
            <v>Mercury</v>
          </cell>
          <cell r="B2497">
            <v>0</v>
          </cell>
        </row>
        <row r="2498">
          <cell r="A2498" t="str">
            <v>Mereheadite</v>
          </cell>
          <cell r="B2498">
            <v>0</v>
          </cell>
        </row>
        <row r="2499">
          <cell r="A2499" t="str">
            <v>Mereiterite</v>
          </cell>
          <cell r="B2499">
            <v>0</v>
          </cell>
        </row>
        <row r="2500">
          <cell r="A2500" t="str">
            <v>Merenskyite</v>
          </cell>
          <cell r="B2500">
            <v>0</v>
          </cell>
        </row>
        <row r="2501">
          <cell r="A2501" t="str">
            <v>Merlinoite</v>
          </cell>
          <cell r="B2501">
            <v>0</v>
          </cell>
        </row>
        <row r="2502">
          <cell r="A2502" t="str">
            <v>Merrihueite</v>
          </cell>
          <cell r="B2502">
            <v>0</v>
          </cell>
        </row>
        <row r="2503">
          <cell r="A2503" t="str">
            <v>Merrillite-(Ca)</v>
          </cell>
          <cell r="B2503">
            <v>0</v>
          </cell>
        </row>
        <row r="2504">
          <cell r="A2504" t="str">
            <v>Merrillite-(Na)</v>
          </cell>
          <cell r="B2504">
            <v>0</v>
          </cell>
        </row>
        <row r="2505">
          <cell r="A2505" t="str">
            <v>Merrillite-(Y)</v>
          </cell>
          <cell r="B2505">
            <v>0</v>
          </cell>
        </row>
        <row r="2506">
          <cell r="A2506" t="str">
            <v>Mertieite-I</v>
          </cell>
          <cell r="B2506">
            <v>0</v>
          </cell>
        </row>
        <row r="2507">
          <cell r="A2507" t="str">
            <v>Mertieite-II</v>
          </cell>
          <cell r="B2507">
            <v>0</v>
          </cell>
        </row>
        <row r="2508">
          <cell r="A2508" t="str">
            <v>Merwinite</v>
          </cell>
          <cell r="B2508">
            <v>0</v>
          </cell>
        </row>
        <row r="2509">
          <cell r="A2509" t="str">
            <v>Mesolite</v>
          </cell>
          <cell r="B2509">
            <v>0</v>
          </cell>
        </row>
        <row r="2510">
          <cell r="A2510" t="str">
            <v>Messelite</v>
          </cell>
          <cell r="B2510">
            <v>0</v>
          </cell>
        </row>
        <row r="2511">
          <cell r="A2511" t="str">
            <v>Meta-aluminite</v>
          </cell>
          <cell r="B2511">
            <v>0</v>
          </cell>
        </row>
        <row r="2512">
          <cell r="A2512" t="str">
            <v>Meta-alunogen</v>
          </cell>
          <cell r="B2512">
            <v>0</v>
          </cell>
        </row>
        <row r="2513">
          <cell r="A2513" t="str">
            <v>Meta-ankoleite</v>
          </cell>
          <cell r="B2513">
            <v>0</v>
          </cell>
        </row>
        <row r="2514">
          <cell r="A2514" t="str">
            <v>Meta-autunite</v>
          </cell>
          <cell r="B2514">
            <v>0</v>
          </cell>
        </row>
        <row r="2515">
          <cell r="A2515" t="str">
            <v>Meta-uranocircite</v>
          </cell>
          <cell r="B2515">
            <v>0</v>
          </cell>
        </row>
        <row r="2516">
          <cell r="A2516" t="str">
            <v>Meta-uranopilite</v>
          </cell>
          <cell r="B2516">
            <v>0</v>
          </cell>
        </row>
        <row r="2517">
          <cell r="A2517" t="str">
            <v>Meta-uranospinite</v>
          </cell>
          <cell r="B2517">
            <v>0</v>
          </cell>
        </row>
        <row r="2518">
          <cell r="A2518" t="str">
            <v>Metaborite</v>
          </cell>
          <cell r="B2518">
            <v>0</v>
          </cell>
        </row>
        <row r="2519">
          <cell r="A2519" t="str">
            <v>Metacalciouranoite</v>
          </cell>
          <cell r="B2519">
            <v>0</v>
          </cell>
        </row>
        <row r="2520">
          <cell r="A2520" t="str">
            <v>Metacinnabar</v>
          </cell>
          <cell r="B2520">
            <v>0</v>
          </cell>
        </row>
        <row r="2521">
          <cell r="A2521" t="str">
            <v>Metadelrioite</v>
          </cell>
          <cell r="B2521">
            <v>0</v>
          </cell>
        </row>
        <row r="2522">
          <cell r="A2522" t="str">
            <v>Metahaiweeite</v>
          </cell>
          <cell r="B2522">
            <v>0</v>
          </cell>
        </row>
        <row r="2523">
          <cell r="A2523" t="str">
            <v>Metaheinrichite</v>
          </cell>
          <cell r="B2523">
            <v>0</v>
          </cell>
        </row>
        <row r="2524">
          <cell r="A2524" t="str">
            <v>Metahewettite</v>
          </cell>
          <cell r="B2524">
            <v>0</v>
          </cell>
        </row>
        <row r="2525">
          <cell r="A2525" t="str">
            <v>Metahohmannite</v>
          </cell>
          <cell r="B2525">
            <v>0</v>
          </cell>
        </row>
        <row r="2526">
          <cell r="A2526" t="str">
            <v>Metakahlerite</v>
          </cell>
          <cell r="B2526">
            <v>0</v>
          </cell>
        </row>
        <row r="2527">
          <cell r="A2527" t="str">
            <v>Metakirchheimerite</v>
          </cell>
          <cell r="B2527">
            <v>0</v>
          </cell>
        </row>
        <row r="2528">
          <cell r="A2528" t="str">
            <v>Metakottigite</v>
          </cell>
          <cell r="B2528">
            <v>0</v>
          </cell>
        </row>
        <row r="2529">
          <cell r="A2529" t="str">
            <v>Metalodevite</v>
          </cell>
          <cell r="B2529">
            <v>0</v>
          </cell>
        </row>
        <row r="2530">
          <cell r="A2530" t="str">
            <v>Metamunirite</v>
          </cell>
          <cell r="B2530">
            <v>0</v>
          </cell>
        </row>
        <row r="2531">
          <cell r="A2531" t="str">
            <v>Metanovacekite</v>
          </cell>
          <cell r="B2531">
            <v>0</v>
          </cell>
        </row>
        <row r="2532">
          <cell r="A2532" t="str">
            <v>Metarossite</v>
          </cell>
          <cell r="B2532">
            <v>0</v>
          </cell>
        </row>
        <row r="2533">
          <cell r="A2533" t="str">
            <v>Metaschoderite</v>
          </cell>
          <cell r="B2533">
            <v>0</v>
          </cell>
        </row>
        <row r="2534">
          <cell r="A2534" t="str">
            <v>Metaschoepite</v>
          </cell>
          <cell r="B2534">
            <v>0</v>
          </cell>
        </row>
        <row r="2535">
          <cell r="A2535" t="str">
            <v>Metasideronatrite</v>
          </cell>
          <cell r="B2535">
            <v>0</v>
          </cell>
        </row>
        <row r="2536">
          <cell r="A2536" t="str">
            <v>Metastibnite</v>
          </cell>
          <cell r="B2536">
            <v>0</v>
          </cell>
        </row>
        <row r="2537">
          <cell r="A2537" t="str">
            <v>Metastudtite</v>
          </cell>
          <cell r="B2537">
            <v>0</v>
          </cell>
        </row>
        <row r="2538">
          <cell r="A2538" t="str">
            <v>Metaswitzerite</v>
          </cell>
          <cell r="B2538">
            <v>0</v>
          </cell>
        </row>
        <row r="2539">
          <cell r="A2539" t="str">
            <v>Metatorbernite</v>
          </cell>
          <cell r="B2539">
            <v>0</v>
          </cell>
        </row>
        <row r="2540">
          <cell r="A2540" t="str">
            <v>Metatyuyamunite</v>
          </cell>
          <cell r="B2540">
            <v>0</v>
          </cell>
        </row>
        <row r="2541">
          <cell r="A2541" t="str">
            <v>Metavandendriesscheite</v>
          </cell>
          <cell r="B2541">
            <v>0</v>
          </cell>
        </row>
        <row r="2542">
          <cell r="A2542" t="str">
            <v>Metavanmeersscheite</v>
          </cell>
          <cell r="B2542">
            <v>0</v>
          </cell>
        </row>
        <row r="2543">
          <cell r="A2543" t="str">
            <v>Metavanuralite</v>
          </cell>
          <cell r="B2543">
            <v>0</v>
          </cell>
        </row>
        <row r="2544">
          <cell r="A2544" t="str">
            <v>Metavariscite</v>
          </cell>
          <cell r="B2544">
            <v>0</v>
          </cell>
        </row>
        <row r="2545">
          <cell r="A2545" t="str">
            <v>Metavauxite</v>
          </cell>
          <cell r="B2545">
            <v>0</v>
          </cell>
        </row>
        <row r="2546">
          <cell r="A2546" t="str">
            <v>Metavivianite</v>
          </cell>
          <cell r="B2546">
            <v>0</v>
          </cell>
        </row>
        <row r="2547">
          <cell r="A2547" t="str">
            <v>Metavoltine</v>
          </cell>
          <cell r="B2547">
            <v>0</v>
          </cell>
        </row>
        <row r="2548">
          <cell r="A2548" t="str">
            <v>Metazellerite</v>
          </cell>
          <cell r="B2548">
            <v>0</v>
          </cell>
        </row>
        <row r="2549">
          <cell r="A2549" t="str">
            <v>Metazeunerite</v>
          </cell>
          <cell r="B2549">
            <v>0</v>
          </cell>
        </row>
        <row r="2550">
          <cell r="A2550" t="str">
            <v>Methanehydrate</v>
          </cell>
          <cell r="B2550">
            <v>0</v>
          </cell>
        </row>
        <row r="2551">
          <cell r="A2551" t="str">
            <v>Meurigite</v>
          </cell>
          <cell r="B2551">
            <v>0</v>
          </cell>
        </row>
        <row r="2552">
          <cell r="A2552" t="str">
            <v>Meyerhofferite</v>
          </cell>
          <cell r="B2552">
            <v>0</v>
          </cell>
        </row>
        <row r="2553">
          <cell r="A2553" t="str">
            <v>Meymacite</v>
          </cell>
          <cell r="B2553">
            <v>0</v>
          </cell>
        </row>
        <row r="2554">
          <cell r="A2554" t="str">
            <v>Mgriite</v>
          </cell>
          <cell r="B2554">
            <v>0</v>
          </cell>
        </row>
        <row r="2555">
          <cell r="A2555" t="str">
            <v>Miargyrite</v>
          </cell>
          <cell r="B2555">
            <v>0</v>
          </cell>
        </row>
        <row r="2556">
          <cell r="A2556" t="str">
            <v>Miassite</v>
          </cell>
          <cell r="B2556">
            <v>0</v>
          </cell>
        </row>
        <row r="2557">
          <cell r="A2557" t="str">
            <v>Micheelsenite</v>
          </cell>
          <cell r="B2557">
            <v>0</v>
          </cell>
        </row>
        <row r="2558">
          <cell r="A2558" t="str">
            <v>Michenerite</v>
          </cell>
          <cell r="B2558">
            <v>0</v>
          </cell>
        </row>
        <row r="2559">
          <cell r="A2559" t="str">
            <v>Microcline</v>
          </cell>
          <cell r="B2559">
            <v>0</v>
          </cell>
        </row>
        <row r="2560">
          <cell r="A2560" t="str">
            <v>Microlite</v>
          </cell>
          <cell r="B2560">
            <v>0</v>
          </cell>
        </row>
        <row r="2561">
          <cell r="A2561" t="str">
            <v>Microsommite</v>
          </cell>
          <cell r="B2561">
            <v>0</v>
          </cell>
        </row>
        <row r="2562">
          <cell r="A2562" t="str">
            <v>Miersite</v>
          </cell>
          <cell r="B2562">
            <v>0</v>
          </cell>
        </row>
        <row r="2563">
          <cell r="A2563" t="str">
            <v>Miharaite</v>
          </cell>
          <cell r="B2563">
            <v>0</v>
          </cell>
        </row>
        <row r="2564">
          <cell r="A2564" t="str">
            <v>Mikasaite</v>
          </cell>
          <cell r="B2564">
            <v>0</v>
          </cell>
        </row>
        <row r="2565">
          <cell r="A2565" t="str">
            <v>Milarite</v>
          </cell>
          <cell r="B2565">
            <v>0</v>
          </cell>
        </row>
        <row r="2566">
          <cell r="A2566" t="str">
            <v>Millerite</v>
          </cell>
          <cell r="B2566">
            <v>0</v>
          </cell>
        </row>
        <row r="2567">
          <cell r="A2567" t="str">
            <v>Millisite</v>
          </cell>
          <cell r="B2567">
            <v>0</v>
          </cell>
        </row>
        <row r="2568">
          <cell r="A2568" t="str">
            <v>Millosevichite</v>
          </cell>
          <cell r="B2568">
            <v>0</v>
          </cell>
        </row>
        <row r="2569">
          <cell r="A2569" t="str">
            <v>Mimetite</v>
          </cell>
          <cell r="B2569">
            <v>0</v>
          </cell>
        </row>
        <row r="2570">
          <cell r="A2570" t="str">
            <v>Minamiite</v>
          </cell>
          <cell r="B2570">
            <v>0</v>
          </cell>
        </row>
        <row r="2571">
          <cell r="A2571" t="str">
            <v>Minasgeraisite-(Y)</v>
          </cell>
          <cell r="B2571">
            <v>0</v>
          </cell>
        </row>
        <row r="2572">
          <cell r="A2572" t="str">
            <v>Minasragrite</v>
          </cell>
          <cell r="B2572">
            <v>0</v>
          </cell>
        </row>
        <row r="2573">
          <cell r="A2573" t="str">
            <v>Mineevite-(Y)</v>
          </cell>
          <cell r="B2573">
            <v>0</v>
          </cell>
        </row>
        <row r="2574">
          <cell r="A2574" t="str">
            <v>Minehillite</v>
          </cell>
          <cell r="B2574">
            <v>0</v>
          </cell>
        </row>
        <row r="2575">
          <cell r="A2575" t="str">
            <v>Minguzzite</v>
          </cell>
          <cell r="B2575">
            <v>0</v>
          </cell>
        </row>
        <row r="2576">
          <cell r="A2576" t="str">
            <v>Minium</v>
          </cell>
          <cell r="B2576">
            <v>0</v>
          </cell>
        </row>
        <row r="2577">
          <cell r="A2577" t="str">
            <v>Minnesotaite</v>
          </cell>
          <cell r="B2577">
            <v>0</v>
          </cell>
        </row>
        <row r="2578">
          <cell r="A2578" t="str">
            <v>Minrecordite</v>
          </cell>
          <cell r="B2578">
            <v>0</v>
          </cell>
        </row>
        <row r="2579">
          <cell r="A2579" t="str">
            <v>Minyulite</v>
          </cell>
          <cell r="B2579">
            <v>0</v>
          </cell>
        </row>
        <row r="2580">
          <cell r="A2580" t="str">
            <v>Mirabilite</v>
          </cell>
          <cell r="B2580">
            <v>0</v>
          </cell>
        </row>
        <row r="2581">
          <cell r="A2581" t="str">
            <v>Misenite</v>
          </cell>
          <cell r="B2581">
            <v>0</v>
          </cell>
        </row>
        <row r="2582">
          <cell r="A2582" t="str">
            <v>Miserite</v>
          </cell>
          <cell r="B2582">
            <v>0</v>
          </cell>
        </row>
        <row r="2583">
          <cell r="A2583" t="str">
            <v>Mitridatite</v>
          </cell>
          <cell r="B2583">
            <v>0</v>
          </cell>
        </row>
        <row r="2584">
          <cell r="A2584" t="str">
            <v>Mitryaevaite</v>
          </cell>
          <cell r="B2584">
            <v>0</v>
          </cell>
        </row>
        <row r="2585">
          <cell r="A2585" t="str">
            <v>Mitscherlichite</v>
          </cell>
          <cell r="B2585">
            <v>0</v>
          </cell>
        </row>
        <row r="2586">
          <cell r="A2586" t="str">
            <v>Mixite</v>
          </cell>
          <cell r="B2586">
            <v>0</v>
          </cell>
        </row>
        <row r="2587">
          <cell r="A2587" t="str">
            <v>Moctezumite</v>
          </cell>
          <cell r="B2587">
            <v>0</v>
          </cell>
        </row>
        <row r="2588">
          <cell r="A2588" t="str">
            <v>Modderite</v>
          </cell>
          <cell r="B2588">
            <v>0</v>
          </cell>
        </row>
        <row r="2589">
          <cell r="A2589" t="str">
            <v>Moeloite</v>
          </cell>
          <cell r="B2589">
            <v>0</v>
          </cell>
        </row>
        <row r="2590">
          <cell r="A2590" t="str">
            <v>Moganite</v>
          </cell>
          <cell r="B2590">
            <v>0</v>
          </cell>
        </row>
        <row r="2591">
          <cell r="A2591" t="str">
            <v>Mohite</v>
          </cell>
          <cell r="B2591">
            <v>0</v>
          </cell>
        </row>
        <row r="2592">
          <cell r="A2592" t="str">
            <v>Mohrite</v>
          </cell>
          <cell r="B2592">
            <v>0</v>
          </cell>
        </row>
        <row r="2593">
          <cell r="A2593" t="str">
            <v>Moissanite</v>
          </cell>
          <cell r="B2593">
            <v>0</v>
          </cell>
        </row>
        <row r="2594">
          <cell r="A2594" t="str">
            <v>Moluranite</v>
          </cell>
          <cell r="B2594">
            <v>0</v>
          </cell>
        </row>
        <row r="2595">
          <cell r="A2595" t="str">
            <v>Molybdenite</v>
          </cell>
          <cell r="B2595">
            <v>0</v>
          </cell>
        </row>
        <row r="2596">
          <cell r="A2596" t="str">
            <v>Molybdite</v>
          </cell>
          <cell r="B2596">
            <v>0</v>
          </cell>
        </row>
        <row r="2597">
          <cell r="A2597" t="str">
            <v>Molybdofornacite</v>
          </cell>
          <cell r="B2597">
            <v>0</v>
          </cell>
        </row>
        <row r="2598">
          <cell r="A2598" t="str">
            <v>Molybdomenite</v>
          </cell>
          <cell r="B2598">
            <v>0</v>
          </cell>
        </row>
        <row r="2599">
          <cell r="A2599" t="str">
            <v>Molybdophyllite</v>
          </cell>
          <cell r="B2599">
            <v>0</v>
          </cell>
        </row>
        <row r="2600">
          <cell r="A2600" t="str">
            <v>Molysite</v>
          </cell>
          <cell r="B2600">
            <v>0</v>
          </cell>
        </row>
        <row r="2601">
          <cell r="A2601" t="str">
            <v>Monazite-(Ce)</v>
          </cell>
          <cell r="B2601">
            <v>0</v>
          </cell>
        </row>
        <row r="2602">
          <cell r="A2602" t="str">
            <v>Monazite-(La)</v>
          </cell>
          <cell r="B2602">
            <v>0</v>
          </cell>
        </row>
        <row r="2603">
          <cell r="A2603" t="str">
            <v>Monazite-(Nd)</v>
          </cell>
          <cell r="B2603">
            <v>0</v>
          </cell>
        </row>
        <row r="2604">
          <cell r="A2604" t="str">
            <v>Monazite-(Sm)</v>
          </cell>
          <cell r="B2604">
            <v>0</v>
          </cell>
        </row>
        <row r="2605">
          <cell r="A2605" t="str">
            <v>Moncheite</v>
          </cell>
          <cell r="B2605">
            <v>0</v>
          </cell>
        </row>
        <row r="2606">
          <cell r="A2606" t="str">
            <v>Monetite</v>
          </cell>
          <cell r="B2606">
            <v>0</v>
          </cell>
        </row>
        <row r="2607">
          <cell r="A2607" t="str">
            <v>Mongolite</v>
          </cell>
          <cell r="B2607">
            <v>0</v>
          </cell>
        </row>
        <row r="2608">
          <cell r="A2608" t="str">
            <v>Mongshanite</v>
          </cell>
          <cell r="B2608">
            <v>0</v>
          </cell>
        </row>
        <row r="2609">
          <cell r="A2609" t="str">
            <v>Monimolite</v>
          </cell>
          <cell r="B2609">
            <v>0</v>
          </cell>
        </row>
        <row r="2610">
          <cell r="A2610" t="str">
            <v>Monohydrocalcite</v>
          </cell>
          <cell r="B2610">
            <v>0</v>
          </cell>
        </row>
        <row r="2611">
          <cell r="A2611" t="str">
            <v>Monsmedite</v>
          </cell>
          <cell r="B2611">
            <v>0</v>
          </cell>
        </row>
        <row r="2612">
          <cell r="A2612" t="str">
            <v>Montanite</v>
          </cell>
          <cell r="B2612">
            <v>0</v>
          </cell>
        </row>
        <row r="2613">
          <cell r="A2613" t="str">
            <v>Montbrayite</v>
          </cell>
          <cell r="B2613">
            <v>0</v>
          </cell>
        </row>
        <row r="2614">
          <cell r="A2614" t="str">
            <v>Montdorite</v>
          </cell>
          <cell r="B2614">
            <v>0</v>
          </cell>
        </row>
        <row r="2615">
          <cell r="A2615" t="str">
            <v>Montebrasite</v>
          </cell>
          <cell r="B2615">
            <v>0</v>
          </cell>
        </row>
        <row r="2616">
          <cell r="A2616" t="str">
            <v>Monteponite</v>
          </cell>
          <cell r="B2616">
            <v>0</v>
          </cell>
        </row>
        <row r="2617">
          <cell r="A2617" t="str">
            <v>Monteregianite-(Y)</v>
          </cell>
          <cell r="B2617">
            <v>0</v>
          </cell>
        </row>
        <row r="2618">
          <cell r="A2618" t="str">
            <v>Montesommaite</v>
          </cell>
          <cell r="B2618">
            <v>0</v>
          </cell>
        </row>
        <row r="2619">
          <cell r="A2619" t="str">
            <v>Montgomeryite</v>
          </cell>
          <cell r="B2619">
            <v>0</v>
          </cell>
        </row>
        <row r="2620">
          <cell r="A2620" t="str">
            <v>Monticellite</v>
          </cell>
          <cell r="B2620">
            <v>0</v>
          </cell>
        </row>
        <row r="2621">
          <cell r="A2621" t="str">
            <v>Montmorillonite</v>
          </cell>
          <cell r="B2621">
            <v>0</v>
          </cell>
        </row>
        <row r="2622">
          <cell r="A2622" t="str">
            <v>Montroseite</v>
          </cell>
          <cell r="B2622">
            <v>0</v>
          </cell>
        </row>
        <row r="2623">
          <cell r="A2623" t="str">
            <v>Montroyalite</v>
          </cell>
          <cell r="B2623">
            <v>0</v>
          </cell>
        </row>
        <row r="2624">
          <cell r="A2624" t="str">
            <v>Montroydite</v>
          </cell>
          <cell r="B2624">
            <v>0</v>
          </cell>
        </row>
        <row r="2625">
          <cell r="A2625" t="str">
            <v>Mooihoekite</v>
          </cell>
          <cell r="B2625">
            <v>0</v>
          </cell>
        </row>
        <row r="2626">
          <cell r="A2626" t="str">
            <v>Moolooite</v>
          </cell>
          <cell r="B2626">
            <v>0</v>
          </cell>
        </row>
        <row r="2627">
          <cell r="A2627" t="str">
            <v>Mooreite</v>
          </cell>
          <cell r="B2627">
            <v>0</v>
          </cell>
        </row>
        <row r="2628">
          <cell r="A2628" t="str">
            <v>Moorhouseite</v>
          </cell>
          <cell r="B2628">
            <v>0</v>
          </cell>
        </row>
        <row r="2629">
          <cell r="A2629" t="str">
            <v>Mopungite</v>
          </cell>
          <cell r="B2629">
            <v>0</v>
          </cell>
        </row>
        <row r="2630">
          <cell r="A2630" t="str">
            <v>Moraesite</v>
          </cell>
          <cell r="B2630">
            <v>0</v>
          </cell>
        </row>
        <row r="2631">
          <cell r="A2631" t="str">
            <v>Mordenite</v>
          </cell>
          <cell r="B2631">
            <v>0</v>
          </cell>
        </row>
        <row r="2632">
          <cell r="A2632" t="str">
            <v>Moreauite</v>
          </cell>
          <cell r="B2632">
            <v>0</v>
          </cell>
        </row>
        <row r="2633">
          <cell r="A2633" t="str">
            <v>Morelandite</v>
          </cell>
          <cell r="B2633">
            <v>0</v>
          </cell>
        </row>
        <row r="2634">
          <cell r="A2634" t="str">
            <v>Morenosite</v>
          </cell>
          <cell r="B2634">
            <v>0</v>
          </cell>
        </row>
        <row r="2635">
          <cell r="A2635" t="str">
            <v>Morimotoite</v>
          </cell>
          <cell r="B2635">
            <v>0</v>
          </cell>
        </row>
        <row r="2636">
          <cell r="A2636" t="str">
            <v>Morinite</v>
          </cell>
          <cell r="B2636">
            <v>0</v>
          </cell>
        </row>
        <row r="2637">
          <cell r="A2637" t="str">
            <v>Morozeviczite</v>
          </cell>
          <cell r="B2637">
            <v>0</v>
          </cell>
        </row>
        <row r="2638">
          <cell r="A2638" t="str">
            <v>Mosandrite</v>
          </cell>
          <cell r="B2638">
            <v>0</v>
          </cell>
        </row>
        <row r="2639">
          <cell r="A2639" t="str">
            <v>Moschelite</v>
          </cell>
          <cell r="B2639">
            <v>0</v>
          </cell>
        </row>
        <row r="2640">
          <cell r="A2640" t="str">
            <v>Moschellandsbergite</v>
          </cell>
          <cell r="B2640">
            <v>0</v>
          </cell>
        </row>
        <row r="2641">
          <cell r="A2641" t="str">
            <v>Mosesite</v>
          </cell>
          <cell r="B2641">
            <v>0</v>
          </cell>
        </row>
        <row r="2642">
          <cell r="A2642" t="str">
            <v>Moskvinite-(Y)</v>
          </cell>
          <cell r="B2642">
            <v>0</v>
          </cell>
        </row>
        <row r="2643">
          <cell r="A2643" t="str">
            <v>Mottanaite-(Ce)</v>
          </cell>
          <cell r="B2643">
            <v>0</v>
          </cell>
        </row>
        <row r="2644">
          <cell r="A2644" t="str">
            <v>Mottramite</v>
          </cell>
          <cell r="B2644">
            <v>0</v>
          </cell>
        </row>
        <row r="2645">
          <cell r="A2645" t="str">
            <v>Motukoreaite</v>
          </cell>
          <cell r="B2645">
            <v>0</v>
          </cell>
        </row>
        <row r="2646">
          <cell r="A2646" t="str">
            <v>Mounanaite</v>
          </cell>
          <cell r="B2646">
            <v>0</v>
          </cell>
        </row>
        <row r="2647">
          <cell r="A2647" t="str">
            <v>Mountainite</v>
          </cell>
          <cell r="B2647">
            <v>0</v>
          </cell>
        </row>
        <row r="2648">
          <cell r="A2648" t="str">
            <v>Mountkeithite</v>
          </cell>
          <cell r="B2648">
            <v>0</v>
          </cell>
        </row>
        <row r="2649">
          <cell r="A2649" t="str">
            <v>Mourite</v>
          </cell>
          <cell r="B2649">
            <v>0</v>
          </cell>
        </row>
        <row r="2650">
          <cell r="A2650" t="str">
            <v>Moydite-(Y)</v>
          </cell>
          <cell r="B2650">
            <v>0</v>
          </cell>
        </row>
        <row r="2651">
          <cell r="A2651" t="str">
            <v>Mozartite</v>
          </cell>
          <cell r="B2651">
            <v>0</v>
          </cell>
        </row>
        <row r="2652">
          <cell r="A2652" t="str">
            <v>Mozgovaite</v>
          </cell>
          <cell r="B2652">
            <v>0</v>
          </cell>
        </row>
        <row r="2653">
          <cell r="A2653" t="str">
            <v>Mpororoite</v>
          </cell>
          <cell r="B2653">
            <v>0</v>
          </cell>
        </row>
        <row r="2654">
          <cell r="A2654" t="str">
            <v>Mrazekite</v>
          </cell>
          <cell r="B2654">
            <v>0</v>
          </cell>
        </row>
        <row r="2655">
          <cell r="A2655" t="str">
            <v>Mroseite</v>
          </cell>
          <cell r="B2655">
            <v>0</v>
          </cell>
        </row>
        <row r="2656">
          <cell r="A2656" t="str">
            <v>Muckeite</v>
          </cell>
          <cell r="B2656">
            <v>0</v>
          </cell>
        </row>
        <row r="2657">
          <cell r="A2657" t="str">
            <v>Muirite</v>
          </cell>
          <cell r="B2657">
            <v>0</v>
          </cell>
        </row>
        <row r="2658">
          <cell r="A2658" t="str">
            <v>Mukhinite</v>
          </cell>
          <cell r="B2658">
            <v>0</v>
          </cell>
        </row>
        <row r="2659">
          <cell r="A2659" t="str">
            <v>Mullite</v>
          </cell>
          <cell r="B2659">
            <v>0</v>
          </cell>
        </row>
        <row r="2660">
          <cell r="A2660" t="str">
            <v>Mummeite</v>
          </cell>
          <cell r="B2660">
            <v>0</v>
          </cell>
        </row>
        <row r="2661">
          <cell r="A2661" t="str">
            <v>Mundite</v>
          </cell>
          <cell r="B2661">
            <v>0</v>
          </cell>
        </row>
        <row r="2662">
          <cell r="A2662" t="str">
            <v>Mundrabillaite</v>
          </cell>
          <cell r="B2662">
            <v>0</v>
          </cell>
        </row>
        <row r="2663">
          <cell r="A2663" t="str">
            <v>Munirite</v>
          </cell>
          <cell r="B2663">
            <v>0</v>
          </cell>
        </row>
        <row r="2664">
          <cell r="A2664" t="str">
            <v>Murataite</v>
          </cell>
          <cell r="B2664">
            <v>0</v>
          </cell>
        </row>
        <row r="2665">
          <cell r="A2665" t="str">
            <v>Murdochite</v>
          </cell>
          <cell r="B2665">
            <v>0</v>
          </cell>
        </row>
        <row r="2666">
          <cell r="A2666" t="str">
            <v>Murmanite</v>
          </cell>
          <cell r="B2666">
            <v>0</v>
          </cell>
        </row>
        <row r="2667">
          <cell r="A2667" t="str">
            <v>Murunskite</v>
          </cell>
          <cell r="B2667">
            <v>0</v>
          </cell>
        </row>
        <row r="2668">
          <cell r="A2668" t="str">
            <v>Muscovite</v>
          </cell>
          <cell r="B2668">
            <v>0</v>
          </cell>
        </row>
        <row r="2669">
          <cell r="A2669" t="str">
            <v>Mushistonite</v>
          </cell>
          <cell r="B2669">
            <v>0</v>
          </cell>
        </row>
        <row r="2670">
          <cell r="A2670" t="str">
            <v>Muskoxite</v>
          </cell>
          <cell r="B2670">
            <v>0</v>
          </cell>
        </row>
        <row r="2671">
          <cell r="A2671" t="str">
            <v>Muthmannite</v>
          </cell>
          <cell r="B2671">
            <v>0</v>
          </cell>
        </row>
        <row r="2672">
          <cell r="A2672" t="str">
            <v>Mutinaite</v>
          </cell>
          <cell r="B2672">
            <v>0</v>
          </cell>
        </row>
        <row r="2673">
          <cell r="A2673" t="str">
            <v>Nabaphite</v>
          </cell>
          <cell r="B2673">
            <v>0</v>
          </cell>
        </row>
        <row r="2674">
          <cell r="A2674" t="str">
            <v>Nabesite</v>
          </cell>
          <cell r="B2674">
            <v>0</v>
          </cell>
        </row>
        <row r="2675">
          <cell r="A2675" t="str">
            <v>Nabiasite</v>
          </cell>
          <cell r="B2675">
            <v>0</v>
          </cell>
        </row>
        <row r="2676">
          <cell r="A2676" t="str">
            <v>Nabokoite</v>
          </cell>
          <cell r="B2676">
            <v>0</v>
          </cell>
        </row>
        <row r="2677">
          <cell r="A2677" t="str">
            <v>Nacaphite</v>
          </cell>
          <cell r="B2677">
            <v>0</v>
          </cell>
        </row>
        <row r="2678">
          <cell r="A2678" t="str">
            <v>Nacareniobsite-(Ce)</v>
          </cell>
          <cell r="B2678">
            <v>0</v>
          </cell>
        </row>
        <row r="2679">
          <cell r="A2679" t="str">
            <v>Nacrite</v>
          </cell>
          <cell r="B2679">
            <v>0</v>
          </cell>
        </row>
        <row r="2680">
          <cell r="A2680" t="str">
            <v>Nadorite</v>
          </cell>
          <cell r="B2680">
            <v>0</v>
          </cell>
        </row>
        <row r="2681">
          <cell r="A2681" t="str">
            <v>Nafertisite</v>
          </cell>
          <cell r="B2681">
            <v>0</v>
          </cell>
        </row>
        <row r="2682">
          <cell r="A2682" t="str">
            <v>Nagashimalite</v>
          </cell>
          <cell r="B2682">
            <v>0</v>
          </cell>
        </row>
        <row r="2683">
          <cell r="A2683" t="str">
            <v>Nagelschmidtite</v>
          </cell>
          <cell r="B2683">
            <v>0</v>
          </cell>
        </row>
        <row r="2684">
          <cell r="A2684" t="str">
            <v>Nagyagite</v>
          </cell>
          <cell r="B2684">
            <v>0</v>
          </cell>
        </row>
        <row r="2685">
          <cell r="A2685" t="str">
            <v>Nahcolite</v>
          </cell>
          <cell r="B2685">
            <v>0</v>
          </cell>
        </row>
        <row r="2686">
          <cell r="A2686" t="str">
            <v>Nahpoite</v>
          </cell>
          <cell r="B2686">
            <v>0</v>
          </cell>
        </row>
        <row r="2687">
          <cell r="A2687" t="str">
            <v>Nakauriite</v>
          </cell>
          <cell r="B2687">
            <v>0</v>
          </cell>
        </row>
        <row r="2688">
          <cell r="A2688" t="str">
            <v>Nalipoite</v>
          </cell>
          <cell r="B2688">
            <v>0</v>
          </cell>
        </row>
        <row r="2689">
          <cell r="A2689" t="str">
            <v>Namansilite</v>
          </cell>
          <cell r="B2689">
            <v>0</v>
          </cell>
        </row>
        <row r="2690">
          <cell r="A2690" t="str">
            <v>Nambulite</v>
          </cell>
          <cell r="B2690">
            <v>0</v>
          </cell>
        </row>
        <row r="2691">
          <cell r="A2691" t="str">
            <v>Namibite</v>
          </cell>
          <cell r="B2691">
            <v>0</v>
          </cell>
        </row>
        <row r="2692">
          <cell r="A2692" t="str">
            <v>Namuwite</v>
          </cell>
          <cell r="B2692">
            <v>0</v>
          </cell>
        </row>
        <row r="2693">
          <cell r="A2693" t="str">
            <v>Nanlingite</v>
          </cell>
          <cell r="B2693">
            <v>0</v>
          </cell>
        </row>
        <row r="2694">
          <cell r="A2694" t="str">
            <v>Nanpingite</v>
          </cell>
          <cell r="B2694">
            <v>0</v>
          </cell>
        </row>
        <row r="2695">
          <cell r="A2695" t="str">
            <v>Nantokite</v>
          </cell>
          <cell r="B2695">
            <v>0</v>
          </cell>
        </row>
        <row r="2696">
          <cell r="A2696" t="str">
            <v>Narsarsukite</v>
          </cell>
          <cell r="B2696">
            <v>0</v>
          </cell>
        </row>
        <row r="2697">
          <cell r="A2697" t="str">
            <v>Nasinite</v>
          </cell>
          <cell r="B2697">
            <v>0</v>
          </cell>
        </row>
        <row r="2698">
          <cell r="A2698" t="str">
            <v>Nasledovite</v>
          </cell>
          <cell r="B2698">
            <v>0</v>
          </cell>
        </row>
        <row r="2699">
          <cell r="A2699" t="str">
            <v>Nasonite</v>
          </cell>
          <cell r="B2699">
            <v>0</v>
          </cell>
        </row>
        <row r="2700">
          <cell r="A2700" t="str">
            <v>Nastrophite</v>
          </cell>
          <cell r="B2700">
            <v>0</v>
          </cell>
        </row>
        <row r="2701">
          <cell r="A2701" t="str">
            <v>Natalyite</v>
          </cell>
          <cell r="B2701">
            <v>0</v>
          </cell>
        </row>
        <row r="2702">
          <cell r="A2702" t="str">
            <v>Natanite</v>
          </cell>
          <cell r="B2702">
            <v>0</v>
          </cell>
        </row>
        <row r="2703">
          <cell r="A2703" t="str">
            <v>Natisite</v>
          </cell>
          <cell r="B2703">
            <v>0</v>
          </cell>
        </row>
        <row r="2704">
          <cell r="A2704" t="str">
            <v>Natrite</v>
          </cell>
          <cell r="B2704">
            <v>0</v>
          </cell>
        </row>
        <row r="2705">
          <cell r="A2705" t="str">
            <v>Natroalunite</v>
          </cell>
          <cell r="B2705">
            <v>0</v>
          </cell>
        </row>
        <row r="2706">
          <cell r="A2706" t="str">
            <v>Natroapophyllite</v>
          </cell>
          <cell r="B2706">
            <v>0</v>
          </cell>
        </row>
        <row r="2707">
          <cell r="A2707" t="str">
            <v>Natrobistantite</v>
          </cell>
          <cell r="B2707">
            <v>0</v>
          </cell>
        </row>
        <row r="2708">
          <cell r="A2708" t="str">
            <v>Natrochalcite</v>
          </cell>
          <cell r="B2708">
            <v>0</v>
          </cell>
        </row>
        <row r="2709">
          <cell r="A2709" t="str">
            <v>Natrodufrenite</v>
          </cell>
          <cell r="B2709">
            <v>0</v>
          </cell>
        </row>
        <row r="2710">
          <cell r="A2710" t="str">
            <v>Natrofairchildite</v>
          </cell>
          <cell r="B2710">
            <v>0</v>
          </cell>
        </row>
        <row r="2711">
          <cell r="A2711" t="str">
            <v>Natroglaucocerinite</v>
          </cell>
          <cell r="B2711">
            <v>0</v>
          </cell>
        </row>
        <row r="2712">
          <cell r="A2712" t="str">
            <v>Natrojarosite</v>
          </cell>
          <cell r="B2712">
            <v>0</v>
          </cell>
        </row>
        <row r="2713">
          <cell r="A2713" t="str">
            <v>Natrolemoynite</v>
          </cell>
          <cell r="B2713">
            <v>0</v>
          </cell>
        </row>
        <row r="2714">
          <cell r="A2714" t="str">
            <v>Natrolite</v>
          </cell>
          <cell r="B2714">
            <v>0</v>
          </cell>
        </row>
        <row r="2715">
          <cell r="A2715" t="str">
            <v>Natromontebrasite</v>
          </cell>
          <cell r="B2715">
            <v>0</v>
          </cell>
        </row>
        <row r="2716">
          <cell r="A2716" t="str">
            <v>Natron</v>
          </cell>
          <cell r="B2716">
            <v>0</v>
          </cell>
        </row>
        <row r="2717">
          <cell r="A2717" t="str">
            <v>Natronambulite</v>
          </cell>
          <cell r="B2717">
            <v>0</v>
          </cell>
        </row>
        <row r="2718">
          <cell r="A2718" t="str">
            <v>Natroniobite</v>
          </cell>
          <cell r="B2718">
            <v>0</v>
          </cell>
        </row>
        <row r="2719">
          <cell r="A2719" t="str">
            <v>Natrophilite</v>
          </cell>
          <cell r="B2719">
            <v>0</v>
          </cell>
        </row>
        <row r="2720">
          <cell r="A2720" t="str">
            <v>Natrophosphate</v>
          </cell>
          <cell r="B2720">
            <v>0</v>
          </cell>
        </row>
        <row r="2721">
          <cell r="A2721" t="str">
            <v>Natrosilite</v>
          </cell>
          <cell r="B2721">
            <v>0</v>
          </cell>
        </row>
        <row r="2722">
          <cell r="A2722" t="str">
            <v>Natrotantite</v>
          </cell>
          <cell r="B2722">
            <v>0</v>
          </cell>
        </row>
        <row r="2723">
          <cell r="A2723" t="str">
            <v>Natroxalate</v>
          </cell>
          <cell r="B2723">
            <v>0</v>
          </cell>
        </row>
        <row r="2724">
          <cell r="A2724" t="str">
            <v>Naujakasite</v>
          </cell>
          <cell r="B2724">
            <v>0</v>
          </cell>
        </row>
        <row r="2725">
          <cell r="A2725" t="str">
            <v>Naumannite</v>
          </cell>
          <cell r="B2725">
            <v>0</v>
          </cell>
        </row>
        <row r="2726">
          <cell r="A2726" t="str">
            <v>Navajoite</v>
          </cell>
          <cell r="B2726">
            <v>0</v>
          </cell>
        </row>
        <row r="2727">
          <cell r="A2727" t="str">
            <v>Nchwaningite</v>
          </cell>
          <cell r="B2727">
            <v>0</v>
          </cell>
        </row>
        <row r="2728">
          <cell r="A2728" t="str">
            <v>Nealite</v>
          </cell>
          <cell r="B2728">
            <v>0</v>
          </cell>
        </row>
        <row r="2729">
          <cell r="A2729" t="str">
            <v>Nealite-(H2O)</v>
          </cell>
          <cell r="B2729">
            <v>0</v>
          </cell>
        </row>
        <row r="2730">
          <cell r="A2730" t="str">
            <v>Nefedovite</v>
          </cell>
          <cell r="B2730">
            <v>0</v>
          </cell>
        </row>
        <row r="2731">
          <cell r="A2731" t="str">
            <v>Neighborite</v>
          </cell>
          <cell r="B2731">
            <v>0</v>
          </cell>
        </row>
        <row r="2732">
          <cell r="A2732" t="str">
            <v>Nekoite</v>
          </cell>
          <cell r="B2732">
            <v>0</v>
          </cell>
        </row>
        <row r="2733">
          <cell r="A2733" t="str">
            <v>Nekrasovite</v>
          </cell>
          <cell r="B2733">
            <v>0</v>
          </cell>
        </row>
        <row r="2734">
          <cell r="A2734" t="str">
            <v>Nelenite</v>
          </cell>
          <cell r="B2734">
            <v>0</v>
          </cell>
        </row>
        <row r="2735">
          <cell r="A2735" t="str">
            <v>Neltnerite</v>
          </cell>
          <cell r="B2735">
            <v>0</v>
          </cell>
        </row>
        <row r="2736">
          <cell r="A2736" t="str">
            <v>Nenadkevichite</v>
          </cell>
          <cell r="B2736">
            <v>0</v>
          </cell>
        </row>
        <row r="2737">
          <cell r="A2737" t="str">
            <v>Neotocite</v>
          </cell>
          <cell r="B2737">
            <v>0</v>
          </cell>
        </row>
        <row r="2738">
          <cell r="A2738" t="str">
            <v>Nepheline</v>
          </cell>
          <cell r="B2738">
            <v>0</v>
          </cell>
        </row>
        <row r="2739">
          <cell r="A2739" t="str">
            <v>Nepouite</v>
          </cell>
          <cell r="B2739">
            <v>0</v>
          </cell>
        </row>
        <row r="2740">
          <cell r="A2740" t="str">
            <v>Nepskoeite</v>
          </cell>
          <cell r="B2740">
            <v>0</v>
          </cell>
        </row>
        <row r="2741">
          <cell r="A2741" t="str">
            <v>Neptunite</v>
          </cell>
          <cell r="B2741">
            <v>0</v>
          </cell>
        </row>
        <row r="2742">
          <cell r="A2742" t="str">
            <v>Nesquehonite</v>
          </cell>
          <cell r="B2742">
            <v>0</v>
          </cell>
        </row>
        <row r="2743">
          <cell r="A2743" t="str">
            <v>Neustadtelite</v>
          </cell>
          <cell r="B2743">
            <v>0</v>
          </cell>
        </row>
        <row r="2744">
          <cell r="A2744" t="str">
            <v>Nevskite</v>
          </cell>
          <cell r="B2744">
            <v>0</v>
          </cell>
        </row>
        <row r="2745">
          <cell r="A2745" t="str">
            <v>Newberyite</v>
          </cell>
          <cell r="B2745">
            <v>0</v>
          </cell>
        </row>
        <row r="2746">
          <cell r="A2746" t="str">
            <v>Neyite</v>
          </cell>
          <cell r="B2746">
            <v>0</v>
          </cell>
        </row>
        <row r="2747">
          <cell r="A2747" t="str">
            <v>Nezilovite</v>
          </cell>
          <cell r="B2747">
            <v>0</v>
          </cell>
        </row>
        <row r="2748">
          <cell r="A2748" t="str">
            <v>Niahite</v>
          </cell>
          <cell r="B2748">
            <v>0</v>
          </cell>
        </row>
        <row r="2749">
          <cell r="A2749" t="str">
            <v>Nichromite</v>
          </cell>
          <cell r="B2749">
            <v>0</v>
          </cell>
        </row>
        <row r="2750">
          <cell r="A2750" t="str">
            <v>Nickel</v>
          </cell>
          <cell r="B2750">
            <v>0</v>
          </cell>
        </row>
        <row r="2751">
          <cell r="A2751" t="str">
            <v>Nickel-boussingaultite</v>
          </cell>
          <cell r="B2751">
            <v>0</v>
          </cell>
        </row>
        <row r="2752">
          <cell r="A2752" t="str">
            <v>Nickel-skutterudite</v>
          </cell>
          <cell r="B2752">
            <v>0</v>
          </cell>
        </row>
        <row r="2753">
          <cell r="A2753" t="str">
            <v>Nickel-zippeite</v>
          </cell>
          <cell r="B2753">
            <v>0</v>
          </cell>
        </row>
        <row r="2754">
          <cell r="A2754" t="str">
            <v>Nickelalumite</v>
          </cell>
          <cell r="B2754">
            <v>0</v>
          </cell>
        </row>
        <row r="2755">
          <cell r="A2755" t="str">
            <v>Nickelaustinite</v>
          </cell>
          <cell r="B2755">
            <v>0</v>
          </cell>
        </row>
        <row r="2756">
          <cell r="A2756" t="str">
            <v>Nickelbischofite</v>
          </cell>
          <cell r="B2756">
            <v>0</v>
          </cell>
        </row>
        <row r="2757">
          <cell r="A2757" t="str">
            <v>Nickelblodite</v>
          </cell>
          <cell r="B2757">
            <v>0</v>
          </cell>
        </row>
        <row r="2758">
          <cell r="A2758" t="str">
            <v>Nickelhexahydrite</v>
          </cell>
          <cell r="B2758">
            <v>0</v>
          </cell>
        </row>
        <row r="2759">
          <cell r="A2759" t="str">
            <v>Nickeline</v>
          </cell>
          <cell r="B2759">
            <v>0</v>
          </cell>
        </row>
        <row r="2760">
          <cell r="A2760" t="str">
            <v>Nickellotharmeyerite</v>
          </cell>
          <cell r="B2760">
            <v>0</v>
          </cell>
        </row>
        <row r="2761">
          <cell r="A2761" t="str">
            <v>Nickelphosphide</v>
          </cell>
          <cell r="B2761">
            <v>0</v>
          </cell>
        </row>
        <row r="2762">
          <cell r="A2762" t="str">
            <v>Nickelschneebergite</v>
          </cell>
          <cell r="B2762">
            <v>0</v>
          </cell>
        </row>
        <row r="2763">
          <cell r="A2763" t="str">
            <v>Nickenichite</v>
          </cell>
          <cell r="B2763">
            <v>0</v>
          </cell>
        </row>
        <row r="2764">
          <cell r="A2764" t="str">
            <v>Niedermayrite</v>
          </cell>
          <cell r="B2764">
            <v>0</v>
          </cell>
        </row>
        <row r="2765">
          <cell r="A2765" t="str">
            <v>Nierite</v>
          </cell>
          <cell r="B2765">
            <v>0</v>
          </cell>
        </row>
        <row r="2766">
          <cell r="A2766" t="str">
            <v>Nifontovite</v>
          </cell>
          <cell r="B2766">
            <v>0</v>
          </cell>
        </row>
        <row r="2767">
          <cell r="A2767" t="str">
            <v>Niggliite</v>
          </cell>
          <cell r="B2767">
            <v>0</v>
          </cell>
        </row>
        <row r="2768">
          <cell r="A2768" t="str">
            <v>Nikischerite</v>
          </cell>
          <cell r="B2768">
            <v>0</v>
          </cell>
        </row>
        <row r="2769">
          <cell r="A2769" t="str">
            <v>Nimite</v>
          </cell>
          <cell r="B2769">
            <v>0</v>
          </cell>
        </row>
        <row r="2770">
          <cell r="A2770" t="str">
            <v>Ningyoite</v>
          </cell>
          <cell r="B2770">
            <v>0</v>
          </cell>
        </row>
        <row r="2771">
          <cell r="A2771" t="str">
            <v>Niningerite</v>
          </cell>
          <cell r="B2771">
            <v>0</v>
          </cell>
        </row>
        <row r="2772">
          <cell r="A2772" t="str">
            <v>Niobo-aeschynite-(Ce)</v>
          </cell>
          <cell r="B2772">
            <v>0</v>
          </cell>
        </row>
        <row r="2773">
          <cell r="A2773" t="str">
            <v>Niobo-aeschynite-(Nd)</v>
          </cell>
          <cell r="B2773">
            <v>0</v>
          </cell>
        </row>
        <row r="2774">
          <cell r="A2774" t="str">
            <v>Niobocarbide</v>
          </cell>
          <cell r="B2774">
            <v>0</v>
          </cell>
        </row>
        <row r="2775">
          <cell r="A2775" t="str">
            <v>Niobokupletskite</v>
          </cell>
          <cell r="B2775">
            <v>0</v>
          </cell>
        </row>
        <row r="2776">
          <cell r="A2776" t="str">
            <v>Niobophyllite</v>
          </cell>
          <cell r="B2776">
            <v>0</v>
          </cell>
        </row>
        <row r="2777">
          <cell r="A2777" t="str">
            <v>Niocalite</v>
          </cell>
          <cell r="B2777">
            <v>0</v>
          </cell>
        </row>
        <row r="2778">
          <cell r="A2778" t="str">
            <v>Nisbite</v>
          </cell>
          <cell r="B2778">
            <v>0</v>
          </cell>
        </row>
        <row r="2779">
          <cell r="A2779" t="str">
            <v>Nissonite</v>
          </cell>
          <cell r="B2779">
            <v>0</v>
          </cell>
        </row>
        <row r="2780">
          <cell r="A2780" t="str">
            <v>Niter</v>
          </cell>
          <cell r="B2780">
            <v>0</v>
          </cell>
        </row>
        <row r="2781">
          <cell r="A2781" t="str">
            <v>Nitratine</v>
          </cell>
          <cell r="B2781">
            <v>0</v>
          </cell>
        </row>
        <row r="2782">
          <cell r="A2782" t="str">
            <v>Nitrobarite</v>
          </cell>
          <cell r="B2782">
            <v>0</v>
          </cell>
        </row>
        <row r="2783">
          <cell r="A2783" t="str">
            <v>Nitrocalcite</v>
          </cell>
          <cell r="B2783">
            <v>0</v>
          </cell>
        </row>
        <row r="2784">
          <cell r="A2784" t="str">
            <v>Nitromagnesite</v>
          </cell>
          <cell r="B2784">
            <v>0</v>
          </cell>
        </row>
        <row r="2785">
          <cell r="A2785" t="str">
            <v>Nobleite</v>
          </cell>
          <cell r="B2785">
            <v>0</v>
          </cell>
        </row>
        <row r="2786">
          <cell r="A2786" t="str">
            <v>Noelbensonite</v>
          </cell>
          <cell r="B2786">
            <v>0</v>
          </cell>
        </row>
        <row r="2787">
          <cell r="A2787" t="str">
            <v>Nolanite</v>
          </cell>
          <cell r="B2787">
            <v>0</v>
          </cell>
        </row>
        <row r="2788">
          <cell r="A2788" t="str">
            <v>Nontronite</v>
          </cell>
          <cell r="B2788">
            <v>0</v>
          </cell>
        </row>
        <row r="2789">
          <cell r="A2789" t="str">
            <v>Norbergite</v>
          </cell>
          <cell r="B2789">
            <v>0</v>
          </cell>
        </row>
        <row r="2790">
          <cell r="A2790" t="str">
            <v>Nordenskioldine</v>
          </cell>
          <cell r="B2790">
            <v>0</v>
          </cell>
        </row>
        <row r="2791">
          <cell r="A2791" t="str">
            <v>Nordite-(Ce)</v>
          </cell>
          <cell r="B2791">
            <v>0</v>
          </cell>
        </row>
        <row r="2792">
          <cell r="A2792" t="str">
            <v>Nordite-(La)</v>
          </cell>
          <cell r="B2792">
            <v>0</v>
          </cell>
        </row>
        <row r="2793">
          <cell r="A2793" t="str">
            <v>Nordstrandite</v>
          </cell>
          <cell r="B2793">
            <v>0</v>
          </cell>
        </row>
        <row r="2794">
          <cell r="A2794" t="str">
            <v>Nordstromite</v>
          </cell>
          <cell r="B2794">
            <v>0</v>
          </cell>
        </row>
        <row r="2795">
          <cell r="A2795" t="str">
            <v>Normandite</v>
          </cell>
          <cell r="B2795">
            <v>0</v>
          </cell>
        </row>
        <row r="2796">
          <cell r="A2796" t="str">
            <v>Norrishite</v>
          </cell>
          <cell r="B2796">
            <v>0</v>
          </cell>
        </row>
        <row r="2797">
          <cell r="A2797" t="str">
            <v>Norsethite</v>
          </cell>
          <cell r="B2797">
            <v>0</v>
          </cell>
        </row>
        <row r="2798">
          <cell r="A2798" t="str">
            <v>Northupite</v>
          </cell>
          <cell r="B2798">
            <v>0</v>
          </cell>
        </row>
        <row r="2799">
          <cell r="A2799" t="str">
            <v>Nosean</v>
          </cell>
          <cell r="B2799">
            <v>0</v>
          </cell>
        </row>
        <row r="2800">
          <cell r="A2800" t="str">
            <v>Novacekite</v>
          </cell>
          <cell r="B2800">
            <v>0</v>
          </cell>
        </row>
        <row r="2801">
          <cell r="A2801" t="str">
            <v>Novakite</v>
          </cell>
          <cell r="B2801">
            <v>0</v>
          </cell>
        </row>
        <row r="2802">
          <cell r="A2802" t="str">
            <v>Novgorodovaite</v>
          </cell>
          <cell r="B2802">
            <v>0</v>
          </cell>
        </row>
        <row r="2803">
          <cell r="A2803" t="str">
            <v>Nowackiite</v>
          </cell>
          <cell r="B2803">
            <v>0</v>
          </cell>
        </row>
        <row r="2804">
          <cell r="A2804" t="str">
            <v>Nsutite</v>
          </cell>
          <cell r="B2804">
            <v>0</v>
          </cell>
        </row>
        <row r="2805">
          <cell r="A2805" t="str">
            <v>Nuffieldite</v>
          </cell>
          <cell r="B2805">
            <v>0</v>
          </cell>
        </row>
        <row r="2806">
          <cell r="A2806" t="str">
            <v>Nukundamite</v>
          </cell>
          <cell r="B2806">
            <v>0</v>
          </cell>
        </row>
        <row r="2807">
          <cell r="A2807" t="str">
            <v>Nullaginite</v>
          </cell>
          <cell r="B2807">
            <v>0</v>
          </cell>
        </row>
        <row r="2808">
          <cell r="A2808" t="str">
            <v>Nyboite</v>
          </cell>
          <cell r="B2808">
            <v>0</v>
          </cell>
        </row>
        <row r="2809">
          <cell r="A2809" t="str">
            <v>Nyerereite</v>
          </cell>
          <cell r="B2809">
            <v>0</v>
          </cell>
        </row>
        <row r="2810">
          <cell r="A2810" t="str">
            <v>Obertiite</v>
          </cell>
          <cell r="B2810">
            <v>0</v>
          </cell>
        </row>
        <row r="2811">
          <cell r="A2811" t="str">
            <v>Oboyerite</v>
          </cell>
          <cell r="B2811">
            <v>0</v>
          </cell>
        </row>
        <row r="2812">
          <cell r="A2812" t="str">
            <v>Obradovicite</v>
          </cell>
          <cell r="B2812">
            <v>0</v>
          </cell>
        </row>
        <row r="2813">
          <cell r="A2813" t="str">
            <v>Odanielite</v>
          </cell>
          <cell r="B2813">
            <v>0</v>
          </cell>
        </row>
        <row r="2814">
          <cell r="A2814" t="str">
            <v>Odinite</v>
          </cell>
          <cell r="B2814">
            <v>0</v>
          </cell>
        </row>
        <row r="2815">
          <cell r="A2815" t="str">
            <v>Odintsovite</v>
          </cell>
          <cell r="B2815">
            <v>0</v>
          </cell>
        </row>
        <row r="2816">
          <cell r="A2816" t="str">
            <v>Oenite</v>
          </cell>
          <cell r="B2816">
            <v>0</v>
          </cell>
        </row>
        <row r="2817">
          <cell r="A2817" t="str">
            <v>Offretite</v>
          </cell>
          <cell r="B2817">
            <v>0</v>
          </cell>
        </row>
        <row r="2818">
          <cell r="A2818" t="str">
            <v>Ogdensburgite</v>
          </cell>
          <cell r="B2818">
            <v>0</v>
          </cell>
        </row>
        <row r="2819">
          <cell r="A2819" t="str">
            <v>Ohmilite</v>
          </cell>
          <cell r="B2819">
            <v>0</v>
          </cell>
        </row>
        <row r="2820">
          <cell r="A2820" t="str">
            <v>Ojuelaite</v>
          </cell>
          <cell r="B2820">
            <v>0</v>
          </cell>
        </row>
        <row r="2821">
          <cell r="A2821" t="str">
            <v>Okanoganite-(Y)</v>
          </cell>
          <cell r="B2821">
            <v>0</v>
          </cell>
        </row>
        <row r="2822">
          <cell r="A2822" t="str">
            <v>Okayamalite</v>
          </cell>
          <cell r="B2822">
            <v>0</v>
          </cell>
        </row>
        <row r="2823">
          <cell r="A2823" t="str">
            <v>Okenite</v>
          </cell>
          <cell r="B2823">
            <v>0</v>
          </cell>
        </row>
        <row r="2824">
          <cell r="A2824" t="str">
            <v>Okhotskite-(Mg)</v>
          </cell>
          <cell r="B2824">
            <v>0</v>
          </cell>
        </row>
        <row r="2825">
          <cell r="A2825" t="str">
            <v>Okhotskite-(Mn++)</v>
          </cell>
          <cell r="B2825">
            <v>0</v>
          </cell>
        </row>
        <row r="2826">
          <cell r="A2826" t="str">
            <v>Oldhamite</v>
          </cell>
          <cell r="B2826">
            <v>0</v>
          </cell>
        </row>
        <row r="2827">
          <cell r="A2827" t="str">
            <v>Olekminskite</v>
          </cell>
          <cell r="B2827">
            <v>0</v>
          </cell>
        </row>
        <row r="2828">
          <cell r="A2828" t="str">
            <v>Olenite</v>
          </cell>
          <cell r="B2828">
            <v>0</v>
          </cell>
        </row>
        <row r="2829">
          <cell r="A2829" t="str">
            <v>Olgite</v>
          </cell>
          <cell r="B2829">
            <v>0</v>
          </cell>
        </row>
        <row r="2830">
          <cell r="A2830" t="str">
            <v>Oligoclase</v>
          </cell>
          <cell r="B2830">
            <v>0</v>
          </cell>
        </row>
        <row r="2831">
          <cell r="A2831" t="str">
            <v>Olivenite</v>
          </cell>
          <cell r="B2831">
            <v>0</v>
          </cell>
        </row>
        <row r="2832">
          <cell r="A2832" t="str">
            <v>Olivine</v>
          </cell>
          <cell r="B2832">
            <v>0</v>
          </cell>
        </row>
        <row r="2833">
          <cell r="A2833" t="str">
            <v>Olkhonskite</v>
          </cell>
          <cell r="B2833">
            <v>0</v>
          </cell>
        </row>
        <row r="2834">
          <cell r="A2834" t="str">
            <v>Olmsteadite</v>
          </cell>
          <cell r="B2834">
            <v>0</v>
          </cell>
        </row>
        <row r="2835">
          <cell r="A2835" t="str">
            <v>Olsacherite</v>
          </cell>
          <cell r="B2835">
            <v>0</v>
          </cell>
        </row>
        <row r="2836">
          <cell r="A2836" t="str">
            <v>Olshanskyite</v>
          </cell>
          <cell r="B2836">
            <v>0</v>
          </cell>
        </row>
        <row r="2837">
          <cell r="A2837" t="str">
            <v>Olympite</v>
          </cell>
          <cell r="B2837">
            <v>0</v>
          </cell>
        </row>
        <row r="2838">
          <cell r="A2838" t="str">
            <v>Omeiite</v>
          </cell>
          <cell r="B2838">
            <v>0</v>
          </cell>
        </row>
        <row r="2839">
          <cell r="A2839" t="str">
            <v>Ominelite</v>
          </cell>
          <cell r="B2839">
            <v>0</v>
          </cell>
        </row>
        <row r="2840">
          <cell r="A2840" t="str">
            <v>Omphacite</v>
          </cell>
          <cell r="B2840">
            <v>0</v>
          </cell>
        </row>
        <row r="2841">
          <cell r="A2841" t="str">
            <v>Oneillite</v>
          </cell>
          <cell r="B2841">
            <v>0</v>
          </cell>
        </row>
        <row r="2842">
          <cell r="A2842" t="str">
            <v>Onoratoite</v>
          </cell>
          <cell r="B2842">
            <v>0</v>
          </cell>
        </row>
        <row r="2843">
          <cell r="A2843" t="str">
            <v>Oosterboschite</v>
          </cell>
          <cell r="B2843">
            <v>0</v>
          </cell>
        </row>
        <row r="2844">
          <cell r="A2844" t="str">
            <v>Opal</v>
          </cell>
          <cell r="B2844">
            <v>0</v>
          </cell>
        </row>
        <row r="2845">
          <cell r="A2845" t="str">
            <v>Orcelite</v>
          </cell>
          <cell r="B2845">
            <v>0</v>
          </cell>
        </row>
        <row r="2846">
          <cell r="A2846" t="str">
            <v>Ordonezite</v>
          </cell>
          <cell r="B2846">
            <v>0</v>
          </cell>
        </row>
        <row r="2847">
          <cell r="A2847" t="str">
            <v>Orebroite-III</v>
          </cell>
          <cell r="B2847">
            <v>0</v>
          </cell>
        </row>
        <row r="2848">
          <cell r="A2848" t="str">
            <v>Orebroite-VIII</v>
          </cell>
          <cell r="B2848">
            <v>0</v>
          </cell>
        </row>
        <row r="2849">
          <cell r="A2849" t="str">
            <v>Oregonite</v>
          </cell>
          <cell r="B2849">
            <v>0</v>
          </cell>
        </row>
        <row r="2850">
          <cell r="A2850" t="str">
            <v>Organovaite-Mn</v>
          </cell>
          <cell r="B2850">
            <v>0</v>
          </cell>
        </row>
        <row r="2851">
          <cell r="A2851" t="str">
            <v>Organovaite-Zn</v>
          </cell>
          <cell r="B2851">
            <v>0</v>
          </cell>
        </row>
        <row r="2852">
          <cell r="A2852" t="str">
            <v>Orickite</v>
          </cell>
          <cell r="B2852">
            <v>0</v>
          </cell>
        </row>
        <row r="2853">
          <cell r="A2853" t="str">
            <v>Orientite</v>
          </cell>
          <cell r="B2853">
            <v>0</v>
          </cell>
        </row>
        <row r="2854">
          <cell r="A2854" t="str">
            <v>Orlandiite</v>
          </cell>
          <cell r="B2854">
            <v>0</v>
          </cell>
        </row>
        <row r="2855">
          <cell r="A2855" t="str">
            <v>Orlymanite</v>
          </cell>
          <cell r="B2855">
            <v>0</v>
          </cell>
        </row>
        <row r="2856">
          <cell r="A2856" t="str">
            <v>Orpheite</v>
          </cell>
          <cell r="B2856">
            <v>0</v>
          </cell>
        </row>
        <row r="2857">
          <cell r="A2857" t="str">
            <v>Orpiment</v>
          </cell>
          <cell r="B2857">
            <v>0</v>
          </cell>
        </row>
        <row r="2858">
          <cell r="A2858" t="str">
            <v>Orschallite</v>
          </cell>
          <cell r="B2858">
            <v>0</v>
          </cell>
        </row>
        <row r="2859">
          <cell r="A2859" t="str">
            <v>Orthobrannerite</v>
          </cell>
          <cell r="B2859">
            <v>0</v>
          </cell>
        </row>
        <row r="2860">
          <cell r="A2860" t="str">
            <v>Orthochamosite</v>
          </cell>
          <cell r="B2860">
            <v>0</v>
          </cell>
        </row>
        <row r="2861">
          <cell r="A2861" t="str">
            <v>Orthochevkinite</v>
          </cell>
          <cell r="B2861">
            <v>0</v>
          </cell>
        </row>
        <row r="2862">
          <cell r="A2862" t="str">
            <v>Orthochrysotile</v>
          </cell>
          <cell r="B2862">
            <v>0</v>
          </cell>
        </row>
        <row r="2863">
          <cell r="A2863" t="str">
            <v>Orthoclase</v>
          </cell>
          <cell r="B2863">
            <v>0</v>
          </cell>
        </row>
        <row r="2864">
          <cell r="A2864" t="str">
            <v>Orthoericssonite</v>
          </cell>
          <cell r="B2864">
            <v>0</v>
          </cell>
        </row>
        <row r="2865">
          <cell r="A2865" t="str">
            <v>Orthojoaquinite-(Ce)</v>
          </cell>
          <cell r="B2865">
            <v>0</v>
          </cell>
        </row>
        <row r="2866">
          <cell r="A2866" t="str">
            <v>Orthojoaquinite-(La)</v>
          </cell>
          <cell r="B2866">
            <v>0</v>
          </cell>
        </row>
        <row r="2867">
          <cell r="A2867" t="str">
            <v>Orthominasragrite</v>
          </cell>
          <cell r="B2867">
            <v>0</v>
          </cell>
        </row>
        <row r="2868">
          <cell r="A2868" t="str">
            <v>Orthopinakiolite</v>
          </cell>
          <cell r="B2868">
            <v>0</v>
          </cell>
        </row>
        <row r="2869">
          <cell r="A2869" t="str">
            <v>Orthoserpierite</v>
          </cell>
          <cell r="B2869">
            <v>0</v>
          </cell>
        </row>
        <row r="2870">
          <cell r="A2870" t="str">
            <v>Orthowalpurgite</v>
          </cell>
          <cell r="B2870">
            <v>0</v>
          </cell>
        </row>
        <row r="2871">
          <cell r="A2871" t="str">
            <v>Osarizawaite</v>
          </cell>
          <cell r="B2871">
            <v>0</v>
          </cell>
        </row>
        <row r="2872">
          <cell r="A2872" t="str">
            <v>Osarsite</v>
          </cell>
          <cell r="B2872">
            <v>0</v>
          </cell>
        </row>
        <row r="2873">
          <cell r="A2873" t="str">
            <v>Osbornite</v>
          </cell>
          <cell r="B2873">
            <v>0</v>
          </cell>
        </row>
        <row r="2874">
          <cell r="A2874" t="str">
            <v>Osmium</v>
          </cell>
          <cell r="B2874">
            <v>0</v>
          </cell>
        </row>
        <row r="2875">
          <cell r="A2875" t="str">
            <v>Osumilite-(Fe)</v>
          </cell>
          <cell r="B2875">
            <v>0</v>
          </cell>
        </row>
        <row r="2876">
          <cell r="A2876" t="str">
            <v>Osumilite-(Mg)</v>
          </cell>
          <cell r="B2876">
            <v>0</v>
          </cell>
        </row>
        <row r="2877">
          <cell r="A2877" t="str">
            <v>Oswaldpeetersite</v>
          </cell>
          <cell r="B2877">
            <v>0</v>
          </cell>
        </row>
        <row r="2878">
          <cell r="A2878" t="str">
            <v>Otavite</v>
          </cell>
          <cell r="B2878">
            <v>0</v>
          </cell>
        </row>
        <row r="2879">
          <cell r="A2879" t="str">
            <v>Otjisumeite</v>
          </cell>
          <cell r="B2879">
            <v>0</v>
          </cell>
        </row>
        <row r="2880">
          <cell r="A2880" t="str">
            <v>Ottemannite</v>
          </cell>
          <cell r="B2880">
            <v>0</v>
          </cell>
        </row>
        <row r="2881">
          <cell r="A2881" t="str">
            <v>Ottrelite</v>
          </cell>
          <cell r="B2881">
            <v>0</v>
          </cell>
        </row>
        <row r="2882">
          <cell r="A2882" t="str">
            <v>Otwayite</v>
          </cell>
          <cell r="B2882">
            <v>0</v>
          </cell>
        </row>
        <row r="2883">
          <cell r="A2883" t="str">
            <v>Oulankaite</v>
          </cell>
          <cell r="B2883">
            <v>0</v>
          </cell>
        </row>
        <row r="2884">
          <cell r="A2884" t="str">
            <v>Ourayite</v>
          </cell>
          <cell r="B2884">
            <v>0</v>
          </cell>
        </row>
        <row r="2885">
          <cell r="A2885" t="str">
            <v>Oursinite</v>
          </cell>
          <cell r="B2885">
            <v>0</v>
          </cell>
        </row>
        <row r="2886">
          <cell r="A2886" t="str">
            <v>Overite</v>
          </cell>
          <cell r="B2886">
            <v>0</v>
          </cell>
        </row>
        <row r="2887">
          <cell r="A2887" t="str">
            <v>Owensite</v>
          </cell>
          <cell r="B2887">
            <v>0</v>
          </cell>
        </row>
        <row r="2888">
          <cell r="A2888" t="str">
            <v>Owyheeite</v>
          </cell>
          <cell r="B2888">
            <v>0</v>
          </cell>
        </row>
        <row r="2889">
          <cell r="A2889" t="str">
            <v>Oxammite</v>
          </cell>
          <cell r="B2889">
            <v>0</v>
          </cell>
        </row>
        <row r="2890">
          <cell r="A2890" t="str">
            <v>Oxiberaunite</v>
          </cell>
          <cell r="B2890">
            <v>0</v>
          </cell>
        </row>
        <row r="2891">
          <cell r="A2891" t="str">
            <v>Oyelite</v>
          </cell>
          <cell r="B2891">
            <v>0</v>
          </cell>
        </row>
        <row r="2892">
          <cell r="A2892" t="str">
            <v>Paakkonenite</v>
          </cell>
          <cell r="B2892">
            <v>0</v>
          </cell>
        </row>
        <row r="2893">
          <cell r="A2893" t="str">
            <v>Pabstite</v>
          </cell>
          <cell r="B2893">
            <v>0</v>
          </cell>
        </row>
        <row r="2894">
          <cell r="A2894" t="str">
            <v>Paceite</v>
          </cell>
          <cell r="B2894">
            <v>0</v>
          </cell>
        </row>
        <row r="2895">
          <cell r="A2895" t="str">
            <v>Pachnolite</v>
          </cell>
          <cell r="B2895">
            <v>0</v>
          </cell>
        </row>
        <row r="2896">
          <cell r="A2896" t="str">
            <v>Paderaite</v>
          </cell>
          <cell r="B2896">
            <v>0</v>
          </cell>
        </row>
        <row r="2897">
          <cell r="A2897" t="str">
            <v>Padmaite</v>
          </cell>
          <cell r="B2897">
            <v>0</v>
          </cell>
        </row>
        <row r="2898">
          <cell r="A2898" t="str">
            <v>Paganoite</v>
          </cell>
          <cell r="B2898">
            <v>0</v>
          </cell>
        </row>
        <row r="2899">
          <cell r="A2899" t="str">
            <v>Pahasapaite</v>
          </cell>
          <cell r="B2899">
            <v>0</v>
          </cell>
        </row>
        <row r="2900">
          <cell r="A2900" t="str">
            <v>Painite</v>
          </cell>
          <cell r="B2900">
            <v>0</v>
          </cell>
        </row>
        <row r="2901">
          <cell r="A2901" t="str">
            <v>Palarstanide</v>
          </cell>
          <cell r="B2901">
            <v>0</v>
          </cell>
        </row>
        <row r="2902">
          <cell r="A2902" t="str">
            <v>Palenzonaite</v>
          </cell>
          <cell r="B2902">
            <v>0</v>
          </cell>
        </row>
        <row r="2903">
          <cell r="A2903" t="str">
            <v>Palermoite</v>
          </cell>
          <cell r="B2903">
            <v>0</v>
          </cell>
        </row>
        <row r="2904">
          <cell r="A2904" t="str">
            <v>Palladium</v>
          </cell>
          <cell r="B2904">
            <v>0</v>
          </cell>
        </row>
        <row r="2905">
          <cell r="A2905" t="str">
            <v>Palladoarsenide</v>
          </cell>
          <cell r="B2905">
            <v>0</v>
          </cell>
        </row>
        <row r="2906">
          <cell r="A2906" t="str">
            <v>Palladobismutharsenide</v>
          </cell>
          <cell r="B2906">
            <v>0</v>
          </cell>
        </row>
        <row r="2907">
          <cell r="A2907" t="str">
            <v>Palladodymite</v>
          </cell>
          <cell r="B2907">
            <v>0</v>
          </cell>
        </row>
        <row r="2908">
          <cell r="A2908" t="str">
            <v>Palladseite</v>
          </cell>
          <cell r="B2908">
            <v>0</v>
          </cell>
        </row>
        <row r="2909">
          <cell r="A2909" t="str">
            <v>Palmierite</v>
          </cell>
          <cell r="B2909">
            <v>0</v>
          </cell>
        </row>
        <row r="2910">
          <cell r="A2910" t="str">
            <v>Palygorskite</v>
          </cell>
          <cell r="B2910">
            <v>0</v>
          </cell>
        </row>
        <row r="2911">
          <cell r="A2911" t="str">
            <v>Panasqueiraite</v>
          </cell>
          <cell r="B2911">
            <v>0</v>
          </cell>
        </row>
        <row r="2912">
          <cell r="A2912" t="str">
            <v>Panethite</v>
          </cell>
          <cell r="B2912">
            <v>0</v>
          </cell>
        </row>
        <row r="2913">
          <cell r="A2913" t="str">
            <v>Panunzite</v>
          </cell>
          <cell r="B2913">
            <v>0</v>
          </cell>
        </row>
        <row r="2914">
          <cell r="A2914" t="str">
            <v>Paolovite</v>
          </cell>
          <cell r="B2914">
            <v>0</v>
          </cell>
        </row>
        <row r="2915">
          <cell r="A2915" t="str">
            <v>Papagoite</v>
          </cell>
          <cell r="B2915">
            <v>0</v>
          </cell>
        </row>
        <row r="2916">
          <cell r="A2916" t="str">
            <v>Para-alumohydrocalcite</v>
          </cell>
          <cell r="B2916">
            <v>0</v>
          </cell>
        </row>
        <row r="2917">
          <cell r="A2917" t="str">
            <v>Parabariomicrolite</v>
          </cell>
          <cell r="B2917">
            <v>0</v>
          </cell>
        </row>
        <row r="2918">
          <cell r="A2918" t="str">
            <v>Parabrandtite</v>
          </cell>
          <cell r="B2918">
            <v>0</v>
          </cell>
        </row>
        <row r="2919">
          <cell r="A2919" t="str">
            <v>Parabutlerite</v>
          </cell>
          <cell r="B2919">
            <v>0</v>
          </cell>
        </row>
        <row r="2920">
          <cell r="A2920" t="str">
            <v>Paracelsian</v>
          </cell>
          <cell r="B2920">
            <v>0</v>
          </cell>
        </row>
        <row r="2921">
          <cell r="A2921" t="str">
            <v>Parachrysotile</v>
          </cell>
          <cell r="B2921">
            <v>0</v>
          </cell>
        </row>
        <row r="2922">
          <cell r="A2922" t="str">
            <v>Paracoquimbite</v>
          </cell>
          <cell r="B2922">
            <v>0</v>
          </cell>
        </row>
        <row r="2923">
          <cell r="A2923" t="str">
            <v>Paracostibite</v>
          </cell>
          <cell r="B2923">
            <v>0</v>
          </cell>
        </row>
        <row r="2924">
          <cell r="A2924" t="str">
            <v>Paradamite</v>
          </cell>
          <cell r="B2924">
            <v>0</v>
          </cell>
        </row>
        <row r="2925">
          <cell r="A2925" t="str">
            <v>Paradocrasite</v>
          </cell>
          <cell r="B2925">
            <v>0</v>
          </cell>
        </row>
        <row r="2926">
          <cell r="A2926" t="str">
            <v>Parafransoletite</v>
          </cell>
          <cell r="B2926">
            <v>0</v>
          </cell>
        </row>
        <row r="2927">
          <cell r="A2927" t="str">
            <v>Paragonite</v>
          </cell>
          <cell r="B2927">
            <v>0</v>
          </cell>
        </row>
        <row r="2928">
          <cell r="A2928" t="str">
            <v>Paraguanajuatite</v>
          </cell>
          <cell r="B2928">
            <v>0</v>
          </cell>
        </row>
        <row r="2929">
          <cell r="A2929" t="str">
            <v>Parahopeite</v>
          </cell>
          <cell r="B2929">
            <v>0</v>
          </cell>
        </row>
        <row r="2930">
          <cell r="A2930" t="str">
            <v>Parajamesonite</v>
          </cell>
          <cell r="B2930">
            <v>0</v>
          </cell>
        </row>
        <row r="2931">
          <cell r="A2931" t="str">
            <v>Parakeldyshite</v>
          </cell>
          <cell r="B2931">
            <v>0</v>
          </cell>
        </row>
        <row r="2932">
          <cell r="A2932" t="str">
            <v>Parakhinite</v>
          </cell>
          <cell r="B2932">
            <v>0</v>
          </cell>
        </row>
        <row r="2933">
          <cell r="A2933" t="str">
            <v>Parakuzmenkoite-Fe</v>
          </cell>
          <cell r="B2933">
            <v>0</v>
          </cell>
        </row>
        <row r="2934">
          <cell r="A2934" t="str">
            <v>Paralabuntsovite-Mg</v>
          </cell>
          <cell r="B2934">
            <v>0</v>
          </cell>
        </row>
        <row r="2935">
          <cell r="A2935" t="str">
            <v>Paralaurionite</v>
          </cell>
          <cell r="B2935">
            <v>0</v>
          </cell>
        </row>
        <row r="2936">
          <cell r="A2936" t="str">
            <v>Paralstonite</v>
          </cell>
          <cell r="B2936">
            <v>0</v>
          </cell>
        </row>
        <row r="2937">
          <cell r="A2937" t="str">
            <v>Paramelaconite</v>
          </cell>
          <cell r="B2937">
            <v>0</v>
          </cell>
        </row>
        <row r="2938">
          <cell r="A2938" t="str">
            <v>Paramendozavilite</v>
          </cell>
          <cell r="B2938">
            <v>0</v>
          </cell>
        </row>
        <row r="2939">
          <cell r="A2939" t="str">
            <v>Paramontroseite</v>
          </cell>
          <cell r="B2939">
            <v>0</v>
          </cell>
        </row>
        <row r="2940">
          <cell r="A2940" t="str">
            <v>Paranatisite</v>
          </cell>
          <cell r="B2940">
            <v>0</v>
          </cell>
        </row>
        <row r="2941">
          <cell r="A2941" t="str">
            <v>Paranatrolite</v>
          </cell>
          <cell r="B2941">
            <v>0</v>
          </cell>
        </row>
        <row r="2942">
          <cell r="A2942" t="str">
            <v>Paraniite-(Y)</v>
          </cell>
          <cell r="B2942">
            <v>0</v>
          </cell>
        </row>
        <row r="2943">
          <cell r="A2943" t="str">
            <v>Paraotwayite</v>
          </cell>
          <cell r="B2943">
            <v>0</v>
          </cell>
        </row>
        <row r="2944">
          <cell r="A2944" t="str">
            <v>Parapierrotite</v>
          </cell>
          <cell r="B2944">
            <v>0</v>
          </cell>
        </row>
        <row r="2945">
          <cell r="A2945" t="str">
            <v>Pararammelsbergite</v>
          </cell>
          <cell r="B2945">
            <v>0</v>
          </cell>
        </row>
        <row r="2946">
          <cell r="A2946" t="str">
            <v>Pararealgar</v>
          </cell>
          <cell r="B2946">
            <v>0</v>
          </cell>
        </row>
        <row r="2947">
          <cell r="A2947" t="str">
            <v>Pararobertsite</v>
          </cell>
          <cell r="B2947">
            <v>0</v>
          </cell>
        </row>
        <row r="2948">
          <cell r="A2948" t="str">
            <v>Pararsenolamprite</v>
          </cell>
          <cell r="B2948">
            <v>0</v>
          </cell>
        </row>
        <row r="2949">
          <cell r="A2949" t="str">
            <v>Paraschachnerite</v>
          </cell>
          <cell r="B2949">
            <v>0</v>
          </cell>
        </row>
        <row r="2950">
          <cell r="A2950" t="str">
            <v>Paraschoepite</v>
          </cell>
          <cell r="B2950">
            <v>0</v>
          </cell>
        </row>
        <row r="2951">
          <cell r="A2951" t="str">
            <v>Parascholzite</v>
          </cell>
          <cell r="B2951">
            <v>0</v>
          </cell>
        </row>
        <row r="2952">
          <cell r="A2952" t="str">
            <v>Parascorodite</v>
          </cell>
          <cell r="B2952">
            <v>0</v>
          </cell>
        </row>
        <row r="2953">
          <cell r="A2953" t="str">
            <v>Parasibirskite</v>
          </cell>
          <cell r="B2953">
            <v>0</v>
          </cell>
        </row>
        <row r="2954">
          <cell r="A2954" t="str">
            <v>Paraspurrite</v>
          </cell>
          <cell r="B2954">
            <v>0</v>
          </cell>
        </row>
        <row r="2955">
          <cell r="A2955" t="str">
            <v>Parasymplesite</v>
          </cell>
          <cell r="B2955">
            <v>0</v>
          </cell>
        </row>
        <row r="2956">
          <cell r="A2956" t="str">
            <v>Paratacamite</v>
          </cell>
          <cell r="B2956">
            <v>0</v>
          </cell>
        </row>
        <row r="2957">
          <cell r="A2957" t="str">
            <v>Paratellurite</v>
          </cell>
          <cell r="B2957">
            <v>0</v>
          </cell>
        </row>
        <row r="2958">
          <cell r="A2958" t="str">
            <v>Paraumbite</v>
          </cell>
          <cell r="B2958">
            <v>0</v>
          </cell>
        </row>
        <row r="2959">
          <cell r="A2959" t="str">
            <v>Paravauxite</v>
          </cell>
          <cell r="B2959">
            <v>0</v>
          </cell>
        </row>
        <row r="2960">
          <cell r="A2960" t="str">
            <v>Pargasite</v>
          </cell>
          <cell r="B2960">
            <v>0</v>
          </cell>
        </row>
        <row r="2961">
          <cell r="A2961" t="str">
            <v>Parisite-(Ce)</v>
          </cell>
          <cell r="B2961">
            <v>0</v>
          </cell>
        </row>
        <row r="2962">
          <cell r="A2962" t="str">
            <v>Parisite-(Nd)</v>
          </cell>
          <cell r="B2962">
            <v>0</v>
          </cell>
        </row>
        <row r="2963">
          <cell r="A2963" t="str">
            <v>Parkerite</v>
          </cell>
          <cell r="B2963">
            <v>0</v>
          </cell>
        </row>
        <row r="2964">
          <cell r="A2964" t="str">
            <v>Parkinsonite</v>
          </cell>
          <cell r="B2964">
            <v>0</v>
          </cell>
        </row>
        <row r="2965">
          <cell r="A2965" t="str">
            <v>Parnauite</v>
          </cell>
          <cell r="B2965">
            <v>0</v>
          </cell>
        </row>
        <row r="2966">
          <cell r="A2966" t="str">
            <v>Parsettensite</v>
          </cell>
          <cell r="B2966">
            <v>0</v>
          </cell>
        </row>
        <row r="2967">
          <cell r="A2967" t="str">
            <v>Parsonsite</v>
          </cell>
          <cell r="B2967">
            <v>0</v>
          </cell>
        </row>
        <row r="2968">
          <cell r="A2968" t="str">
            <v>Partheite</v>
          </cell>
          <cell r="B2968">
            <v>0</v>
          </cell>
        </row>
        <row r="2969">
          <cell r="A2969" t="str">
            <v>Partzite</v>
          </cell>
          <cell r="B2969">
            <v>0</v>
          </cell>
        </row>
        <row r="2970">
          <cell r="A2970" t="str">
            <v>Parwelite</v>
          </cell>
          <cell r="B2970">
            <v>0</v>
          </cell>
        </row>
        <row r="2971">
          <cell r="A2971" t="str">
            <v>Pascoite</v>
          </cell>
          <cell r="B2971">
            <v>0</v>
          </cell>
        </row>
        <row r="2972">
          <cell r="A2972" t="str">
            <v>Patronite</v>
          </cell>
          <cell r="B2972">
            <v>0</v>
          </cell>
        </row>
        <row r="2973">
          <cell r="A2973" t="str">
            <v>Paulingite</v>
          </cell>
          <cell r="B2973">
            <v>0</v>
          </cell>
        </row>
        <row r="2974">
          <cell r="A2974" t="str">
            <v>Paulingite-Ca</v>
          </cell>
          <cell r="B2974">
            <v>0</v>
          </cell>
        </row>
        <row r="2975">
          <cell r="A2975" t="str">
            <v>Paulingite-K</v>
          </cell>
          <cell r="B2975">
            <v>0</v>
          </cell>
        </row>
        <row r="2976">
          <cell r="A2976" t="str">
            <v>Paulingite-Na</v>
          </cell>
          <cell r="B2976">
            <v>0</v>
          </cell>
        </row>
        <row r="2977">
          <cell r="A2977" t="str">
            <v>Paulkellerite</v>
          </cell>
          <cell r="B2977">
            <v>0</v>
          </cell>
        </row>
        <row r="2978">
          <cell r="A2978" t="str">
            <v>Paulkerrite</v>
          </cell>
          <cell r="B2978">
            <v>0</v>
          </cell>
        </row>
        <row r="2979">
          <cell r="A2979" t="str">
            <v>Paulmooreite</v>
          </cell>
          <cell r="B2979">
            <v>0</v>
          </cell>
        </row>
        <row r="2980">
          <cell r="A2980" t="str">
            <v>Pavonite</v>
          </cell>
          <cell r="B2980">
            <v>0</v>
          </cell>
        </row>
        <row r="2981">
          <cell r="A2981" t="str">
            <v>Paxite</v>
          </cell>
          <cell r="B2981">
            <v>0</v>
          </cell>
        </row>
        <row r="2982">
          <cell r="A2982" t="str">
            <v>Pearceite</v>
          </cell>
          <cell r="B2982">
            <v>0</v>
          </cell>
        </row>
        <row r="2983">
          <cell r="A2983" t="str">
            <v>Pecoraite</v>
          </cell>
          <cell r="B2983">
            <v>0</v>
          </cell>
        </row>
        <row r="2984">
          <cell r="A2984" t="str">
            <v>Pectolite</v>
          </cell>
          <cell r="B2984">
            <v>0</v>
          </cell>
        </row>
        <row r="2985">
          <cell r="A2985" t="str">
            <v>Peisleyite</v>
          </cell>
          <cell r="B2985">
            <v>0</v>
          </cell>
        </row>
        <row r="2986">
          <cell r="A2986" t="str">
            <v>Pekoite</v>
          </cell>
          <cell r="B2986">
            <v>0</v>
          </cell>
        </row>
        <row r="2987">
          <cell r="A2987" t="str">
            <v>Pellouxite</v>
          </cell>
          <cell r="B2987">
            <v>0</v>
          </cell>
        </row>
        <row r="2988">
          <cell r="A2988" t="str">
            <v>Pellyite</v>
          </cell>
          <cell r="B2988">
            <v>0</v>
          </cell>
        </row>
        <row r="2989">
          <cell r="A2989" t="str">
            <v>Penfieldite</v>
          </cell>
          <cell r="B2989">
            <v>0</v>
          </cell>
        </row>
        <row r="2990">
          <cell r="A2990" t="str">
            <v>Penikisite</v>
          </cell>
          <cell r="B2990">
            <v>0</v>
          </cell>
        </row>
        <row r="2991">
          <cell r="A2991" t="str">
            <v>Penkvilksite</v>
          </cell>
          <cell r="B2991">
            <v>0</v>
          </cell>
        </row>
        <row r="2992">
          <cell r="A2992" t="str">
            <v>Pennantite</v>
          </cell>
          <cell r="B2992">
            <v>0</v>
          </cell>
        </row>
        <row r="2993">
          <cell r="A2993" t="str">
            <v>Penobsquisite</v>
          </cell>
          <cell r="B2993">
            <v>0</v>
          </cell>
        </row>
        <row r="2994">
          <cell r="A2994" t="str">
            <v>Penroseite</v>
          </cell>
          <cell r="B2994">
            <v>0</v>
          </cell>
        </row>
        <row r="2995">
          <cell r="A2995" t="str">
            <v>Pentagonite</v>
          </cell>
          <cell r="B2995">
            <v>0</v>
          </cell>
        </row>
        <row r="2996">
          <cell r="A2996" t="str">
            <v>Pentahydrite</v>
          </cell>
          <cell r="B2996">
            <v>0</v>
          </cell>
        </row>
        <row r="2997">
          <cell r="A2997" t="str">
            <v>Pentahydroborite</v>
          </cell>
          <cell r="B2997">
            <v>0</v>
          </cell>
        </row>
        <row r="2998">
          <cell r="A2998" t="str">
            <v>Pentlandite</v>
          </cell>
          <cell r="B2998">
            <v>0</v>
          </cell>
        </row>
        <row r="2999">
          <cell r="A2999" t="str">
            <v>Penzhinite</v>
          </cell>
          <cell r="B2999">
            <v>0</v>
          </cell>
        </row>
        <row r="3000">
          <cell r="A3000" t="str">
            <v>Peprossiite-(Ce)</v>
          </cell>
          <cell r="B3000">
            <v>0</v>
          </cell>
        </row>
        <row r="3001">
          <cell r="A3001" t="str">
            <v>Peretaite</v>
          </cell>
          <cell r="B3001">
            <v>0</v>
          </cell>
        </row>
        <row r="3002">
          <cell r="A3002" t="str">
            <v>Perhamite</v>
          </cell>
          <cell r="B3002">
            <v>0</v>
          </cell>
        </row>
        <row r="3003">
          <cell r="A3003" t="str">
            <v>Periclase</v>
          </cell>
          <cell r="B3003">
            <v>0</v>
          </cell>
        </row>
        <row r="3004">
          <cell r="A3004" t="str">
            <v>Perite</v>
          </cell>
          <cell r="B3004">
            <v>0</v>
          </cell>
        </row>
        <row r="3005">
          <cell r="A3005" t="str">
            <v>Perlialite</v>
          </cell>
          <cell r="B3005">
            <v>0</v>
          </cell>
        </row>
        <row r="3006">
          <cell r="A3006" t="str">
            <v>Perloffite</v>
          </cell>
          <cell r="B3006">
            <v>0</v>
          </cell>
        </row>
        <row r="3007">
          <cell r="A3007" t="str">
            <v>Permanganogrunerite</v>
          </cell>
          <cell r="B3007">
            <v>0</v>
          </cell>
        </row>
        <row r="3008">
          <cell r="A3008" t="str">
            <v>Permingeatite</v>
          </cell>
          <cell r="B3008">
            <v>0</v>
          </cell>
        </row>
        <row r="3009">
          <cell r="A3009" t="str">
            <v>Perovskite</v>
          </cell>
          <cell r="B3009">
            <v>0</v>
          </cell>
        </row>
        <row r="3010">
          <cell r="A3010" t="str">
            <v>Perraultite</v>
          </cell>
          <cell r="B3010">
            <v>0</v>
          </cell>
        </row>
        <row r="3011">
          <cell r="A3011" t="str">
            <v>Perrierite</v>
          </cell>
          <cell r="B3011">
            <v>0</v>
          </cell>
        </row>
        <row r="3012">
          <cell r="A3012" t="str">
            <v>Perroudite</v>
          </cell>
          <cell r="B3012">
            <v>0</v>
          </cell>
        </row>
        <row r="3013">
          <cell r="A3013" t="str">
            <v>Perryite</v>
          </cell>
          <cell r="B3013">
            <v>0</v>
          </cell>
        </row>
        <row r="3014">
          <cell r="A3014" t="str">
            <v>Petalite</v>
          </cell>
          <cell r="B3014">
            <v>0</v>
          </cell>
        </row>
        <row r="3015">
          <cell r="A3015" t="str">
            <v>Petarasite</v>
          </cell>
          <cell r="B3015">
            <v>0</v>
          </cell>
        </row>
        <row r="3016">
          <cell r="A3016" t="str">
            <v>Petedunnite</v>
          </cell>
          <cell r="B3016">
            <v>0</v>
          </cell>
        </row>
        <row r="3017">
          <cell r="A3017" t="str">
            <v>Peterbaylissite</v>
          </cell>
          <cell r="B3017">
            <v>0</v>
          </cell>
        </row>
        <row r="3018">
          <cell r="A3018" t="str">
            <v>Petersenite-(Ce)</v>
          </cell>
          <cell r="B3018">
            <v>0</v>
          </cell>
        </row>
        <row r="3019">
          <cell r="A3019" t="str">
            <v>Petersite-(Y)</v>
          </cell>
          <cell r="B3019">
            <v>0</v>
          </cell>
        </row>
        <row r="3020">
          <cell r="A3020" t="str">
            <v>Petitjeanite</v>
          </cell>
          <cell r="B3020">
            <v>0</v>
          </cell>
        </row>
        <row r="3021">
          <cell r="A3021" t="str">
            <v>Petrovicite</v>
          </cell>
          <cell r="B3021">
            <v>0</v>
          </cell>
        </row>
        <row r="3022">
          <cell r="A3022" t="str">
            <v>Petrovskaite</v>
          </cell>
          <cell r="B3022">
            <v>0</v>
          </cell>
        </row>
        <row r="3023">
          <cell r="A3023" t="str">
            <v>Petrukite</v>
          </cell>
          <cell r="B3023">
            <v>0</v>
          </cell>
        </row>
        <row r="3024">
          <cell r="A3024" t="str">
            <v>Petscheckite</v>
          </cell>
          <cell r="B3024">
            <v>0</v>
          </cell>
        </row>
        <row r="3025">
          <cell r="A3025" t="str">
            <v>Petterdite</v>
          </cell>
          <cell r="B3025">
            <v>0</v>
          </cell>
        </row>
        <row r="3026">
          <cell r="A3026" t="str">
            <v>Petzite</v>
          </cell>
          <cell r="B3026">
            <v>0</v>
          </cell>
        </row>
        <row r="3027">
          <cell r="A3027" t="str">
            <v>Pharmacolite</v>
          </cell>
          <cell r="B3027">
            <v>0</v>
          </cell>
        </row>
        <row r="3028">
          <cell r="A3028" t="str">
            <v>Pharmacosiderite</v>
          </cell>
          <cell r="B3028">
            <v>0</v>
          </cell>
        </row>
        <row r="3029">
          <cell r="A3029" t="str">
            <v>Phaunouxite</v>
          </cell>
          <cell r="B3029">
            <v>0</v>
          </cell>
        </row>
        <row r="3030">
          <cell r="A3030" t="str">
            <v>Phenakite</v>
          </cell>
          <cell r="B3030">
            <v>0</v>
          </cell>
        </row>
        <row r="3031">
          <cell r="A3031" t="str">
            <v>Philipsbornite</v>
          </cell>
          <cell r="B3031">
            <v>0</v>
          </cell>
        </row>
        <row r="3032">
          <cell r="A3032" t="str">
            <v>Philipsburgite</v>
          </cell>
          <cell r="B3032">
            <v>0</v>
          </cell>
        </row>
        <row r="3033">
          <cell r="A3033" t="str">
            <v>Phillipsite</v>
          </cell>
          <cell r="B3033">
            <v>0</v>
          </cell>
        </row>
        <row r="3034">
          <cell r="A3034" t="str">
            <v>Phillipsite-Ca</v>
          </cell>
          <cell r="B3034">
            <v>0</v>
          </cell>
        </row>
        <row r="3035">
          <cell r="A3035" t="str">
            <v>Phillipsite-K</v>
          </cell>
          <cell r="B3035">
            <v>0</v>
          </cell>
        </row>
        <row r="3036">
          <cell r="A3036" t="str">
            <v>Phillipsite-Na</v>
          </cell>
          <cell r="B3036">
            <v>0</v>
          </cell>
        </row>
        <row r="3037">
          <cell r="A3037" t="str">
            <v>Philolithite</v>
          </cell>
          <cell r="B3037">
            <v>0</v>
          </cell>
        </row>
        <row r="3038">
          <cell r="A3038" t="str">
            <v>Phlogopite</v>
          </cell>
          <cell r="B3038">
            <v>0</v>
          </cell>
        </row>
        <row r="3039">
          <cell r="A3039" t="str">
            <v>Phoenicochroite</v>
          </cell>
          <cell r="B3039">
            <v>0</v>
          </cell>
        </row>
        <row r="3040">
          <cell r="A3040" t="str">
            <v>Phosgenite</v>
          </cell>
          <cell r="B3040">
            <v>0</v>
          </cell>
        </row>
        <row r="3041">
          <cell r="A3041" t="str">
            <v>Phosinaite-(Ce)</v>
          </cell>
          <cell r="B3041">
            <v>0</v>
          </cell>
        </row>
        <row r="3042">
          <cell r="A3042" t="str">
            <v>Phosphammite</v>
          </cell>
          <cell r="B3042">
            <v>0</v>
          </cell>
        </row>
        <row r="3043">
          <cell r="A3043" t="str">
            <v>Phosphoellenbergerite</v>
          </cell>
          <cell r="B3043">
            <v>0</v>
          </cell>
        </row>
        <row r="3044">
          <cell r="A3044" t="str">
            <v>Phosphoferrite</v>
          </cell>
          <cell r="B3044">
            <v>0</v>
          </cell>
        </row>
        <row r="3045">
          <cell r="A3045" t="str">
            <v>Phosphofibrite</v>
          </cell>
          <cell r="B3045">
            <v>0</v>
          </cell>
        </row>
        <row r="3046">
          <cell r="A3046" t="str">
            <v>Phosphogartrellite</v>
          </cell>
          <cell r="B3046">
            <v>0</v>
          </cell>
        </row>
        <row r="3047">
          <cell r="A3047" t="str">
            <v>Phosphophyllite</v>
          </cell>
          <cell r="B3047">
            <v>0</v>
          </cell>
        </row>
        <row r="3048">
          <cell r="A3048" t="str">
            <v>Phosphorrosslerite</v>
          </cell>
          <cell r="B3048">
            <v>0</v>
          </cell>
        </row>
        <row r="3049">
          <cell r="A3049" t="str">
            <v>Phosphosiderite</v>
          </cell>
          <cell r="B3049">
            <v>0</v>
          </cell>
        </row>
        <row r="3050">
          <cell r="A3050" t="str">
            <v>Phosphovanadylite</v>
          </cell>
          <cell r="B3050">
            <v>0</v>
          </cell>
        </row>
        <row r="3051">
          <cell r="A3051" t="str">
            <v>Phosphuranylite</v>
          </cell>
          <cell r="B3051">
            <v>0</v>
          </cell>
        </row>
        <row r="3052">
          <cell r="A3052" t="str">
            <v>Phuralumite</v>
          </cell>
          <cell r="B3052">
            <v>0</v>
          </cell>
        </row>
        <row r="3053">
          <cell r="A3053" t="str">
            <v>Phurcalite</v>
          </cell>
          <cell r="B3053">
            <v>0</v>
          </cell>
        </row>
        <row r="3054">
          <cell r="A3054" t="str">
            <v>Phyllotungstite</v>
          </cell>
          <cell r="B3054">
            <v>0</v>
          </cell>
        </row>
        <row r="3055">
          <cell r="A3055" t="str">
            <v>Pianlinite</v>
          </cell>
          <cell r="B3055">
            <v>0</v>
          </cell>
        </row>
        <row r="3056">
          <cell r="A3056" t="str">
            <v>Pickeringite</v>
          </cell>
          <cell r="B3056">
            <v>0</v>
          </cell>
        </row>
        <row r="3057">
          <cell r="A3057" t="str">
            <v>Picotpaulite</v>
          </cell>
          <cell r="B3057">
            <v>0</v>
          </cell>
        </row>
        <row r="3058">
          <cell r="A3058" t="str">
            <v>Picromerite</v>
          </cell>
          <cell r="B3058">
            <v>0</v>
          </cell>
        </row>
        <row r="3059">
          <cell r="A3059" t="str">
            <v>Picropharmacolite</v>
          </cell>
          <cell r="B3059">
            <v>0</v>
          </cell>
        </row>
        <row r="3060">
          <cell r="A3060" t="str">
            <v>Piemontite</v>
          </cell>
          <cell r="B3060">
            <v>0</v>
          </cell>
        </row>
        <row r="3061">
          <cell r="A3061" t="str">
            <v>Pierrotite</v>
          </cell>
          <cell r="B3061">
            <v>0</v>
          </cell>
        </row>
        <row r="3062">
          <cell r="A3062" t="str">
            <v>Pigeonite</v>
          </cell>
          <cell r="B3062">
            <v>0</v>
          </cell>
        </row>
        <row r="3063">
          <cell r="A3063" t="str">
            <v>Pillaite</v>
          </cell>
          <cell r="B3063">
            <v>0</v>
          </cell>
        </row>
        <row r="3064">
          <cell r="A3064" t="str">
            <v>Pilsenite</v>
          </cell>
          <cell r="B3064">
            <v>0</v>
          </cell>
        </row>
        <row r="3065">
          <cell r="A3065" t="str">
            <v>Pimelite</v>
          </cell>
          <cell r="B3065">
            <v>0</v>
          </cell>
        </row>
        <row r="3066">
          <cell r="A3066" t="str">
            <v>Pinakiolite</v>
          </cell>
          <cell r="B3066">
            <v>0</v>
          </cell>
        </row>
        <row r="3067">
          <cell r="A3067" t="str">
            <v>Pinalite</v>
          </cell>
          <cell r="B3067">
            <v>0</v>
          </cell>
        </row>
        <row r="3068">
          <cell r="A3068" t="str">
            <v>Pinchite</v>
          </cell>
          <cell r="B3068">
            <v>0</v>
          </cell>
        </row>
        <row r="3069">
          <cell r="A3069" t="str">
            <v>Pingguite</v>
          </cell>
          <cell r="B3069">
            <v>0</v>
          </cell>
        </row>
        <row r="3070">
          <cell r="A3070" t="str">
            <v>Pinnoite</v>
          </cell>
          <cell r="B3070">
            <v>0</v>
          </cell>
        </row>
        <row r="3071">
          <cell r="A3071" t="str">
            <v>Pintadoite</v>
          </cell>
          <cell r="B3071">
            <v>0</v>
          </cell>
        </row>
        <row r="3072">
          <cell r="A3072" t="str">
            <v>Piretite</v>
          </cell>
          <cell r="B3072">
            <v>0</v>
          </cell>
        </row>
        <row r="3073">
          <cell r="A3073" t="str">
            <v>Pirquitasite</v>
          </cell>
          <cell r="B3073">
            <v>0</v>
          </cell>
        </row>
        <row r="3074">
          <cell r="A3074" t="str">
            <v>Pirssonite</v>
          </cell>
          <cell r="B3074">
            <v>0</v>
          </cell>
        </row>
        <row r="3075">
          <cell r="A3075" t="str">
            <v>Pitiglianoite</v>
          </cell>
          <cell r="B3075">
            <v>0</v>
          </cell>
        </row>
        <row r="3076">
          <cell r="A3076" t="str">
            <v>Pitticite</v>
          </cell>
          <cell r="B3076">
            <v>0</v>
          </cell>
        </row>
        <row r="3077">
          <cell r="A3077" t="str">
            <v>Piypite</v>
          </cell>
          <cell r="B3077">
            <v>0</v>
          </cell>
        </row>
        <row r="3078">
          <cell r="A3078" t="str">
            <v>Plagioclase</v>
          </cell>
          <cell r="B3078">
            <v>0</v>
          </cell>
        </row>
        <row r="3079">
          <cell r="A3079" t="str">
            <v>Plagionite</v>
          </cell>
          <cell r="B3079">
            <v>0</v>
          </cell>
        </row>
        <row r="3080">
          <cell r="A3080" t="str">
            <v>Plancheite</v>
          </cell>
          <cell r="B3080">
            <v>0</v>
          </cell>
        </row>
        <row r="3081">
          <cell r="A3081" t="str">
            <v>Planerite</v>
          </cell>
          <cell r="B3081">
            <v>0</v>
          </cell>
        </row>
        <row r="3082">
          <cell r="A3082" t="str">
            <v>Platarsite</v>
          </cell>
          <cell r="B3082">
            <v>0</v>
          </cell>
        </row>
        <row r="3083">
          <cell r="A3083" t="str">
            <v>Platinum</v>
          </cell>
          <cell r="B3083">
            <v>0</v>
          </cell>
        </row>
        <row r="3084">
          <cell r="A3084" t="str">
            <v>Plattnerite</v>
          </cell>
          <cell r="B3084">
            <v>0</v>
          </cell>
        </row>
        <row r="3085">
          <cell r="A3085" t="str">
            <v>Platynite</v>
          </cell>
          <cell r="B3085">
            <v>0</v>
          </cell>
        </row>
        <row r="3086">
          <cell r="A3086" t="str">
            <v>Playfairite</v>
          </cell>
          <cell r="B3086">
            <v>0</v>
          </cell>
        </row>
        <row r="3087">
          <cell r="A3087" t="str">
            <v>Plombierite</v>
          </cell>
          <cell r="B3087">
            <v>0</v>
          </cell>
        </row>
        <row r="3088">
          <cell r="A3088" t="str">
            <v>Plumalsite</v>
          </cell>
          <cell r="B3088">
            <v>0</v>
          </cell>
        </row>
        <row r="3089">
          <cell r="A3089" t="str">
            <v>Plumbobetafite</v>
          </cell>
          <cell r="B3089">
            <v>0</v>
          </cell>
        </row>
        <row r="3090">
          <cell r="A3090" t="str">
            <v>Plumboferrite</v>
          </cell>
          <cell r="B3090">
            <v>0</v>
          </cell>
        </row>
        <row r="3091">
          <cell r="A3091" t="str">
            <v>Plumbogummite</v>
          </cell>
          <cell r="B3091">
            <v>0</v>
          </cell>
        </row>
        <row r="3092">
          <cell r="A3092" t="str">
            <v>Plumbojarosite</v>
          </cell>
          <cell r="B3092">
            <v>0</v>
          </cell>
        </row>
        <row r="3093">
          <cell r="A3093" t="str">
            <v>Plumbomicrolite</v>
          </cell>
          <cell r="B3093">
            <v>0</v>
          </cell>
        </row>
        <row r="3094">
          <cell r="A3094" t="str">
            <v>Plumbonacrite</v>
          </cell>
          <cell r="B3094">
            <v>0</v>
          </cell>
        </row>
        <row r="3095">
          <cell r="A3095" t="str">
            <v>Plumbopalladinite</v>
          </cell>
          <cell r="B3095">
            <v>0</v>
          </cell>
        </row>
        <row r="3096">
          <cell r="A3096" t="str">
            <v>Plumbopyrochlore</v>
          </cell>
          <cell r="B3096">
            <v>0</v>
          </cell>
        </row>
        <row r="3097">
          <cell r="A3097" t="str">
            <v>Plumbotellurite</v>
          </cell>
          <cell r="B3097">
            <v>0</v>
          </cell>
        </row>
        <row r="3098">
          <cell r="A3098" t="str">
            <v>Plumbotsumite</v>
          </cell>
          <cell r="B3098">
            <v>0</v>
          </cell>
        </row>
        <row r="3099">
          <cell r="A3099" t="str">
            <v>Plumosite</v>
          </cell>
          <cell r="B3099">
            <v>0</v>
          </cell>
        </row>
        <row r="3100">
          <cell r="A3100" t="str">
            <v>Poitevinite</v>
          </cell>
          <cell r="B3100">
            <v>0</v>
          </cell>
        </row>
        <row r="3101">
          <cell r="A3101" t="str">
            <v>Pokrovskite</v>
          </cell>
          <cell r="B3101">
            <v>0</v>
          </cell>
        </row>
        <row r="3102">
          <cell r="A3102" t="str">
            <v>Polarite</v>
          </cell>
          <cell r="B3102">
            <v>0</v>
          </cell>
        </row>
        <row r="3103">
          <cell r="A3103" t="str">
            <v>Poldervaartite</v>
          </cell>
          <cell r="B3103">
            <v>0</v>
          </cell>
        </row>
        <row r="3104">
          <cell r="A3104" t="str">
            <v>Polhemusite</v>
          </cell>
          <cell r="B3104">
            <v>0</v>
          </cell>
        </row>
        <row r="3105">
          <cell r="A3105" t="str">
            <v>Polkanovite</v>
          </cell>
          <cell r="B3105">
            <v>0</v>
          </cell>
        </row>
        <row r="3106">
          <cell r="A3106" t="str">
            <v>Polkovicite</v>
          </cell>
          <cell r="B3106">
            <v>0</v>
          </cell>
        </row>
        <row r="3107">
          <cell r="A3107" t="str">
            <v>Pollucite</v>
          </cell>
          <cell r="B3107">
            <v>0</v>
          </cell>
        </row>
        <row r="3108">
          <cell r="A3108" t="str">
            <v>Polyakovite-(Ce)</v>
          </cell>
          <cell r="B3108">
            <v>0</v>
          </cell>
        </row>
        <row r="3109">
          <cell r="A3109" t="str">
            <v>Polybasite</v>
          </cell>
          <cell r="B3109">
            <v>0</v>
          </cell>
        </row>
        <row r="3110">
          <cell r="A3110" t="str">
            <v>Polycrase-(Y)</v>
          </cell>
          <cell r="B3110">
            <v>0</v>
          </cell>
        </row>
        <row r="3111">
          <cell r="A3111" t="str">
            <v>Polydymite</v>
          </cell>
          <cell r="B3111">
            <v>0</v>
          </cell>
        </row>
        <row r="3112">
          <cell r="A3112" t="str">
            <v>Polyhalite</v>
          </cell>
          <cell r="B3112">
            <v>0</v>
          </cell>
        </row>
        <row r="3113">
          <cell r="A3113" t="str">
            <v>Polylithionite</v>
          </cell>
          <cell r="B3113">
            <v>0</v>
          </cell>
        </row>
        <row r="3114">
          <cell r="A3114" t="str">
            <v>Polyphite-VII</v>
          </cell>
          <cell r="B3114">
            <v>0</v>
          </cell>
        </row>
        <row r="3115">
          <cell r="A3115" t="str">
            <v>Polyphite-VIII</v>
          </cell>
          <cell r="B3115">
            <v>0</v>
          </cell>
        </row>
        <row r="3116">
          <cell r="A3116" t="str">
            <v>Ponomarevite</v>
          </cell>
          <cell r="B3116">
            <v>0</v>
          </cell>
        </row>
        <row r="3117">
          <cell r="A3117" t="str">
            <v>Portlandite</v>
          </cell>
          <cell r="B3117">
            <v>0</v>
          </cell>
        </row>
        <row r="3118">
          <cell r="A3118" t="str">
            <v>Posnjakite</v>
          </cell>
          <cell r="B3118">
            <v>0</v>
          </cell>
        </row>
        <row r="3119">
          <cell r="A3119" t="str">
            <v>Potarite</v>
          </cell>
          <cell r="B3119">
            <v>0</v>
          </cell>
        </row>
        <row r="3120">
          <cell r="A3120" t="str">
            <v>Potassic-chlorohastingsite</v>
          </cell>
          <cell r="B3120">
            <v>0</v>
          </cell>
        </row>
        <row r="3121">
          <cell r="A3121" t="str">
            <v>Potassic-chloroparagasite</v>
          </cell>
          <cell r="B3121">
            <v>0</v>
          </cell>
        </row>
        <row r="3122">
          <cell r="A3122" t="str">
            <v>Potassic-fluororichterite</v>
          </cell>
          <cell r="B3122">
            <v>0</v>
          </cell>
        </row>
        <row r="3123">
          <cell r="A3123" t="str">
            <v>Potassic-magnesiosadanagaite</v>
          </cell>
          <cell r="B3123">
            <v>0</v>
          </cell>
        </row>
        <row r="3124">
          <cell r="A3124" t="str">
            <v>Potassicferrisadanagaite</v>
          </cell>
          <cell r="B3124">
            <v>0</v>
          </cell>
        </row>
        <row r="3125">
          <cell r="A3125" t="str">
            <v>Potassicleakeite</v>
          </cell>
          <cell r="B3125">
            <v>0</v>
          </cell>
        </row>
        <row r="3126">
          <cell r="A3126" t="str">
            <v>Potassicpargasite</v>
          </cell>
          <cell r="B3126">
            <v>0</v>
          </cell>
        </row>
        <row r="3127">
          <cell r="A3127" t="str">
            <v>Potassicrichterite</v>
          </cell>
          <cell r="B3127">
            <v>0</v>
          </cell>
        </row>
        <row r="3128">
          <cell r="A3128" t="str">
            <v>Potassicsadanagaite</v>
          </cell>
          <cell r="B3128">
            <v>0</v>
          </cell>
        </row>
        <row r="3129">
          <cell r="A3129" t="str">
            <v>Potassium-alum</v>
          </cell>
          <cell r="B3129">
            <v>0</v>
          </cell>
        </row>
        <row r="3130">
          <cell r="A3130" t="str">
            <v>Potosiite</v>
          </cell>
          <cell r="B3130">
            <v>0</v>
          </cell>
        </row>
        <row r="3131">
          <cell r="A3131" t="str">
            <v>Pottsite</v>
          </cell>
          <cell r="B3131">
            <v>0</v>
          </cell>
        </row>
        <row r="3132">
          <cell r="A3132" t="str">
            <v>Poubaite</v>
          </cell>
          <cell r="B3132">
            <v>0</v>
          </cell>
        </row>
        <row r="3133">
          <cell r="A3133" t="str">
            <v>Poudretteite</v>
          </cell>
          <cell r="B3133">
            <v>0</v>
          </cell>
        </row>
        <row r="3134">
          <cell r="A3134" t="str">
            <v>Poughite</v>
          </cell>
          <cell r="B3134">
            <v>0</v>
          </cell>
        </row>
        <row r="3135">
          <cell r="A3135" t="str">
            <v>Povondraite</v>
          </cell>
          <cell r="B3135">
            <v>0</v>
          </cell>
        </row>
        <row r="3136">
          <cell r="A3136" t="str">
            <v>Powellite</v>
          </cell>
          <cell r="B3136">
            <v>0</v>
          </cell>
        </row>
        <row r="3137">
          <cell r="A3137" t="str">
            <v>Poyarkovite</v>
          </cell>
          <cell r="B3137">
            <v>0</v>
          </cell>
        </row>
        <row r="3138">
          <cell r="A3138" t="str">
            <v>Prassoite</v>
          </cell>
          <cell r="B3138">
            <v>0</v>
          </cell>
        </row>
        <row r="3139">
          <cell r="A3139" t="str">
            <v>Prehnite</v>
          </cell>
          <cell r="B3139">
            <v>0</v>
          </cell>
        </row>
        <row r="3140">
          <cell r="A3140" t="str">
            <v>Preisingerite</v>
          </cell>
          <cell r="B3140">
            <v>0</v>
          </cell>
        </row>
        <row r="3141">
          <cell r="A3141" t="str">
            <v>Preiswerkite</v>
          </cell>
          <cell r="B3141">
            <v>0</v>
          </cell>
        </row>
        <row r="3142">
          <cell r="A3142" t="str">
            <v>Preobrazhenskite</v>
          </cell>
          <cell r="B3142">
            <v>0</v>
          </cell>
        </row>
        <row r="3143">
          <cell r="A3143" t="str">
            <v>Pretulite</v>
          </cell>
          <cell r="B3143">
            <v>0</v>
          </cell>
        </row>
        <row r="3144">
          <cell r="A3144" t="str">
            <v>Priceite</v>
          </cell>
          <cell r="B3144">
            <v>0</v>
          </cell>
        </row>
        <row r="3145">
          <cell r="A3145" t="str">
            <v>Priderite</v>
          </cell>
          <cell r="B3145">
            <v>0</v>
          </cell>
        </row>
        <row r="3146">
          <cell r="A3146" t="str">
            <v>Pringleite</v>
          </cell>
          <cell r="B3146">
            <v>0</v>
          </cell>
        </row>
        <row r="3147">
          <cell r="A3147" t="str">
            <v>Prismatine</v>
          </cell>
          <cell r="B3147">
            <v>0</v>
          </cell>
        </row>
        <row r="3148">
          <cell r="A3148" t="str">
            <v>Probertite</v>
          </cell>
          <cell r="B3148">
            <v>0</v>
          </cell>
        </row>
        <row r="3149">
          <cell r="A3149" t="str">
            <v>Prochlorite</v>
          </cell>
          <cell r="B3149">
            <v>0</v>
          </cell>
        </row>
        <row r="3150">
          <cell r="A3150" t="str">
            <v>Prosopite</v>
          </cell>
          <cell r="B3150">
            <v>0</v>
          </cell>
        </row>
        <row r="3151">
          <cell r="A3151" t="str">
            <v>Prosperite</v>
          </cell>
          <cell r="B3151">
            <v>0</v>
          </cell>
        </row>
        <row r="3152">
          <cell r="A3152" t="str">
            <v>Protasite</v>
          </cell>
          <cell r="B3152">
            <v>0</v>
          </cell>
        </row>
        <row r="3153">
          <cell r="A3153" t="str">
            <v>Protoferro-anthophyllite</v>
          </cell>
          <cell r="B3153">
            <v>0</v>
          </cell>
        </row>
        <row r="3154">
          <cell r="A3154" t="str">
            <v>Protojoseite</v>
          </cell>
          <cell r="B3154">
            <v>0</v>
          </cell>
        </row>
        <row r="3155">
          <cell r="A3155" t="str">
            <v>Protomangano-ferro-anthophyllite</v>
          </cell>
          <cell r="B3155">
            <v>0</v>
          </cell>
        </row>
        <row r="3156">
          <cell r="A3156" t="str">
            <v>Proudite</v>
          </cell>
          <cell r="B3156">
            <v>0</v>
          </cell>
        </row>
        <row r="3157">
          <cell r="A3157" t="str">
            <v>Proustite</v>
          </cell>
          <cell r="B3157">
            <v>0</v>
          </cell>
        </row>
        <row r="3158">
          <cell r="A3158" t="str">
            <v>Przhevalskite</v>
          </cell>
          <cell r="B3158">
            <v>0</v>
          </cell>
        </row>
        <row r="3159">
          <cell r="A3159" t="str">
            <v>Pseudo-autunite</v>
          </cell>
          <cell r="B3159">
            <v>0</v>
          </cell>
        </row>
        <row r="3160">
          <cell r="A3160" t="str">
            <v>Pseudoboleite</v>
          </cell>
          <cell r="B3160">
            <v>0</v>
          </cell>
        </row>
        <row r="3161">
          <cell r="A3161" t="str">
            <v>Pseudobrookite</v>
          </cell>
          <cell r="B3161">
            <v>0</v>
          </cell>
        </row>
        <row r="3162">
          <cell r="A3162" t="str">
            <v>Pseudocotunnite</v>
          </cell>
          <cell r="B3162">
            <v>0</v>
          </cell>
        </row>
        <row r="3163">
          <cell r="A3163" t="str">
            <v>Pseudograndreefite</v>
          </cell>
          <cell r="B3163">
            <v>0</v>
          </cell>
        </row>
        <row r="3164">
          <cell r="A3164" t="str">
            <v>Pseudolaueite</v>
          </cell>
          <cell r="B3164">
            <v>0</v>
          </cell>
        </row>
        <row r="3165">
          <cell r="A3165" t="str">
            <v>Pseudomalachite</v>
          </cell>
          <cell r="B3165">
            <v>0</v>
          </cell>
        </row>
        <row r="3166">
          <cell r="A3166" t="str">
            <v>Pseudorutile</v>
          </cell>
          <cell r="B3166">
            <v>0</v>
          </cell>
        </row>
        <row r="3167">
          <cell r="A3167" t="str">
            <v>Pseudosinhalite</v>
          </cell>
          <cell r="B3167">
            <v>0</v>
          </cell>
        </row>
        <row r="3168">
          <cell r="A3168" t="str">
            <v>Psilomelane</v>
          </cell>
          <cell r="B3168">
            <v>0</v>
          </cell>
        </row>
        <row r="3169">
          <cell r="A3169" t="str">
            <v>Pucherite</v>
          </cell>
          <cell r="B3169">
            <v>0</v>
          </cell>
        </row>
        <row r="3170">
          <cell r="A3170" t="str">
            <v>Pumpellyite-(Fe++)</v>
          </cell>
          <cell r="B3170">
            <v>0</v>
          </cell>
        </row>
        <row r="3171">
          <cell r="A3171" t="str">
            <v>Pumpellyite-(Fe+++)</v>
          </cell>
          <cell r="B3171">
            <v>0</v>
          </cell>
        </row>
        <row r="3172">
          <cell r="A3172" t="str">
            <v>Pumpellyite-(Mg)</v>
          </cell>
          <cell r="B3172">
            <v>0</v>
          </cell>
        </row>
        <row r="3173">
          <cell r="A3173" t="str">
            <v>Pumpellyite-(Mn++)</v>
          </cell>
          <cell r="B3173">
            <v>0</v>
          </cell>
        </row>
        <row r="3174">
          <cell r="A3174" t="str">
            <v>Purpurite</v>
          </cell>
          <cell r="B3174">
            <v>0</v>
          </cell>
        </row>
        <row r="3175">
          <cell r="A3175" t="str">
            <v>Pushcharovskite</v>
          </cell>
          <cell r="B3175">
            <v>0</v>
          </cell>
        </row>
        <row r="3176">
          <cell r="A3176" t="str">
            <v>Putoranite</v>
          </cell>
          <cell r="B3176">
            <v>0</v>
          </cell>
        </row>
        <row r="3177">
          <cell r="A3177" t="str">
            <v>Pyatenkoite-(Y)</v>
          </cell>
          <cell r="B3177">
            <v>0</v>
          </cell>
        </row>
        <row r="3178">
          <cell r="A3178" t="str">
            <v>Pyrargyrite</v>
          </cell>
          <cell r="B3178">
            <v>0</v>
          </cell>
        </row>
        <row r="3179">
          <cell r="A3179" t="str">
            <v>Pyrite</v>
          </cell>
          <cell r="B3179" t="str">
            <v>Sulfure</v>
          </cell>
        </row>
        <row r="3180">
          <cell r="A3180" t="str">
            <v>Pyroaurite</v>
          </cell>
          <cell r="B3180">
            <v>0</v>
          </cell>
        </row>
        <row r="3181">
          <cell r="A3181" t="str">
            <v>Pyrobelonite</v>
          </cell>
          <cell r="B3181">
            <v>0</v>
          </cell>
        </row>
        <row r="3182">
          <cell r="A3182" t="str">
            <v>Pyrochlore</v>
          </cell>
          <cell r="B3182">
            <v>0</v>
          </cell>
        </row>
        <row r="3183">
          <cell r="A3183" t="str">
            <v>Pyrochroite</v>
          </cell>
          <cell r="B3183">
            <v>0</v>
          </cell>
        </row>
        <row r="3184">
          <cell r="A3184" t="str">
            <v>Pyrocoproite</v>
          </cell>
          <cell r="B3184">
            <v>0</v>
          </cell>
        </row>
        <row r="3185">
          <cell r="A3185" t="str">
            <v>Pyrolusite</v>
          </cell>
          <cell r="B3185">
            <v>0</v>
          </cell>
        </row>
        <row r="3186">
          <cell r="A3186" t="str">
            <v>Pyromorphite</v>
          </cell>
          <cell r="B3186">
            <v>0</v>
          </cell>
        </row>
        <row r="3187">
          <cell r="A3187" t="str">
            <v>Pyrope</v>
          </cell>
          <cell r="B3187">
            <v>0</v>
          </cell>
        </row>
        <row r="3188">
          <cell r="A3188" t="str">
            <v>Pyrophanite</v>
          </cell>
          <cell r="B3188">
            <v>0</v>
          </cell>
        </row>
        <row r="3189">
          <cell r="A3189" t="str">
            <v>Pyrophosphite</v>
          </cell>
          <cell r="B3189">
            <v>0</v>
          </cell>
        </row>
        <row r="3190">
          <cell r="A3190" t="str">
            <v>Pyrophyllite</v>
          </cell>
          <cell r="B3190">
            <v>0</v>
          </cell>
        </row>
        <row r="3191">
          <cell r="A3191" t="str">
            <v>Pyrostilpnite</v>
          </cell>
          <cell r="B3191">
            <v>0</v>
          </cell>
        </row>
        <row r="3192">
          <cell r="A3192" t="str">
            <v>Pyroxferroite</v>
          </cell>
          <cell r="B3192">
            <v>0</v>
          </cell>
        </row>
        <row r="3193">
          <cell r="A3193" t="str">
            <v>Pyroxmangite</v>
          </cell>
          <cell r="B3193">
            <v>0</v>
          </cell>
        </row>
        <row r="3194">
          <cell r="A3194" t="str">
            <v>Pyrrhotite</v>
          </cell>
          <cell r="B3194">
            <v>0</v>
          </cell>
        </row>
        <row r="3195">
          <cell r="A3195" t="str">
            <v>Qandilite</v>
          </cell>
          <cell r="B3195">
            <v>0</v>
          </cell>
        </row>
        <row r="3196">
          <cell r="A3196" t="str">
            <v>Qilianshanite</v>
          </cell>
          <cell r="B3196">
            <v>0</v>
          </cell>
        </row>
        <row r="3197">
          <cell r="A3197" t="str">
            <v>Qingheiite</v>
          </cell>
          <cell r="B3197">
            <v>0</v>
          </cell>
        </row>
        <row r="3198">
          <cell r="A3198" t="str">
            <v>Qitianlingite</v>
          </cell>
          <cell r="B3198">
            <v>0</v>
          </cell>
        </row>
        <row r="3199">
          <cell r="A3199" t="str">
            <v>Quadratite</v>
          </cell>
          <cell r="B3199">
            <v>0</v>
          </cell>
        </row>
        <row r="3200">
          <cell r="A3200" t="str">
            <v>Quadridavyne</v>
          </cell>
          <cell r="B3200">
            <v>0</v>
          </cell>
        </row>
        <row r="3201">
          <cell r="A3201" t="str">
            <v>Quadruphite-VII</v>
          </cell>
          <cell r="B3201">
            <v>0</v>
          </cell>
        </row>
        <row r="3202">
          <cell r="A3202" t="str">
            <v>Quadruphite-VIII</v>
          </cell>
          <cell r="B3202">
            <v>0</v>
          </cell>
        </row>
        <row r="3203">
          <cell r="A3203" t="str">
            <v>Quartz</v>
          </cell>
          <cell r="B3203">
            <v>0</v>
          </cell>
        </row>
        <row r="3204">
          <cell r="A3204" t="str">
            <v>Queitite</v>
          </cell>
          <cell r="B3204">
            <v>0</v>
          </cell>
        </row>
        <row r="3205">
          <cell r="A3205" t="str">
            <v>Quenselite</v>
          </cell>
          <cell r="B3205">
            <v>0</v>
          </cell>
        </row>
        <row r="3206">
          <cell r="A3206" t="str">
            <v>Quenstedtite</v>
          </cell>
          <cell r="B3206">
            <v>0</v>
          </cell>
        </row>
        <row r="3207">
          <cell r="A3207" t="str">
            <v>Quetzalcoatlite</v>
          </cell>
          <cell r="B3207">
            <v>0</v>
          </cell>
        </row>
        <row r="3208">
          <cell r="A3208" t="str">
            <v>Quintinite-2H</v>
          </cell>
          <cell r="B3208">
            <v>0</v>
          </cell>
        </row>
        <row r="3209">
          <cell r="A3209" t="str">
            <v>Quintinite-3T</v>
          </cell>
          <cell r="B3209">
            <v>0</v>
          </cell>
        </row>
        <row r="3210">
          <cell r="A3210" t="str">
            <v>Raadeite</v>
          </cell>
          <cell r="B3210">
            <v>0</v>
          </cell>
        </row>
        <row r="3211">
          <cell r="A3211" t="str">
            <v>Rabbittite</v>
          </cell>
          <cell r="B3211">
            <v>0</v>
          </cell>
        </row>
        <row r="3212">
          <cell r="A3212" t="str">
            <v>Rabejacite</v>
          </cell>
          <cell r="B3212">
            <v>0</v>
          </cell>
        </row>
        <row r="3213">
          <cell r="A3213" t="str">
            <v>Radhakrishnaite</v>
          </cell>
          <cell r="B3213">
            <v>0</v>
          </cell>
        </row>
        <row r="3214">
          <cell r="A3214" t="str">
            <v>Radiobarite</v>
          </cell>
          <cell r="B3214">
            <v>0</v>
          </cell>
        </row>
        <row r="3215">
          <cell r="A3215" t="str">
            <v>Radovanite</v>
          </cell>
          <cell r="B3215">
            <v>0</v>
          </cell>
        </row>
        <row r="3216">
          <cell r="A3216" t="str">
            <v>Radtkeite</v>
          </cell>
          <cell r="B3216">
            <v>0</v>
          </cell>
        </row>
        <row r="3217">
          <cell r="A3217" t="str">
            <v>Raguinite</v>
          </cell>
          <cell r="B3217">
            <v>0</v>
          </cell>
        </row>
        <row r="3218">
          <cell r="A3218" t="str">
            <v>Raite</v>
          </cell>
          <cell r="B3218">
            <v>0</v>
          </cell>
        </row>
        <row r="3219">
          <cell r="A3219" t="str">
            <v>Rajite</v>
          </cell>
          <cell r="B3219">
            <v>0</v>
          </cell>
        </row>
        <row r="3220">
          <cell r="A3220" t="str">
            <v>Ralstonite</v>
          </cell>
          <cell r="B3220">
            <v>0</v>
          </cell>
        </row>
        <row r="3221">
          <cell r="A3221" t="str">
            <v>Rambergite</v>
          </cell>
          <cell r="B3221">
            <v>0</v>
          </cell>
        </row>
        <row r="3222">
          <cell r="A3222" t="str">
            <v>Ramdohrite</v>
          </cell>
          <cell r="B3222">
            <v>0</v>
          </cell>
        </row>
        <row r="3223">
          <cell r="A3223" t="str">
            <v>Rameauite</v>
          </cell>
          <cell r="B3223">
            <v>0</v>
          </cell>
        </row>
        <row r="3224">
          <cell r="A3224" t="str">
            <v>Rammelsbergite</v>
          </cell>
          <cell r="B3224">
            <v>0</v>
          </cell>
        </row>
        <row r="3225">
          <cell r="A3225" t="str">
            <v>Ramsbeckite</v>
          </cell>
          <cell r="B3225">
            <v>0</v>
          </cell>
        </row>
        <row r="3226">
          <cell r="A3226" t="str">
            <v>Ramsdellite</v>
          </cell>
          <cell r="B3226">
            <v>0</v>
          </cell>
        </row>
        <row r="3227">
          <cell r="A3227" t="str">
            <v>Rancieite</v>
          </cell>
          <cell r="B3227">
            <v>0</v>
          </cell>
        </row>
        <row r="3228">
          <cell r="A3228" t="str">
            <v>Rankachite</v>
          </cell>
          <cell r="B3228">
            <v>0</v>
          </cell>
        </row>
        <row r="3229">
          <cell r="A3229" t="str">
            <v>Rankamaite</v>
          </cell>
          <cell r="B3229">
            <v>0</v>
          </cell>
        </row>
        <row r="3230">
          <cell r="A3230" t="str">
            <v>Rankinite</v>
          </cell>
          <cell r="B3230">
            <v>0</v>
          </cell>
        </row>
        <row r="3231">
          <cell r="A3231" t="str">
            <v>Ransomite</v>
          </cell>
          <cell r="B3231">
            <v>0</v>
          </cell>
        </row>
        <row r="3232">
          <cell r="A3232" t="str">
            <v>Ranunculite</v>
          </cell>
          <cell r="B3232">
            <v>0</v>
          </cell>
        </row>
        <row r="3233">
          <cell r="A3233" t="str">
            <v>Rapidcreekite</v>
          </cell>
          <cell r="B3233">
            <v>0</v>
          </cell>
        </row>
        <row r="3234">
          <cell r="A3234" t="str">
            <v>Rappoldite</v>
          </cell>
          <cell r="B3234">
            <v>0</v>
          </cell>
        </row>
        <row r="3235">
          <cell r="A3235" t="str">
            <v>Raslakite</v>
          </cell>
          <cell r="B3235">
            <v>0</v>
          </cell>
        </row>
        <row r="3236">
          <cell r="A3236" t="str">
            <v>Raspite</v>
          </cell>
          <cell r="B3236">
            <v>0</v>
          </cell>
        </row>
        <row r="3237">
          <cell r="A3237" t="str">
            <v>Rastsvetaevite</v>
          </cell>
          <cell r="B3237">
            <v>0</v>
          </cell>
        </row>
        <row r="3238">
          <cell r="A3238" t="str">
            <v>Rasvumite</v>
          </cell>
          <cell r="B3238">
            <v>0</v>
          </cell>
        </row>
        <row r="3239">
          <cell r="A3239" t="str">
            <v>Rathite</v>
          </cell>
          <cell r="B3239">
            <v>0</v>
          </cell>
        </row>
        <row r="3240">
          <cell r="A3240" t="str">
            <v>Rauenthalite</v>
          </cell>
          <cell r="B3240">
            <v>0</v>
          </cell>
        </row>
        <row r="3241">
          <cell r="A3241" t="str">
            <v>Rauvite</v>
          </cell>
          <cell r="B3241">
            <v>0</v>
          </cell>
        </row>
        <row r="3242">
          <cell r="A3242" t="str">
            <v>Ravatite</v>
          </cell>
          <cell r="B3242">
            <v>0</v>
          </cell>
        </row>
        <row r="3243">
          <cell r="A3243" t="str">
            <v>Rayite</v>
          </cell>
          <cell r="B3243">
            <v>0</v>
          </cell>
        </row>
        <row r="3244">
          <cell r="A3244" t="str">
            <v>Realgar</v>
          </cell>
          <cell r="B3244">
            <v>0</v>
          </cell>
        </row>
        <row r="3245">
          <cell r="A3245" t="str">
            <v>Rebulite</v>
          </cell>
          <cell r="B3245">
            <v>0</v>
          </cell>
        </row>
        <row r="3246">
          <cell r="A3246" t="str">
            <v>Rectorite</v>
          </cell>
          <cell r="B3246">
            <v>0</v>
          </cell>
        </row>
        <row r="3247">
          <cell r="A3247" t="str">
            <v>Reddingite</v>
          </cell>
          <cell r="B3247">
            <v>0</v>
          </cell>
        </row>
        <row r="3248">
          <cell r="A3248" t="str">
            <v>Redingtonite</v>
          </cell>
          <cell r="B3248">
            <v>0</v>
          </cell>
        </row>
        <row r="3249">
          <cell r="A3249" t="str">
            <v>Redledgeite</v>
          </cell>
          <cell r="B3249">
            <v>0</v>
          </cell>
        </row>
        <row r="3250">
          <cell r="A3250" t="str">
            <v>Reederite-(Y)</v>
          </cell>
          <cell r="B3250">
            <v>0</v>
          </cell>
        </row>
        <row r="3251">
          <cell r="A3251" t="str">
            <v>Reedmergnerite</v>
          </cell>
          <cell r="B3251">
            <v>0</v>
          </cell>
        </row>
        <row r="3252">
          <cell r="A3252" t="str">
            <v>Reevesite</v>
          </cell>
          <cell r="B3252">
            <v>0</v>
          </cell>
        </row>
        <row r="3253">
          <cell r="A3253" t="str">
            <v>Refikite</v>
          </cell>
          <cell r="B3253">
            <v>0</v>
          </cell>
        </row>
        <row r="3254">
          <cell r="A3254" t="str">
            <v>Reichenbachite</v>
          </cell>
          <cell r="B3254">
            <v>0</v>
          </cell>
        </row>
        <row r="3255">
          <cell r="A3255" t="str">
            <v>Reidite</v>
          </cell>
          <cell r="B3255">
            <v>0</v>
          </cell>
        </row>
        <row r="3256">
          <cell r="A3256" t="str">
            <v>Reinerite</v>
          </cell>
          <cell r="B3256">
            <v>0</v>
          </cell>
        </row>
        <row r="3257">
          <cell r="A3257" t="str">
            <v>Reinhardbraunsite</v>
          </cell>
          <cell r="B3257">
            <v>0</v>
          </cell>
        </row>
        <row r="3258">
          <cell r="A3258" t="str">
            <v>Remondite-(Ce)</v>
          </cell>
          <cell r="B3258">
            <v>0</v>
          </cell>
        </row>
        <row r="3259">
          <cell r="A3259" t="str">
            <v>Remondite-(La)</v>
          </cell>
          <cell r="B3259">
            <v>0</v>
          </cell>
        </row>
        <row r="3260">
          <cell r="A3260" t="str">
            <v>Renardite</v>
          </cell>
          <cell r="B3260">
            <v>0</v>
          </cell>
        </row>
        <row r="3261">
          <cell r="A3261" t="str">
            <v>Rengeite</v>
          </cell>
          <cell r="B3261">
            <v>0</v>
          </cell>
        </row>
        <row r="3262">
          <cell r="A3262" t="str">
            <v>Renierite</v>
          </cell>
          <cell r="B3262">
            <v>0</v>
          </cell>
        </row>
        <row r="3263">
          <cell r="A3263" t="str">
            <v>Reppiaite</v>
          </cell>
          <cell r="B3263">
            <v>0</v>
          </cell>
        </row>
        <row r="3264">
          <cell r="A3264" t="str">
            <v>Retgersite</v>
          </cell>
          <cell r="B3264">
            <v>0</v>
          </cell>
        </row>
        <row r="3265">
          <cell r="A3265" t="str">
            <v>Retzian-(Ce)</v>
          </cell>
          <cell r="B3265">
            <v>0</v>
          </cell>
        </row>
        <row r="3266">
          <cell r="A3266" t="str">
            <v>Retzian-(La)</v>
          </cell>
          <cell r="B3266">
            <v>0</v>
          </cell>
        </row>
        <row r="3267">
          <cell r="A3267" t="str">
            <v>Retzian-(Nd)</v>
          </cell>
          <cell r="B3267">
            <v>0</v>
          </cell>
        </row>
        <row r="3268">
          <cell r="A3268" t="str">
            <v>Revdite</v>
          </cell>
          <cell r="B3268">
            <v>0</v>
          </cell>
        </row>
        <row r="3269">
          <cell r="A3269" t="str">
            <v>Reyerite</v>
          </cell>
          <cell r="B3269">
            <v>0</v>
          </cell>
        </row>
        <row r="3270">
          <cell r="A3270" t="str">
            <v>Rhabdophane-(Ce)</v>
          </cell>
          <cell r="B3270">
            <v>0</v>
          </cell>
        </row>
        <row r="3271">
          <cell r="A3271" t="str">
            <v>Rhabdophane-(La)</v>
          </cell>
          <cell r="B3271">
            <v>0</v>
          </cell>
        </row>
        <row r="3272">
          <cell r="A3272" t="str">
            <v>Rhabdophane-(Nd)</v>
          </cell>
          <cell r="B3272">
            <v>0</v>
          </cell>
        </row>
        <row r="3273">
          <cell r="A3273" t="str">
            <v>Rheniite</v>
          </cell>
          <cell r="B3273">
            <v>0</v>
          </cell>
        </row>
        <row r="3274">
          <cell r="A3274" t="str">
            <v>Rhenium</v>
          </cell>
          <cell r="B3274">
            <v>0</v>
          </cell>
        </row>
        <row r="3275">
          <cell r="A3275" t="str">
            <v>Rhodarsenide</v>
          </cell>
          <cell r="B3275">
            <v>0</v>
          </cell>
        </row>
        <row r="3276">
          <cell r="A3276" t="str">
            <v>Rhodesite</v>
          </cell>
          <cell r="B3276">
            <v>0</v>
          </cell>
        </row>
        <row r="3277">
          <cell r="A3277" t="str">
            <v>Rhodium</v>
          </cell>
          <cell r="B3277">
            <v>0</v>
          </cell>
        </row>
        <row r="3278">
          <cell r="A3278" t="str">
            <v>Rhodizite</v>
          </cell>
          <cell r="B3278">
            <v>0</v>
          </cell>
        </row>
        <row r="3279">
          <cell r="A3279" t="str">
            <v>Rhodochrosite</v>
          </cell>
          <cell r="B3279">
            <v>0</v>
          </cell>
        </row>
        <row r="3280">
          <cell r="A3280" t="str">
            <v>Rhodonite</v>
          </cell>
          <cell r="B3280">
            <v>0</v>
          </cell>
        </row>
        <row r="3281">
          <cell r="A3281" t="str">
            <v>Rhodostannite</v>
          </cell>
          <cell r="B3281">
            <v>0</v>
          </cell>
        </row>
        <row r="3282">
          <cell r="A3282" t="str">
            <v>Rhodplumsite</v>
          </cell>
          <cell r="B3282">
            <v>0</v>
          </cell>
        </row>
        <row r="3283">
          <cell r="A3283" t="str">
            <v>Rhomboclase</v>
          </cell>
          <cell r="B3283">
            <v>0</v>
          </cell>
        </row>
        <row r="3284">
          <cell r="A3284" t="str">
            <v>Rhonite</v>
          </cell>
          <cell r="B3284">
            <v>0</v>
          </cell>
        </row>
        <row r="3285">
          <cell r="A3285" t="str">
            <v>Ribbeite</v>
          </cell>
          <cell r="B3285">
            <v>0</v>
          </cell>
        </row>
        <row r="3286">
          <cell r="A3286" t="str">
            <v>Richellite</v>
          </cell>
          <cell r="B3286">
            <v>0</v>
          </cell>
        </row>
        <row r="3287">
          <cell r="A3287" t="str">
            <v>Richelsdorfite</v>
          </cell>
          <cell r="B3287">
            <v>0</v>
          </cell>
        </row>
        <row r="3288">
          <cell r="A3288" t="str">
            <v>Richetite</v>
          </cell>
          <cell r="B3288">
            <v>0</v>
          </cell>
        </row>
        <row r="3289">
          <cell r="A3289" t="str">
            <v>Richterite</v>
          </cell>
          <cell r="B3289">
            <v>0</v>
          </cell>
        </row>
        <row r="3290">
          <cell r="A3290" t="str">
            <v>Rickardite</v>
          </cell>
          <cell r="B3290">
            <v>0</v>
          </cell>
        </row>
        <row r="3291">
          <cell r="A3291" t="str">
            <v>Riebeckite</v>
          </cell>
          <cell r="B3291">
            <v>0</v>
          </cell>
        </row>
        <row r="3292">
          <cell r="A3292" t="str">
            <v>Rilandite</v>
          </cell>
          <cell r="B3292">
            <v>0</v>
          </cell>
        </row>
        <row r="3293">
          <cell r="A3293" t="str">
            <v>Rimkorolgite</v>
          </cell>
          <cell r="B3293">
            <v>0</v>
          </cell>
        </row>
        <row r="3294">
          <cell r="A3294" t="str">
            <v>Ringwoodite</v>
          </cell>
          <cell r="B3294">
            <v>0</v>
          </cell>
        </row>
        <row r="3295">
          <cell r="A3295" t="str">
            <v>Rinkite</v>
          </cell>
          <cell r="B3295">
            <v>0</v>
          </cell>
        </row>
        <row r="3296">
          <cell r="A3296" t="str">
            <v>Rinmanite</v>
          </cell>
          <cell r="B3296">
            <v>0</v>
          </cell>
        </row>
        <row r="3297">
          <cell r="A3297" t="str">
            <v>Rinneite</v>
          </cell>
          <cell r="B3297">
            <v>0</v>
          </cell>
        </row>
        <row r="3298">
          <cell r="A3298" t="str">
            <v>Rittmannite</v>
          </cell>
          <cell r="B3298">
            <v>0</v>
          </cell>
        </row>
        <row r="3299">
          <cell r="A3299" t="str">
            <v>Rivadavite</v>
          </cell>
          <cell r="B3299">
            <v>0</v>
          </cell>
        </row>
        <row r="3300">
          <cell r="A3300" t="str">
            <v>Riversideite</v>
          </cell>
          <cell r="B3300">
            <v>0</v>
          </cell>
        </row>
        <row r="3301">
          <cell r="A3301" t="str">
            <v>Roaldite</v>
          </cell>
          <cell r="B3301">
            <v>0</v>
          </cell>
        </row>
        <row r="3302">
          <cell r="A3302" t="str">
            <v>Robertsite</v>
          </cell>
          <cell r="B3302">
            <v>0</v>
          </cell>
        </row>
        <row r="3303">
          <cell r="A3303" t="str">
            <v>Robinsonite</v>
          </cell>
          <cell r="B3303">
            <v>0</v>
          </cell>
        </row>
        <row r="3304">
          <cell r="A3304" t="str">
            <v>Rockbridgeite</v>
          </cell>
          <cell r="B3304">
            <v>0</v>
          </cell>
        </row>
        <row r="3305">
          <cell r="A3305" t="str">
            <v>Rodalquilarite</v>
          </cell>
          <cell r="B3305">
            <v>0</v>
          </cell>
        </row>
        <row r="3306">
          <cell r="A3306" t="str">
            <v>Rodolicoite</v>
          </cell>
          <cell r="B3306">
            <v>0</v>
          </cell>
        </row>
        <row r="3307">
          <cell r="A3307" t="str">
            <v>Roeblingite</v>
          </cell>
          <cell r="B3307">
            <v>0</v>
          </cell>
        </row>
        <row r="3308">
          <cell r="A3308" t="str">
            <v>Roedderite</v>
          </cell>
          <cell r="B3308">
            <v>0</v>
          </cell>
        </row>
        <row r="3309">
          <cell r="A3309" t="str">
            <v>Roggianite</v>
          </cell>
          <cell r="B3309">
            <v>0</v>
          </cell>
        </row>
        <row r="3310">
          <cell r="A3310" t="str">
            <v>Rohaite</v>
          </cell>
          <cell r="B3310">
            <v>0</v>
          </cell>
        </row>
        <row r="3311">
          <cell r="A3311" t="str">
            <v>Rokuhnite</v>
          </cell>
          <cell r="B3311">
            <v>0</v>
          </cell>
        </row>
        <row r="3312">
          <cell r="A3312" t="str">
            <v>Rollandite</v>
          </cell>
          <cell r="B3312">
            <v>0</v>
          </cell>
        </row>
        <row r="3313">
          <cell r="A3313" t="str">
            <v>Romanechite</v>
          </cell>
          <cell r="B3313">
            <v>0</v>
          </cell>
        </row>
        <row r="3314">
          <cell r="A3314" t="str">
            <v>Romanite</v>
          </cell>
          <cell r="B3314">
            <v>0</v>
          </cell>
        </row>
        <row r="3315">
          <cell r="A3315" t="str">
            <v>Romarchite</v>
          </cell>
          <cell r="B3315">
            <v>0</v>
          </cell>
        </row>
        <row r="3316">
          <cell r="A3316" t="str">
            <v>Romeite</v>
          </cell>
          <cell r="B3316">
            <v>0</v>
          </cell>
        </row>
        <row r="3317">
          <cell r="A3317" t="str">
            <v>Romerite</v>
          </cell>
          <cell r="B3317">
            <v>0</v>
          </cell>
        </row>
        <row r="3318">
          <cell r="A3318" t="str">
            <v>Ronneburgite</v>
          </cell>
          <cell r="B3318">
            <v>0</v>
          </cell>
        </row>
        <row r="3319">
          <cell r="A3319" t="str">
            <v>Rontgenite-(Ce)</v>
          </cell>
          <cell r="B3319">
            <v>0</v>
          </cell>
        </row>
        <row r="3320">
          <cell r="A3320" t="str">
            <v>Rooseveltite</v>
          </cell>
          <cell r="B3320">
            <v>0</v>
          </cell>
        </row>
        <row r="3321">
          <cell r="A3321" t="str">
            <v>Roquesite</v>
          </cell>
          <cell r="B3321">
            <v>0</v>
          </cell>
        </row>
        <row r="3322">
          <cell r="A3322" t="str">
            <v>Rorisite</v>
          </cell>
          <cell r="B3322">
            <v>0</v>
          </cell>
        </row>
        <row r="3323">
          <cell r="A3323" t="str">
            <v>Rosasite</v>
          </cell>
          <cell r="B3323">
            <v>0</v>
          </cell>
        </row>
        <row r="3324">
          <cell r="A3324" t="str">
            <v>Roscherite</v>
          </cell>
          <cell r="B3324">
            <v>0</v>
          </cell>
        </row>
        <row r="3325">
          <cell r="A3325" t="str">
            <v>Roscoelite</v>
          </cell>
          <cell r="B3325">
            <v>0</v>
          </cell>
        </row>
        <row r="3326">
          <cell r="A3326" t="str">
            <v>Roselite</v>
          </cell>
          <cell r="B3326">
            <v>0</v>
          </cell>
        </row>
        <row r="3327">
          <cell r="A3327" t="str">
            <v>Roselite-beta</v>
          </cell>
          <cell r="B3327">
            <v>0</v>
          </cell>
        </row>
        <row r="3328">
          <cell r="A3328" t="str">
            <v>Rosemaryite</v>
          </cell>
          <cell r="B3328">
            <v>0</v>
          </cell>
        </row>
        <row r="3329">
          <cell r="A3329" t="str">
            <v>Rosenbergite</v>
          </cell>
          <cell r="B3329">
            <v>0</v>
          </cell>
        </row>
        <row r="3330">
          <cell r="A3330" t="str">
            <v>Rosenbuschite</v>
          </cell>
          <cell r="B3330">
            <v>0</v>
          </cell>
        </row>
        <row r="3331">
          <cell r="A3331" t="str">
            <v>Rosenhahnite</v>
          </cell>
          <cell r="B3331">
            <v>0</v>
          </cell>
        </row>
        <row r="3332">
          <cell r="A3332" t="str">
            <v>Roshchinite</v>
          </cell>
          <cell r="B3332">
            <v>0</v>
          </cell>
        </row>
        <row r="3333">
          <cell r="A3333" t="str">
            <v>Rosiaite</v>
          </cell>
          <cell r="B3333">
            <v>0</v>
          </cell>
        </row>
        <row r="3334">
          <cell r="A3334" t="str">
            <v>Rosickyite</v>
          </cell>
          <cell r="B3334">
            <v>0</v>
          </cell>
        </row>
        <row r="3335">
          <cell r="A3335" t="str">
            <v>Rosieresite</v>
          </cell>
          <cell r="B3335">
            <v>0</v>
          </cell>
        </row>
        <row r="3336">
          <cell r="A3336" t="str">
            <v>Rossite</v>
          </cell>
          <cell r="B3336">
            <v>0</v>
          </cell>
        </row>
        <row r="3337">
          <cell r="A3337" t="str">
            <v>Rosslerite</v>
          </cell>
          <cell r="B3337">
            <v>0</v>
          </cell>
        </row>
        <row r="3338">
          <cell r="A3338" t="str">
            <v>Rossmanite</v>
          </cell>
          <cell r="B3338">
            <v>0</v>
          </cell>
        </row>
        <row r="3339">
          <cell r="A3339" t="str">
            <v>Rostite</v>
          </cell>
          <cell r="B3339">
            <v>0</v>
          </cell>
        </row>
        <row r="3340">
          <cell r="A3340" t="str">
            <v>Rouaite</v>
          </cell>
          <cell r="B3340">
            <v>0</v>
          </cell>
        </row>
        <row r="3341">
          <cell r="A3341" t="str">
            <v>Roubaultite</v>
          </cell>
          <cell r="B3341">
            <v>0</v>
          </cell>
        </row>
        <row r="3342">
          <cell r="A3342" t="str">
            <v>Rouseite</v>
          </cell>
          <cell r="B3342">
            <v>0</v>
          </cell>
        </row>
        <row r="3343">
          <cell r="A3343" t="str">
            <v>Routhierite</v>
          </cell>
          <cell r="B3343">
            <v>0</v>
          </cell>
        </row>
        <row r="3344">
          <cell r="A3344" t="str">
            <v>Rouvilleite</v>
          </cell>
          <cell r="B3344">
            <v>0</v>
          </cell>
        </row>
        <row r="3345">
          <cell r="A3345" t="str">
            <v>Roweite</v>
          </cell>
          <cell r="B3345">
            <v>0</v>
          </cell>
        </row>
        <row r="3346">
          <cell r="A3346" t="str">
            <v>Rowlandite-(Y)</v>
          </cell>
          <cell r="B3346">
            <v>0</v>
          </cell>
        </row>
        <row r="3347">
          <cell r="A3347" t="str">
            <v>Roxbyite</v>
          </cell>
          <cell r="B3347">
            <v>0</v>
          </cell>
        </row>
        <row r="3348">
          <cell r="A3348" t="str">
            <v>Rozenite</v>
          </cell>
          <cell r="B3348">
            <v>0</v>
          </cell>
        </row>
        <row r="3349">
          <cell r="A3349" t="str">
            <v>Ruarsite</v>
          </cell>
          <cell r="B3349">
            <v>0</v>
          </cell>
        </row>
        <row r="3350">
          <cell r="A3350" t="str">
            <v>Rubicline</v>
          </cell>
          <cell r="B3350">
            <v>0</v>
          </cell>
        </row>
        <row r="3351">
          <cell r="A3351" t="str">
            <v>Rucklidgeite</v>
          </cell>
          <cell r="B3351">
            <v>0</v>
          </cell>
        </row>
        <row r="3352">
          <cell r="A3352" t="str">
            <v>Ruitenbergite</v>
          </cell>
          <cell r="B3352">
            <v>0</v>
          </cell>
        </row>
        <row r="3353">
          <cell r="A3353" t="str">
            <v>Ruizite</v>
          </cell>
          <cell r="B3353">
            <v>0</v>
          </cell>
        </row>
        <row r="3354">
          <cell r="A3354" t="str">
            <v>Rusakovite</v>
          </cell>
          <cell r="B3354">
            <v>0</v>
          </cell>
        </row>
        <row r="3355">
          <cell r="A3355" t="str">
            <v>Russellite</v>
          </cell>
          <cell r="B3355">
            <v>0</v>
          </cell>
        </row>
        <row r="3356">
          <cell r="A3356" t="str">
            <v>Rustenburgite</v>
          </cell>
          <cell r="B3356">
            <v>0</v>
          </cell>
        </row>
        <row r="3357">
          <cell r="A3357" t="str">
            <v>Rustumite</v>
          </cell>
          <cell r="B3357">
            <v>0</v>
          </cell>
        </row>
        <row r="3358">
          <cell r="A3358" t="str">
            <v>Ruthenarsenite</v>
          </cell>
          <cell r="B3358">
            <v>0</v>
          </cell>
        </row>
        <row r="3359">
          <cell r="A3359" t="str">
            <v>Rutheniridosmine</v>
          </cell>
          <cell r="B3359">
            <v>0</v>
          </cell>
        </row>
        <row r="3360">
          <cell r="A3360" t="str">
            <v>Ruthenium</v>
          </cell>
          <cell r="B3360">
            <v>0</v>
          </cell>
        </row>
        <row r="3361">
          <cell r="A3361" t="str">
            <v>Rutherfordine</v>
          </cell>
          <cell r="B3361">
            <v>0</v>
          </cell>
        </row>
        <row r="3362">
          <cell r="A3362" t="str">
            <v>Rutile</v>
          </cell>
          <cell r="B3362">
            <v>0</v>
          </cell>
        </row>
        <row r="3363">
          <cell r="A3363" t="str">
            <v>Rynersonite</v>
          </cell>
          <cell r="B3363">
            <v>0</v>
          </cell>
        </row>
        <row r="3364">
          <cell r="A3364" t="str">
            <v>Sabatierite</v>
          </cell>
          <cell r="B3364">
            <v>0</v>
          </cell>
        </row>
        <row r="3365">
          <cell r="A3365" t="str">
            <v>Sabelliite</v>
          </cell>
          <cell r="B3365">
            <v>0</v>
          </cell>
        </row>
        <row r="3366">
          <cell r="A3366" t="str">
            <v>Sabieite</v>
          </cell>
          <cell r="B3366">
            <v>0</v>
          </cell>
        </row>
        <row r="3367">
          <cell r="A3367" t="str">
            <v>Sabinaite</v>
          </cell>
          <cell r="B3367">
            <v>0</v>
          </cell>
        </row>
        <row r="3368">
          <cell r="A3368" t="str">
            <v>Sabugalite</v>
          </cell>
          <cell r="B3368">
            <v>0</v>
          </cell>
        </row>
        <row r="3369">
          <cell r="A3369" t="str">
            <v>Sacrofanite</v>
          </cell>
          <cell r="B3369">
            <v>0</v>
          </cell>
        </row>
        <row r="3370">
          <cell r="A3370" t="str">
            <v>Sadanagaite</v>
          </cell>
          <cell r="B3370">
            <v>0</v>
          </cell>
        </row>
        <row r="3371">
          <cell r="A3371" t="str">
            <v>Saddlebackite</v>
          </cell>
          <cell r="B3371">
            <v>0</v>
          </cell>
        </row>
        <row r="3372">
          <cell r="A3372" t="str">
            <v>Safflorite</v>
          </cell>
          <cell r="B3372">
            <v>0</v>
          </cell>
        </row>
        <row r="3373">
          <cell r="A3373" t="str">
            <v>Sahamalite-(Ce)</v>
          </cell>
          <cell r="B3373">
            <v>0</v>
          </cell>
        </row>
        <row r="3374">
          <cell r="A3374" t="str">
            <v>Sahlinite</v>
          </cell>
          <cell r="B3374">
            <v>0</v>
          </cell>
        </row>
        <row r="3375">
          <cell r="A3375" t="str">
            <v>Sailaufite</v>
          </cell>
          <cell r="B3375">
            <v>0</v>
          </cell>
        </row>
        <row r="3376">
          <cell r="A3376" t="str">
            <v>Sainfeldite</v>
          </cell>
          <cell r="B3376">
            <v>0</v>
          </cell>
        </row>
        <row r="3377">
          <cell r="A3377" t="str">
            <v>Sakhaite</v>
          </cell>
          <cell r="B3377">
            <v>0</v>
          </cell>
        </row>
        <row r="3378">
          <cell r="A3378" t="str">
            <v>Sakharovaite</v>
          </cell>
          <cell r="B3378">
            <v>0</v>
          </cell>
        </row>
        <row r="3379">
          <cell r="A3379" t="str">
            <v>Sakuraiite</v>
          </cell>
          <cell r="B3379">
            <v>0</v>
          </cell>
        </row>
        <row r="3380">
          <cell r="A3380" t="str">
            <v>Sal-ammoniac</v>
          </cell>
          <cell r="B3380">
            <v>0</v>
          </cell>
        </row>
        <row r="3381">
          <cell r="A3381" t="str">
            <v>Saleeite</v>
          </cell>
          <cell r="B3381">
            <v>0</v>
          </cell>
        </row>
        <row r="3382">
          <cell r="A3382" t="str">
            <v>Salesite</v>
          </cell>
          <cell r="B3382">
            <v>0</v>
          </cell>
        </row>
        <row r="3383">
          <cell r="A3383" t="str">
            <v>Saliotite</v>
          </cell>
          <cell r="B3383">
            <v>0</v>
          </cell>
        </row>
        <row r="3384">
          <cell r="A3384" t="str">
            <v>Salzburgite</v>
          </cell>
          <cell r="B3384">
            <v>0</v>
          </cell>
        </row>
        <row r="3385">
          <cell r="A3385" t="str">
            <v>Samarskite-(Y)</v>
          </cell>
          <cell r="B3385">
            <v>0</v>
          </cell>
        </row>
        <row r="3386">
          <cell r="A3386" t="str">
            <v>Samfowlerite</v>
          </cell>
          <cell r="B3386">
            <v>0</v>
          </cell>
        </row>
        <row r="3387">
          <cell r="A3387" t="str">
            <v>Sampleite</v>
          </cell>
          <cell r="B3387">
            <v>0</v>
          </cell>
        </row>
        <row r="3388">
          <cell r="A3388" t="str">
            <v>Samsonite</v>
          </cell>
          <cell r="B3388">
            <v>0</v>
          </cell>
        </row>
        <row r="3389">
          <cell r="A3389" t="str">
            <v>Samuelsonite</v>
          </cell>
          <cell r="B3389">
            <v>0</v>
          </cell>
        </row>
        <row r="3390">
          <cell r="A3390" t="str">
            <v>Sanbornite</v>
          </cell>
          <cell r="B3390">
            <v>0</v>
          </cell>
        </row>
        <row r="3391">
          <cell r="A3391" t="str">
            <v>Sanderite</v>
          </cell>
          <cell r="B3391">
            <v>0</v>
          </cell>
        </row>
        <row r="3392">
          <cell r="A3392" t="str">
            <v>Saneroite</v>
          </cell>
          <cell r="B3392">
            <v>0</v>
          </cell>
        </row>
        <row r="3393">
          <cell r="A3393" t="str">
            <v>Sanidine</v>
          </cell>
          <cell r="B3393">
            <v>0</v>
          </cell>
        </row>
        <row r="3394">
          <cell r="A3394" t="str">
            <v>Sanjuanite</v>
          </cell>
          <cell r="B3394">
            <v>0</v>
          </cell>
        </row>
        <row r="3395">
          <cell r="A3395" t="str">
            <v>Sanmartinite</v>
          </cell>
          <cell r="B3395">
            <v>0</v>
          </cell>
        </row>
        <row r="3396">
          <cell r="A3396" t="str">
            <v>Santabarbaraite</v>
          </cell>
          <cell r="B3396">
            <v>0</v>
          </cell>
        </row>
        <row r="3397">
          <cell r="A3397" t="str">
            <v>Santaclaraite</v>
          </cell>
          <cell r="B3397">
            <v>0</v>
          </cell>
        </row>
        <row r="3398">
          <cell r="A3398" t="str">
            <v>Santafeite</v>
          </cell>
          <cell r="B3398">
            <v>0</v>
          </cell>
        </row>
        <row r="3399">
          <cell r="A3399" t="str">
            <v>Santanaite</v>
          </cell>
          <cell r="B3399">
            <v>0</v>
          </cell>
        </row>
        <row r="3400">
          <cell r="A3400" t="str">
            <v>Santite</v>
          </cell>
          <cell r="B3400">
            <v>0</v>
          </cell>
        </row>
        <row r="3401">
          <cell r="A3401" t="str">
            <v>Saponite</v>
          </cell>
          <cell r="B3401">
            <v>0</v>
          </cell>
        </row>
        <row r="3402">
          <cell r="A3402" t="str">
            <v>Sapphirine</v>
          </cell>
          <cell r="B3402">
            <v>0</v>
          </cell>
        </row>
        <row r="3403">
          <cell r="A3403" t="str">
            <v>Sarabauite</v>
          </cell>
          <cell r="B3403">
            <v>0</v>
          </cell>
        </row>
        <row r="3404">
          <cell r="A3404" t="str">
            <v>Sarcolite</v>
          </cell>
          <cell r="B3404">
            <v>0</v>
          </cell>
        </row>
        <row r="3405">
          <cell r="A3405" t="str">
            <v>Sarcopside</v>
          </cell>
          <cell r="B3405">
            <v>0</v>
          </cell>
        </row>
        <row r="3406">
          <cell r="A3406" t="str">
            <v>Sarkinite</v>
          </cell>
          <cell r="B3406">
            <v>0</v>
          </cell>
        </row>
        <row r="3407">
          <cell r="A3407" t="str">
            <v>Sarmientite</v>
          </cell>
          <cell r="B3407">
            <v>0</v>
          </cell>
        </row>
        <row r="3408">
          <cell r="A3408" t="str">
            <v>Sartorite</v>
          </cell>
          <cell r="B3408">
            <v>0</v>
          </cell>
        </row>
        <row r="3409">
          <cell r="A3409" t="str">
            <v>Saryarkite-(Y)</v>
          </cell>
          <cell r="B3409">
            <v>0</v>
          </cell>
        </row>
        <row r="3410">
          <cell r="A3410" t="str">
            <v>Sasaite</v>
          </cell>
          <cell r="B3410">
            <v>0</v>
          </cell>
        </row>
        <row r="3411">
          <cell r="A3411" t="str">
            <v>Sassolite</v>
          </cell>
          <cell r="B3411">
            <v>0</v>
          </cell>
        </row>
        <row r="3412">
          <cell r="A3412" t="str">
            <v>Satimolite</v>
          </cell>
          <cell r="B3412">
            <v>0</v>
          </cell>
        </row>
        <row r="3413">
          <cell r="A3413" t="str">
            <v>Satpaevite</v>
          </cell>
          <cell r="B3413">
            <v>0</v>
          </cell>
        </row>
        <row r="3414">
          <cell r="A3414" t="str">
            <v>Satterlyite</v>
          </cell>
          <cell r="B3414">
            <v>0</v>
          </cell>
        </row>
        <row r="3415">
          <cell r="A3415" t="str">
            <v>Sauconite</v>
          </cell>
          <cell r="B3415">
            <v>0</v>
          </cell>
        </row>
        <row r="3416">
          <cell r="A3416" t="str">
            <v>Sayrite</v>
          </cell>
          <cell r="B3416">
            <v>0</v>
          </cell>
        </row>
        <row r="3417">
          <cell r="A3417" t="str">
            <v>Sazhinite-(Ce)</v>
          </cell>
          <cell r="B3417">
            <v>0</v>
          </cell>
        </row>
        <row r="3418">
          <cell r="A3418" t="str">
            <v>Sazykinaite-(Y)</v>
          </cell>
          <cell r="B3418">
            <v>0</v>
          </cell>
        </row>
        <row r="3419">
          <cell r="A3419" t="str">
            <v>Sborgite</v>
          </cell>
          <cell r="B3419">
            <v>0</v>
          </cell>
        </row>
        <row r="3420">
          <cell r="A3420" t="str">
            <v>Scacchite</v>
          </cell>
          <cell r="B3420">
            <v>0</v>
          </cell>
        </row>
        <row r="3421">
          <cell r="A3421" t="str">
            <v>Scainite</v>
          </cell>
          <cell r="B3421">
            <v>0</v>
          </cell>
        </row>
        <row r="3422">
          <cell r="A3422" t="str">
            <v>Scandiobabingtonite</v>
          </cell>
          <cell r="B3422">
            <v>0</v>
          </cell>
        </row>
        <row r="3423">
          <cell r="A3423" t="str">
            <v>Scapolite</v>
          </cell>
          <cell r="B3423">
            <v>0</v>
          </cell>
        </row>
        <row r="3424">
          <cell r="A3424" t="str">
            <v>Scarbroite</v>
          </cell>
          <cell r="B3424">
            <v>0</v>
          </cell>
        </row>
        <row r="3425">
          <cell r="A3425" t="str">
            <v>Scawtite</v>
          </cell>
          <cell r="B3425">
            <v>0</v>
          </cell>
        </row>
        <row r="3426">
          <cell r="A3426" t="str">
            <v>Schachnerite</v>
          </cell>
          <cell r="B3426">
            <v>0</v>
          </cell>
        </row>
        <row r="3427">
          <cell r="A3427" t="str">
            <v>Schafarzikite</v>
          </cell>
          <cell r="B3427">
            <v>0</v>
          </cell>
        </row>
        <row r="3428">
          <cell r="A3428" t="str">
            <v>Schaferite</v>
          </cell>
          <cell r="B3428">
            <v>0</v>
          </cell>
        </row>
        <row r="3429">
          <cell r="A3429" t="str">
            <v>Schairerite</v>
          </cell>
          <cell r="B3429">
            <v>0</v>
          </cell>
        </row>
        <row r="3430">
          <cell r="A3430" t="str">
            <v>Schallerite</v>
          </cell>
          <cell r="B3430">
            <v>0</v>
          </cell>
        </row>
        <row r="3431">
          <cell r="A3431" t="str">
            <v>Schaurteite</v>
          </cell>
          <cell r="B3431">
            <v>0</v>
          </cell>
        </row>
        <row r="3432">
          <cell r="A3432" t="str">
            <v>Scheelite</v>
          </cell>
          <cell r="B3432">
            <v>0</v>
          </cell>
        </row>
        <row r="3433">
          <cell r="A3433" t="str">
            <v>Schertelite</v>
          </cell>
          <cell r="B3433">
            <v>0</v>
          </cell>
        </row>
        <row r="3434">
          <cell r="A3434" t="str">
            <v>Scheteligite</v>
          </cell>
          <cell r="B3434">
            <v>0</v>
          </cell>
        </row>
        <row r="3435">
          <cell r="A3435" t="str">
            <v>Schiavinatoite</v>
          </cell>
          <cell r="B3435">
            <v>0</v>
          </cell>
        </row>
        <row r="3436">
          <cell r="A3436" t="str">
            <v>Schieffelinite</v>
          </cell>
          <cell r="B3436">
            <v>0</v>
          </cell>
        </row>
        <row r="3437">
          <cell r="A3437" t="str">
            <v>Schirmerite</v>
          </cell>
          <cell r="B3437">
            <v>0</v>
          </cell>
        </row>
        <row r="3438">
          <cell r="A3438" t="str">
            <v>Schlossmacherite</v>
          </cell>
          <cell r="B3438">
            <v>0</v>
          </cell>
        </row>
        <row r="3439">
          <cell r="A3439" t="str">
            <v>Schmiederite</v>
          </cell>
          <cell r="B3439">
            <v>0</v>
          </cell>
        </row>
        <row r="3440">
          <cell r="A3440" t="str">
            <v>Schmitterite</v>
          </cell>
          <cell r="B3440">
            <v>0</v>
          </cell>
        </row>
        <row r="3441">
          <cell r="A3441" t="str">
            <v>Schneebergite</v>
          </cell>
          <cell r="B3441">
            <v>0</v>
          </cell>
        </row>
        <row r="3442">
          <cell r="A3442" t="str">
            <v>Schneiderhohnite</v>
          </cell>
          <cell r="B3442">
            <v>0</v>
          </cell>
        </row>
        <row r="3443">
          <cell r="A3443" t="str">
            <v>Schoderite</v>
          </cell>
          <cell r="B3443">
            <v>0</v>
          </cell>
        </row>
        <row r="3444">
          <cell r="A3444" t="str">
            <v>Schoenfliesite</v>
          </cell>
          <cell r="B3444">
            <v>0</v>
          </cell>
        </row>
        <row r="3445">
          <cell r="A3445" t="str">
            <v>Schoepite</v>
          </cell>
          <cell r="B3445">
            <v>0</v>
          </cell>
        </row>
        <row r="3446">
          <cell r="A3446" t="str">
            <v>Schollhornite</v>
          </cell>
          <cell r="B3446">
            <v>0</v>
          </cell>
        </row>
        <row r="3447">
          <cell r="A3447" t="str">
            <v>Scholzite</v>
          </cell>
          <cell r="B3447">
            <v>0</v>
          </cell>
        </row>
        <row r="3448">
          <cell r="A3448" t="str">
            <v>Schoonerite</v>
          </cell>
          <cell r="B3448">
            <v>0</v>
          </cell>
        </row>
        <row r="3449">
          <cell r="A3449" t="str">
            <v>Schorl</v>
          </cell>
          <cell r="B3449">
            <v>0</v>
          </cell>
        </row>
        <row r="3450">
          <cell r="A3450" t="str">
            <v>Schorlomite</v>
          </cell>
          <cell r="B3450">
            <v>0</v>
          </cell>
        </row>
        <row r="3451">
          <cell r="A3451" t="str">
            <v>Schreibersite</v>
          </cell>
          <cell r="B3451">
            <v>0</v>
          </cell>
        </row>
        <row r="3452">
          <cell r="A3452" t="str">
            <v>Schreyerite</v>
          </cell>
          <cell r="B3452">
            <v>0</v>
          </cell>
        </row>
        <row r="3453">
          <cell r="A3453" t="str">
            <v>Schrockingerite</v>
          </cell>
          <cell r="B3453">
            <v>0</v>
          </cell>
        </row>
        <row r="3454">
          <cell r="A3454" t="str">
            <v>Schubnelite</v>
          </cell>
          <cell r="B3454">
            <v>0</v>
          </cell>
        </row>
        <row r="3455">
          <cell r="A3455" t="str">
            <v>Schuetteite</v>
          </cell>
          <cell r="B3455">
            <v>0</v>
          </cell>
        </row>
        <row r="3456">
          <cell r="A3456" t="str">
            <v>Schuilingite-(Nd)</v>
          </cell>
          <cell r="B3456">
            <v>0</v>
          </cell>
        </row>
        <row r="3457">
          <cell r="A3457" t="str">
            <v>Schulenbergite</v>
          </cell>
          <cell r="B3457">
            <v>0</v>
          </cell>
        </row>
        <row r="3458">
          <cell r="A3458" t="str">
            <v>Schultenite</v>
          </cell>
          <cell r="B3458">
            <v>0</v>
          </cell>
        </row>
        <row r="3459">
          <cell r="A3459" t="str">
            <v>Schumacherite</v>
          </cell>
          <cell r="B3459">
            <v>0</v>
          </cell>
        </row>
        <row r="3460">
          <cell r="A3460" t="str">
            <v>Schwartzembergite</v>
          </cell>
          <cell r="B3460">
            <v>0</v>
          </cell>
        </row>
        <row r="3461">
          <cell r="A3461" t="str">
            <v>Schwertmannite</v>
          </cell>
          <cell r="B3461">
            <v>0</v>
          </cell>
        </row>
        <row r="3462">
          <cell r="A3462" t="str">
            <v>Sclarite</v>
          </cell>
          <cell r="B3462">
            <v>0</v>
          </cell>
        </row>
        <row r="3463">
          <cell r="A3463" t="str">
            <v>Scolecite</v>
          </cell>
          <cell r="B3463">
            <v>0</v>
          </cell>
        </row>
        <row r="3464">
          <cell r="A3464" t="str">
            <v>Scorodite</v>
          </cell>
          <cell r="B3464">
            <v>0</v>
          </cell>
        </row>
        <row r="3465">
          <cell r="A3465" t="str">
            <v>Scorzalite</v>
          </cell>
          <cell r="B3465">
            <v>0</v>
          </cell>
        </row>
        <row r="3466">
          <cell r="A3466" t="str">
            <v>Scotlandite</v>
          </cell>
          <cell r="B3466">
            <v>0</v>
          </cell>
        </row>
        <row r="3467">
          <cell r="A3467" t="str">
            <v>Scrutinyite</v>
          </cell>
          <cell r="B3467">
            <v>0</v>
          </cell>
        </row>
        <row r="3468">
          <cell r="A3468" t="str">
            <v>Seamanite</v>
          </cell>
          <cell r="B3468">
            <v>0</v>
          </cell>
        </row>
        <row r="3469">
          <cell r="A3469" t="str">
            <v>Searlesite</v>
          </cell>
          <cell r="B3469">
            <v>0</v>
          </cell>
        </row>
        <row r="3470">
          <cell r="A3470" t="str">
            <v>Sederholmite</v>
          </cell>
          <cell r="B3470">
            <v>0</v>
          </cell>
        </row>
        <row r="3471">
          <cell r="A3471" t="str">
            <v>Sedovite</v>
          </cell>
          <cell r="B3471">
            <v>0</v>
          </cell>
        </row>
        <row r="3472">
          <cell r="A3472" t="str">
            <v>Seeligerite</v>
          </cell>
          <cell r="B3472">
            <v>0</v>
          </cell>
        </row>
        <row r="3473">
          <cell r="A3473" t="str">
            <v>Seelite-1</v>
          </cell>
          <cell r="B3473">
            <v>0</v>
          </cell>
        </row>
        <row r="3474">
          <cell r="A3474" t="str">
            <v>Seelite-2</v>
          </cell>
          <cell r="B3474">
            <v>0</v>
          </cell>
        </row>
        <row r="3475">
          <cell r="A3475" t="str">
            <v>Segelerite</v>
          </cell>
          <cell r="B3475">
            <v>0</v>
          </cell>
        </row>
        <row r="3476">
          <cell r="A3476" t="str">
            <v>Segnitite</v>
          </cell>
          <cell r="B3476">
            <v>0</v>
          </cell>
        </row>
        <row r="3477">
          <cell r="A3477" t="str">
            <v>Seidite-(Ce)</v>
          </cell>
          <cell r="B3477">
            <v>0</v>
          </cell>
        </row>
        <row r="3478">
          <cell r="A3478" t="str">
            <v>Seidozerite</v>
          </cell>
          <cell r="B3478">
            <v>0</v>
          </cell>
        </row>
        <row r="3479">
          <cell r="A3479" t="str">
            <v>Seinajokite</v>
          </cell>
          <cell r="B3479">
            <v>0</v>
          </cell>
        </row>
        <row r="3480">
          <cell r="A3480" t="str">
            <v>Sekaninaite</v>
          </cell>
          <cell r="B3480">
            <v>0</v>
          </cell>
        </row>
        <row r="3481">
          <cell r="A3481" t="str">
            <v>Selenium</v>
          </cell>
          <cell r="B3481">
            <v>0</v>
          </cell>
        </row>
        <row r="3482">
          <cell r="A3482" t="str">
            <v>Selenostephanite</v>
          </cell>
          <cell r="B3482">
            <v>0</v>
          </cell>
        </row>
        <row r="3483">
          <cell r="A3483" t="str">
            <v>Seligmannite</v>
          </cell>
          <cell r="B3483">
            <v>0</v>
          </cell>
        </row>
        <row r="3484">
          <cell r="A3484" t="str">
            <v>Sellaite</v>
          </cell>
          <cell r="B3484">
            <v>0</v>
          </cell>
        </row>
        <row r="3485">
          <cell r="A3485" t="str">
            <v>Selwynite</v>
          </cell>
          <cell r="B3485">
            <v>0</v>
          </cell>
        </row>
        <row r="3486">
          <cell r="A3486" t="str">
            <v>Semenovite</v>
          </cell>
          <cell r="B3486">
            <v>0</v>
          </cell>
        </row>
        <row r="3487">
          <cell r="A3487" t="str">
            <v>Semseyite</v>
          </cell>
          <cell r="B3487">
            <v>0</v>
          </cell>
        </row>
        <row r="3488">
          <cell r="A3488" t="str">
            <v>Senaite</v>
          </cell>
          <cell r="B3488">
            <v>0</v>
          </cell>
        </row>
        <row r="3489">
          <cell r="A3489" t="str">
            <v>Senarmontite</v>
          </cell>
          <cell r="B3489">
            <v>0</v>
          </cell>
        </row>
        <row r="3490">
          <cell r="A3490" t="str">
            <v>Senegalite</v>
          </cell>
          <cell r="B3490">
            <v>0</v>
          </cell>
        </row>
        <row r="3491">
          <cell r="A3491" t="str">
            <v>Sengierite</v>
          </cell>
          <cell r="B3491">
            <v>0</v>
          </cell>
        </row>
        <row r="3492">
          <cell r="A3492" t="str">
            <v>Sepiolite</v>
          </cell>
          <cell r="B3492">
            <v>0</v>
          </cell>
        </row>
        <row r="3493">
          <cell r="A3493" t="str">
            <v>Serandite</v>
          </cell>
          <cell r="B3493">
            <v>0</v>
          </cell>
        </row>
        <row r="3494">
          <cell r="A3494" t="str">
            <v>Serendibite</v>
          </cell>
          <cell r="B3494">
            <v>0</v>
          </cell>
        </row>
        <row r="3495">
          <cell r="A3495" t="str">
            <v>Sergeevite</v>
          </cell>
          <cell r="B3495">
            <v>0</v>
          </cell>
        </row>
        <row r="3496">
          <cell r="A3496" t="str">
            <v>Serpierite</v>
          </cell>
          <cell r="B3496">
            <v>0</v>
          </cell>
        </row>
        <row r="3497">
          <cell r="A3497" t="str">
            <v>Serrabrancaite</v>
          </cell>
          <cell r="B3497">
            <v>0</v>
          </cell>
        </row>
        <row r="3498">
          <cell r="A3498" t="str">
            <v>Sewardite</v>
          </cell>
          <cell r="B3498">
            <v>0</v>
          </cell>
        </row>
        <row r="3499">
          <cell r="A3499" t="str">
            <v>Shabaite-(Nd)</v>
          </cell>
          <cell r="B3499">
            <v>0</v>
          </cell>
        </row>
        <row r="3500">
          <cell r="A3500" t="str">
            <v>Shabynite</v>
          </cell>
          <cell r="B3500">
            <v>0</v>
          </cell>
        </row>
        <row r="3501">
          <cell r="A3501" t="str">
            <v>Shadlunite</v>
          </cell>
          <cell r="B3501">
            <v>0</v>
          </cell>
        </row>
        <row r="3502">
          <cell r="A3502" t="str">
            <v>Shafranovskite</v>
          </cell>
          <cell r="B3502">
            <v>0</v>
          </cell>
        </row>
        <row r="3503">
          <cell r="A3503" t="str">
            <v>Shakhovite</v>
          </cell>
          <cell r="B3503">
            <v>0</v>
          </cell>
        </row>
        <row r="3504">
          <cell r="A3504" t="str">
            <v>Shandite</v>
          </cell>
          <cell r="B3504">
            <v>0</v>
          </cell>
        </row>
        <row r="3505">
          <cell r="A3505" t="str">
            <v>Shannonite</v>
          </cell>
          <cell r="B3505">
            <v>0</v>
          </cell>
        </row>
        <row r="3506">
          <cell r="A3506" t="str">
            <v>Sharpite</v>
          </cell>
          <cell r="B3506">
            <v>0</v>
          </cell>
        </row>
        <row r="3507">
          <cell r="A3507" t="str">
            <v>Shattuckite</v>
          </cell>
          <cell r="B3507">
            <v>0</v>
          </cell>
        </row>
        <row r="3508">
          <cell r="A3508" t="str">
            <v>Shcherbakovite</v>
          </cell>
          <cell r="B3508">
            <v>0</v>
          </cell>
        </row>
        <row r="3509">
          <cell r="A3509" t="str">
            <v>Shcherbinaite</v>
          </cell>
          <cell r="B3509">
            <v>0</v>
          </cell>
        </row>
        <row r="3510">
          <cell r="A3510" t="str">
            <v>Sheldrickite</v>
          </cell>
          <cell r="B3510">
            <v>0</v>
          </cell>
        </row>
        <row r="3511">
          <cell r="A3511" t="str">
            <v>Sherwoodite</v>
          </cell>
          <cell r="B3511">
            <v>0</v>
          </cell>
        </row>
        <row r="3512">
          <cell r="A3512" t="str">
            <v>Shibkovite</v>
          </cell>
          <cell r="B3512">
            <v>0</v>
          </cell>
        </row>
        <row r="3513">
          <cell r="A3513" t="str">
            <v>Shigaite</v>
          </cell>
          <cell r="B3513">
            <v>0</v>
          </cell>
        </row>
        <row r="3514">
          <cell r="A3514" t="str">
            <v>Shirokshinite</v>
          </cell>
          <cell r="B3514">
            <v>0</v>
          </cell>
        </row>
        <row r="3515">
          <cell r="A3515" t="str">
            <v>Shkatulkalite</v>
          </cell>
          <cell r="B3515">
            <v>0</v>
          </cell>
        </row>
        <row r="3516">
          <cell r="A3516" t="str">
            <v>Shomiokite-(Y)</v>
          </cell>
          <cell r="B3516">
            <v>0</v>
          </cell>
        </row>
        <row r="3517">
          <cell r="A3517" t="str">
            <v>Shortite</v>
          </cell>
          <cell r="B3517">
            <v>0</v>
          </cell>
        </row>
        <row r="3518">
          <cell r="A3518" t="str">
            <v>Shuangfengite</v>
          </cell>
          <cell r="B3518">
            <v>0</v>
          </cell>
        </row>
        <row r="3519">
          <cell r="A3519" t="str">
            <v>Shubnikovite</v>
          </cell>
          <cell r="B3519">
            <v>0</v>
          </cell>
        </row>
        <row r="3520">
          <cell r="A3520" t="str">
            <v>Shuiskite</v>
          </cell>
          <cell r="B3520">
            <v>0</v>
          </cell>
        </row>
        <row r="3521">
          <cell r="A3521" t="str">
            <v>Sibirskite</v>
          </cell>
          <cell r="B3521">
            <v>0</v>
          </cell>
        </row>
        <row r="3522">
          <cell r="A3522" t="str">
            <v>Sicherite</v>
          </cell>
          <cell r="B3522">
            <v>0</v>
          </cell>
        </row>
        <row r="3523">
          <cell r="A3523" t="str">
            <v>Sicklerite</v>
          </cell>
          <cell r="B3523">
            <v>0</v>
          </cell>
        </row>
        <row r="3524">
          <cell r="A3524" t="str">
            <v>Siderazot</v>
          </cell>
          <cell r="B3524">
            <v>0</v>
          </cell>
        </row>
        <row r="3525">
          <cell r="A3525" t="str">
            <v>Siderite</v>
          </cell>
          <cell r="B3525">
            <v>0</v>
          </cell>
        </row>
        <row r="3526">
          <cell r="A3526" t="str">
            <v>Sideronatrite</v>
          </cell>
          <cell r="B3526">
            <v>0</v>
          </cell>
        </row>
        <row r="3527">
          <cell r="A3527" t="str">
            <v>Siderophyllite</v>
          </cell>
          <cell r="B3527">
            <v>0</v>
          </cell>
        </row>
        <row r="3528">
          <cell r="A3528" t="str">
            <v>Siderotil</v>
          </cell>
          <cell r="B3528">
            <v>0</v>
          </cell>
        </row>
        <row r="3529">
          <cell r="A3529" t="str">
            <v>Sidorenkite</v>
          </cell>
          <cell r="B3529">
            <v>0</v>
          </cell>
        </row>
        <row r="3530">
          <cell r="A3530" t="str">
            <v>Sidpietersite</v>
          </cell>
          <cell r="B3530">
            <v>0</v>
          </cell>
        </row>
        <row r="3531">
          <cell r="A3531" t="str">
            <v>Sidwillite</v>
          </cell>
          <cell r="B3531">
            <v>0</v>
          </cell>
        </row>
        <row r="3532">
          <cell r="A3532" t="str">
            <v>Siegenite</v>
          </cell>
          <cell r="B3532">
            <v>0</v>
          </cell>
        </row>
        <row r="3533">
          <cell r="A3533" t="str">
            <v>Sieleckiite</v>
          </cell>
          <cell r="B3533">
            <v>0</v>
          </cell>
        </row>
        <row r="3534">
          <cell r="A3534" t="str">
            <v>Sigismundite</v>
          </cell>
          <cell r="B3534">
            <v>0</v>
          </cell>
        </row>
        <row r="3535">
          <cell r="A3535" t="str">
            <v>Sigloite</v>
          </cell>
          <cell r="B3535">
            <v>0</v>
          </cell>
        </row>
        <row r="3536">
          <cell r="A3536" t="str">
            <v>Silhydrite</v>
          </cell>
          <cell r="B3536">
            <v>0</v>
          </cell>
        </row>
        <row r="3537">
          <cell r="A3537" t="str">
            <v>Silicon</v>
          </cell>
          <cell r="B3537">
            <v>0</v>
          </cell>
        </row>
        <row r="3538">
          <cell r="A3538" t="str">
            <v>Silinaite</v>
          </cell>
          <cell r="B3538">
            <v>0</v>
          </cell>
        </row>
        <row r="3539">
          <cell r="A3539" t="str">
            <v>Sillenite</v>
          </cell>
          <cell r="B3539">
            <v>0</v>
          </cell>
        </row>
        <row r="3540">
          <cell r="A3540" t="str">
            <v>Sillimanite</v>
          </cell>
          <cell r="B3540">
            <v>0</v>
          </cell>
        </row>
        <row r="3541">
          <cell r="A3541" t="str">
            <v>Silver</v>
          </cell>
          <cell r="B3541">
            <v>0</v>
          </cell>
        </row>
        <row r="3542">
          <cell r="A3542" t="str">
            <v>Silvialite</v>
          </cell>
          <cell r="B3542">
            <v>0</v>
          </cell>
        </row>
        <row r="3543">
          <cell r="A3543" t="str">
            <v>Simferite</v>
          </cell>
          <cell r="B3543">
            <v>0</v>
          </cell>
        </row>
        <row r="3544">
          <cell r="A3544" t="str">
            <v>Simmonsite</v>
          </cell>
          <cell r="B3544">
            <v>0</v>
          </cell>
        </row>
        <row r="3545">
          <cell r="A3545" t="str">
            <v>Simonellite</v>
          </cell>
          <cell r="B3545">
            <v>0</v>
          </cell>
        </row>
        <row r="3546">
          <cell r="A3546" t="str">
            <v>Simonite</v>
          </cell>
          <cell r="B3546">
            <v>0</v>
          </cell>
        </row>
        <row r="3547">
          <cell r="A3547" t="str">
            <v>Simonkolleite</v>
          </cell>
          <cell r="B3547">
            <v>0</v>
          </cell>
        </row>
        <row r="3548">
          <cell r="A3548" t="str">
            <v>Simplotite</v>
          </cell>
          <cell r="B3548">
            <v>0</v>
          </cell>
        </row>
        <row r="3549">
          <cell r="A3549" t="str">
            <v>Simpsonite</v>
          </cell>
          <cell r="B3549">
            <v>0</v>
          </cell>
        </row>
        <row r="3550">
          <cell r="A3550" t="str">
            <v>Sincosite</v>
          </cell>
          <cell r="B3550">
            <v>0</v>
          </cell>
        </row>
        <row r="3551">
          <cell r="A3551" t="str">
            <v>Sinhalite</v>
          </cell>
          <cell r="B3551">
            <v>0</v>
          </cell>
        </row>
        <row r="3552">
          <cell r="A3552" t="str">
            <v>Sinjarite</v>
          </cell>
          <cell r="B3552">
            <v>0</v>
          </cell>
        </row>
        <row r="3553">
          <cell r="A3553" t="str">
            <v>Sinkankasite</v>
          </cell>
          <cell r="B3553">
            <v>0</v>
          </cell>
        </row>
        <row r="3554">
          <cell r="A3554" t="str">
            <v>Sinnerite</v>
          </cell>
          <cell r="B3554">
            <v>0</v>
          </cell>
        </row>
        <row r="3555">
          <cell r="A3555" t="str">
            <v>Sinoite</v>
          </cell>
          <cell r="B3555">
            <v>0</v>
          </cell>
        </row>
        <row r="3556">
          <cell r="A3556" t="str">
            <v>Sitinakite</v>
          </cell>
          <cell r="B3556">
            <v>0</v>
          </cell>
        </row>
        <row r="3557">
          <cell r="A3557" t="str">
            <v>Sjogrenite</v>
          </cell>
          <cell r="B3557">
            <v>0</v>
          </cell>
        </row>
        <row r="3558">
          <cell r="A3558" t="str">
            <v>Skinnerite</v>
          </cell>
          <cell r="B3558">
            <v>0</v>
          </cell>
        </row>
        <row r="3559">
          <cell r="A3559" t="str">
            <v>Skippenite</v>
          </cell>
          <cell r="B3559">
            <v>0</v>
          </cell>
        </row>
        <row r="3560">
          <cell r="A3560" t="str">
            <v>Sklodowskite</v>
          </cell>
          <cell r="B3560">
            <v>0</v>
          </cell>
        </row>
        <row r="3561">
          <cell r="A3561" t="str">
            <v>Skutterudite</v>
          </cell>
          <cell r="B3561">
            <v>0</v>
          </cell>
        </row>
        <row r="3562">
          <cell r="A3562" t="str">
            <v>Slavikite</v>
          </cell>
          <cell r="B3562">
            <v>0</v>
          </cell>
        </row>
        <row r="3563">
          <cell r="A3563" t="str">
            <v>Slawsonite</v>
          </cell>
          <cell r="B3563">
            <v>0</v>
          </cell>
        </row>
        <row r="3564">
          <cell r="A3564" t="str">
            <v>Smirnite</v>
          </cell>
          <cell r="B3564">
            <v>0</v>
          </cell>
        </row>
        <row r="3565">
          <cell r="A3565" t="str">
            <v>Smithite</v>
          </cell>
          <cell r="B3565">
            <v>0</v>
          </cell>
        </row>
        <row r="3566">
          <cell r="A3566" t="str">
            <v>Smithsonite</v>
          </cell>
          <cell r="B3566">
            <v>0</v>
          </cell>
        </row>
        <row r="3567">
          <cell r="A3567" t="str">
            <v>Smolianinovite</v>
          </cell>
          <cell r="B3567">
            <v>0</v>
          </cell>
        </row>
        <row r="3568">
          <cell r="A3568" t="str">
            <v>Smrkovecite</v>
          </cell>
          <cell r="B3568">
            <v>0</v>
          </cell>
        </row>
        <row r="3569">
          <cell r="A3569" t="str">
            <v>Smythite</v>
          </cell>
          <cell r="B3569">
            <v>0</v>
          </cell>
        </row>
        <row r="3570">
          <cell r="A3570" t="str">
            <v>Sobolevite</v>
          </cell>
          <cell r="B3570">
            <v>0</v>
          </cell>
        </row>
        <row r="3571">
          <cell r="A3571" t="str">
            <v>Sobolevskite</v>
          </cell>
          <cell r="B3571">
            <v>0</v>
          </cell>
        </row>
        <row r="3572">
          <cell r="A3572" t="str">
            <v>Sobotkite</v>
          </cell>
          <cell r="B3572">
            <v>0</v>
          </cell>
        </row>
        <row r="3573">
          <cell r="A3573" t="str">
            <v>Sodalite</v>
          </cell>
          <cell r="B3573">
            <v>0</v>
          </cell>
        </row>
        <row r="3574">
          <cell r="A3574" t="str">
            <v>Soddyite</v>
          </cell>
          <cell r="B3574">
            <v>0</v>
          </cell>
        </row>
        <row r="3575">
          <cell r="A3575" t="str">
            <v>Sodic-ferriclinoferroholmquistite</v>
          </cell>
          <cell r="B3575">
            <v>0</v>
          </cell>
        </row>
        <row r="3576">
          <cell r="A3576" t="str">
            <v>Sodic-ferripedrizite</v>
          </cell>
          <cell r="B3576">
            <v>0</v>
          </cell>
        </row>
        <row r="3577">
          <cell r="A3577" t="str">
            <v>Sodic-ferro-anthophyllite</v>
          </cell>
          <cell r="B3577">
            <v>0</v>
          </cell>
        </row>
        <row r="3578">
          <cell r="A3578" t="str">
            <v>Sodic-ferrogedrite</v>
          </cell>
          <cell r="B3578">
            <v>0</v>
          </cell>
        </row>
        <row r="3579">
          <cell r="A3579" t="str">
            <v>Sodicanthophyllite</v>
          </cell>
          <cell r="B3579">
            <v>0</v>
          </cell>
        </row>
        <row r="3580">
          <cell r="A3580" t="str">
            <v>Sodicgedrite</v>
          </cell>
          <cell r="B3580">
            <v>0</v>
          </cell>
        </row>
        <row r="3581">
          <cell r="A3581" t="str">
            <v>Sodium meta-autunite</v>
          </cell>
          <cell r="B3581">
            <v>0</v>
          </cell>
        </row>
        <row r="3582">
          <cell r="A3582" t="str">
            <v>Sodium-alum</v>
          </cell>
          <cell r="B3582">
            <v>0</v>
          </cell>
        </row>
        <row r="3583">
          <cell r="A3583" t="str">
            <v>Sodium-autunite</v>
          </cell>
          <cell r="B3583">
            <v>0</v>
          </cell>
        </row>
        <row r="3584">
          <cell r="A3584" t="str">
            <v>Sodium-betpakdalite</v>
          </cell>
          <cell r="B3584">
            <v>0</v>
          </cell>
        </row>
        <row r="3585">
          <cell r="A3585" t="str">
            <v>Sodium-boltwoodite</v>
          </cell>
          <cell r="B3585">
            <v>0</v>
          </cell>
        </row>
        <row r="3586">
          <cell r="A3586" t="str">
            <v>Sodium-komarovite</v>
          </cell>
          <cell r="B3586">
            <v>0</v>
          </cell>
        </row>
        <row r="3587">
          <cell r="A3587" t="str">
            <v>Sodium-pharmacosiderite</v>
          </cell>
          <cell r="B3587">
            <v>0</v>
          </cell>
        </row>
        <row r="3588">
          <cell r="A3588" t="str">
            <v>Sodium-uranospinite</v>
          </cell>
          <cell r="B3588">
            <v>0</v>
          </cell>
        </row>
        <row r="3589">
          <cell r="A3589" t="str">
            <v>Sodium-zippeite</v>
          </cell>
          <cell r="B3589">
            <v>0</v>
          </cell>
        </row>
        <row r="3590">
          <cell r="A3590" t="str">
            <v>Sogdianite</v>
          </cell>
          <cell r="B3590">
            <v>0</v>
          </cell>
        </row>
        <row r="3591">
          <cell r="A3591" t="str">
            <v>Sohngeite</v>
          </cell>
          <cell r="B3591">
            <v>0</v>
          </cell>
        </row>
        <row r="3592">
          <cell r="A3592" t="str">
            <v>Solongoite</v>
          </cell>
          <cell r="B3592">
            <v>0</v>
          </cell>
        </row>
        <row r="3593">
          <cell r="A3593" t="str">
            <v>Sonolite</v>
          </cell>
          <cell r="B3593">
            <v>0</v>
          </cell>
        </row>
        <row r="3594">
          <cell r="A3594" t="str">
            <v>Sonoraite</v>
          </cell>
          <cell r="B3594">
            <v>0</v>
          </cell>
        </row>
        <row r="3595">
          <cell r="A3595" t="str">
            <v>Sopcheite</v>
          </cell>
          <cell r="B3595">
            <v>0</v>
          </cell>
        </row>
        <row r="3596">
          <cell r="A3596" t="str">
            <v>Sophiite</v>
          </cell>
          <cell r="B3596">
            <v>0</v>
          </cell>
        </row>
        <row r="3597">
          <cell r="A3597" t="str">
            <v>Sorbyite</v>
          </cell>
          <cell r="B3597">
            <v>0</v>
          </cell>
        </row>
        <row r="3598">
          <cell r="A3598" t="str">
            <v>Sorensenite</v>
          </cell>
          <cell r="B3598">
            <v>0</v>
          </cell>
        </row>
        <row r="3599">
          <cell r="A3599" t="str">
            <v>Sorosite</v>
          </cell>
          <cell r="B3599">
            <v>0</v>
          </cell>
        </row>
        <row r="3600">
          <cell r="A3600" t="str">
            <v>Sosedkoite</v>
          </cell>
          <cell r="B3600">
            <v>0</v>
          </cell>
        </row>
        <row r="3601">
          <cell r="A3601" t="str">
            <v>Soucekite</v>
          </cell>
          <cell r="B3601">
            <v>0</v>
          </cell>
        </row>
        <row r="3602">
          <cell r="A3602" t="str">
            <v>Souzalite</v>
          </cell>
          <cell r="B3602">
            <v>0</v>
          </cell>
        </row>
        <row r="3603">
          <cell r="A3603" t="str">
            <v>Spadaite</v>
          </cell>
          <cell r="B3603">
            <v>0</v>
          </cell>
        </row>
        <row r="3604">
          <cell r="A3604" t="str">
            <v>Spangolite</v>
          </cell>
          <cell r="B3604">
            <v>0</v>
          </cell>
        </row>
        <row r="3605">
          <cell r="A3605" t="str">
            <v>Spencerite</v>
          </cell>
          <cell r="B3605">
            <v>0</v>
          </cell>
        </row>
        <row r="3606">
          <cell r="A3606" t="str">
            <v>Sperrylite</v>
          </cell>
          <cell r="B3606">
            <v>0</v>
          </cell>
        </row>
        <row r="3607">
          <cell r="A3607" t="str">
            <v>Spertiniite</v>
          </cell>
          <cell r="B3607">
            <v>0</v>
          </cell>
        </row>
        <row r="3608">
          <cell r="A3608" t="str">
            <v>Spessartine</v>
          </cell>
          <cell r="B3608">
            <v>0</v>
          </cell>
        </row>
        <row r="3609">
          <cell r="A3609" t="str">
            <v>Sphaerobismoite</v>
          </cell>
          <cell r="B3609">
            <v>0</v>
          </cell>
        </row>
        <row r="3610">
          <cell r="A3610" t="str">
            <v>Sphaerocobaltite</v>
          </cell>
          <cell r="B3610">
            <v>0</v>
          </cell>
        </row>
        <row r="3611">
          <cell r="A3611" t="str">
            <v>Sphalerite</v>
          </cell>
          <cell r="B3611">
            <v>0</v>
          </cell>
        </row>
        <row r="3612">
          <cell r="A3612" t="str">
            <v>Spheniscidite</v>
          </cell>
          <cell r="B3612">
            <v>0</v>
          </cell>
        </row>
        <row r="3613">
          <cell r="A3613" t="str">
            <v>Spinel</v>
          </cell>
          <cell r="B3613">
            <v>0</v>
          </cell>
        </row>
        <row r="3614">
          <cell r="A3614" t="str">
            <v>Spionkopite</v>
          </cell>
          <cell r="B3614">
            <v>0</v>
          </cell>
        </row>
        <row r="3615">
          <cell r="A3615" t="str">
            <v>Spiroffite</v>
          </cell>
          <cell r="B3615">
            <v>0</v>
          </cell>
        </row>
        <row r="3616">
          <cell r="A3616" t="str">
            <v>Spodiophyllite</v>
          </cell>
          <cell r="B3616">
            <v>0</v>
          </cell>
        </row>
        <row r="3617">
          <cell r="A3617" t="str">
            <v>Spodiosite</v>
          </cell>
          <cell r="B3617">
            <v>0</v>
          </cell>
        </row>
        <row r="3618">
          <cell r="A3618" t="str">
            <v>Spodumene</v>
          </cell>
          <cell r="B3618">
            <v>0</v>
          </cell>
        </row>
        <row r="3619">
          <cell r="A3619" t="str">
            <v>Springcreekite</v>
          </cell>
          <cell r="B3619">
            <v>0</v>
          </cell>
        </row>
        <row r="3620">
          <cell r="A3620" t="str">
            <v>Spurrite</v>
          </cell>
          <cell r="B3620">
            <v>0</v>
          </cell>
        </row>
        <row r="3621">
          <cell r="A3621" t="str">
            <v>Squawcreekite</v>
          </cell>
          <cell r="B3621">
            <v>0</v>
          </cell>
        </row>
        <row r="3622">
          <cell r="A3622" t="str">
            <v>Srebrodolskite</v>
          </cell>
          <cell r="B3622">
            <v>0</v>
          </cell>
        </row>
        <row r="3623">
          <cell r="A3623" t="str">
            <v>Srilankite</v>
          </cell>
          <cell r="B3623">
            <v>0</v>
          </cell>
        </row>
        <row r="3624">
          <cell r="A3624" t="str">
            <v>Stalderite</v>
          </cell>
          <cell r="B3624">
            <v>0</v>
          </cell>
        </row>
        <row r="3625">
          <cell r="A3625" t="str">
            <v>Stanekite</v>
          </cell>
          <cell r="B3625">
            <v>0</v>
          </cell>
        </row>
        <row r="3626">
          <cell r="A3626" t="str">
            <v>Stanfieldite</v>
          </cell>
          <cell r="B3626">
            <v>0</v>
          </cell>
        </row>
        <row r="3627">
          <cell r="A3627" t="str">
            <v>Stanleyite</v>
          </cell>
          <cell r="B3627">
            <v>0</v>
          </cell>
        </row>
        <row r="3628">
          <cell r="A3628" t="str">
            <v>Stannite</v>
          </cell>
          <cell r="B3628">
            <v>0</v>
          </cell>
        </row>
        <row r="3629">
          <cell r="A3629" t="str">
            <v>Stannoidite</v>
          </cell>
          <cell r="B3629">
            <v>0</v>
          </cell>
        </row>
        <row r="3630">
          <cell r="A3630" t="str">
            <v>Stannomicrolite</v>
          </cell>
          <cell r="B3630">
            <v>0</v>
          </cell>
        </row>
        <row r="3631">
          <cell r="A3631" t="str">
            <v>Stannopalladinite</v>
          </cell>
          <cell r="B3631">
            <v>0</v>
          </cell>
        </row>
        <row r="3632">
          <cell r="A3632" t="str">
            <v>Starkeyite</v>
          </cell>
          <cell r="B3632">
            <v>0</v>
          </cell>
        </row>
        <row r="3633">
          <cell r="A3633" t="str">
            <v>Staurolite</v>
          </cell>
          <cell r="B3633">
            <v>0</v>
          </cell>
        </row>
        <row r="3634">
          <cell r="A3634" t="str">
            <v>Steacyite</v>
          </cell>
          <cell r="B3634">
            <v>0</v>
          </cell>
        </row>
        <row r="3635">
          <cell r="A3635" t="str">
            <v>Steenstrupine-(Ce)</v>
          </cell>
          <cell r="B3635">
            <v>0</v>
          </cell>
        </row>
        <row r="3636">
          <cell r="A3636" t="str">
            <v>Steigerite</v>
          </cell>
          <cell r="B3636">
            <v>0</v>
          </cell>
        </row>
        <row r="3637">
          <cell r="A3637" t="str">
            <v>Stellerite</v>
          </cell>
          <cell r="B3637">
            <v>0</v>
          </cell>
        </row>
        <row r="3638">
          <cell r="A3638" t="str">
            <v>Stenhuggarite</v>
          </cell>
          <cell r="B3638">
            <v>0</v>
          </cell>
        </row>
        <row r="3639">
          <cell r="A3639" t="str">
            <v>Stenonite</v>
          </cell>
          <cell r="B3639">
            <v>0</v>
          </cell>
        </row>
        <row r="3640">
          <cell r="A3640" t="str">
            <v>Stepanovite</v>
          </cell>
          <cell r="B3640">
            <v>0</v>
          </cell>
        </row>
        <row r="3641">
          <cell r="A3641" t="str">
            <v>Stephanite</v>
          </cell>
          <cell r="B3641">
            <v>0</v>
          </cell>
        </row>
        <row r="3642">
          <cell r="A3642" t="str">
            <v>Stercorite</v>
          </cell>
          <cell r="B3642">
            <v>0</v>
          </cell>
        </row>
        <row r="3643">
          <cell r="A3643" t="str">
            <v>Sterlinghillite</v>
          </cell>
          <cell r="B3643">
            <v>0</v>
          </cell>
        </row>
        <row r="3644">
          <cell r="A3644" t="str">
            <v>Sternbergite</v>
          </cell>
          <cell r="B3644">
            <v>0</v>
          </cell>
        </row>
        <row r="3645">
          <cell r="A3645" t="str">
            <v>Sterryite</v>
          </cell>
          <cell r="B3645">
            <v>0</v>
          </cell>
        </row>
        <row r="3646">
          <cell r="A3646" t="str">
            <v>Stetefeldtite</v>
          </cell>
          <cell r="B3646">
            <v>0</v>
          </cell>
        </row>
        <row r="3647">
          <cell r="A3647" t="str">
            <v>Stevensite</v>
          </cell>
          <cell r="B3647">
            <v>0</v>
          </cell>
        </row>
        <row r="3648">
          <cell r="A3648" t="str">
            <v>Stewartite</v>
          </cell>
          <cell r="B3648">
            <v>0</v>
          </cell>
        </row>
        <row r="3649">
          <cell r="A3649" t="str">
            <v>Stibarsen</v>
          </cell>
          <cell r="B3649">
            <v>0</v>
          </cell>
        </row>
        <row r="3650">
          <cell r="A3650" t="str">
            <v>Stibiconite</v>
          </cell>
          <cell r="B3650">
            <v>0</v>
          </cell>
        </row>
        <row r="3651">
          <cell r="A3651" t="str">
            <v>Stibiobetafite</v>
          </cell>
          <cell r="B3651">
            <v>0</v>
          </cell>
        </row>
        <row r="3652">
          <cell r="A3652" t="str">
            <v>Stibiocolumbite</v>
          </cell>
          <cell r="B3652">
            <v>0</v>
          </cell>
        </row>
        <row r="3653">
          <cell r="A3653" t="str">
            <v>Stibiocolusite</v>
          </cell>
          <cell r="B3653">
            <v>0</v>
          </cell>
        </row>
        <row r="3654">
          <cell r="A3654" t="str">
            <v>Stibioenargite</v>
          </cell>
          <cell r="B3654">
            <v>0</v>
          </cell>
        </row>
        <row r="3655">
          <cell r="A3655" t="str">
            <v>Stibiomicrolite</v>
          </cell>
          <cell r="B3655">
            <v>0</v>
          </cell>
        </row>
        <row r="3656">
          <cell r="A3656" t="str">
            <v>Stibiopalladinite</v>
          </cell>
          <cell r="B3656">
            <v>0</v>
          </cell>
        </row>
        <row r="3657">
          <cell r="A3657" t="str">
            <v>Stibiotantalite</v>
          </cell>
          <cell r="B3657">
            <v>0</v>
          </cell>
        </row>
        <row r="3658">
          <cell r="A3658" t="str">
            <v>Stibivanite</v>
          </cell>
          <cell r="B3658">
            <v>0</v>
          </cell>
        </row>
        <row r="3659">
          <cell r="A3659" t="str">
            <v>Stibnite</v>
          </cell>
          <cell r="B3659">
            <v>0</v>
          </cell>
        </row>
        <row r="3660">
          <cell r="A3660" t="str">
            <v>Stichtite</v>
          </cell>
          <cell r="B3660">
            <v>0</v>
          </cell>
        </row>
        <row r="3661">
          <cell r="A3661" t="str">
            <v>Stilbite</v>
          </cell>
          <cell r="B3661">
            <v>0</v>
          </cell>
        </row>
        <row r="3662">
          <cell r="A3662" t="str">
            <v>Stilbite-Ca</v>
          </cell>
          <cell r="B3662">
            <v>0</v>
          </cell>
        </row>
        <row r="3663">
          <cell r="A3663" t="str">
            <v>Stilbite-Na</v>
          </cell>
          <cell r="B3663">
            <v>0</v>
          </cell>
        </row>
        <row r="3664">
          <cell r="A3664" t="str">
            <v>Stilleite</v>
          </cell>
          <cell r="B3664">
            <v>0</v>
          </cell>
        </row>
        <row r="3665">
          <cell r="A3665" t="str">
            <v>Stillwaterite</v>
          </cell>
          <cell r="B3665">
            <v>0</v>
          </cell>
        </row>
        <row r="3666">
          <cell r="A3666" t="str">
            <v>Stillwellite-(Ce)</v>
          </cell>
          <cell r="B3666">
            <v>0</v>
          </cell>
        </row>
        <row r="3667">
          <cell r="A3667" t="str">
            <v>Stilpnomelane</v>
          </cell>
          <cell r="B3667">
            <v>0</v>
          </cell>
        </row>
        <row r="3668">
          <cell r="A3668" t="str">
            <v>Stishovite</v>
          </cell>
          <cell r="B3668">
            <v>0</v>
          </cell>
        </row>
        <row r="3669">
          <cell r="A3669" t="str">
            <v>Stistaite</v>
          </cell>
          <cell r="B3669">
            <v>0</v>
          </cell>
        </row>
        <row r="3670">
          <cell r="A3670" t="str">
            <v>Stoiberite</v>
          </cell>
          <cell r="B3670">
            <v>0</v>
          </cell>
        </row>
        <row r="3671">
          <cell r="A3671" t="str">
            <v>Stokesite</v>
          </cell>
          <cell r="B3671">
            <v>0</v>
          </cell>
        </row>
        <row r="3672">
          <cell r="A3672" t="str">
            <v>Stolzite</v>
          </cell>
          <cell r="B3672">
            <v>0</v>
          </cell>
        </row>
        <row r="3673">
          <cell r="A3673" t="str">
            <v>Stoppaniite</v>
          </cell>
          <cell r="B3673">
            <v>0</v>
          </cell>
        </row>
        <row r="3674">
          <cell r="A3674" t="str">
            <v>Stottite</v>
          </cell>
          <cell r="B3674">
            <v>0</v>
          </cell>
        </row>
        <row r="3675">
          <cell r="A3675" t="str">
            <v>Straczekite</v>
          </cell>
          <cell r="B3675">
            <v>0</v>
          </cell>
        </row>
        <row r="3676">
          <cell r="A3676" t="str">
            <v>Strakhovite</v>
          </cell>
          <cell r="B3676">
            <v>0</v>
          </cell>
        </row>
        <row r="3677">
          <cell r="A3677" t="str">
            <v>Stranskiite</v>
          </cell>
          <cell r="B3677">
            <v>0</v>
          </cell>
        </row>
        <row r="3678">
          <cell r="A3678" t="str">
            <v>Strashimirite</v>
          </cell>
          <cell r="B3678">
            <v>0</v>
          </cell>
        </row>
        <row r="3679">
          <cell r="A3679" t="str">
            <v>Stratlingite</v>
          </cell>
          <cell r="B3679">
            <v>0</v>
          </cell>
        </row>
        <row r="3680">
          <cell r="A3680" t="str">
            <v>Strelkinite</v>
          </cell>
          <cell r="B3680">
            <v>0</v>
          </cell>
        </row>
        <row r="3681">
          <cell r="A3681" t="str">
            <v>Strengite</v>
          </cell>
          <cell r="B3681">
            <v>0</v>
          </cell>
        </row>
        <row r="3682">
          <cell r="A3682" t="str">
            <v>Stringhamite</v>
          </cell>
          <cell r="B3682">
            <v>0</v>
          </cell>
        </row>
        <row r="3683">
          <cell r="A3683" t="str">
            <v>Stromeyerite</v>
          </cell>
          <cell r="B3683">
            <v>0</v>
          </cell>
        </row>
        <row r="3684">
          <cell r="A3684" t="str">
            <v>Stronalsite</v>
          </cell>
          <cell r="B3684">
            <v>0</v>
          </cell>
        </row>
        <row r="3685">
          <cell r="A3685" t="str">
            <v>Strontianite</v>
          </cell>
          <cell r="B3685">
            <v>0</v>
          </cell>
        </row>
        <row r="3686">
          <cell r="A3686" t="str">
            <v>Strontio-orthojoaquinite</v>
          </cell>
          <cell r="B3686">
            <v>0</v>
          </cell>
        </row>
        <row r="3687">
          <cell r="A3687" t="str">
            <v>Strontioborite</v>
          </cell>
          <cell r="B3687">
            <v>0</v>
          </cell>
        </row>
        <row r="3688">
          <cell r="A3688" t="str">
            <v>Strontiochevkinite</v>
          </cell>
          <cell r="B3688">
            <v>0</v>
          </cell>
        </row>
        <row r="3689">
          <cell r="A3689" t="str">
            <v>Strontiodresserite</v>
          </cell>
          <cell r="B3689">
            <v>0</v>
          </cell>
        </row>
        <row r="3690">
          <cell r="A3690" t="str">
            <v>Strontioginorite</v>
          </cell>
          <cell r="B3690">
            <v>0</v>
          </cell>
        </row>
        <row r="3691">
          <cell r="A3691" t="str">
            <v>Strontiojoaquinite</v>
          </cell>
          <cell r="B3691">
            <v>0</v>
          </cell>
        </row>
        <row r="3692">
          <cell r="A3692" t="str">
            <v>Strontiomelane</v>
          </cell>
          <cell r="B3692">
            <v>0</v>
          </cell>
        </row>
        <row r="3693">
          <cell r="A3693" t="str">
            <v>Strontiopiemontite</v>
          </cell>
          <cell r="B3693">
            <v>0</v>
          </cell>
        </row>
        <row r="3694">
          <cell r="A3694" t="str">
            <v>Strontiopyrochlore</v>
          </cell>
          <cell r="B3694">
            <v>0</v>
          </cell>
        </row>
        <row r="3695">
          <cell r="A3695" t="str">
            <v>Strontiowhitlockite</v>
          </cell>
          <cell r="B3695">
            <v>0</v>
          </cell>
        </row>
        <row r="3696">
          <cell r="A3696" t="str">
            <v>Strontium-apatite</v>
          </cell>
          <cell r="B3696">
            <v>0</v>
          </cell>
        </row>
        <row r="3697">
          <cell r="A3697" t="str">
            <v>Strunzite</v>
          </cell>
          <cell r="B3697">
            <v>0</v>
          </cell>
        </row>
        <row r="3698">
          <cell r="A3698" t="str">
            <v>Struverite</v>
          </cell>
          <cell r="B3698">
            <v>0</v>
          </cell>
        </row>
        <row r="3699">
          <cell r="A3699" t="str">
            <v>Struvite</v>
          </cell>
          <cell r="B3699">
            <v>0</v>
          </cell>
        </row>
        <row r="3700">
          <cell r="A3700" t="str">
            <v>Studenitsite</v>
          </cell>
          <cell r="B3700">
            <v>0</v>
          </cell>
        </row>
        <row r="3701">
          <cell r="A3701" t="str">
            <v>Studtite</v>
          </cell>
          <cell r="B3701">
            <v>0</v>
          </cell>
        </row>
        <row r="3702">
          <cell r="A3702" t="str">
            <v>Stumpflite</v>
          </cell>
          <cell r="B3702">
            <v>0</v>
          </cell>
        </row>
        <row r="3703">
          <cell r="A3703" t="str">
            <v>Sturmanite</v>
          </cell>
          <cell r="B3703">
            <v>0</v>
          </cell>
        </row>
        <row r="3704">
          <cell r="A3704" t="str">
            <v>Sturtite</v>
          </cell>
          <cell r="B3704">
            <v>0</v>
          </cell>
        </row>
        <row r="3705">
          <cell r="A3705" t="str">
            <v>Stutzite</v>
          </cell>
          <cell r="B3705">
            <v>0</v>
          </cell>
        </row>
        <row r="3706">
          <cell r="A3706" t="str">
            <v>Suanite</v>
          </cell>
          <cell r="B3706">
            <v>0</v>
          </cell>
        </row>
        <row r="3707">
          <cell r="A3707" t="str">
            <v>Sudburyite</v>
          </cell>
          <cell r="B3707">
            <v>0</v>
          </cell>
        </row>
        <row r="3708">
          <cell r="A3708" t="str">
            <v>Sudoite</v>
          </cell>
          <cell r="B3708">
            <v>0</v>
          </cell>
        </row>
        <row r="3709">
          <cell r="A3709" t="str">
            <v>Sudovikovite</v>
          </cell>
          <cell r="B3709">
            <v>0</v>
          </cell>
        </row>
        <row r="3710">
          <cell r="A3710" t="str">
            <v>Suessite</v>
          </cell>
          <cell r="B3710">
            <v>0</v>
          </cell>
        </row>
        <row r="3711">
          <cell r="A3711" t="str">
            <v>Sugilite</v>
          </cell>
          <cell r="B3711">
            <v>0</v>
          </cell>
        </row>
        <row r="3712">
          <cell r="A3712" t="str">
            <v>Sulfoborite</v>
          </cell>
          <cell r="B3712">
            <v>0</v>
          </cell>
        </row>
        <row r="3713">
          <cell r="A3713" t="str">
            <v>Sulfur</v>
          </cell>
          <cell r="B3713">
            <v>0</v>
          </cell>
        </row>
        <row r="3714">
          <cell r="A3714" t="str">
            <v>Sulphohalite</v>
          </cell>
          <cell r="B3714">
            <v>0</v>
          </cell>
        </row>
        <row r="3715">
          <cell r="A3715" t="str">
            <v>Sulphotsumoite</v>
          </cell>
          <cell r="B3715">
            <v>0</v>
          </cell>
        </row>
        <row r="3716">
          <cell r="A3716" t="str">
            <v>Sulvanite</v>
          </cell>
          <cell r="B3716">
            <v>0</v>
          </cell>
        </row>
        <row r="3717">
          <cell r="A3717" t="str">
            <v>Sundiusite</v>
          </cell>
          <cell r="B3717">
            <v>0</v>
          </cell>
        </row>
        <row r="3718">
          <cell r="A3718" t="str">
            <v>Suolunite</v>
          </cell>
          <cell r="B3718">
            <v>0</v>
          </cell>
        </row>
        <row r="3719">
          <cell r="A3719" t="str">
            <v>Suredaite</v>
          </cell>
          <cell r="B3719">
            <v>0</v>
          </cell>
        </row>
        <row r="3720">
          <cell r="A3720" t="str">
            <v>Surinamite</v>
          </cell>
          <cell r="B3720">
            <v>0</v>
          </cell>
        </row>
        <row r="3721">
          <cell r="A3721" t="str">
            <v>Surite</v>
          </cell>
          <cell r="B3721">
            <v>0</v>
          </cell>
        </row>
        <row r="3722">
          <cell r="A3722" t="str">
            <v>Sursassite</v>
          </cell>
          <cell r="B3722">
            <v>0</v>
          </cell>
        </row>
        <row r="3723">
          <cell r="A3723" t="str">
            <v>Susannite</v>
          </cell>
          <cell r="B3723">
            <v>0</v>
          </cell>
        </row>
        <row r="3724">
          <cell r="A3724" t="str">
            <v>Sussexite</v>
          </cell>
          <cell r="B3724">
            <v>0</v>
          </cell>
        </row>
        <row r="3725">
          <cell r="A3725" t="str">
            <v>Suzukiite</v>
          </cell>
          <cell r="B3725">
            <v>0</v>
          </cell>
        </row>
        <row r="3726">
          <cell r="A3726" t="str">
            <v>Svabite</v>
          </cell>
          <cell r="B3726">
            <v>0</v>
          </cell>
        </row>
        <row r="3727">
          <cell r="A3727" t="str">
            <v>Svanbergite</v>
          </cell>
          <cell r="B3727">
            <v>0</v>
          </cell>
        </row>
        <row r="3728">
          <cell r="A3728" t="str">
            <v>Sveite</v>
          </cell>
          <cell r="B3728">
            <v>0</v>
          </cell>
        </row>
        <row r="3729">
          <cell r="A3729" t="str">
            <v>Svenekite</v>
          </cell>
          <cell r="B3729">
            <v>0</v>
          </cell>
        </row>
        <row r="3730">
          <cell r="A3730" t="str">
            <v>Sverigeite</v>
          </cell>
          <cell r="B3730">
            <v>0</v>
          </cell>
        </row>
        <row r="3731">
          <cell r="A3731" t="str">
            <v>Svyatoslavite</v>
          </cell>
          <cell r="B3731">
            <v>0</v>
          </cell>
        </row>
        <row r="3732">
          <cell r="A3732" t="str">
            <v>Svyazhinite</v>
          </cell>
          <cell r="B3732">
            <v>0</v>
          </cell>
        </row>
        <row r="3733">
          <cell r="A3733" t="str">
            <v>Swaknoite</v>
          </cell>
          <cell r="B3733">
            <v>0</v>
          </cell>
        </row>
        <row r="3734">
          <cell r="A3734" t="str">
            <v>Swamboite</v>
          </cell>
          <cell r="B3734">
            <v>0</v>
          </cell>
        </row>
        <row r="3735">
          <cell r="A3735" t="str">
            <v>Swartzite</v>
          </cell>
          <cell r="B3735">
            <v>0</v>
          </cell>
        </row>
        <row r="3736">
          <cell r="A3736" t="str">
            <v>Swedenborgite</v>
          </cell>
          <cell r="B3736">
            <v>0</v>
          </cell>
        </row>
        <row r="3737">
          <cell r="A3737" t="str">
            <v>Sweetite</v>
          </cell>
          <cell r="B3737">
            <v>0</v>
          </cell>
        </row>
        <row r="3738">
          <cell r="A3738" t="str">
            <v>Swinefordite</v>
          </cell>
          <cell r="B3738">
            <v>0</v>
          </cell>
        </row>
        <row r="3739">
          <cell r="A3739" t="str">
            <v>Switzerite</v>
          </cell>
          <cell r="B3739">
            <v>0</v>
          </cell>
        </row>
        <row r="3740">
          <cell r="A3740" t="str">
            <v>Sylvanite</v>
          </cell>
          <cell r="B3740">
            <v>0</v>
          </cell>
        </row>
        <row r="3741">
          <cell r="A3741" t="str">
            <v>Sylvite</v>
          </cell>
          <cell r="B3741">
            <v>0</v>
          </cell>
        </row>
        <row r="3742">
          <cell r="A3742" t="str">
            <v>Symesite</v>
          </cell>
          <cell r="B3742">
            <v>0</v>
          </cell>
        </row>
        <row r="3743">
          <cell r="A3743" t="str">
            <v>Symplesite</v>
          </cell>
          <cell r="B3743">
            <v>0</v>
          </cell>
        </row>
        <row r="3744">
          <cell r="A3744" t="str">
            <v>Synadelphite</v>
          </cell>
          <cell r="B3744">
            <v>0</v>
          </cell>
        </row>
        <row r="3745">
          <cell r="A3745" t="str">
            <v>Synchysite-(Ce)</v>
          </cell>
          <cell r="B3745">
            <v>0</v>
          </cell>
        </row>
        <row r="3746">
          <cell r="A3746" t="str">
            <v>Synchysite-(Nd)</v>
          </cell>
          <cell r="B3746">
            <v>0</v>
          </cell>
        </row>
        <row r="3747">
          <cell r="A3747" t="str">
            <v>Synchysite-(Y)</v>
          </cell>
          <cell r="B3747">
            <v>0</v>
          </cell>
        </row>
        <row r="3748">
          <cell r="A3748" t="str">
            <v>Syngenite</v>
          </cell>
          <cell r="B3748">
            <v>0</v>
          </cell>
        </row>
        <row r="3749">
          <cell r="A3749" t="str">
            <v>Szaibelyite</v>
          </cell>
          <cell r="B3749">
            <v>0</v>
          </cell>
        </row>
        <row r="3750">
          <cell r="A3750" t="str">
            <v>Szenicsite</v>
          </cell>
          <cell r="B3750">
            <v>0</v>
          </cell>
        </row>
        <row r="3751">
          <cell r="A3751" t="str">
            <v>Szmikite</v>
          </cell>
          <cell r="B3751">
            <v>0</v>
          </cell>
        </row>
        <row r="3752">
          <cell r="A3752" t="str">
            <v>Szomolnokite</v>
          </cell>
          <cell r="B3752">
            <v>0</v>
          </cell>
        </row>
        <row r="3753">
          <cell r="A3753" t="str">
            <v>Sztrokayite</v>
          </cell>
          <cell r="B3753">
            <v>0</v>
          </cell>
        </row>
        <row r="3754">
          <cell r="A3754" t="str">
            <v>Szymanskiite</v>
          </cell>
          <cell r="B3754">
            <v>0</v>
          </cell>
        </row>
        <row r="3755">
          <cell r="A3755" t="str">
            <v>Tacharanite</v>
          </cell>
          <cell r="B3755">
            <v>0</v>
          </cell>
        </row>
        <row r="3756">
          <cell r="A3756" t="str">
            <v>Tachyhydrite</v>
          </cell>
          <cell r="B3756">
            <v>0</v>
          </cell>
        </row>
        <row r="3757">
          <cell r="A3757" t="str">
            <v>Tadzhikite-(Ce)</v>
          </cell>
          <cell r="B3757">
            <v>0</v>
          </cell>
        </row>
        <row r="3758">
          <cell r="A3758" t="str">
            <v>Tadzhikite-(Y)</v>
          </cell>
          <cell r="B3758">
            <v>0</v>
          </cell>
        </row>
        <row r="3759">
          <cell r="A3759" t="str">
            <v>Taenite</v>
          </cell>
          <cell r="B3759">
            <v>0</v>
          </cell>
        </row>
        <row r="3760">
          <cell r="A3760" t="str">
            <v>Taikanite</v>
          </cell>
          <cell r="B3760">
            <v>0</v>
          </cell>
        </row>
        <row r="3761">
          <cell r="A3761" t="str">
            <v>Taimyrite</v>
          </cell>
          <cell r="B3761">
            <v>0</v>
          </cell>
        </row>
        <row r="3762">
          <cell r="A3762" t="str">
            <v>Tainiolite</v>
          </cell>
          <cell r="B3762">
            <v>0</v>
          </cell>
        </row>
        <row r="3763">
          <cell r="A3763" t="str">
            <v>Takanelite</v>
          </cell>
          <cell r="B3763">
            <v>0</v>
          </cell>
        </row>
        <row r="3764">
          <cell r="A3764" t="str">
            <v>Takedaite</v>
          </cell>
          <cell r="B3764">
            <v>0</v>
          </cell>
        </row>
        <row r="3765">
          <cell r="A3765" t="str">
            <v>Takeuchiite</v>
          </cell>
          <cell r="B3765">
            <v>0</v>
          </cell>
        </row>
        <row r="3766">
          <cell r="A3766" t="str">
            <v>Takovite</v>
          </cell>
          <cell r="B3766">
            <v>0</v>
          </cell>
        </row>
        <row r="3767">
          <cell r="A3767" t="str">
            <v>Talc</v>
          </cell>
          <cell r="B3767">
            <v>0</v>
          </cell>
        </row>
        <row r="3768">
          <cell r="A3768" t="str">
            <v>Talmessite</v>
          </cell>
          <cell r="B3768">
            <v>0</v>
          </cell>
        </row>
        <row r="3769">
          <cell r="A3769" t="str">
            <v>Talnakhite</v>
          </cell>
          <cell r="B3769">
            <v>0</v>
          </cell>
        </row>
        <row r="3770">
          <cell r="A3770" t="str">
            <v>Tamaite</v>
          </cell>
          <cell r="B3770">
            <v>0</v>
          </cell>
        </row>
        <row r="3771">
          <cell r="A3771" t="str">
            <v>Tamarugite</v>
          </cell>
          <cell r="B3771">
            <v>0</v>
          </cell>
        </row>
        <row r="3772">
          <cell r="A3772" t="str">
            <v>Tancoite</v>
          </cell>
          <cell r="B3772">
            <v>0</v>
          </cell>
        </row>
        <row r="3773">
          <cell r="A3773" t="str">
            <v>Taneyamalite</v>
          </cell>
          <cell r="B3773">
            <v>0</v>
          </cell>
        </row>
        <row r="3774">
          <cell r="A3774" t="str">
            <v>Tangeite</v>
          </cell>
          <cell r="B3774">
            <v>0</v>
          </cell>
        </row>
        <row r="3775">
          <cell r="A3775" t="str">
            <v>Tantalaeschynite-(Y)</v>
          </cell>
          <cell r="B3775">
            <v>0</v>
          </cell>
        </row>
        <row r="3776">
          <cell r="A3776" t="str">
            <v>Tantalcarbide</v>
          </cell>
          <cell r="B3776">
            <v>0</v>
          </cell>
        </row>
        <row r="3777">
          <cell r="A3777" t="str">
            <v>Tantalowodginite</v>
          </cell>
          <cell r="B3777">
            <v>0</v>
          </cell>
        </row>
        <row r="3778">
          <cell r="A3778" t="str">
            <v>Tantalum</v>
          </cell>
          <cell r="B3778">
            <v>0</v>
          </cell>
        </row>
        <row r="3779">
          <cell r="A3779" t="str">
            <v>Tanteuxenite-(Y)</v>
          </cell>
          <cell r="B3779">
            <v>0</v>
          </cell>
        </row>
        <row r="3780">
          <cell r="A3780" t="str">
            <v>Tantite</v>
          </cell>
          <cell r="B3780">
            <v>0</v>
          </cell>
        </row>
        <row r="3781">
          <cell r="A3781" t="str">
            <v>Tapiolite</v>
          </cell>
          <cell r="B3781">
            <v>0</v>
          </cell>
        </row>
        <row r="3782">
          <cell r="A3782" t="str">
            <v>Taramellite</v>
          </cell>
          <cell r="B3782">
            <v>0</v>
          </cell>
        </row>
        <row r="3783">
          <cell r="A3783" t="str">
            <v>Taramite</v>
          </cell>
          <cell r="B3783">
            <v>0</v>
          </cell>
        </row>
        <row r="3784">
          <cell r="A3784" t="str">
            <v>Taranakite</v>
          </cell>
          <cell r="B3784">
            <v>0</v>
          </cell>
        </row>
        <row r="3785">
          <cell r="A3785" t="str">
            <v>Tarapacaite</v>
          </cell>
          <cell r="B3785">
            <v>0</v>
          </cell>
        </row>
        <row r="3786">
          <cell r="A3786" t="str">
            <v>Tarbuttite</v>
          </cell>
          <cell r="B3786">
            <v>0</v>
          </cell>
        </row>
        <row r="3787">
          <cell r="A3787" t="str">
            <v>Taseqite</v>
          </cell>
          <cell r="B3787">
            <v>0</v>
          </cell>
        </row>
        <row r="3788">
          <cell r="A3788" t="str">
            <v>Tatarskite</v>
          </cell>
          <cell r="B3788">
            <v>0</v>
          </cell>
        </row>
        <row r="3789">
          <cell r="A3789" t="str">
            <v>Tatyanaite</v>
          </cell>
          <cell r="B3789">
            <v>0</v>
          </cell>
        </row>
        <row r="3790">
          <cell r="A3790" t="str">
            <v>Tausonite</v>
          </cell>
          <cell r="B3790">
            <v>0</v>
          </cell>
        </row>
        <row r="3791">
          <cell r="A3791" t="str">
            <v>Tavorite</v>
          </cell>
          <cell r="B3791">
            <v>0</v>
          </cell>
        </row>
        <row r="3792">
          <cell r="A3792" t="str">
            <v>Tazheranite</v>
          </cell>
          <cell r="B3792">
            <v>0</v>
          </cell>
        </row>
        <row r="3793">
          <cell r="A3793" t="str">
            <v>Teallite</v>
          </cell>
          <cell r="B3793">
            <v>0</v>
          </cell>
        </row>
        <row r="3794">
          <cell r="A3794" t="str">
            <v>Tedhadleyite</v>
          </cell>
          <cell r="B3794">
            <v>0</v>
          </cell>
        </row>
        <row r="3795">
          <cell r="A3795" t="str">
            <v>Teepleite</v>
          </cell>
          <cell r="B3795">
            <v>0</v>
          </cell>
        </row>
        <row r="3796">
          <cell r="A3796" t="str">
            <v>Tegengrenite</v>
          </cell>
          <cell r="B3796">
            <v>0</v>
          </cell>
        </row>
        <row r="3797">
          <cell r="A3797" t="str">
            <v>Teineite</v>
          </cell>
          <cell r="B3797">
            <v>0</v>
          </cell>
        </row>
        <row r="3798">
          <cell r="A3798" t="str">
            <v>Telargpalite</v>
          </cell>
          <cell r="B3798">
            <v>0</v>
          </cell>
        </row>
        <row r="3799">
          <cell r="A3799" t="str">
            <v>Tellurantimony</v>
          </cell>
          <cell r="B3799">
            <v>0</v>
          </cell>
        </row>
        <row r="3800">
          <cell r="A3800" t="str">
            <v>Tellurite</v>
          </cell>
          <cell r="B3800">
            <v>0</v>
          </cell>
        </row>
        <row r="3801">
          <cell r="A3801" t="str">
            <v>Tellurium</v>
          </cell>
          <cell r="B3801">
            <v>0</v>
          </cell>
        </row>
        <row r="3802">
          <cell r="A3802" t="str">
            <v>Tellurobismuthite</v>
          </cell>
          <cell r="B3802">
            <v>0</v>
          </cell>
        </row>
        <row r="3803">
          <cell r="A3803" t="str">
            <v>Tellurohauchecornite</v>
          </cell>
          <cell r="B3803">
            <v>0</v>
          </cell>
        </row>
        <row r="3804">
          <cell r="A3804" t="str">
            <v>Telluronevskite</v>
          </cell>
          <cell r="B3804">
            <v>0</v>
          </cell>
        </row>
        <row r="3805">
          <cell r="A3805" t="str">
            <v>Telluropalladinite</v>
          </cell>
          <cell r="B3805">
            <v>0</v>
          </cell>
        </row>
        <row r="3806">
          <cell r="A3806" t="str">
            <v>Telyushenkoite</v>
          </cell>
          <cell r="B3806">
            <v>0</v>
          </cell>
        </row>
        <row r="3807">
          <cell r="A3807" t="str">
            <v>Temagamite</v>
          </cell>
          <cell r="B3807">
            <v>0</v>
          </cell>
        </row>
        <row r="3808">
          <cell r="A3808" t="str">
            <v>Tengchongite</v>
          </cell>
          <cell r="B3808">
            <v>0</v>
          </cell>
        </row>
        <row r="3809">
          <cell r="A3809" t="str">
            <v>Tengerite-(Y)</v>
          </cell>
          <cell r="B3809">
            <v>0</v>
          </cell>
        </row>
        <row r="3810">
          <cell r="A3810" t="str">
            <v>Tennantite</v>
          </cell>
          <cell r="B3810">
            <v>0</v>
          </cell>
        </row>
        <row r="3811">
          <cell r="A3811" t="str">
            <v>Tenorite</v>
          </cell>
          <cell r="B3811">
            <v>0</v>
          </cell>
        </row>
        <row r="3812">
          <cell r="A3812" t="str">
            <v>Tephroite</v>
          </cell>
          <cell r="B3812">
            <v>0</v>
          </cell>
        </row>
        <row r="3813">
          <cell r="A3813" t="str">
            <v>Terlinguaite</v>
          </cell>
          <cell r="B3813">
            <v>0</v>
          </cell>
        </row>
        <row r="3814">
          <cell r="A3814" t="str">
            <v>Ternesite</v>
          </cell>
          <cell r="B3814">
            <v>0</v>
          </cell>
        </row>
        <row r="3815">
          <cell r="A3815" t="str">
            <v>Ternovite</v>
          </cell>
          <cell r="B3815">
            <v>0</v>
          </cell>
        </row>
        <row r="3816">
          <cell r="A3816" t="str">
            <v>Terranovaite</v>
          </cell>
          <cell r="B3816">
            <v>0</v>
          </cell>
        </row>
        <row r="3817">
          <cell r="A3817" t="str">
            <v>Terskite</v>
          </cell>
          <cell r="B3817">
            <v>0</v>
          </cell>
        </row>
        <row r="3818">
          <cell r="A3818" t="str">
            <v>Tertschite</v>
          </cell>
          <cell r="B3818">
            <v>0</v>
          </cell>
        </row>
        <row r="3819">
          <cell r="A3819" t="str">
            <v>Teruggite</v>
          </cell>
          <cell r="B3819">
            <v>0</v>
          </cell>
        </row>
        <row r="3820">
          <cell r="A3820" t="str">
            <v>Teschemacherite</v>
          </cell>
          <cell r="B3820">
            <v>0</v>
          </cell>
        </row>
        <row r="3821">
          <cell r="A3821" t="str">
            <v>Testibiopalladite</v>
          </cell>
          <cell r="B3821">
            <v>0</v>
          </cell>
        </row>
        <row r="3822">
          <cell r="A3822" t="str">
            <v>Tetra-auricupride</v>
          </cell>
          <cell r="B3822">
            <v>0</v>
          </cell>
        </row>
        <row r="3823">
          <cell r="A3823" t="str">
            <v>Tetra-ferri-annite</v>
          </cell>
          <cell r="B3823">
            <v>0</v>
          </cell>
        </row>
        <row r="3824">
          <cell r="A3824" t="str">
            <v>Tetra-ferriphlogopite</v>
          </cell>
          <cell r="B3824">
            <v>0</v>
          </cell>
        </row>
        <row r="3825">
          <cell r="A3825" t="str">
            <v>Tetradymite</v>
          </cell>
          <cell r="B3825">
            <v>0</v>
          </cell>
        </row>
        <row r="3826">
          <cell r="A3826" t="str">
            <v>Tetraferroplatinum</v>
          </cell>
          <cell r="B3826">
            <v>0</v>
          </cell>
        </row>
        <row r="3827">
          <cell r="A3827" t="str">
            <v>Tetrahedrite</v>
          </cell>
          <cell r="B3827">
            <v>0</v>
          </cell>
        </row>
        <row r="3828">
          <cell r="A3828" t="str">
            <v>Tetranatrolite</v>
          </cell>
          <cell r="B3828">
            <v>0</v>
          </cell>
        </row>
        <row r="3829">
          <cell r="A3829" t="str">
            <v>Tetrarooseveltite</v>
          </cell>
          <cell r="B3829">
            <v>0</v>
          </cell>
        </row>
        <row r="3830">
          <cell r="A3830" t="str">
            <v>Tetrataenite</v>
          </cell>
          <cell r="B3830">
            <v>0</v>
          </cell>
        </row>
        <row r="3831">
          <cell r="A3831" t="str">
            <v>Tetrawickmanite</v>
          </cell>
          <cell r="B3831">
            <v>0</v>
          </cell>
        </row>
        <row r="3832">
          <cell r="A3832" t="str">
            <v>Thadeuite</v>
          </cell>
          <cell r="B3832">
            <v>0</v>
          </cell>
        </row>
        <row r="3833">
          <cell r="A3833" t="str">
            <v>Thalcusite</v>
          </cell>
          <cell r="B3833">
            <v>0</v>
          </cell>
        </row>
        <row r="3834">
          <cell r="A3834" t="str">
            <v>Thalenite-(Y)</v>
          </cell>
          <cell r="B3834">
            <v>0</v>
          </cell>
        </row>
        <row r="3835">
          <cell r="A3835" t="str">
            <v>Thalfenisite</v>
          </cell>
          <cell r="B3835">
            <v>0</v>
          </cell>
        </row>
        <row r="3836">
          <cell r="A3836" t="str">
            <v>Thaumasite</v>
          </cell>
          <cell r="B3836">
            <v>0</v>
          </cell>
        </row>
        <row r="3837">
          <cell r="A3837" t="str">
            <v>Theisite</v>
          </cell>
          <cell r="B3837">
            <v>0</v>
          </cell>
        </row>
        <row r="3838">
          <cell r="A3838" t="str">
            <v>Thenardite</v>
          </cell>
          <cell r="B3838">
            <v>0</v>
          </cell>
        </row>
        <row r="3839">
          <cell r="A3839" t="str">
            <v>Theoparacelsite</v>
          </cell>
          <cell r="B3839">
            <v>0</v>
          </cell>
        </row>
        <row r="3840">
          <cell r="A3840" t="str">
            <v>Theophrastite</v>
          </cell>
          <cell r="B3840">
            <v>0</v>
          </cell>
        </row>
        <row r="3841">
          <cell r="A3841" t="str">
            <v>Theresemagnanite</v>
          </cell>
          <cell r="B3841">
            <v>0</v>
          </cell>
        </row>
        <row r="3842">
          <cell r="A3842" t="str">
            <v>Thermonatrite</v>
          </cell>
          <cell r="B3842">
            <v>0</v>
          </cell>
        </row>
        <row r="3843">
          <cell r="A3843" t="str">
            <v>Thomasclarkite-(Y)</v>
          </cell>
          <cell r="B3843">
            <v>0</v>
          </cell>
        </row>
        <row r="3844">
          <cell r="A3844" t="str">
            <v>Thometzekite</v>
          </cell>
          <cell r="B3844">
            <v>0</v>
          </cell>
        </row>
        <row r="3845">
          <cell r="A3845" t="str">
            <v>Thomsenolite</v>
          </cell>
          <cell r="B3845">
            <v>0</v>
          </cell>
        </row>
        <row r="3846">
          <cell r="A3846" t="str">
            <v>Thomsonite-Ca</v>
          </cell>
          <cell r="B3846">
            <v>0</v>
          </cell>
        </row>
        <row r="3847">
          <cell r="A3847" t="str">
            <v>Thomsonite-Sr</v>
          </cell>
          <cell r="B3847">
            <v>0</v>
          </cell>
        </row>
        <row r="3848">
          <cell r="A3848" t="str">
            <v>Thorbastnasite</v>
          </cell>
          <cell r="B3848">
            <v>0</v>
          </cell>
        </row>
        <row r="3849">
          <cell r="A3849" t="str">
            <v>Thoreaulite</v>
          </cell>
          <cell r="B3849">
            <v>0</v>
          </cell>
        </row>
        <row r="3850">
          <cell r="A3850" t="str">
            <v>Thorianite</v>
          </cell>
          <cell r="B3850">
            <v>0</v>
          </cell>
        </row>
        <row r="3851">
          <cell r="A3851" t="str">
            <v>Thorikosite</v>
          </cell>
          <cell r="B3851">
            <v>0</v>
          </cell>
        </row>
        <row r="3852">
          <cell r="A3852" t="str">
            <v>Thorite</v>
          </cell>
          <cell r="B3852">
            <v>0</v>
          </cell>
        </row>
        <row r="3853">
          <cell r="A3853" t="str">
            <v>Thornasite</v>
          </cell>
          <cell r="B3853">
            <v>0</v>
          </cell>
        </row>
        <row r="3854">
          <cell r="A3854" t="str">
            <v>Thorogummite</v>
          </cell>
          <cell r="B3854">
            <v>0</v>
          </cell>
        </row>
        <row r="3855">
          <cell r="A3855" t="str">
            <v>Thorosteenstrupine</v>
          </cell>
          <cell r="B3855">
            <v>0</v>
          </cell>
        </row>
        <row r="3856">
          <cell r="A3856" t="str">
            <v>Thortveitite</v>
          </cell>
          <cell r="B3856">
            <v>0</v>
          </cell>
        </row>
        <row r="3857">
          <cell r="A3857" t="str">
            <v>Thorutite</v>
          </cell>
          <cell r="B3857">
            <v>0</v>
          </cell>
        </row>
        <row r="3858">
          <cell r="A3858" t="str">
            <v>Threadgoldite</v>
          </cell>
          <cell r="B3858">
            <v>0</v>
          </cell>
        </row>
        <row r="3859">
          <cell r="A3859" t="str">
            <v>Tiemannite</v>
          </cell>
          <cell r="B3859">
            <v>0</v>
          </cell>
        </row>
        <row r="3860">
          <cell r="A3860" t="str">
            <v>Tienshanite</v>
          </cell>
          <cell r="B3860">
            <v>0</v>
          </cell>
        </row>
        <row r="3861">
          <cell r="A3861" t="str">
            <v>Tiettaite</v>
          </cell>
          <cell r="B3861">
            <v>0</v>
          </cell>
        </row>
        <row r="3862">
          <cell r="A3862" t="str">
            <v>Tikhonenkovite</v>
          </cell>
          <cell r="B3862">
            <v>0</v>
          </cell>
        </row>
        <row r="3863">
          <cell r="A3863" t="str">
            <v>Tilasite</v>
          </cell>
          <cell r="B3863">
            <v>0</v>
          </cell>
        </row>
        <row r="3864">
          <cell r="A3864" t="str">
            <v>Tilleyite</v>
          </cell>
          <cell r="B3864">
            <v>0</v>
          </cell>
        </row>
        <row r="3865">
          <cell r="A3865" t="str">
            <v>Tillmannsite</v>
          </cell>
          <cell r="B3865">
            <v>0</v>
          </cell>
        </row>
        <row r="3866">
          <cell r="A3866" t="str">
            <v>Tin</v>
          </cell>
          <cell r="B3866">
            <v>0</v>
          </cell>
        </row>
        <row r="3867">
          <cell r="A3867" t="str">
            <v>Tinaksite</v>
          </cell>
          <cell r="B3867">
            <v>0</v>
          </cell>
        </row>
        <row r="3868">
          <cell r="A3868" t="str">
            <v>Tincalconite</v>
          </cell>
          <cell r="B3868">
            <v>0</v>
          </cell>
        </row>
        <row r="3869">
          <cell r="A3869" t="str">
            <v>Tinnunculite</v>
          </cell>
          <cell r="B3869">
            <v>0</v>
          </cell>
        </row>
        <row r="3870">
          <cell r="A3870" t="str">
            <v>Tinsleyite</v>
          </cell>
          <cell r="B3870">
            <v>0</v>
          </cell>
        </row>
        <row r="3871">
          <cell r="A3871" t="str">
            <v>Tinticite</v>
          </cell>
          <cell r="B3871">
            <v>0</v>
          </cell>
        </row>
        <row r="3872">
          <cell r="A3872" t="str">
            <v>Tintinaite</v>
          </cell>
          <cell r="B3872">
            <v>0</v>
          </cell>
        </row>
        <row r="3873">
          <cell r="A3873" t="str">
            <v>Tinzenite</v>
          </cell>
          <cell r="B3873">
            <v>0</v>
          </cell>
        </row>
        <row r="3874">
          <cell r="A3874" t="str">
            <v>Tiptopite</v>
          </cell>
          <cell r="B3874">
            <v>0</v>
          </cell>
        </row>
        <row r="3875">
          <cell r="A3875" t="str">
            <v>Tiragalloite</v>
          </cell>
          <cell r="B3875">
            <v>0</v>
          </cell>
        </row>
        <row r="3876">
          <cell r="A3876" t="str">
            <v>Tirodite</v>
          </cell>
          <cell r="B3876">
            <v>0</v>
          </cell>
        </row>
        <row r="3877">
          <cell r="A3877" t="str">
            <v>Tischendorfite</v>
          </cell>
          <cell r="B3877">
            <v>0</v>
          </cell>
        </row>
        <row r="3878">
          <cell r="A3878" t="str">
            <v>Tisinalite</v>
          </cell>
          <cell r="B3878">
            <v>0</v>
          </cell>
        </row>
        <row r="3879">
          <cell r="A3879" t="str">
            <v>Titanite</v>
          </cell>
          <cell r="B3879">
            <v>0</v>
          </cell>
        </row>
        <row r="3880">
          <cell r="A3880" t="str">
            <v>Titanium</v>
          </cell>
          <cell r="B3880">
            <v>0</v>
          </cell>
        </row>
        <row r="3881">
          <cell r="A3881" t="str">
            <v>Titanowodginite</v>
          </cell>
          <cell r="B3881">
            <v>0</v>
          </cell>
        </row>
        <row r="3882">
          <cell r="A3882" t="str">
            <v>Titantaramellite</v>
          </cell>
          <cell r="B3882">
            <v>0</v>
          </cell>
        </row>
        <row r="3883">
          <cell r="A3883" t="str">
            <v>Tivanite</v>
          </cell>
          <cell r="B3883">
            <v>0</v>
          </cell>
        </row>
        <row r="3884">
          <cell r="A3884" t="str">
            <v>Tlalocite</v>
          </cell>
          <cell r="B3884">
            <v>0</v>
          </cell>
        </row>
        <row r="3885">
          <cell r="A3885" t="str">
            <v>Tlapallite</v>
          </cell>
          <cell r="B3885">
            <v>0</v>
          </cell>
        </row>
        <row r="3886">
          <cell r="A3886" t="str">
            <v>Tobelite</v>
          </cell>
          <cell r="B3886">
            <v>0</v>
          </cell>
        </row>
        <row r="3887">
          <cell r="A3887" t="str">
            <v>Tobermorite</v>
          </cell>
          <cell r="B3887">
            <v>0</v>
          </cell>
        </row>
        <row r="3888">
          <cell r="A3888" t="str">
            <v>Tochilinite</v>
          </cell>
          <cell r="B3888">
            <v>0</v>
          </cell>
        </row>
        <row r="3889">
          <cell r="A3889" t="str">
            <v>Tocornalite</v>
          </cell>
          <cell r="B3889">
            <v>0</v>
          </cell>
        </row>
        <row r="3890">
          <cell r="A3890" t="str">
            <v>Todorokite</v>
          </cell>
          <cell r="B3890">
            <v>0</v>
          </cell>
        </row>
        <row r="3891">
          <cell r="A3891" t="str">
            <v>Tokkoite</v>
          </cell>
          <cell r="B3891">
            <v>0</v>
          </cell>
        </row>
        <row r="3892">
          <cell r="A3892" t="str">
            <v>Tolbachite</v>
          </cell>
          <cell r="B3892">
            <v>0</v>
          </cell>
        </row>
        <row r="3893">
          <cell r="A3893" t="str">
            <v>Tolovkite</v>
          </cell>
          <cell r="B3893">
            <v>0</v>
          </cell>
        </row>
        <row r="3894">
          <cell r="A3894" t="str">
            <v>Tombarthite-(Y)</v>
          </cell>
          <cell r="B3894">
            <v>0</v>
          </cell>
        </row>
        <row r="3895">
          <cell r="A3895" t="str">
            <v>Tomichite</v>
          </cell>
          <cell r="B3895">
            <v>0</v>
          </cell>
        </row>
        <row r="3896">
          <cell r="A3896" t="str">
            <v>Tongbaite</v>
          </cell>
          <cell r="B3896">
            <v>0</v>
          </cell>
        </row>
        <row r="3897">
          <cell r="A3897" t="str">
            <v>Tongxinite</v>
          </cell>
          <cell r="B3897">
            <v>0</v>
          </cell>
        </row>
        <row r="3898">
          <cell r="A3898" t="str">
            <v>Tooeleite</v>
          </cell>
          <cell r="B3898">
            <v>0</v>
          </cell>
        </row>
        <row r="3899">
          <cell r="A3899" t="str">
            <v>Topaz</v>
          </cell>
          <cell r="B3899">
            <v>0</v>
          </cell>
        </row>
        <row r="3900">
          <cell r="A3900" t="str">
            <v>Torbernite</v>
          </cell>
          <cell r="B3900">
            <v>0</v>
          </cell>
        </row>
        <row r="3901">
          <cell r="A3901" t="str">
            <v>Tornebohmite-(Ce)</v>
          </cell>
          <cell r="B3901">
            <v>0</v>
          </cell>
        </row>
        <row r="3902">
          <cell r="A3902" t="str">
            <v>Tornebohmite-(La)</v>
          </cell>
          <cell r="B3902">
            <v>0</v>
          </cell>
        </row>
        <row r="3903">
          <cell r="A3903" t="str">
            <v>Torreyite</v>
          </cell>
          <cell r="B3903">
            <v>0</v>
          </cell>
        </row>
        <row r="3904">
          <cell r="A3904" t="str">
            <v>Tosudite</v>
          </cell>
          <cell r="B3904">
            <v>0</v>
          </cell>
        </row>
        <row r="3905">
          <cell r="A3905" t="str">
            <v>Tounkite</v>
          </cell>
          <cell r="B3905">
            <v>0</v>
          </cell>
        </row>
        <row r="3906">
          <cell r="A3906" t="str">
            <v>Toyohaite</v>
          </cell>
          <cell r="B3906">
            <v>0</v>
          </cell>
        </row>
        <row r="3907">
          <cell r="A3907" t="str">
            <v>Trabzonite</v>
          </cell>
          <cell r="B3907">
            <v>0</v>
          </cell>
        </row>
        <row r="3908">
          <cell r="A3908" t="str">
            <v>Tranquillityite</v>
          </cell>
          <cell r="B3908">
            <v>0</v>
          </cell>
        </row>
        <row r="3909">
          <cell r="A3909" t="str">
            <v>Traskite</v>
          </cell>
          <cell r="B3909">
            <v>0</v>
          </cell>
        </row>
        <row r="3910">
          <cell r="A3910" t="str">
            <v>Treasurite</v>
          </cell>
          <cell r="B3910">
            <v>0</v>
          </cell>
        </row>
        <row r="3911">
          <cell r="A3911" t="str">
            <v>Trechmannite</v>
          </cell>
          <cell r="B3911">
            <v>0</v>
          </cell>
        </row>
        <row r="3912">
          <cell r="A3912" t="str">
            <v>Trembathite</v>
          </cell>
          <cell r="B3912">
            <v>0</v>
          </cell>
        </row>
        <row r="3913">
          <cell r="A3913" t="str">
            <v>Tremolite</v>
          </cell>
          <cell r="B3913">
            <v>0</v>
          </cell>
        </row>
        <row r="3914">
          <cell r="A3914" t="str">
            <v>Trevorite</v>
          </cell>
          <cell r="B3914">
            <v>0</v>
          </cell>
        </row>
        <row r="3915">
          <cell r="A3915" t="str">
            <v>Triangulite</v>
          </cell>
          <cell r="B3915">
            <v>0</v>
          </cell>
        </row>
        <row r="3916">
          <cell r="A3916" t="str">
            <v>Tridymite</v>
          </cell>
          <cell r="B3916">
            <v>0</v>
          </cell>
        </row>
        <row r="3917">
          <cell r="A3917" t="str">
            <v>Trigonite</v>
          </cell>
          <cell r="B3917">
            <v>0</v>
          </cell>
        </row>
        <row r="3918">
          <cell r="A3918" t="str">
            <v>Trikalsilite</v>
          </cell>
          <cell r="B3918">
            <v>0</v>
          </cell>
        </row>
        <row r="3919">
          <cell r="A3919" t="str">
            <v>Trilithionite</v>
          </cell>
          <cell r="B3919">
            <v>0</v>
          </cell>
        </row>
        <row r="3920">
          <cell r="A3920" t="str">
            <v>Trimerite</v>
          </cell>
          <cell r="B3920">
            <v>0</v>
          </cell>
        </row>
        <row r="3921">
          <cell r="A3921" t="str">
            <v>Trimounsite-(Y)</v>
          </cell>
          <cell r="B3921">
            <v>0</v>
          </cell>
        </row>
        <row r="3922">
          <cell r="A3922" t="str">
            <v>Triphylite</v>
          </cell>
          <cell r="B3922">
            <v>0</v>
          </cell>
        </row>
        <row r="3923">
          <cell r="A3923" t="str">
            <v>Triplite</v>
          </cell>
          <cell r="B3923">
            <v>0</v>
          </cell>
        </row>
        <row r="3924">
          <cell r="A3924" t="str">
            <v>Triploidite</v>
          </cell>
          <cell r="B3924">
            <v>0</v>
          </cell>
        </row>
        <row r="3925">
          <cell r="A3925" t="str">
            <v>Trippkeite</v>
          </cell>
          <cell r="B3925">
            <v>0</v>
          </cell>
        </row>
        <row r="3926">
          <cell r="A3926" t="str">
            <v>Tripuhyite</v>
          </cell>
          <cell r="B3926">
            <v>0</v>
          </cell>
        </row>
        <row r="3927">
          <cell r="A3927" t="str">
            <v>Tristramite</v>
          </cell>
          <cell r="B3927">
            <v>0</v>
          </cell>
        </row>
        <row r="3928">
          <cell r="A3928" t="str">
            <v>Tritomite-(Ce)</v>
          </cell>
          <cell r="B3928">
            <v>0</v>
          </cell>
        </row>
        <row r="3929">
          <cell r="A3929" t="str">
            <v>Tritomite-(Y)</v>
          </cell>
          <cell r="B3929">
            <v>0</v>
          </cell>
        </row>
        <row r="3930">
          <cell r="A3930" t="str">
            <v>Trogerite</v>
          </cell>
          <cell r="B3930">
            <v>0</v>
          </cell>
        </row>
        <row r="3931">
          <cell r="A3931" t="str">
            <v>Trogtalite</v>
          </cell>
          <cell r="B3931">
            <v>0</v>
          </cell>
        </row>
        <row r="3932">
          <cell r="A3932" t="str">
            <v>Troilite</v>
          </cell>
          <cell r="B3932">
            <v>0</v>
          </cell>
        </row>
        <row r="3933">
          <cell r="A3933" t="str">
            <v>Trolleite</v>
          </cell>
          <cell r="B3933">
            <v>0</v>
          </cell>
        </row>
        <row r="3934">
          <cell r="A3934" t="str">
            <v>Trona</v>
          </cell>
          <cell r="B3934">
            <v>0</v>
          </cell>
        </row>
        <row r="3935">
          <cell r="A3935" t="str">
            <v>Truscottite</v>
          </cell>
          <cell r="B3935">
            <v>0</v>
          </cell>
        </row>
        <row r="3936">
          <cell r="A3936" t="str">
            <v>Trustedtite</v>
          </cell>
          <cell r="B3936">
            <v>0</v>
          </cell>
        </row>
        <row r="3937">
          <cell r="A3937" t="str">
            <v>Tsaregorodtsevite</v>
          </cell>
          <cell r="B3937">
            <v>0</v>
          </cell>
        </row>
        <row r="3938">
          <cell r="A3938" t="str">
            <v>Tschermakite</v>
          </cell>
          <cell r="B3938">
            <v>0</v>
          </cell>
        </row>
        <row r="3939">
          <cell r="A3939" t="str">
            <v>Tschermigite</v>
          </cell>
          <cell r="B3939">
            <v>0</v>
          </cell>
        </row>
        <row r="3940">
          <cell r="A3940" t="str">
            <v>Tschernichite</v>
          </cell>
          <cell r="B3940">
            <v>0</v>
          </cell>
        </row>
        <row r="3941">
          <cell r="A3941" t="str">
            <v>Tschortnerite</v>
          </cell>
          <cell r="B3941">
            <v>0</v>
          </cell>
        </row>
        <row r="3942">
          <cell r="A3942" t="str">
            <v>Tsepinite-Na</v>
          </cell>
          <cell r="B3942">
            <v>0</v>
          </cell>
        </row>
        <row r="3943">
          <cell r="A3943" t="str">
            <v>Tsnigriite</v>
          </cell>
          <cell r="B3943">
            <v>0</v>
          </cell>
        </row>
        <row r="3944">
          <cell r="A3944" t="str">
            <v>Tsugaruite</v>
          </cell>
          <cell r="B3944">
            <v>0</v>
          </cell>
        </row>
        <row r="3945">
          <cell r="A3945" t="str">
            <v>Tsumcorite</v>
          </cell>
          <cell r="B3945">
            <v>0</v>
          </cell>
        </row>
        <row r="3946">
          <cell r="A3946" t="str">
            <v>Tsumebite</v>
          </cell>
          <cell r="B3946">
            <v>0</v>
          </cell>
        </row>
        <row r="3947">
          <cell r="A3947" t="str">
            <v>Tsumoite</v>
          </cell>
          <cell r="B3947">
            <v>0</v>
          </cell>
        </row>
        <row r="3948">
          <cell r="A3948" t="str">
            <v>Tucekite</v>
          </cell>
          <cell r="B3948">
            <v>0</v>
          </cell>
        </row>
        <row r="3949">
          <cell r="A3949" t="str">
            <v>Tugarinovite</v>
          </cell>
          <cell r="B3949">
            <v>0</v>
          </cell>
        </row>
        <row r="3950">
          <cell r="A3950" t="str">
            <v>Tugtupite</v>
          </cell>
          <cell r="B3950">
            <v>0</v>
          </cell>
        </row>
        <row r="3951">
          <cell r="A3951" t="str">
            <v>Tuhualite</v>
          </cell>
          <cell r="B3951">
            <v>0</v>
          </cell>
        </row>
        <row r="3952">
          <cell r="A3952" t="str">
            <v>Tulameenite</v>
          </cell>
          <cell r="B3952">
            <v>0</v>
          </cell>
        </row>
        <row r="3953">
          <cell r="A3953" t="str">
            <v>Tuliokite</v>
          </cell>
          <cell r="B3953">
            <v>0</v>
          </cell>
        </row>
        <row r="3954">
          <cell r="A3954" t="str">
            <v>Tumchaite</v>
          </cell>
          <cell r="B3954">
            <v>0</v>
          </cell>
        </row>
        <row r="3955">
          <cell r="A3955" t="str">
            <v>Tundrite-(Ce)</v>
          </cell>
          <cell r="B3955">
            <v>0</v>
          </cell>
        </row>
        <row r="3956">
          <cell r="A3956" t="str">
            <v>Tundrite-(Nd)</v>
          </cell>
          <cell r="B3956">
            <v>0</v>
          </cell>
        </row>
        <row r="3957">
          <cell r="A3957" t="str">
            <v>Tunellite</v>
          </cell>
          <cell r="B3957">
            <v>0</v>
          </cell>
        </row>
        <row r="3958">
          <cell r="A3958" t="str">
            <v>Tungstenite</v>
          </cell>
          <cell r="B3958">
            <v>0</v>
          </cell>
        </row>
        <row r="3959">
          <cell r="A3959" t="str">
            <v>Tungstibite</v>
          </cell>
          <cell r="B3959">
            <v>0</v>
          </cell>
        </row>
        <row r="3960">
          <cell r="A3960" t="str">
            <v>Tungstite</v>
          </cell>
          <cell r="B3960">
            <v>0</v>
          </cell>
        </row>
        <row r="3961">
          <cell r="A3961" t="str">
            <v>Tungusite</v>
          </cell>
          <cell r="B3961">
            <v>0</v>
          </cell>
        </row>
        <row r="3962">
          <cell r="A3962" t="str">
            <v>Tunisite</v>
          </cell>
          <cell r="B3962">
            <v>0</v>
          </cell>
        </row>
        <row r="3963">
          <cell r="A3963" t="str">
            <v>Tuperssuatsiaite</v>
          </cell>
          <cell r="B3963">
            <v>0</v>
          </cell>
        </row>
        <row r="3964">
          <cell r="A3964" t="str">
            <v>Turanite</v>
          </cell>
          <cell r="B3964">
            <v>0</v>
          </cell>
        </row>
        <row r="3965">
          <cell r="A3965" t="str">
            <v>Turkestanite</v>
          </cell>
          <cell r="B3965">
            <v>0</v>
          </cell>
        </row>
        <row r="3966">
          <cell r="A3966" t="str">
            <v>Turneaureite</v>
          </cell>
          <cell r="B3966">
            <v>0</v>
          </cell>
        </row>
        <row r="3967">
          <cell r="A3967" t="str">
            <v>Turquoise</v>
          </cell>
          <cell r="B3967">
            <v>0</v>
          </cell>
        </row>
        <row r="3968">
          <cell r="A3968" t="str">
            <v>Turtmannite</v>
          </cell>
          <cell r="B3968">
            <v>0</v>
          </cell>
        </row>
        <row r="3969">
          <cell r="A3969" t="str">
            <v>Tuscanite</v>
          </cell>
          <cell r="B3969">
            <v>0</v>
          </cell>
        </row>
        <row r="3970">
          <cell r="A3970" t="str">
            <v>Tusionite</v>
          </cell>
          <cell r="B3970">
            <v>0</v>
          </cell>
        </row>
        <row r="3971">
          <cell r="A3971" t="str">
            <v>Tuzlaite</v>
          </cell>
          <cell r="B3971">
            <v>0</v>
          </cell>
        </row>
        <row r="3972">
          <cell r="A3972" t="str">
            <v>Tvalchrelidzeite</v>
          </cell>
          <cell r="B3972">
            <v>0</v>
          </cell>
        </row>
        <row r="3973">
          <cell r="A3973" t="str">
            <v>Tvedalite</v>
          </cell>
          <cell r="B3973">
            <v>0</v>
          </cell>
        </row>
        <row r="3974">
          <cell r="A3974" t="str">
            <v>Tveitite-(Y)</v>
          </cell>
          <cell r="B3974">
            <v>0</v>
          </cell>
        </row>
        <row r="3975">
          <cell r="A3975" t="str">
            <v>Tweddillite</v>
          </cell>
          <cell r="B3975">
            <v>0</v>
          </cell>
        </row>
        <row r="3976">
          <cell r="A3976" t="str">
            <v>Twinnite</v>
          </cell>
          <cell r="B3976">
            <v>0</v>
          </cell>
        </row>
        <row r="3977">
          <cell r="A3977" t="str">
            <v>Tychite</v>
          </cell>
          <cell r="B3977">
            <v>0</v>
          </cell>
        </row>
        <row r="3978">
          <cell r="A3978" t="str">
            <v>Tyretskite</v>
          </cell>
          <cell r="B3978">
            <v>0</v>
          </cell>
        </row>
        <row r="3979">
          <cell r="A3979" t="str">
            <v>Tyrolite</v>
          </cell>
          <cell r="B3979">
            <v>0</v>
          </cell>
        </row>
        <row r="3980">
          <cell r="A3980" t="str">
            <v>Tyrrellite</v>
          </cell>
          <cell r="B3980">
            <v>0</v>
          </cell>
        </row>
        <row r="3981">
          <cell r="A3981" t="str">
            <v>Tyuyamunite</v>
          </cell>
          <cell r="B3981">
            <v>0</v>
          </cell>
        </row>
        <row r="3982">
          <cell r="A3982" t="str">
            <v>Uchucchacuaite</v>
          </cell>
          <cell r="B3982">
            <v>0</v>
          </cell>
        </row>
        <row r="3983">
          <cell r="A3983" t="str">
            <v>Uhligite</v>
          </cell>
          <cell r="B3983">
            <v>0</v>
          </cell>
        </row>
        <row r="3984">
          <cell r="A3984" t="str">
            <v>Uklonskovite</v>
          </cell>
          <cell r="B3984">
            <v>0</v>
          </cell>
        </row>
        <row r="3985">
          <cell r="A3985" t="str">
            <v>Ulexite</v>
          </cell>
          <cell r="B3985">
            <v>0</v>
          </cell>
        </row>
        <row r="3986">
          <cell r="A3986" t="str">
            <v>Ullmannite</v>
          </cell>
          <cell r="B3986">
            <v>0</v>
          </cell>
        </row>
        <row r="3987">
          <cell r="A3987" t="str">
            <v>Ulrichite</v>
          </cell>
          <cell r="B3987">
            <v>0</v>
          </cell>
        </row>
        <row r="3988">
          <cell r="A3988" t="str">
            <v>Ulvospinel</v>
          </cell>
          <cell r="B3988">
            <v>0</v>
          </cell>
        </row>
        <row r="3989">
          <cell r="A3989" t="str">
            <v>Umangite</v>
          </cell>
          <cell r="B3989">
            <v>0</v>
          </cell>
        </row>
        <row r="3990">
          <cell r="A3990" t="str">
            <v>Umbite</v>
          </cell>
          <cell r="B3990">
            <v>0</v>
          </cell>
        </row>
        <row r="3991">
          <cell r="A3991" t="str">
            <v>Umbozerite</v>
          </cell>
          <cell r="B3991">
            <v>0</v>
          </cell>
        </row>
        <row r="3992">
          <cell r="A3992" t="str">
            <v>Umohoite</v>
          </cell>
          <cell r="B3992">
            <v>0</v>
          </cell>
        </row>
        <row r="3993">
          <cell r="A3993" t="str">
            <v>Ungarettiite</v>
          </cell>
          <cell r="B3993">
            <v>0</v>
          </cell>
        </row>
        <row r="3994">
          <cell r="A3994" t="str">
            <v>Ungemachite</v>
          </cell>
          <cell r="B3994">
            <v>0</v>
          </cell>
        </row>
        <row r="3995">
          <cell r="A3995" t="str">
            <v>Ungursaite</v>
          </cell>
          <cell r="B3995">
            <v>0</v>
          </cell>
        </row>
        <row r="3996">
          <cell r="A3996" t="str">
            <v>Upalite</v>
          </cell>
          <cell r="B3996">
            <v>0</v>
          </cell>
        </row>
        <row r="3997">
          <cell r="A3997" t="str">
            <v>Uralborite</v>
          </cell>
          <cell r="B3997">
            <v>0</v>
          </cell>
        </row>
        <row r="3998">
          <cell r="A3998" t="str">
            <v>Uralolite</v>
          </cell>
          <cell r="B3998">
            <v>0</v>
          </cell>
        </row>
        <row r="3999">
          <cell r="A3999" t="str">
            <v>Uramphite</v>
          </cell>
          <cell r="B3999">
            <v>0</v>
          </cell>
        </row>
        <row r="4000">
          <cell r="A4000" t="str">
            <v>Urancalcarite</v>
          </cell>
          <cell r="B4000">
            <v>0</v>
          </cell>
        </row>
        <row r="4001">
          <cell r="A4001" t="str">
            <v>Uraninite</v>
          </cell>
          <cell r="B4001">
            <v>0</v>
          </cell>
        </row>
        <row r="4002">
          <cell r="A4002" t="str">
            <v>Uranmicrolite</v>
          </cell>
          <cell r="B4002">
            <v>0</v>
          </cell>
        </row>
        <row r="4003">
          <cell r="A4003" t="str">
            <v>Uranocircite</v>
          </cell>
          <cell r="B4003">
            <v>0</v>
          </cell>
        </row>
        <row r="4004">
          <cell r="A4004" t="str">
            <v>Uranophane</v>
          </cell>
          <cell r="B4004">
            <v>0</v>
          </cell>
        </row>
        <row r="4005">
          <cell r="A4005" t="str">
            <v>Uranophane-beta</v>
          </cell>
          <cell r="B4005">
            <v>0</v>
          </cell>
        </row>
        <row r="4006">
          <cell r="A4006" t="str">
            <v>Uranopilite</v>
          </cell>
          <cell r="B4006">
            <v>0</v>
          </cell>
        </row>
        <row r="4007">
          <cell r="A4007" t="str">
            <v>Uranopolycrase</v>
          </cell>
          <cell r="B4007">
            <v>0</v>
          </cell>
        </row>
        <row r="4008">
          <cell r="A4008" t="str">
            <v>Uranosilite</v>
          </cell>
          <cell r="B4008">
            <v>0</v>
          </cell>
        </row>
        <row r="4009">
          <cell r="A4009" t="str">
            <v>Uranospathite</v>
          </cell>
          <cell r="B4009">
            <v>0</v>
          </cell>
        </row>
        <row r="4010">
          <cell r="A4010" t="str">
            <v>Uranosphaerite</v>
          </cell>
          <cell r="B4010">
            <v>0</v>
          </cell>
        </row>
        <row r="4011">
          <cell r="A4011" t="str">
            <v>Uranospinite</v>
          </cell>
          <cell r="B4011">
            <v>0</v>
          </cell>
        </row>
        <row r="4012">
          <cell r="A4012" t="str">
            <v>Uranotungstite</v>
          </cell>
          <cell r="B4012">
            <v>0</v>
          </cell>
        </row>
        <row r="4013">
          <cell r="A4013" t="str">
            <v>Uranpyrochlore</v>
          </cell>
          <cell r="B4013">
            <v>0</v>
          </cell>
        </row>
        <row r="4014">
          <cell r="A4014" t="str">
            <v>Urea</v>
          </cell>
          <cell r="B4014">
            <v>0</v>
          </cell>
        </row>
        <row r="4015">
          <cell r="A4015" t="str">
            <v>Uricite</v>
          </cell>
          <cell r="B4015">
            <v>0</v>
          </cell>
        </row>
        <row r="4016">
          <cell r="A4016" t="str">
            <v>Ursilite</v>
          </cell>
          <cell r="B4016">
            <v>0</v>
          </cell>
        </row>
        <row r="4017">
          <cell r="A4017" t="str">
            <v>Urusovite</v>
          </cell>
          <cell r="B4017">
            <v>0</v>
          </cell>
        </row>
        <row r="4018">
          <cell r="A4018" t="str">
            <v>Urvantsevite</v>
          </cell>
          <cell r="B4018">
            <v>0</v>
          </cell>
        </row>
        <row r="4019">
          <cell r="A4019" t="str">
            <v>Ushkovite</v>
          </cell>
          <cell r="B4019">
            <v>0</v>
          </cell>
        </row>
        <row r="4020">
          <cell r="A4020" t="str">
            <v>Usovite</v>
          </cell>
          <cell r="B4020">
            <v>0</v>
          </cell>
        </row>
        <row r="4021">
          <cell r="A4021" t="str">
            <v>Ussingite</v>
          </cell>
          <cell r="B4021">
            <v>0</v>
          </cell>
        </row>
        <row r="4022">
          <cell r="A4022" t="str">
            <v>Ustarasite</v>
          </cell>
          <cell r="B4022">
            <v>0</v>
          </cell>
        </row>
        <row r="4023">
          <cell r="A4023" t="str">
            <v>Utahite</v>
          </cell>
          <cell r="B4023">
            <v>0</v>
          </cell>
        </row>
        <row r="4024">
          <cell r="A4024" t="str">
            <v>Uvanite</v>
          </cell>
          <cell r="B4024">
            <v>0</v>
          </cell>
        </row>
        <row r="4025">
          <cell r="A4025" t="str">
            <v>Uvarovite</v>
          </cell>
          <cell r="B4025">
            <v>0</v>
          </cell>
        </row>
        <row r="4026">
          <cell r="A4026" t="str">
            <v>Uvite</v>
          </cell>
          <cell r="B4026">
            <v>0</v>
          </cell>
        </row>
        <row r="4027">
          <cell r="A4027" t="str">
            <v>Uytenbogaardtite</v>
          </cell>
          <cell r="B4027">
            <v>0</v>
          </cell>
        </row>
        <row r="4028">
          <cell r="A4028" t="str">
            <v>Uzonite</v>
          </cell>
          <cell r="B4028">
            <v>0</v>
          </cell>
        </row>
        <row r="4029">
          <cell r="A4029" t="str">
            <v>Vaesite</v>
          </cell>
          <cell r="B4029">
            <v>0</v>
          </cell>
        </row>
        <row r="4030">
          <cell r="A4030" t="str">
            <v>Vajdakite</v>
          </cell>
          <cell r="B4030">
            <v>0</v>
          </cell>
        </row>
        <row r="4031">
          <cell r="A4031" t="str">
            <v>Valentinite</v>
          </cell>
          <cell r="B4031">
            <v>0</v>
          </cell>
        </row>
        <row r="4032">
          <cell r="A4032" t="str">
            <v>Valleriite</v>
          </cell>
          <cell r="B4032">
            <v>0</v>
          </cell>
        </row>
        <row r="4033">
          <cell r="A4033" t="str">
            <v>Vanadinite</v>
          </cell>
          <cell r="B4033">
            <v>0</v>
          </cell>
        </row>
        <row r="4034">
          <cell r="A4034" t="str">
            <v>Vanadiumdravite</v>
          </cell>
          <cell r="B4034">
            <v>0</v>
          </cell>
        </row>
        <row r="4035">
          <cell r="A4035" t="str">
            <v>Vanadomalayaite</v>
          </cell>
          <cell r="B4035">
            <v>0</v>
          </cell>
        </row>
        <row r="4036">
          <cell r="A4036" t="str">
            <v>Vanalite</v>
          </cell>
          <cell r="B4036">
            <v>0</v>
          </cell>
        </row>
        <row r="4037">
          <cell r="A4037" t="str">
            <v>Vandenbrandeite</v>
          </cell>
          <cell r="B4037">
            <v>0</v>
          </cell>
        </row>
        <row r="4038">
          <cell r="A4038" t="str">
            <v>Vandendriesscheite</v>
          </cell>
          <cell r="B4038">
            <v>0</v>
          </cell>
        </row>
        <row r="4039">
          <cell r="A4039" t="str">
            <v>Vanmeersscheite</v>
          </cell>
          <cell r="B4039">
            <v>0</v>
          </cell>
        </row>
        <row r="4040">
          <cell r="A4040" t="str">
            <v>Vanoxite</v>
          </cell>
          <cell r="B4040">
            <v>0</v>
          </cell>
        </row>
        <row r="4041">
          <cell r="A4041" t="str">
            <v>Vantasselite</v>
          </cell>
          <cell r="B4041">
            <v>0</v>
          </cell>
        </row>
        <row r="4042">
          <cell r="A4042" t="str">
            <v>Vanthoffite</v>
          </cell>
          <cell r="B4042">
            <v>0</v>
          </cell>
        </row>
        <row r="4043">
          <cell r="A4043" t="str">
            <v>Vanuralite</v>
          </cell>
          <cell r="B4043">
            <v>0</v>
          </cell>
        </row>
        <row r="4044">
          <cell r="A4044" t="str">
            <v>Vanuranylite</v>
          </cell>
          <cell r="B4044">
            <v>0</v>
          </cell>
        </row>
        <row r="4045">
          <cell r="A4045" t="str">
            <v>Varennesite</v>
          </cell>
          <cell r="B4045">
            <v>0</v>
          </cell>
        </row>
        <row r="4046">
          <cell r="A4046" t="str">
            <v>Variscite</v>
          </cell>
          <cell r="B4046">
            <v>0</v>
          </cell>
        </row>
        <row r="4047">
          <cell r="A4047" t="str">
            <v>Varlamoffite</v>
          </cell>
          <cell r="B4047">
            <v>0</v>
          </cell>
        </row>
        <row r="4048">
          <cell r="A4048" t="str">
            <v>Varulite</v>
          </cell>
          <cell r="B4048">
            <v>0</v>
          </cell>
        </row>
        <row r="4049">
          <cell r="A4049" t="str">
            <v>Vashegyite</v>
          </cell>
          <cell r="B4049">
            <v>0</v>
          </cell>
        </row>
        <row r="4050">
          <cell r="A4050" t="str">
            <v>Vasilite</v>
          </cell>
          <cell r="B4050">
            <v>0</v>
          </cell>
        </row>
        <row r="4051">
          <cell r="A4051" t="str">
            <v>Vaterite</v>
          </cell>
          <cell r="B4051">
            <v>0</v>
          </cell>
        </row>
        <row r="4052">
          <cell r="A4052" t="str">
            <v>Vaughanite</v>
          </cell>
          <cell r="B4052">
            <v>0</v>
          </cell>
        </row>
        <row r="4053">
          <cell r="A4053" t="str">
            <v>Vauquelinite</v>
          </cell>
          <cell r="B4053">
            <v>0</v>
          </cell>
        </row>
        <row r="4054">
          <cell r="A4054" t="str">
            <v>Vauxite</v>
          </cell>
          <cell r="B4054">
            <v>0</v>
          </cell>
        </row>
        <row r="4055">
          <cell r="A4055" t="str">
            <v>Vayrynenite</v>
          </cell>
          <cell r="B4055">
            <v>0</v>
          </cell>
        </row>
        <row r="4056">
          <cell r="A4056" t="str">
            <v>Veatchite</v>
          </cell>
          <cell r="B4056">
            <v>0</v>
          </cell>
        </row>
        <row r="4057">
          <cell r="A4057" t="str">
            <v>Veatchite-A</v>
          </cell>
          <cell r="B4057">
            <v>0</v>
          </cell>
        </row>
        <row r="4058">
          <cell r="A4058" t="str">
            <v>Veatchite-p</v>
          </cell>
          <cell r="B4058">
            <v>0</v>
          </cell>
        </row>
        <row r="4059">
          <cell r="A4059" t="str">
            <v>Veenite</v>
          </cell>
          <cell r="B4059">
            <v>0</v>
          </cell>
        </row>
        <row r="4060">
          <cell r="A4060" t="str">
            <v>Velikite</v>
          </cell>
          <cell r="B4060">
            <v>0</v>
          </cell>
        </row>
        <row r="4061">
          <cell r="A4061" t="str">
            <v>Verbeekite</v>
          </cell>
          <cell r="B4061">
            <v>0</v>
          </cell>
        </row>
        <row r="4062">
          <cell r="A4062" t="str">
            <v>Vergasovaite</v>
          </cell>
          <cell r="B4062">
            <v>0</v>
          </cell>
        </row>
        <row r="4063">
          <cell r="A4063" t="str">
            <v>Vermiculite</v>
          </cell>
          <cell r="B4063">
            <v>0</v>
          </cell>
        </row>
        <row r="4064">
          <cell r="A4064" t="str">
            <v>Vernadite</v>
          </cell>
          <cell r="B4064">
            <v>0</v>
          </cell>
        </row>
        <row r="4065">
          <cell r="A4065" t="str">
            <v>Verplanckite</v>
          </cell>
          <cell r="B4065">
            <v>0</v>
          </cell>
        </row>
        <row r="4066">
          <cell r="A4066" t="str">
            <v>Versiliaite</v>
          </cell>
          <cell r="B4066">
            <v>0</v>
          </cell>
        </row>
        <row r="4067">
          <cell r="A4067" t="str">
            <v>Vertumnite</v>
          </cell>
          <cell r="B4067">
            <v>0</v>
          </cell>
        </row>
        <row r="4068">
          <cell r="A4068" t="str">
            <v>Vesignieite</v>
          </cell>
          <cell r="B4068">
            <v>0</v>
          </cell>
        </row>
        <row r="4069">
          <cell r="A4069" t="str">
            <v>Vesuvianite</v>
          </cell>
          <cell r="B4069">
            <v>0</v>
          </cell>
        </row>
        <row r="4070">
          <cell r="A4070" t="str">
            <v>Veszelyite</v>
          </cell>
          <cell r="B4070">
            <v>0</v>
          </cell>
        </row>
        <row r="4071">
          <cell r="A4071" t="str">
            <v>Viaeneite</v>
          </cell>
          <cell r="B4071">
            <v>0</v>
          </cell>
        </row>
        <row r="4072">
          <cell r="A4072" t="str">
            <v>Vicanite-(Ce)</v>
          </cell>
          <cell r="B4072">
            <v>0</v>
          </cell>
        </row>
        <row r="4073">
          <cell r="A4073" t="str">
            <v>Vigezzite</v>
          </cell>
          <cell r="B4073">
            <v>0</v>
          </cell>
        </row>
        <row r="4074">
          <cell r="A4074" t="str">
            <v>Vihorlatite</v>
          </cell>
          <cell r="B4074">
            <v>0</v>
          </cell>
        </row>
        <row r="4075">
          <cell r="A4075" t="str">
            <v>Viitaniemiite</v>
          </cell>
          <cell r="B4075">
            <v>0</v>
          </cell>
        </row>
        <row r="4076">
          <cell r="A4076" t="str">
            <v>Vikingite</v>
          </cell>
          <cell r="B4076">
            <v>0</v>
          </cell>
        </row>
        <row r="4077">
          <cell r="A4077" t="str">
            <v>Villamaninite</v>
          </cell>
          <cell r="B4077">
            <v>0</v>
          </cell>
        </row>
        <row r="4078">
          <cell r="A4078" t="str">
            <v>Villiaumite</v>
          </cell>
          <cell r="B4078">
            <v>0</v>
          </cell>
        </row>
        <row r="4079">
          <cell r="A4079" t="str">
            <v>Villyaellenite</v>
          </cell>
          <cell r="B4079">
            <v>0</v>
          </cell>
        </row>
        <row r="4080">
          <cell r="A4080" t="str">
            <v>Vimsite</v>
          </cell>
          <cell r="B4080">
            <v>0</v>
          </cell>
        </row>
        <row r="4081">
          <cell r="A4081" t="str">
            <v>Vincentite</v>
          </cell>
          <cell r="B4081">
            <v>0</v>
          </cell>
        </row>
        <row r="4082">
          <cell r="A4082" t="str">
            <v>Vinciennite</v>
          </cell>
          <cell r="B4082">
            <v>0</v>
          </cell>
        </row>
        <row r="4083">
          <cell r="A4083" t="str">
            <v>Vinogradovite</v>
          </cell>
          <cell r="B4083">
            <v>0</v>
          </cell>
        </row>
        <row r="4084">
          <cell r="A4084" t="str">
            <v>Violarite</v>
          </cell>
          <cell r="B4084">
            <v>0</v>
          </cell>
        </row>
        <row r="4085">
          <cell r="A4085" t="str">
            <v>Virgilite</v>
          </cell>
          <cell r="B4085">
            <v>0</v>
          </cell>
        </row>
        <row r="4086">
          <cell r="A4086" t="str">
            <v>Viseite</v>
          </cell>
          <cell r="B4086">
            <v>0</v>
          </cell>
        </row>
        <row r="4087">
          <cell r="A4087" t="str">
            <v>Vishnevite</v>
          </cell>
          <cell r="B4087">
            <v>0</v>
          </cell>
        </row>
        <row r="4088">
          <cell r="A4088" t="str">
            <v>Vismirnovite</v>
          </cell>
          <cell r="B4088">
            <v>0</v>
          </cell>
        </row>
        <row r="4089">
          <cell r="A4089" t="str">
            <v>Vistepite</v>
          </cell>
          <cell r="B4089">
            <v>0</v>
          </cell>
        </row>
        <row r="4090">
          <cell r="A4090" t="str">
            <v>Vitimite</v>
          </cell>
          <cell r="B4090">
            <v>0</v>
          </cell>
        </row>
        <row r="4091">
          <cell r="A4091" t="str">
            <v>Vitusite-(Ce)</v>
          </cell>
          <cell r="B4091">
            <v>0</v>
          </cell>
        </row>
        <row r="4092">
          <cell r="A4092" t="str">
            <v>Vivianite</v>
          </cell>
          <cell r="B4092">
            <v>0</v>
          </cell>
        </row>
        <row r="4093">
          <cell r="A4093" t="str">
            <v>Vladimirite</v>
          </cell>
          <cell r="B4093">
            <v>0</v>
          </cell>
        </row>
        <row r="4094">
          <cell r="A4094" t="str">
            <v>Vlasovite</v>
          </cell>
          <cell r="B4094">
            <v>0</v>
          </cell>
        </row>
        <row r="4095">
          <cell r="A4095" t="str">
            <v>Vlodavetsite</v>
          </cell>
          <cell r="B4095">
            <v>0</v>
          </cell>
        </row>
        <row r="4096">
          <cell r="A4096" t="str">
            <v>Vochtenite</v>
          </cell>
          <cell r="B4096">
            <v>0</v>
          </cell>
        </row>
        <row r="4097">
          <cell r="A4097" t="str">
            <v>Voggite</v>
          </cell>
          <cell r="B4097">
            <v>0</v>
          </cell>
        </row>
        <row r="4098">
          <cell r="A4098" t="str">
            <v>Voglite</v>
          </cell>
          <cell r="B4098">
            <v>0</v>
          </cell>
        </row>
        <row r="4099">
          <cell r="A4099" t="str">
            <v>Volborthite</v>
          </cell>
          <cell r="B4099">
            <v>0</v>
          </cell>
        </row>
        <row r="4100">
          <cell r="A4100" t="str">
            <v>Volfsonite</v>
          </cell>
          <cell r="B4100">
            <v>0</v>
          </cell>
        </row>
        <row r="4101">
          <cell r="A4101" t="str">
            <v>Volkonskoite</v>
          </cell>
          <cell r="B4101">
            <v>0</v>
          </cell>
        </row>
        <row r="4102">
          <cell r="A4102" t="str">
            <v>Volkovskite</v>
          </cell>
          <cell r="B4102">
            <v>0</v>
          </cell>
        </row>
        <row r="4103">
          <cell r="A4103" t="str">
            <v>Voltaite</v>
          </cell>
          <cell r="B4103">
            <v>0</v>
          </cell>
        </row>
        <row r="4104">
          <cell r="A4104" t="str">
            <v>Volynskite</v>
          </cell>
          <cell r="B4104">
            <v>0</v>
          </cell>
        </row>
        <row r="4105">
          <cell r="A4105" t="str">
            <v>Vonbezingite</v>
          </cell>
          <cell r="B4105">
            <v>0</v>
          </cell>
        </row>
        <row r="4106">
          <cell r="A4106" t="str">
            <v>Vonsenite</v>
          </cell>
          <cell r="B4106">
            <v>0</v>
          </cell>
        </row>
        <row r="4107">
          <cell r="A4107" t="str">
            <v>Vozhminite</v>
          </cell>
          <cell r="B4107">
            <v>0</v>
          </cell>
        </row>
        <row r="4108">
          <cell r="A4108" t="str">
            <v>Vrbaite</v>
          </cell>
          <cell r="B4108">
            <v>0</v>
          </cell>
        </row>
        <row r="4109">
          <cell r="A4109" t="str">
            <v>Vuagnatite</v>
          </cell>
          <cell r="B4109">
            <v>0</v>
          </cell>
        </row>
        <row r="4110">
          <cell r="A4110" t="str">
            <v>Vulcanite</v>
          </cell>
          <cell r="B4110">
            <v>0</v>
          </cell>
        </row>
        <row r="4111">
          <cell r="A4111" t="str">
            <v>Vuonnemite</v>
          </cell>
          <cell r="B4111">
            <v>0</v>
          </cell>
        </row>
        <row r="4112">
          <cell r="A4112" t="str">
            <v>Vuorelainenite</v>
          </cell>
          <cell r="B4112">
            <v>0</v>
          </cell>
        </row>
        <row r="4113">
          <cell r="A4113" t="str">
            <v>Vuoriyarvite-K</v>
          </cell>
          <cell r="B4113">
            <v>0</v>
          </cell>
        </row>
        <row r="4114">
          <cell r="A4114" t="str">
            <v>Vyacheslavite</v>
          </cell>
          <cell r="B4114">
            <v>0</v>
          </cell>
        </row>
        <row r="4115">
          <cell r="A4115" t="str">
            <v>Vyalsovite</v>
          </cell>
          <cell r="B4115">
            <v>0</v>
          </cell>
        </row>
        <row r="4116">
          <cell r="A4116" t="str">
            <v>Vysotskite</v>
          </cell>
          <cell r="B4116">
            <v>0</v>
          </cell>
        </row>
        <row r="4117">
          <cell r="A4117" t="str">
            <v>Vyuntspakhkite-(Y)</v>
          </cell>
          <cell r="B4117">
            <v>0</v>
          </cell>
        </row>
        <row r="4118">
          <cell r="A4118" t="str">
            <v>Wadalite</v>
          </cell>
          <cell r="B4118">
            <v>0</v>
          </cell>
        </row>
        <row r="4119">
          <cell r="A4119" t="str">
            <v>Wadeite</v>
          </cell>
          <cell r="B4119">
            <v>0</v>
          </cell>
        </row>
        <row r="4120">
          <cell r="A4120" t="str">
            <v>Wadsleyite</v>
          </cell>
          <cell r="B4120">
            <v>0</v>
          </cell>
        </row>
        <row r="4121">
          <cell r="A4121" t="str">
            <v>Wagnerite</v>
          </cell>
          <cell r="B4121">
            <v>0</v>
          </cell>
        </row>
        <row r="4122">
          <cell r="A4122" t="str">
            <v>Wairakite</v>
          </cell>
          <cell r="B4122">
            <v>0</v>
          </cell>
        </row>
        <row r="4123">
          <cell r="A4123" t="str">
            <v>Wairauite</v>
          </cell>
          <cell r="B4123">
            <v>0</v>
          </cell>
        </row>
        <row r="4124">
          <cell r="A4124" t="str">
            <v>Wakabayashilite</v>
          </cell>
          <cell r="B4124">
            <v>0</v>
          </cell>
        </row>
        <row r="4125">
          <cell r="A4125" t="str">
            <v>Wakefieldite-(Ce)</v>
          </cell>
          <cell r="B4125">
            <v>0</v>
          </cell>
        </row>
        <row r="4126">
          <cell r="A4126" t="str">
            <v>Wakefieldite-(Y)</v>
          </cell>
          <cell r="B4126">
            <v>0</v>
          </cell>
        </row>
        <row r="4127">
          <cell r="A4127" t="str">
            <v>Walentaite</v>
          </cell>
          <cell r="B4127">
            <v>0</v>
          </cell>
        </row>
        <row r="4128">
          <cell r="A4128" t="str">
            <v>Walfordite</v>
          </cell>
          <cell r="B4128">
            <v>0</v>
          </cell>
        </row>
        <row r="4129">
          <cell r="A4129" t="str">
            <v>Walkerite</v>
          </cell>
          <cell r="B4129">
            <v>0</v>
          </cell>
        </row>
        <row r="4130">
          <cell r="A4130" t="str">
            <v>Wallisite</v>
          </cell>
          <cell r="B4130">
            <v>0</v>
          </cell>
        </row>
        <row r="4131">
          <cell r="A4131" t="str">
            <v>Wallkilldellite</v>
          </cell>
          <cell r="B4131">
            <v>0</v>
          </cell>
        </row>
        <row r="4132">
          <cell r="A4132" t="str">
            <v>Wallkilldellite-(Fe)</v>
          </cell>
          <cell r="B4132">
            <v>0</v>
          </cell>
        </row>
        <row r="4133">
          <cell r="A4133" t="str">
            <v>Walpurgite</v>
          </cell>
          <cell r="B4133">
            <v>0</v>
          </cell>
        </row>
        <row r="4134">
          <cell r="A4134" t="str">
            <v>Walstromite</v>
          </cell>
          <cell r="B4134">
            <v>0</v>
          </cell>
        </row>
        <row r="4135">
          <cell r="A4135" t="str">
            <v>Walthierite</v>
          </cell>
          <cell r="B4135">
            <v>0</v>
          </cell>
        </row>
        <row r="4136">
          <cell r="A4136" t="str">
            <v>Wardite</v>
          </cell>
          <cell r="B4136">
            <v>0</v>
          </cell>
        </row>
        <row r="4137">
          <cell r="A4137" t="str">
            <v>Wardsmithite</v>
          </cell>
          <cell r="B4137">
            <v>0</v>
          </cell>
        </row>
        <row r="4138">
          <cell r="A4138" t="str">
            <v>Warikahnite</v>
          </cell>
          <cell r="B4138">
            <v>0</v>
          </cell>
        </row>
        <row r="4139">
          <cell r="A4139" t="str">
            <v>Warwickite</v>
          </cell>
          <cell r="B4139">
            <v>0</v>
          </cell>
        </row>
        <row r="4140">
          <cell r="A4140" t="str">
            <v>Watanabeite</v>
          </cell>
          <cell r="B4140">
            <v>0</v>
          </cell>
        </row>
        <row r="4141">
          <cell r="A4141" t="str">
            <v>Watkinsonite</v>
          </cell>
          <cell r="B4141">
            <v>0</v>
          </cell>
        </row>
        <row r="4142">
          <cell r="A4142" t="str">
            <v>Wattersite</v>
          </cell>
          <cell r="B4142">
            <v>0</v>
          </cell>
        </row>
        <row r="4143">
          <cell r="A4143" t="str">
            <v>Wattevillite</v>
          </cell>
          <cell r="B4143">
            <v>0</v>
          </cell>
        </row>
        <row r="4144">
          <cell r="A4144" t="str">
            <v>Wavellite</v>
          </cell>
          <cell r="B4144">
            <v>0</v>
          </cell>
        </row>
        <row r="4145">
          <cell r="A4145" t="str">
            <v>Wawayandaite</v>
          </cell>
          <cell r="B4145">
            <v>0</v>
          </cell>
        </row>
        <row r="4146">
          <cell r="A4146" t="str">
            <v>Waylandite</v>
          </cell>
          <cell r="B4146">
            <v>0</v>
          </cell>
        </row>
        <row r="4147">
          <cell r="A4147" t="str">
            <v>Weberite</v>
          </cell>
          <cell r="B4147">
            <v>0</v>
          </cell>
        </row>
        <row r="4148">
          <cell r="A4148" t="str">
            <v>Weddellite</v>
          </cell>
          <cell r="B4148">
            <v>0</v>
          </cell>
        </row>
        <row r="4149">
          <cell r="A4149" t="str">
            <v>Weeksite</v>
          </cell>
          <cell r="B4149">
            <v>0</v>
          </cell>
        </row>
        <row r="4150">
          <cell r="A4150" t="str">
            <v>Wegscheiderite</v>
          </cell>
          <cell r="B4150">
            <v>0</v>
          </cell>
        </row>
        <row r="4151">
          <cell r="A4151" t="str">
            <v>Weibullite</v>
          </cell>
          <cell r="B4151">
            <v>0</v>
          </cell>
        </row>
        <row r="4152">
          <cell r="A4152" t="str">
            <v>Weilerite</v>
          </cell>
          <cell r="B4152">
            <v>0</v>
          </cell>
        </row>
        <row r="4153">
          <cell r="A4153" t="str">
            <v>Weilite</v>
          </cell>
          <cell r="B4153">
            <v>0</v>
          </cell>
        </row>
        <row r="4154">
          <cell r="A4154" t="str">
            <v>Weinebeneite</v>
          </cell>
          <cell r="B4154">
            <v>0</v>
          </cell>
        </row>
        <row r="4155">
          <cell r="A4155" t="str">
            <v>Weishanite</v>
          </cell>
          <cell r="B4155">
            <v>0</v>
          </cell>
        </row>
        <row r="4156">
          <cell r="A4156" t="str">
            <v>Weissbergite</v>
          </cell>
          <cell r="B4156">
            <v>0</v>
          </cell>
        </row>
        <row r="4157">
          <cell r="A4157" t="str">
            <v>Weissite</v>
          </cell>
          <cell r="B4157">
            <v>0</v>
          </cell>
        </row>
        <row r="4158">
          <cell r="A4158" t="str">
            <v>Welinite-III</v>
          </cell>
          <cell r="B4158">
            <v>0</v>
          </cell>
        </row>
        <row r="4159">
          <cell r="A4159" t="str">
            <v>Welinite-VIII</v>
          </cell>
          <cell r="B4159">
            <v>0</v>
          </cell>
        </row>
        <row r="4160">
          <cell r="A4160" t="str">
            <v>Weloganite</v>
          </cell>
          <cell r="B4160">
            <v>0</v>
          </cell>
        </row>
        <row r="4161">
          <cell r="A4161" t="str">
            <v>Welshite</v>
          </cell>
          <cell r="B4161">
            <v>0</v>
          </cell>
        </row>
        <row r="4162">
          <cell r="A4162" t="str">
            <v>Wendwilsonite</v>
          </cell>
          <cell r="B4162">
            <v>0</v>
          </cell>
        </row>
        <row r="4163">
          <cell r="A4163" t="str">
            <v>Wenkite</v>
          </cell>
          <cell r="B4163">
            <v>0</v>
          </cell>
        </row>
        <row r="4164">
          <cell r="A4164" t="str">
            <v>Werdingite</v>
          </cell>
          <cell r="B4164">
            <v>0</v>
          </cell>
        </row>
        <row r="4165">
          <cell r="A4165" t="str">
            <v>Wermlandite</v>
          </cell>
          <cell r="B4165">
            <v>0</v>
          </cell>
        </row>
        <row r="4166">
          <cell r="A4166" t="str">
            <v>Wesselsite</v>
          </cell>
          <cell r="B4166">
            <v>0</v>
          </cell>
        </row>
        <row r="4167">
          <cell r="A4167" t="str">
            <v>Westerveldite</v>
          </cell>
          <cell r="B4167">
            <v>0</v>
          </cell>
        </row>
        <row r="4168">
          <cell r="A4168" t="str">
            <v>Wheatleyite</v>
          </cell>
          <cell r="B4168">
            <v>0</v>
          </cell>
        </row>
        <row r="4169">
          <cell r="A4169" t="str">
            <v>Wherryite</v>
          </cell>
          <cell r="B4169">
            <v>0</v>
          </cell>
        </row>
        <row r="4170">
          <cell r="A4170" t="str">
            <v>Whewellite</v>
          </cell>
          <cell r="B4170">
            <v>0</v>
          </cell>
        </row>
        <row r="4171">
          <cell r="A4171" t="str">
            <v>Whiteite-(CaFeMg)</v>
          </cell>
          <cell r="B4171">
            <v>0</v>
          </cell>
        </row>
        <row r="4172">
          <cell r="A4172" t="str">
            <v>Whiteite-(CaMnMg)</v>
          </cell>
          <cell r="B4172">
            <v>0</v>
          </cell>
        </row>
        <row r="4173">
          <cell r="A4173" t="str">
            <v>Whiteite-(MnFeMg)</v>
          </cell>
          <cell r="B4173">
            <v>0</v>
          </cell>
        </row>
        <row r="4174">
          <cell r="A4174" t="str">
            <v>Whitlockite</v>
          </cell>
          <cell r="B4174">
            <v>0</v>
          </cell>
        </row>
        <row r="4175">
          <cell r="A4175" t="str">
            <v>Whitmoreite</v>
          </cell>
          <cell r="B4175">
            <v>0</v>
          </cell>
        </row>
        <row r="4176">
          <cell r="A4176" t="str">
            <v>Wickenburgite</v>
          </cell>
          <cell r="B4176">
            <v>0</v>
          </cell>
        </row>
        <row r="4177">
          <cell r="A4177" t="str">
            <v>Wickmanite</v>
          </cell>
          <cell r="B4177">
            <v>0</v>
          </cell>
        </row>
        <row r="4178">
          <cell r="A4178" t="str">
            <v>Wicksite</v>
          </cell>
          <cell r="B4178">
            <v>0</v>
          </cell>
        </row>
        <row r="4179">
          <cell r="A4179" t="str">
            <v>Widenmannite</v>
          </cell>
          <cell r="B4179">
            <v>0</v>
          </cell>
        </row>
        <row r="4180">
          <cell r="A4180" t="str">
            <v>Widgiemoolthalite</v>
          </cell>
          <cell r="B4180">
            <v>0</v>
          </cell>
        </row>
        <row r="4181">
          <cell r="A4181" t="str">
            <v>Wightmanite</v>
          </cell>
          <cell r="B4181">
            <v>0</v>
          </cell>
        </row>
        <row r="4182">
          <cell r="A4182" t="str">
            <v>Wilcoxite</v>
          </cell>
          <cell r="B4182">
            <v>0</v>
          </cell>
        </row>
        <row r="4183">
          <cell r="A4183" t="str">
            <v>Wilhelmkleinite</v>
          </cell>
          <cell r="B4183">
            <v>0</v>
          </cell>
        </row>
        <row r="4184">
          <cell r="A4184" t="str">
            <v>Wilhelmvierlingite</v>
          </cell>
          <cell r="B4184">
            <v>0</v>
          </cell>
        </row>
        <row r="4185">
          <cell r="A4185" t="str">
            <v>Wilkinsonite</v>
          </cell>
          <cell r="B4185">
            <v>0</v>
          </cell>
        </row>
        <row r="4186">
          <cell r="A4186" t="str">
            <v>Wilkmanite</v>
          </cell>
          <cell r="B4186">
            <v>0</v>
          </cell>
        </row>
        <row r="4187">
          <cell r="A4187" t="str">
            <v>Willemite</v>
          </cell>
          <cell r="B4187">
            <v>0</v>
          </cell>
        </row>
        <row r="4188">
          <cell r="A4188" t="str">
            <v>Willemseite</v>
          </cell>
          <cell r="B4188">
            <v>0</v>
          </cell>
        </row>
        <row r="4189">
          <cell r="A4189" t="str">
            <v>Willhendersonite</v>
          </cell>
          <cell r="B4189">
            <v>0</v>
          </cell>
        </row>
        <row r="4190">
          <cell r="A4190" t="str">
            <v>Willyamite</v>
          </cell>
          <cell r="B4190">
            <v>0</v>
          </cell>
        </row>
        <row r="4191">
          <cell r="A4191" t="str">
            <v>Wiluite</v>
          </cell>
          <cell r="B4191">
            <v>0</v>
          </cell>
        </row>
        <row r="4192">
          <cell r="A4192" t="str">
            <v>Winchite</v>
          </cell>
          <cell r="B4192">
            <v>0</v>
          </cell>
        </row>
        <row r="4193">
          <cell r="A4193" t="str">
            <v>Winstanleyite</v>
          </cell>
          <cell r="B4193">
            <v>0</v>
          </cell>
        </row>
        <row r="4194">
          <cell r="A4194" t="str">
            <v>Wiserite</v>
          </cell>
          <cell r="B4194">
            <v>0</v>
          </cell>
        </row>
        <row r="4195">
          <cell r="A4195" t="str">
            <v>Witherite</v>
          </cell>
          <cell r="B4195">
            <v>0</v>
          </cell>
        </row>
        <row r="4196">
          <cell r="A4196" t="str">
            <v>Wittichenite</v>
          </cell>
          <cell r="B4196">
            <v>0</v>
          </cell>
        </row>
        <row r="4197">
          <cell r="A4197" t="str">
            <v>Wittite</v>
          </cell>
          <cell r="B4197">
            <v>0</v>
          </cell>
        </row>
        <row r="4198">
          <cell r="A4198" t="str">
            <v>Wodginite</v>
          </cell>
          <cell r="B4198">
            <v>0</v>
          </cell>
        </row>
        <row r="4199">
          <cell r="A4199" t="str">
            <v>Wohlerite</v>
          </cell>
          <cell r="B4199">
            <v>0</v>
          </cell>
        </row>
        <row r="4200">
          <cell r="A4200" t="str">
            <v>Wolfeite</v>
          </cell>
          <cell r="B4200">
            <v>0</v>
          </cell>
        </row>
        <row r="4201">
          <cell r="A4201" t="str">
            <v>Wolframite</v>
          </cell>
          <cell r="B4201">
            <v>0</v>
          </cell>
        </row>
        <row r="4202">
          <cell r="A4202" t="str">
            <v>Wolframoixiolite</v>
          </cell>
          <cell r="B4202">
            <v>0</v>
          </cell>
        </row>
        <row r="4203">
          <cell r="A4203" t="str">
            <v>Wollastonite-1A</v>
          </cell>
          <cell r="B4203">
            <v>0</v>
          </cell>
        </row>
        <row r="4204">
          <cell r="A4204" t="str">
            <v>Wollastonite-2M</v>
          </cell>
          <cell r="B4204">
            <v>0</v>
          </cell>
        </row>
        <row r="4205">
          <cell r="A4205" t="str">
            <v>Wollastonite-3A-4A-5A-7A</v>
          </cell>
          <cell r="B4205">
            <v>0</v>
          </cell>
        </row>
        <row r="4206">
          <cell r="A4206" t="str">
            <v>Wolsendorfite</v>
          </cell>
          <cell r="B4206">
            <v>0</v>
          </cell>
        </row>
        <row r="4207">
          <cell r="A4207" t="str">
            <v>Wonesite</v>
          </cell>
          <cell r="B4207">
            <v>0</v>
          </cell>
        </row>
        <row r="4208">
          <cell r="A4208" t="str">
            <v>Woodallite</v>
          </cell>
          <cell r="B4208">
            <v>0</v>
          </cell>
        </row>
        <row r="4209">
          <cell r="A4209" t="str">
            <v>Woodhouseite</v>
          </cell>
          <cell r="B4209">
            <v>0</v>
          </cell>
        </row>
        <row r="4210">
          <cell r="A4210" t="str">
            <v>Woodruffite</v>
          </cell>
          <cell r="B4210">
            <v>0</v>
          </cell>
        </row>
        <row r="4211">
          <cell r="A4211" t="str">
            <v>Woodwardite</v>
          </cell>
          <cell r="B4211">
            <v>0</v>
          </cell>
        </row>
        <row r="4212">
          <cell r="A4212" t="str">
            <v>Woolridgeite</v>
          </cell>
          <cell r="B4212">
            <v>0</v>
          </cell>
        </row>
        <row r="4213">
          <cell r="A4213" t="str">
            <v>Wroewolfeite</v>
          </cell>
          <cell r="B4213">
            <v>0</v>
          </cell>
        </row>
        <row r="4214">
          <cell r="A4214" t="str">
            <v>Wulfenite</v>
          </cell>
          <cell r="B4214">
            <v>0</v>
          </cell>
        </row>
        <row r="4215">
          <cell r="A4215" t="str">
            <v>Wulfingite</v>
          </cell>
          <cell r="B4215">
            <v>0</v>
          </cell>
        </row>
        <row r="4216">
          <cell r="A4216" t="str">
            <v>Wupatkiite</v>
          </cell>
          <cell r="B4216">
            <v>0</v>
          </cell>
        </row>
        <row r="4217">
          <cell r="A4217" t="str">
            <v>Wurtzite</v>
          </cell>
          <cell r="B4217">
            <v>0</v>
          </cell>
        </row>
        <row r="4218">
          <cell r="A4218" t="str">
            <v>Wustite</v>
          </cell>
          <cell r="B4218">
            <v>0</v>
          </cell>
        </row>
        <row r="4219">
          <cell r="A4219" t="str">
            <v>Wyartite</v>
          </cell>
          <cell r="B4219">
            <v>0</v>
          </cell>
        </row>
        <row r="4220">
          <cell r="A4220" t="str">
            <v>Wycheproofite</v>
          </cell>
          <cell r="B4220">
            <v>0</v>
          </cell>
        </row>
        <row r="4221">
          <cell r="A4221" t="str">
            <v>Wyllieite</v>
          </cell>
          <cell r="B4221">
            <v>0</v>
          </cell>
        </row>
        <row r="4222">
          <cell r="A4222" t="str">
            <v>Xanthiosite</v>
          </cell>
          <cell r="B4222">
            <v>0</v>
          </cell>
        </row>
        <row r="4223">
          <cell r="A4223" t="str">
            <v>Xanthoconite</v>
          </cell>
          <cell r="B4223">
            <v>0</v>
          </cell>
        </row>
        <row r="4224">
          <cell r="A4224" t="str">
            <v>Xanthoxenite</v>
          </cell>
          <cell r="B4224">
            <v>0</v>
          </cell>
        </row>
        <row r="4225">
          <cell r="A4225" t="str">
            <v>Xenotime-(Y)</v>
          </cell>
          <cell r="B4225">
            <v>0</v>
          </cell>
        </row>
        <row r="4226">
          <cell r="A4226" t="str">
            <v>Xenotime-(Yb)</v>
          </cell>
          <cell r="B4226">
            <v>0</v>
          </cell>
        </row>
        <row r="4227">
          <cell r="A4227" t="str">
            <v>Xiangjiangite</v>
          </cell>
          <cell r="B4227">
            <v>0</v>
          </cell>
        </row>
        <row r="4228">
          <cell r="A4228" t="str">
            <v>Xifengite</v>
          </cell>
          <cell r="B4228">
            <v>0</v>
          </cell>
        </row>
        <row r="4229">
          <cell r="A4229" t="str">
            <v>Xilingolite</v>
          </cell>
          <cell r="B4229">
            <v>0</v>
          </cell>
        </row>
        <row r="4230">
          <cell r="A4230" t="str">
            <v>Ximengite</v>
          </cell>
          <cell r="B4230">
            <v>0</v>
          </cell>
        </row>
        <row r="4231">
          <cell r="A4231" t="str">
            <v>Xingzhongite</v>
          </cell>
          <cell r="B4231">
            <v>0</v>
          </cell>
        </row>
        <row r="4232">
          <cell r="A4232" t="str">
            <v>Xitieshanite</v>
          </cell>
          <cell r="B4232">
            <v>0</v>
          </cell>
        </row>
        <row r="4233">
          <cell r="A4233" t="str">
            <v>Xocomecatlite</v>
          </cell>
          <cell r="B4233">
            <v>0</v>
          </cell>
        </row>
        <row r="4234">
          <cell r="A4234" t="str">
            <v>Xonotlite</v>
          </cell>
          <cell r="B4234">
            <v>0</v>
          </cell>
        </row>
        <row r="4235">
          <cell r="A4235" t="str">
            <v>Yafsoanite</v>
          </cell>
          <cell r="B4235">
            <v>0</v>
          </cell>
        </row>
        <row r="4236">
          <cell r="A4236" t="str">
            <v>Yagiite</v>
          </cell>
          <cell r="B4236">
            <v>0</v>
          </cell>
        </row>
        <row r="4237">
          <cell r="A4237" t="str">
            <v>Yakhontovite</v>
          </cell>
          <cell r="B4237">
            <v>0</v>
          </cell>
        </row>
        <row r="4238">
          <cell r="A4238" t="str">
            <v>Yamatoite</v>
          </cell>
          <cell r="B4238">
            <v>0</v>
          </cell>
        </row>
        <row r="4239">
          <cell r="A4239" t="str">
            <v>Yanomamite</v>
          </cell>
          <cell r="B4239">
            <v>0</v>
          </cell>
        </row>
        <row r="4240">
          <cell r="A4240" t="str">
            <v>Yaroslavite</v>
          </cell>
          <cell r="B4240">
            <v>0</v>
          </cell>
        </row>
        <row r="4241">
          <cell r="A4241" t="str">
            <v>Yarrowite</v>
          </cell>
          <cell r="B4241">
            <v>0</v>
          </cell>
        </row>
        <row r="4242">
          <cell r="A4242" t="str">
            <v>Yavapaiite</v>
          </cell>
          <cell r="B4242">
            <v>0</v>
          </cell>
        </row>
        <row r="4243">
          <cell r="A4243" t="str">
            <v>Yeatmanite</v>
          </cell>
          <cell r="B4243">
            <v>0</v>
          </cell>
        </row>
        <row r="4244">
          <cell r="A4244" t="str">
            <v>Yecoraite</v>
          </cell>
          <cell r="B4244">
            <v>0</v>
          </cell>
        </row>
        <row r="4245">
          <cell r="A4245" t="str">
            <v>Yedlinite</v>
          </cell>
          <cell r="B4245">
            <v>0</v>
          </cell>
        </row>
        <row r="4246">
          <cell r="A4246" t="str">
            <v>Yeelimite</v>
          </cell>
          <cell r="B4246">
            <v>0</v>
          </cell>
        </row>
        <row r="4247">
          <cell r="A4247" t="str">
            <v>Yftisite-(Y)</v>
          </cell>
          <cell r="B4247">
            <v>0</v>
          </cell>
        </row>
        <row r="4248">
          <cell r="A4248" t="str">
            <v>Yimengite</v>
          </cell>
          <cell r="B4248">
            <v>0</v>
          </cell>
        </row>
        <row r="4249">
          <cell r="A4249" t="str">
            <v>Yingjiangite</v>
          </cell>
          <cell r="B4249">
            <v>0</v>
          </cell>
        </row>
        <row r="4250">
          <cell r="A4250" t="str">
            <v>Yixunite</v>
          </cell>
          <cell r="B4250">
            <v>0</v>
          </cell>
        </row>
        <row r="4251">
          <cell r="A4251" t="str">
            <v>Yoderite</v>
          </cell>
          <cell r="B4251">
            <v>0</v>
          </cell>
        </row>
        <row r="4252">
          <cell r="A4252" t="str">
            <v>Yofortierite</v>
          </cell>
          <cell r="B4252">
            <v>0</v>
          </cell>
        </row>
        <row r="4253">
          <cell r="A4253" t="str">
            <v>Yoshimuraite</v>
          </cell>
          <cell r="B4253">
            <v>0</v>
          </cell>
        </row>
        <row r="4254">
          <cell r="A4254" t="str">
            <v>Yoshiokaite</v>
          </cell>
          <cell r="B4254">
            <v>0</v>
          </cell>
        </row>
        <row r="4255">
          <cell r="A4255" t="str">
            <v>Yttrialite-(Y)</v>
          </cell>
          <cell r="B4255">
            <v>0</v>
          </cell>
        </row>
        <row r="4256">
          <cell r="A4256" t="str">
            <v>Yttrobetafite-(Y)</v>
          </cell>
          <cell r="B4256">
            <v>0</v>
          </cell>
        </row>
        <row r="4257">
          <cell r="A4257" t="str">
            <v>Yttrocerite</v>
          </cell>
          <cell r="B4257">
            <v>0</v>
          </cell>
        </row>
        <row r="4258">
          <cell r="A4258" t="str">
            <v>Yttrocolumbite-(Y)</v>
          </cell>
          <cell r="B4258">
            <v>0</v>
          </cell>
        </row>
        <row r="4259">
          <cell r="A4259" t="str">
            <v>Yttrocrasite-(Y)</v>
          </cell>
          <cell r="B4259">
            <v>0</v>
          </cell>
        </row>
        <row r="4260">
          <cell r="A4260" t="str">
            <v>Yttropyrochlore-(Y)</v>
          </cell>
          <cell r="B4260">
            <v>0</v>
          </cell>
        </row>
        <row r="4261">
          <cell r="A4261" t="str">
            <v>Yttrotantalite-(Y)</v>
          </cell>
          <cell r="B4261">
            <v>0</v>
          </cell>
        </row>
        <row r="4262">
          <cell r="A4262" t="str">
            <v>Yttrotungstite-(Ce)</v>
          </cell>
          <cell r="B4262">
            <v>0</v>
          </cell>
        </row>
        <row r="4263">
          <cell r="A4263" t="str">
            <v>Yttrotungstite-(Y)</v>
          </cell>
          <cell r="B4263">
            <v>0</v>
          </cell>
        </row>
        <row r="4264">
          <cell r="A4264" t="str">
            <v>Yuanfuliite</v>
          </cell>
          <cell r="B4264">
            <v>0</v>
          </cell>
        </row>
        <row r="4265">
          <cell r="A4265" t="str">
            <v>Yuanjiangite</v>
          </cell>
          <cell r="B4265">
            <v>0</v>
          </cell>
        </row>
        <row r="4266">
          <cell r="A4266" t="str">
            <v>Yugawaralite</v>
          </cell>
          <cell r="B4266">
            <v>0</v>
          </cell>
        </row>
        <row r="4267">
          <cell r="A4267" t="str">
            <v>Yukonite</v>
          </cell>
          <cell r="B4267">
            <v>0</v>
          </cell>
        </row>
        <row r="4268">
          <cell r="A4268" t="str">
            <v>Yuksporite</v>
          </cell>
          <cell r="B4268">
            <v>0</v>
          </cell>
        </row>
        <row r="4269">
          <cell r="A4269" t="str">
            <v>Yushkinite</v>
          </cell>
          <cell r="B4269">
            <v>0</v>
          </cell>
        </row>
        <row r="4270">
          <cell r="A4270" t="str">
            <v>Yvonite</v>
          </cell>
          <cell r="B4270">
            <v>0</v>
          </cell>
        </row>
        <row r="4271">
          <cell r="A4271" t="str">
            <v>Zabuyelite</v>
          </cell>
          <cell r="B4271">
            <v>0</v>
          </cell>
        </row>
        <row r="4272">
          <cell r="A4272" t="str">
            <v>Zaccagnaite</v>
          </cell>
          <cell r="B4272">
            <v>0</v>
          </cell>
        </row>
        <row r="4273">
          <cell r="A4273" t="str">
            <v>Zaherite</v>
          </cell>
          <cell r="B4273">
            <v>0</v>
          </cell>
        </row>
        <row r="4274">
          <cell r="A4274" t="str">
            <v>Zairite</v>
          </cell>
          <cell r="B4274">
            <v>0</v>
          </cell>
        </row>
        <row r="4275">
          <cell r="A4275" t="str">
            <v>Zajacite-(Ce)</v>
          </cell>
          <cell r="B4275">
            <v>0</v>
          </cell>
        </row>
        <row r="4276">
          <cell r="A4276" t="str">
            <v>Zakharovite</v>
          </cell>
          <cell r="B4276">
            <v>0</v>
          </cell>
        </row>
        <row r="4277">
          <cell r="A4277" t="str">
            <v>Zalesiite</v>
          </cell>
          <cell r="B4277">
            <v>0</v>
          </cell>
        </row>
        <row r="4278">
          <cell r="A4278" t="str">
            <v>Zanazziite</v>
          </cell>
          <cell r="B4278">
            <v>0</v>
          </cell>
        </row>
        <row r="4279">
          <cell r="A4279" t="str">
            <v>Zapatalite</v>
          </cell>
          <cell r="B4279">
            <v>0</v>
          </cell>
        </row>
        <row r="4280">
          <cell r="A4280" t="str">
            <v>Zaratite</v>
          </cell>
          <cell r="B4280">
            <v>0</v>
          </cell>
        </row>
        <row r="4281">
          <cell r="A4281" t="str">
            <v>Zavaritskite</v>
          </cell>
          <cell r="B4281">
            <v>0</v>
          </cell>
        </row>
        <row r="4282">
          <cell r="A4282" t="str">
            <v>Zdenekite</v>
          </cell>
          <cell r="B4282">
            <v>0</v>
          </cell>
        </row>
        <row r="4283">
          <cell r="A4283" t="str">
            <v>Zektzerite</v>
          </cell>
          <cell r="B4283">
            <v>0</v>
          </cell>
        </row>
        <row r="4284">
          <cell r="A4284" t="str">
            <v>Zellerite</v>
          </cell>
          <cell r="B4284">
            <v>0</v>
          </cell>
        </row>
        <row r="4285">
          <cell r="A4285" t="str">
            <v>Zemannite</v>
          </cell>
          <cell r="B4285">
            <v>0</v>
          </cell>
        </row>
        <row r="4286">
          <cell r="A4286" t="str">
            <v>Zemkorite</v>
          </cell>
          <cell r="B4286">
            <v>0</v>
          </cell>
        </row>
        <row r="4287">
          <cell r="A4287" t="str">
            <v>Zenzenite</v>
          </cell>
          <cell r="B4287">
            <v>0</v>
          </cell>
        </row>
        <row r="4288">
          <cell r="A4288" t="str">
            <v>Zeophyllite</v>
          </cell>
          <cell r="B4288">
            <v>0</v>
          </cell>
        </row>
        <row r="4289">
          <cell r="A4289" t="str">
            <v>Zeunerite</v>
          </cell>
          <cell r="B4289">
            <v>0</v>
          </cell>
        </row>
        <row r="4290">
          <cell r="A4290" t="str">
            <v>Zhanghengite</v>
          </cell>
          <cell r="B4290">
            <v>0</v>
          </cell>
        </row>
        <row r="4291">
          <cell r="A4291" t="str">
            <v>Zharchikhite</v>
          </cell>
          <cell r="B4291">
            <v>0</v>
          </cell>
        </row>
        <row r="4292">
          <cell r="A4292" t="str">
            <v>Zhemchuzhnikovite</v>
          </cell>
          <cell r="B4292">
            <v>0</v>
          </cell>
        </row>
        <row r="4293">
          <cell r="A4293" t="str">
            <v>Zhonghuacerite-(Ce)</v>
          </cell>
          <cell r="B4293">
            <v>0</v>
          </cell>
        </row>
        <row r="4294">
          <cell r="A4294" t="str">
            <v>Ziesite</v>
          </cell>
          <cell r="B4294">
            <v>0</v>
          </cell>
        </row>
        <row r="4295">
          <cell r="A4295" t="str">
            <v>Zimbabweite</v>
          </cell>
          <cell r="B4295">
            <v>0</v>
          </cell>
        </row>
        <row r="4296">
          <cell r="A4296" t="str">
            <v>Zinalsite</v>
          </cell>
          <cell r="B4296">
            <v>0</v>
          </cell>
        </row>
        <row r="4297">
          <cell r="A4297" t="str">
            <v>Zinc</v>
          </cell>
          <cell r="B4297">
            <v>0</v>
          </cell>
        </row>
        <row r="4298">
          <cell r="A4298" t="str">
            <v>Zinc-melanterite</v>
          </cell>
          <cell r="B4298">
            <v>0</v>
          </cell>
        </row>
        <row r="4299">
          <cell r="A4299" t="str">
            <v>Zinc-zippeite</v>
          </cell>
          <cell r="B4299">
            <v>0</v>
          </cell>
        </row>
        <row r="4300">
          <cell r="A4300" t="str">
            <v>Zincalstibite</v>
          </cell>
          <cell r="B4300">
            <v>0</v>
          </cell>
        </row>
        <row r="4301">
          <cell r="A4301" t="str">
            <v>Zincaluminite</v>
          </cell>
          <cell r="B4301">
            <v>0</v>
          </cell>
        </row>
        <row r="4302">
          <cell r="A4302" t="str">
            <v>Zincgartrellite</v>
          </cell>
          <cell r="B4302">
            <v>0</v>
          </cell>
        </row>
        <row r="4303">
          <cell r="A4303" t="str">
            <v>Zincite</v>
          </cell>
          <cell r="B4303">
            <v>0</v>
          </cell>
        </row>
        <row r="4304">
          <cell r="A4304" t="str">
            <v>Zinclavendulan</v>
          </cell>
          <cell r="B4304">
            <v>0</v>
          </cell>
        </row>
        <row r="4305">
          <cell r="A4305" t="str">
            <v>Zincobotryogen</v>
          </cell>
          <cell r="B4305">
            <v>0</v>
          </cell>
        </row>
        <row r="4306">
          <cell r="A4306" t="str">
            <v>Zincochromite</v>
          </cell>
          <cell r="B4306">
            <v>0</v>
          </cell>
        </row>
        <row r="4307">
          <cell r="A4307" t="str">
            <v>Zincocopiapite</v>
          </cell>
          <cell r="B4307">
            <v>0</v>
          </cell>
        </row>
        <row r="4308">
          <cell r="A4308" t="str">
            <v>Zincohogbomite-2N2S</v>
          </cell>
          <cell r="B4308">
            <v>0</v>
          </cell>
        </row>
        <row r="4309">
          <cell r="A4309" t="str">
            <v>Zincosite</v>
          </cell>
          <cell r="B4309">
            <v>0</v>
          </cell>
        </row>
        <row r="4310">
          <cell r="A4310" t="str">
            <v>Zincovoltaite</v>
          </cell>
          <cell r="B4310">
            <v>0</v>
          </cell>
        </row>
        <row r="4311">
          <cell r="A4311" t="str">
            <v>Zincowoodwardite</v>
          </cell>
          <cell r="B4311">
            <v>0</v>
          </cell>
        </row>
        <row r="4312">
          <cell r="A4312" t="str">
            <v>Zincowoodwardite-1T</v>
          </cell>
          <cell r="B4312">
            <v>0</v>
          </cell>
        </row>
        <row r="4313">
          <cell r="A4313" t="str">
            <v>Zincowoodwardite-3R</v>
          </cell>
          <cell r="B4313">
            <v>0</v>
          </cell>
        </row>
        <row r="4314">
          <cell r="A4314" t="str">
            <v>Zincrosasite</v>
          </cell>
          <cell r="B4314">
            <v>0</v>
          </cell>
        </row>
        <row r="4315">
          <cell r="A4315" t="str">
            <v>Zincroselite</v>
          </cell>
          <cell r="B4315">
            <v>0</v>
          </cell>
        </row>
        <row r="4316">
          <cell r="A4316" t="str">
            <v>Zincsilite</v>
          </cell>
          <cell r="B4316">
            <v>0</v>
          </cell>
        </row>
        <row r="4317">
          <cell r="A4317" t="str">
            <v>Zinkenite</v>
          </cell>
          <cell r="B4317">
            <v>0</v>
          </cell>
        </row>
        <row r="4318">
          <cell r="A4318" t="str">
            <v>Zinnwaldite</v>
          </cell>
          <cell r="B4318">
            <v>0</v>
          </cell>
        </row>
        <row r="4319">
          <cell r="A4319" t="str">
            <v>Zippeite</v>
          </cell>
          <cell r="B4319">
            <v>0</v>
          </cell>
        </row>
        <row r="4320">
          <cell r="A4320" t="str">
            <v>Zircon</v>
          </cell>
          <cell r="B4320">
            <v>0</v>
          </cell>
        </row>
        <row r="4321">
          <cell r="A4321" t="str">
            <v>Zirconolite</v>
          </cell>
          <cell r="B4321">
            <v>0</v>
          </cell>
        </row>
        <row r="4322">
          <cell r="A4322" t="str">
            <v>Zirconolite-2M</v>
          </cell>
          <cell r="B4322">
            <v>0</v>
          </cell>
        </row>
        <row r="4323">
          <cell r="A4323" t="str">
            <v>Zirconolite-3O</v>
          </cell>
          <cell r="B4323">
            <v>0</v>
          </cell>
        </row>
        <row r="4324">
          <cell r="A4324" t="str">
            <v>Zirconolite-3T</v>
          </cell>
          <cell r="B4324">
            <v>0</v>
          </cell>
        </row>
        <row r="4325">
          <cell r="A4325" t="str">
            <v>Zircophyllite</v>
          </cell>
          <cell r="B4325">
            <v>0</v>
          </cell>
        </row>
        <row r="4326">
          <cell r="A4326" t="str">
            <v>Zircosulfate</v>
          </cell>
          <cell r="B4326">
            <v>0</v>
          </cell>
        </row>
        <row r="4327">
          <cell r="A4327" t="str">
            <v>Zirkelite</v>
          </cell>
          <cell r="B4327">
            <v>0</v>
          </cell>
        </row>
        <row r="4328">
          <cell r="A4328" t="str">
            <v>Zirklerite</v>
          </cell>
          <cell r="B4328">
            <v>0</v>
          </cell>
        </row>
        <row r="4329">
          <cell r="A4329" t="str">
            <v>Zirsilite-(Ce)</v>
          </cell>
          <cell r="B4329">
            <v>0</v>
          </cell>
        </row>
        <row r="4330">
          <cell r="A4330" t="str">
            <v>Zirsinalite</v>
          </cell>
          <cell r="B4330">
            <v>0</v>
          </cell>
        </row>
        <row r="4331">
          <cell r="A4331" t="str">
            <v>Zlatogorite</v>
          </cell>
          <cell r="B4331">
            <v>0</v>
          </cell>
        </row>
        <row r="4332">
          <cell r="A4332" t="str">
            <v>Znucalite</v>
          </cell>
          <cell r="B4332">
            <v>0</v>
          </cell>
        </row>
        <row r="4333">
          <cell r="A4333" t="str">
            <v>Zodacite</v>
          </cell>
          <cell r="B4333">
            <v>0</v>
          </cell>
        </row>
        <row r="4334">
          <cell r="A4334" t="str">
            <v>Zoisite</v>
          </cell>
          <cell r="B4334">
            <v>0</v>
          </cell>
        </row>
        <row r="4335">
          <cell r="A4335" t="str">
            <v>Zorite</v>
          </cell>
          <cell r="B4335">
            <v>0</v>
          </cell>
        </row>
        <row r="4336">
          <cell r="A4336" t="str">
            <v>Zoubekite</v>
          </cell>
          <cell r="B4336">
            <v>0</v>
          </cell>
        </row>
        <row r="4337">
          <cell r="A4337" t="str">
            <v>Zugshunstite-(Ce)</v>
          </cell>
          <cell r="B4337">
            <v>0</v>
          </cell>
        </row>
        <row r="4338">
          <cell r="A4338" t="str">
            <v>Zunyite</v>
          </cell>
          <cell r="B4338">
            <v>0</v>
          </cell>
        </row>
        <row r="4339">
          <cell r="A4339" t="str">
            <v>Zussmanite</v>
          </cell>
          <cell r="B4339">
            <v>0</v>
          </cell>
        </row>
        <row r="4340">
          <cell r="A4340" t="str">
            <v>Zvyagintsevite</v>
          </cell>
          <cell r="B4340">
            <v>0</v>
          </cell>
        </row>
        <row r="4341">
          <cell r="A4341" t="str">
            <v>Zwieselite</v>
          </cell>
          <cell r="B4341">
            <v>0</v>
          </cell>
        </row>
        <row r="4342">
          <cell r="A4342" t="str">
            <v>Zykaite</v>
          </cell>
          <cell r="B4342">
            <v>0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6.emf"/><Relationship Id="rId5" Type="http://schemas.openxmlformats.org/officeDocument/2006/relationships/control" Target="../activeX/activeX6.xml"/><Relationship Id="rId4" Type="http://schemas.openxmlformats.org/officeDocument/2006/relationships/image" Target="../media/image5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C00000"/>
  </sheetPr>
  <dimension ref="A1:W34"/>
  <sheetViews>
    <sheetView zoomScale="80" zoomScaleNormal="80" workbookViewId="0">
      <pane ySplit="2" topLeftCell="A3" activePane="bottomLeft" state="frozen"/>
      <selection activeCell="C31" sqref="C31"/>
      <selection pane="bottomLeft" activeCell="S20" sqref="S20"/>
    </sheetView>
  </sheetViews>
  <sheetFormatPr defaultColWidth="9.140625" defaultRowHeight="12.75" outlineLevelRow="3" x14ac:dyDescent="0.2"/>
  <cols>
    <col min="1" max="1" width="11.42578125" style="1" bestFit="1" customWidth="1"/>
    <col min="2" max="2" width="15.42578125" style="1" bestFit="1" customWidth="1"/>
    <col min="3" max="3" width="20.28515625" style="1" customWidth="1"/>
    <col min="4" max="4" width="21.5703125" style="1" customWidth="1"/>
    <col min="5" max="5" width="9.28515625" style="1" customWidth="1"/>
    <col min="6" max="6" width="7.85546875" style="1" bestFit="1" customWidth="1"/>
    <col min="7" max="16" width="7.28515625" style="1" customWidth="1"/>
    <col min="17" max="17" width="8.85546875" style="1" bestFit="1" customWidth="1"/>
    <col min="18" max="22" width="7.28515625" style="1" customWidth="1"/>
    <col min="23" max="16384" width="9.140625" style="1"/>
  </cols>
  <sheetData>
    <row r="1" spans="1:23" ht="10.5" customHeight="1" thickBot="1" x14ac:dyDescent="0.25"/>
    <row r="2" spans="1:23" s="6" customFormat="1" ht="24.75" customHeight="1" thickBot="1" x14ac:dyDescent="0.3">
      <c r="A2" s="2"/>
      <c r="B2" s="3" t="s">
        <v>0</v>
      </c>
      <c r="C2" s="3" t="s">
        <v>1</v>
      </c>
      <c r="D2" s="3" t="s">
        <v>2</v>
      </c>
      <c r="E2" s="4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13</v>
      </c>
      <c r="P2" s="5" t="s">
        <v>14</v>
      </c>
      <c r="Q2" s="5" t="s">
        <v>15</v>
      </c>
      <c r="R2" s="5" t="s">
        <v>16</v>
      </c>
      <c r="S2" s="5" t="s">
        <v>17</v>
      </c>
      <c r="T2" s="5" t="s">
        <v>18</v>
      </c>
      <c r="U2" s="5" t="s">
        <v>19</v>
      </c>
      <c r="V2" s="5" t="s">
        <v>20</v>
      </c>
      <c r="W2" s="5" t="s">
        <v>21</v>
      </c>
    </row>
    <row r="3" spans="1:23" ht="23.25" customHeight="1" x14ac:dyDescent="0.2">
      <c r="A3" s="7"/>
    </row>
    <row r="4" spans="1:23" s="9" customFormat="1" ht="15" outlineLevel="3" x14ac:dyDescent="0.25">
      <c r="A4" s="8">
        <v>20</v>
      </c>
      <c r="B4"/>
      <c r="C4" s="9" t="str">
        <f>IF(B4="","",VLOOKUP(B4,'[1]BD-minéraux'!$A$3:$B$400000,2,0))</f>
        <v/>
      </c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3" s="9" customFormat="1" ht="15" outlineLevel="3" x14ac:dyDescent="0.25">
      <c r="A5" s="8">
        <v>19</v>
      </c>
      <c r="B5"/>
      <c r="C5" s="9" t="str">
        <f>IF(B5="","",VLOOKUP(B5,'[1]BD-minéraux'!$A$3:$B$400000,2,0))</f>
        <v/>
      </c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23" s="9" customFormat="1" ht="15" outlineLevel="3" x14ac:dyDescent="0.25">
      <c r="A6" s="8">
        <v>18</v>
      </c>
      <c r="B6"/>
      <c r="C6" s="9" t="str">
        <f>IF(B6="","",VLOOKUP(B6,'[1]BD-minéraux'!$A$3:$B$400000,2,0))</f>
        <v/>
      </c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3" s="9" customFormat="1" ht="15" outlineLevel="3" x14ac:dyDescent="0.25">
      <c r="A7" s="8">
        <v>17</v>
      </c>
      <c r="B7"/>
      <c r="C7" s="9" t="str">
        <f>IF(B7="","",VLOOKUP(B7,'[1]BD-minéraux'!$A$3:$B$400000,2,0))</f>
        <v/>
      </c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s="9" customFormat="1" ht="15" outlineLevel="3" x14ac:dyDescent="0.25">
      <c r="A8" s="8">
        <v>16</v>
      </c>
      <c r="B8"/>
      <c r="C8" s="9" t="str">
        <f>IF(B8="","",VLOOKUP(B8,'[1]BD-minéraux'!$A$3:$B$400000,2,0))</f>
        <v/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  <row r="9" spans="1:23" s="9" customFormat="1" ht="15" outlineLevel="2" x14ac:dyDescent="0.25">
      <c r="A9" s="8">
        <v>15</v>
      </c>
      <c r="B9"/>
      <c r="C9" s="9" t="str">
        <f>IF(B9="","",VLOOKUP(B9,'[1]BD-minéraux'!$A$3:$B$400000,2,0))</f>
        <v/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s="9" customFormat="1" ht="15" outlineLevel="2" x14ac:dyDescent="0.25">
      <c r="A10" s="8">
        <v>14</v>
      </c>
      <c r="B10"/>
      <c r="C10" s="9" t="str">
        <f>IF(B10="","",VLOOKUP(B10,'[1]BD-minéraux'!$A$3:$B$400000,2,0))</f>
        <v/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23" s="12" customFormat="1" ht="15" outlineLevel="2" x14ac:dyDescent="0.25">
      <c r="A11" s="8">
        <v>13</v>
      </c>
      <c r="B11"/>
      <c r="C11" s="9" t="str">
        <f>IF(B11="","",VLOOKUP(B11,'[1]BD-minéraux'!$A$3:$B$400000,2,0))</f>
        <v/>
      </c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s="13" customFormat="1" ht="15" outlineLevel="2" x14ac:dyDescent="0.25">
      <c r="A12" s="8">
        <v>12</v>
      </c>
      <c r="B12"/>
      <c r="C12" s="9" t="str">
        <f>IF(B12="","",VLOOKUP(B12,'[1]BD-minéraux'!$A$3:$B$400000,2,0))</f>
        <v/>
      </c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15" outlineLevel="2" x14ac:dyDescent="0.25">
      <c r="A13" s="8">
        <v>11</v>
      </c>
      <c r="B13"/>
      <c r="C13" s="9" t="str">
        <f>IF(B13="","",VLOOKUP(B13,'[1]BD-minéraux'!$A$3:$B$400000,2,0))</f>
        <v/>
      </c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ht="15" outlineLevel="1" x14ac:dyDescent="0.25">
      <c r="A14" s="14" t="s">
        <v>33</v>
      </c>
      <c r="B14"/>
      <c r="C14" s="9" t="str">
        <f>IF(B14="","",VLOOKUP(B14,'[1]BD-minéraux'!$A$3:$B$400000,2,0))</f>
        <v/>
      </c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ht="15" outlineLevel="1" x14ac:dyDescent="0.25">
      <c r="A15" s="14" t="s">
        <v>34</v>
      </c>
      <c r="B15"/>
      <c r="C15" s="9" t="str">
        <f>IF(B15="","",VLOOKUP(B15,'[1]BD-minéraux'!$A$3:$B$400000,2,0))</f>
        <v/>
      </c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ht="15" outlineLevel="1" x14ac:dyDescent="0.25">
      <c r="A16" s="14" t="s">
        <v>35</v>
      </c>
      <c r="B16" s="44" t="s">
        <v>36</v>
      </c>
      <c r="C16" s="9">
        <f>IF(B16="","",VLOOKUP(B16,'[1]BD-minéraux'!$A$3:$B$400000,2,0))</f>
        <v>0</v>
      </c>
      <c r="D16" s="41">
        <v>8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ht="15" outlineLevel="1" x14ac:dyDescent="0.25">
      <c r="A17" s="14" t="s">
        <v>37</v>
      </c>
      <c r="B17" s="44" t="s">
        <v>38</v>
      </c>
      <c r="C17" s="9">
        <f>IF(B17="","",VLOOKUP(B17,'[1]BD-minéraux'!$A$3:$B$400000,2,0))</f>
        <v>0</v>
      </c>
      <c r="D17" s="41">
        <v>7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ht="15" outlineLevel="1" x14ac:dyDescent="0.25">
      <c r="A18" s="14" t="s">
        <v>39</v>
      </c>
      <c r="B18" s="44" t="s">
        <v>40</v>
      </c>
      <c r="C18" s="9">
        <f>IF(B18="","",VLOOKUP(B18,'[1]BD-minéraux'!$A$3:$B$400000,2,0))</f>
        <v>0</v>
      </c>
      <c r="D18" s="41">
        <v>6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 ht="15" outlineLevel="1" x14ac:dyDescent="0.25">
      <c r="A19" s="14" t="s">
        <v>41</v>
      </c>
      <c r="B19" s="44" t="s">
        <v>42</v>
      </c>
      <c r="C19" s="9">
        <f>IF(B19="","",VLOOKUP(B19,'[1]BD-minéraux'!$A$3:$B$400000,2,0))</f>
        <v>0</v>
      </c>
      <c r="D19" s="41">
        <v>5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 ht="15" outlineLevel="1" x14ac:dyDescent="0.25">
      <c r="A20" s="14" t="s">
        <v>43</v>
      </c>
      <c r="B20" s="44" t="s">
        <v>44</v>
      </c>
      <c r="C20" s="9">
        <f>IF(B20="","",VLOOKUP(B20,'[1]BD-minéraux'!$A$3:$B$400000,2,0))</f>
        <v>0</v>
      </c>
      <c r="D20" s="41">
        <v>4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3" ht="15" outlineLevel="1" x14ac:dyDescent="0.25">
      <c r="A21" s="14" t="s">
        <v>45</v>
      </c>
      <c r="B21" s="44" t="s">
        <v>46</v>
      </c>
      <c r="C21" s="9">
        <f>IF(B21="","",VLOOKUP(B21,'[1]BD-minéraux'!$A$3:$B$400000,2,0))</f>
        <v>0</v>
      </c>
      <c r="D21" s="41">
        <v>3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 spans="1:23" ht="15" outlineLevel="1" x14ac:dyDescent="0.25">
      <c r="A22" s="14" t="s">
        <v>47</v>
      </c>
      <c r="B22" s="44" t="s">
        <v>48</v>
      </c>
      <c r="C22" s="9">
        <f>IF(B22="","",VLOOKUP(B22,'[1]BD-minéraux'!$A$3:$B$400000,2,0))</f>
        <v>0</v>
      </c>
      <c r="D22" s="41">
        <v>2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15.75" outlineLevel="1" thickBot="1" x14ac:dyDescent="0.3">
      <c r="A23" s="15" t="s">
        <v>49</v>
      </c>
      <c r="B23" s="45" t="s">
        <v>50</v>
      </c>
      <c r="C23" s="16" t="str">
        <f>IF(B23="","",VLOOKUP(B23,'[1]BD-minéraux'!$A$3:$B$400000,2,0))</f>
        <v>Sulfure</v>
      </c>
      <c r="D23" s="46">
        <v>1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3" ht="15" x14ac:dyDescent="0.25">
      <c r="B24" s="18"/>
      <c r="C24" s="19" t="s">
        <v>51</v>
      </c>
      <c r="D24" s="20">
        <f>SUM(D4:D23)</f>
        <v>36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3" s="18" customFormat="1" ht="15.75" thickBot="1" x14ac:dyDescent="0.3">
      <c r="E25" s="22" t="s">
        <v>8</v>
      </c>
      <c r="F25" s="22" t="s">
        <v>13</v>
      </c>
      <c r="G25" s="22" t="s">
        <v>14</v>
      </c>
      <c r="H25" s="22" t="s">
        <v>15</v>
      </c>
      <c r="I25" s="22"/>
      <c r="J25" s="22" t="s">
        <v>21</v>
      </c>
      <c r="K25" s="22" t="s">
        <v>22</v>
      </c>
      <c r="L25" s="22" t="s">
        <v>23</v>
      </c>
      <c r="M25" s="22" t="s">
        <v>24</v>
      </c>
      <c r="N25" s="22" t="s">
        <v>25</v>
      </c>
      <c r="O25" s="22" t="s">
        <v>26</v>
      </c>
      <c r="P25" s="22" t="s">
        <v>27</v>
      </c>
      <c r="Q25" s="22" t="s">
        <v>18</v>
      </c>
      <c r="R25" s="22" t="s">
        <v>28</v>
      </c>
      <c r="S25" s="22" t="s">
        <v>29</v>
      </c>
      <c r="T25" s="22" t="s">
        <v>30</v>
      </c>
      <c r="U25" s="22" t="s">
        <v>32</v>
      </c>
      <c r="V25" s="22" t="s">
        <v>31</v>
      </c>
    </row>
    <row r="26" spans="1:23" ht="18" customHeight="1" thickBot="1" x14ac:dyDescent="0.25">
      <c r="B26" s="23"/>
      <c r="C26" s="23"/>
      <c r="D26" s="24"/>
      <c r="E26" s="25" t="str">
        <f>J2</f>
        <v>C</v>
      </c>
      <c r="F26" s="25" t="str">
        <f>O2</f>
        <v>Na</v>
      </c>
      <c r="G26" s="25" t="str">
        <f>P2</f>
        <v>Mg</v>
      </c>
      <c r="H26" s="25" t="str">
        <f>Q2</f>
        <v>Al</v>
      </c>
      <c r="I26" s="25" t="str">
        <f>R2</f>
        <v>Si</v>
      </c>
      <c r="J26" s="25" t="str">
        <f>W2</f>
        <v>K</v>
      </c>
      <c r="K26" s="25" t="e">
        <f>#REF!</f>
        <v>#REF!</v>
      </c>
      <c r="L26" s="25" t="e">
        <f>#REF!</f>
        <v>#REF!</v>
      </c>
      <c r="M26" s="25" t="e">
        <f>#REF!</f>
        <v>#REF!</v>
      </c>
      <c r="N26" s="25" t="e">
        <f>#REF!</f>
        <v>#REF!</v>
      </c>
      <c r="O26" s="25" t="e">
        <f>#REF!</f>
        <v>#REF!</v>
      </c>
      <c r="P26" s="25" t="e">
        <f>#REF!</f>
        <v>#REF!</v>
      </c>
      <c r="Q26" s="25" t="str">
        <f>T2</f>
        <v>S</v>
      </c>
      <c r="R26" s="25" t="e">
        <f>#REF!</f>
        <v>#REF!</v>
      </c>
      <c r="S26" s="25" t="e">
        <f>#REF!</f>
        <v>#REF!</v>
      </c>
      <c r="T26" s="25" t="e">
        <f>#REF!</f>
        <v>#REF!</v>
      </c>
      <c r="U26" s="25" t="e">
        <f>#REF!</f>
        <v>#REF!</v>
      </c>
      <c r="V26" s="25" t="e">
        <f>#REF!</f>
        <v>#REF!</v>
      </c>
    </row>
    <row r="27" spans="1:23" x14ac:dyDescent="0.2">
      <c r="B27" s="26"/>
      <c r="C27" s="26"/>
      <c r="D27" s="27" t="s">
        <v>52</v>
      </c>
      <c r="E27" s="28">
        <f>SUM(J4:J23)</f>
        <v>0</v>
      </c>
      <c r="F27" s="28">
        <f>SUM(O4:O23)</f>
        <v>0</v>
      </c>
      <c r="G27" s="28">
        <f>SUM(P4:P23)</f>
        <v>0</v>
      </c>
      <c r="H27" s="28">
        <f>SUM(Q4:Q23)</f>
        <v>0</v>
      </c>
      <c r="I27" s="28">
        <f>SUM(R4:R23)</f>
        <v>0</v>
      </c>
      <c r="J27" s="28">
        <f>SUM(W4:W23)</f>
        <v>0</v>
      </c>
      <c r="K27" s="28" t="e">
        <f>SUM(#REF!)</f>
        <v>#REF!</v>
      </c>
      <c r="L27" s="28" t="e">
        <f>SUM(#REF!)</f>
        <v>#REF!</v>
      </c>
      <c r="M27" s="28" t="e">
        <f>SUM(#REF!)</f>
        <v>#REF!</v>
      </c>
      <c r="N27" s="28" t="e">
        <f>SUM(#REF!)</f>
        <v>#REF!</v>
      </c>
      <c r="O27" s="28" t="e">
        <f>SUM(#REF!)</f>
        <v>#REF!</v>
      </c>
      <c r="P27" s="28" t="e">
        <f>SUM(#REF!)</f>
        <v>#REF!</v>
      </c>
      <c r="Q27" s="28">
        <f>SUM(T4:T23)</f>
        <v>0</v>
      </c>
      <c r="R27" s="28" t="e">
        <f>SUM(#REF!)</f>
        <v>#REF!</v>
      </c>
      <c r="S27" s="28" t="e">
        <f>SUM(#REF!)</f>
        <v>#REF!</v>
      </c>
      <c r="T27" s="28" t="e">
        <f>SUM(#REF!)</f>
        <v>#REF!</v>
      </c>
      <c r="U27" s="28" t="e">
        <f>SUM(#REF!)</f>
        <v>#REF!</v>
      </c>
      <c r="V27" s="28" t="e">
        <f>SUM(#REF!)</f>
        <v>#REF!</v>
      </c>
    </row>
    <row r="28" spans="1:23" x14ac:dyDescent="0.2">
      <c r="D28" s="29" t="s">
        <v>53</v>
      </c>
      <c r="E28" s="30" t="e">
        <f>IF($C$31="","",IF(E30=0,E31,IF(E31=0,E30,AVERAGE(E30:E31))))</f>
        <v>#N/A</v>
      </c>
      <c r="F28" s="30" t="e">
        <f>IF($C$31="","",IF(F30=0,F31,IF(F31=0,F30,AVERAGE(F30:F31))))</f>
        <v>#N/A</v>
      </c>
      <c r="G28" s="30" t="e">
        <f t="shared" ref="G28:Q28" si="0">IF($C$31="","",IF(G30=0,G31,IF(G31=0,G30,AVERAGE(G30:G31))))</f>
        <v>#N/A</v>
      </c>
      <c r="H28" s="30" t="e">
        <f t="shared" si="0"/>
        <v>#N/A</v>
      </c>
      <c r="I28" s="30" t="e">
        <f t="shared" si="0"/>
        <v>#N/A</v>
      </c>
      <c r="J28" s="30" t="e">
        <f t="shared" si="0"/>
        <v>#N/A</v>
      </c>
      <c r="K28" s="30" t="e">
        <f t="shared" si="0"/>
        <v>#N/A</v>
      </c>
      <c r="L28" s="30" t="e">
        <f t="shared" si="0"/>
        <v>#N/A</v>
      </c>
      <c r="M28" s="30" t="e">
        <f t="shared" si="0"/>
        <v>#N/A</v>
      </c>
      <c r="N28" s="30" t="e">
        <f t="shared" si="0"/>
        <v>#N/A</v>
      </c>
      <c r="O28" s="30" t="e">
        <f t="shared" si="0"/>
        <v>#N/A</v>
      </c>
      <c r="P28" s="30" t="e">
        <f t="shared" si="0"/>
        <v>#N/A</v>
      </c>
      <c r="Q28" s="30" t="e">
        <f t="shared" si="0"/>
        <v>#N/A</v>
      </c>
      <c r="R28" s="30" t="e">
        <f t="shared" ref="R28:V28" si="1">IF(R30=0,R31,IF(R31=0,R30,AVERAGE(R30:R31)))</f>
        <v>#N/A</v>
      </c>
      <c r="S28" s="30" t="e">
        <f t="shared" si="1"/>
        <v>#N/A</v>
      </c>
      <c r="T28" s="30" t="e">
        <f t="shared" si="1"/>
        <v>#N/A</v>
      </c>
      <c r="U28" s="30" t="e">
        <f t="shared" si="1"/>
        <v>#N/A</v>
      </c>
      <c r="V28" s="30" t="e">
        <f t="shared" si="1"/>
        <v>#N/A</v>
      </c>
    </row>
    <row r="29" spans="1:23" x14ac:dyDescent="0.2">
      <c r="D29" s="29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</row>
    <row r="30" spans="1:23" ht="15" x14ac:dyDescent="0.25">
      <c r="C30" s="32" t="s">
        <v>54</v>
      </c>
      <c r="D30" s="33" t="s">
        <v>55</v>
      </c>
      <c r="E30" s="34" t="e">
        <f>IF(C31="","",VLOOKUP(C31,'[1]C-S'!B17:G26,6,0))</f>
        <v>#N/A</v>
      </c>
      <c r="F30" s="35" t="e">
        <f>IF(C31="","",VLOOKUP($C$31,[1]XRF!$B$35:$K$45,2,0))</f>
        <v>#N/A</v>
      </c>
      <c r="G30" s="35" t="e">
        <f>IF(E30="","",VLOOKUP($C$31,[1]XRF!$B$35:$K$45,3,0))</f>
        <v>#N/A</v>
      </c>
      <c r="H30" s="35" t="e">
        <f>IF(F30="","",VLOOKUP($C$31,[1]XRF!$B$35:$K$45,4,0))</f>
        <v>#N/A</v>
      </c>
      <c r="I30" s="35" t="e">
        <f>IF(G30="","",VLOOKUP($C$31,[1]XRF!$B$35:$K$45,5,0))</f>
        <v>#N/A</v>
      </c>
      <c r="J30" s="35" t="e">
        <f>IF(H30="","",VLOOKUP($C$31,[1]XRF!$B$35:$K$45,6,0))</f>
        <v>#N/A</v>
      </c>
      <c r="K30" s="35" t="e">
        <f>IF(I30="","",VLOOKUP($C$31,[1]XRF!$B$35:$K$45,7,0))</f>
        <v>#N/A</v>
      </c>
      <c r="L30" s="35" t="e">
        <f>IF(J30="","",VLOOKUP($C$31,[1]XRF!$B$35:$K$45,8,0))</f>
        <v>#N/A</v>
      </c>
      <c r="M30" s="35" t="e">
        <f>IF(K30="","",VLOOKUP($C$31,[1]XRF!$B$35:$K$45,9,0))</f>
        <v>#N/A</v>
      </c>
      <c r="N30" s="35" t="e">
        <f>IF(L30="","",VLOOKUP($C$31,[1]XRF!$B$35:$K$45,10,0))</f>
        <v>#N/A</v>
      </c>
      <c r="O30" s="35"/>
      <c r="P30" s="35"/>
      <c r="Q30" s="36"/>
      <c r="R30" s="36"/>
      <c r="S30" s="36"/>
      <c r="T30" s="36"/>
      <c r="U30" s="36"/>
      <c r="V30" s="36"/>
    </row>
    <row r="31" spans="1:23" ht="15.75" x14ac:dyDescent="0.25">
      <c r="C31" s="80" t="s">
        <v>56</v>
      </c>
      <c r="D31" s="29" t="s">
        <v>57</v>
      </c>
      <c r="E31" s="38"/>
      <c r="F31" s="39" t="e">
        <f>IF($C$31="","",VLOOKUP($C$31,[1]ICP!$A$17:$AC$34,2,0))</f>
        <v>#N/A</v>
      </c>
      <c r="G31" s="39" t="e">
        <f>IF($C$31="","",VLOOKUP($C$31,[1]ICP!$A$17:$AC$34,3,0))</f>
        <v>#N/A</v>
      </c>
      <c r="H31" s="39" t="e">
        <f>IF($C$31="","",VLOOKUP($C$31,[1]ICP!$A$17:$AC$34,4,0))</f>
        <v>#N/A</v>
      </c>
      <c r="I31" s="39" t="e">
        <f>IF($C$31="","",VLOOKUP($C$31,[1]ICP!$A$17:$AC$34,5,0))</f>
        <v>#N/A</v>
      </c>
      <c r="J31" s="39" t="e">
        <f>IF($C$31="","",VLOOKUP($C$31,[1]ICP!$A$17:$AC$34,6,0))</f>
        <v>#N/A</v>
      </c>
      <c r="K31" s="39" t="e">
        <f>IF($C$31="","",VLOOKUP($C$31,[1]ICP!$A$17:$AC$34,7,0))</f>
        <v>#N/A</v>
      </c>
      <c r="L31" s="39" t="e">
        <f>IF($C$31="","",VLOOKUP($C$31,[1]ICP!$A$17:$AC$34,8,0))</f>
        <v>#N/A</v>
      </c>
      <c r="M31" s="39" t="e">
        <f>IF($C$31="","",VLOOKUP($C$31,[1]ICP!$A$17:$AC$34,9,0))</f>
        <v>#N/A</v>
      </c>
      <c r="N31" s="39" t="e">
        <f>IF($C$31="","",VLOOKUP($C$31,[1]ICP!$A$17:$AC$34,10,0))</f>
        <v>#N/A</v>
      </c>
      <c r="O31" s="39" t="e">
        <f>IF($C$31="","",VLOOKUP($C$31,[1]ICP!$A$17:$AC$34,11,0))</f>
        <v>#N/A</v>
      </c>
      <c r="P31" s="39" t="e">
        <f>IF($C$31="","",VLOOKUP($C$31,[1]ICP!$A$17:$AC$34,12,0))</f>
        <v>#N/A</v>
      </c>
      <c r="Q31" s="34" t="e">
        <f>IF(C31="","",VLOOKUP(C31,'[1]C-S'!B5:G14,6,0))</f>
        <v>#N/A</v>
      </c>
      <c r="R31" s="39" t="e">
        <f>IF($C$31="","",VLOOKUP($C$31,[1]ICP!$A$17:$AC$34,14,0))</f>
        <v>#N/A</v>
      </c>
      <c r="S31" s="39" t="e">
        <f>IF($C$31="","",VLOOKUP($C$31,[1]ICP!$A$17:$AC$34,15,0))</f>
        <v>#N/A</v>
      </c>
      <c r="T31" s="39" t="e">
        <f>IF($C$31="","",VLOOKUP($C$31,[1]ICP!$A$17:$AC$34,16,0))</f>
        <v>#N/A</v>
      </c>
      <c r="U31" s="39" t="e">
        <f>IF($C$31="","",VLOOKUP($C$31,[1]ICP!$A$17:$AC$34,17,0))</f>
        <v>#N/A</v>
      </c>
      <c r="V31" s="39" t="e">
        <f>IF($C$31="","",VLOOKUP($C$31,[1]ICP!$A$17:$AC$34,18,0))</f>
        <v>#N/A</v>
      </c>
    </row>
    <row r="32" spans="1:23" x14ac:dyDescent="0.2"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6:22" x14ac:dyDescent="0.2"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6:22" x14ac:dyDescent="0.2">
      <c r="F34" s="9"/>
      <c r="G34" s="40"/>
      <c r="H34" s="40"/>
      <c r="I34" s="40"/>
      <c r="J34" s="40"/>
      <c r="K34" s="40"/>
      <c r="L34" s="40"/>
      <c r="M34" s="40"/>
      <c r="N34" s="40"/>
      <c r="O34" s="40"/>
      <c r="P34" s="9"/>
      <c r="Q34" s="9"/>
      <c r="R34" s="9"/>
      <c r="S34" s="9"/>
      <c r="T34" s="9"/>
      <c r="U34" s="9"/>
      <c r="V34" s="9"/>
    </row>
  </sheetData>
  <conditionalFormatting sqref="E27:V27">
    <cfRule type="cellIs" dxfId="17" priority="6" operator="greaterThan">
      <formula>0</formula>
    </cfRule>
  </conditionalFormatting>
  <conditionalFormatting sqref="E2">
    <cfRule type="notContainsBlanks" dxfId="16" priority="5">
      <formula>LEN(TRIM(E2))&gt;0</formula>
    </cfRule>
  </conditionalFormatting>
  <conditionalFormatting sqref="F2:W2">
    <cfRule type="notContainsBlanks" dxfId="15" priority="4">
      <formula>LEN(TRIM(F2))&gt;0</formula>
    </cfRule>
  </conditionalFormatting>
  <conditionalFormatting sqref="E26">
    <cfRule type="notContainsBlanks" dxfId="14" priority="3">
      <formula>LEN(TRIM(E26))&gt;0</formula>
    </cfRule>
  </conditionalFormatting>
  <conditionalFormatting sqref="F26:V26">
    <cfRule type="notContainsBlanks" dxfId="13" priority="2">
      <formula>LEN(TRIM(F26))&gt;0</formula>
    </cfRule>
  </conditionalFormatting>
  <conditionalFormatting sqref="E28:V28">
    <cfRule type="cellIs" dxfId="12" priority="1" operator="greaterThan">
      <formula>0</formula>
    </cfRule>
  </conditionalFormatting>
  <dataValidations count="1">
    <dataValidation type="list" allowBlank="1" showInputMessage="1" sqref="B4:B23">
      <formula1>IF(B4&lt;&gt; "",OFFSET(f_ville,MATCH(B4&amp; "*", f_ville,0)-1,,COUNTIF(f_ville, B4&amp; "*"),1), f_ville)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</xdr:col>
                <xdr:colOff>285750</xdr:colOff>
                <xdr:row>29</xdr:row>
                <xdr:rowOff>171450</xdr:rowOff>
              </from>
              <to>
                <xdr:col>1</xdr:col>
                <xdr:colOff>923925</xdr:colOff>
                <xdr:row>31</xdr:row>
                <xdr:rowOff>19050</xdr:rowOff>
              </to>
            </anchor>
          </controlPr>
        </control>
      </mc:Choice>
      <mc:Fallback>
        <control shapeId="1026" r:id="rId3" name="CommandButton1"/>
      </mc:Fallback>
    </mc:AlternateContent>
    <mc:AlternateContent xmlns:mc="http://schemas.openxmlformats.org/markup-compatibility/2006">
      <mc:Choice Requires="x14">
        <control shapeId="1025" r:id="rId5" name="CommandButton2">
          <controlPr defaultSize="0" autoLine="0" r:id="rId6">
            <anchor moveWithCells="1">
              <from>
                <xdr:col>1</xdr:col>
                <xdr:colOff>200025</xdr:colOff>
                <xdr:row>2</xdr:row>
                <xdr:rowOff>38100</xdr:rowOff>
              </from>
              <to>
                <xdr:col>1</xdr:col>
                <xdr:colOff>838200</xdr:colOff>
                <xdr:row>2</xdr:row>
                <xdr:rowOff>276225</xdr:rowOff>
              </to>
            </anchor>
          </controlPr>
        </control>
      </mc:Choice>
      <mc:Fallback>
        <control shapeId="1025" r:id="rId5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[1]XRF!#REF!</xm:f>
          </x14:formula1>
          <xm:sqref>C31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C00000"/>
  </sheetPr>
  <dimension ref="A1:X34"/>
  <sheetViews>
    <sheetView tabSelected="1" zoomScale="70" zoomScaleNormal="70" workbookViewId="0">
      <pane ySplit="2" topLeftCell="A3" activePane="bottomLeft" state="frozen"/>
      <selection activeCell="C31" sqref="C31"/>
      <selection pane="bottomLeft" activeCell="F6" sqref="F6"/>
    </sheetView>
  </sheetViews>
  <sheetFormatPr defaultColWidth="9.140625" defaultRowHeight="12.75" outlineLevelRow="3" x14ac:dyDescent="0.2"/>
  <cols>
    <col min="1" max="1" width="11.42578125" style="1" bestFit="1" customWidth="1"/>
    <col min="2" max="2" width="15.42578125" style="1" bestFit="1" customWidth="1"/>
    <col min="3" max="3" width="20.28515625" style="1" customWidth="1"/>
    <col min="4" max="4" width="21.5703125" style="1" customWidth="1"/>
    <col min="5" max="5" width="9.28515625" style="1" customWidth="1"/>
    <col min="6" max="6" width="7.85546875" style="1" bestFit="1" customWidth="1"/>
    <col min="7" max="14" width="7.28515625" style="1" customWidth="1"/>
    <col min="15" max="15" width="8.28515625" style="1" bestFit="1" customWidth="1"/>
    <col min="16" max="16" width="7.28515625" style="1" customWidth="1"/>
    <col min="17" max="17" width="8.85546875" style="1" bestFit="1" customWidth="1"/>
    <col min="18" max="22" width="7.28515625" style="1" customWidth="1"/>
    <col min="23" max="16384" width="9.140625" style="1"/>
  </cols>
  <sheetData>
    <row r="1" spans="1:24" ht="10.5" customHeight="1" thickBot="1" x14ac:dyDescent="0.25"/>
    <row r="2" spans="1:24" s="6" customFormat="1" ht="24.75" customHeight="1" thickBot="1" x14ac:dyDescent="0.3">
      <c r="A2" s="2"/>
      <c r="B2" s="3" t="s">
        <v>0</v>
      </c>
      <c r="C2" s="3" t="s">
        <v>1</v>
      </c>
      <c r="D2" s="3" t="s">
        <v>2</v>
      </c>
      <c r="E2" s="4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13</v>
      </c>
      <c r="P2" s="5" t="s">
        <v>14</v>
      </c>
      <c r="Q2" s="5" t="s">
        <v>15</v>
      </c>
      <c r="R2" s="5" t="s">
        <v>16</v>
      </c>
      <c r="S2" s="5" t="s">
        <v>17</v>
      </c>
      <c r="T2" s="5" t="s">
        <v>18</v>
      </c>
      <c r="U2" s="5" t="s">
        <v>19</v>
      </c>
      <c r="V2" s="5" t="s">
        <v>20</v>
      </c>
      <c r="W2" s="5" t="s">
        <v>21</v>
      </c>
      <c r="X2" s="5" t="s">
        <v>22</v>
      </c>
    </row>
    <row r="3" spans="1:24" ht="23.25" customHeight="1" x14ac:dyDescent="0.2">
      <c r="A3" s="7"/>
    </row>
    <row r="4" spans="1:24" s="9" customFormat="1" ht="15" outlineLevel="3" x14ac:dyDescent="0.25">
      <c r="A4" s="8">
        <v>20</v>
      </c>
      <c r="B4"/>
      <c r="C4" s="9" t="str">
        <f>IF(B4="","",VLOOKUP(B4,'[1]BD-minéraux'!$A$3:$B$400000,2,0))</f>
        <v/>
      </c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 s="9" customFormat="1" ht="15" outlineLevel="3" x14ac:dyDescent="0.25">
      <c r="A5" s="8">
        <v>19</v>
      </c>
      <c r="B5"/>
      <c r="C5" s="9" t="str">
        <f>IF(B5="","",VLOOKUP(B5,'[1]BD-minéraux'!$A$3:$B$400000,2,0))</f>
        <v/>
      </c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s="9" customFormat="1" ht="15" outlineLevel="3" x14ac:dyDescent="0.25">
      <c r="A6" s="8">
        <v>18</v>
      </c>
      <c r="B6"/>
      <c r="C6" s="9" t="str">
        <f>IF(B6="","",VLOOKUP(B6,'[1]BD-minéraux'!$A$3:$B$400000,2,0))</f>
        <v/>
      </c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1:24" s="9" customFormat="1" ht="15" outlineLevel="3" x14ac:dyDescent="0.25">
      <c r="A7" s="8">
        <v>17</v>
      </c>
      <c r="B7"/>
      <c r="C7" s="9" t="str">
        <f>IF(B7="","",VLOOKUP(B7,'[1]BD-minéraux'!$A$3:$B$400000,2,0))</f>
        <v/>
      </c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pans="1:24" s="9" customFormat="1" ht="15" outlineLevel="3" x14ac:dyDescent="0.25">
      <c r="A8" s="8">
        <v>16</v>
      </c>
      <c r="B8"/>
      <c r="C8" s="9" t="str">
        <f>IF(B8="","",VLOOKUP(B8,'[1]BD-minéraux'!$A$3:$B$400000,2,0))</f>
        <v/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spans="1:24" s="9" customFormat="1" ht="15" outlineLevel="2" x14ac:dyDescent="0.25">
      <c r="A9" s="8">
        <v>15</v>
      </c>
      <c r="B9"/>
      <c r="C9" s="9" t="str">
        <f>IF(B9="","",VLOOKUP(B9,'[1]BD-minéraux'!$A$3:$B$400000,2,0))</f>
        <v/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 s="9" customFormat="1" ht="15" outlineLevel="2" x14ac:dyDescent="0.25">
      <c r="A10" s="8">
        <v>14</v>
      </c>
      <c r="B10"/>
      <c r="C10" s="9" t="str">
        <f>IF(B10="","",VLOOKUP(B10,'[1]BD-minéraux'!$A$3:$B$400000,2,0))</f>
        <v/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spans="1:24" s="12" customFormat="1" ht="15" outlineLevel="2" x14ac:dyDescent="0.25">
      <c r="A11" s="8">
        <v>13</v>
      </c>
      <c r="B11"/>
      <c r="C11" s="9" t="str">
        <f>IF(B11="","",VLOOKUP(B11,'[1]BD-minéraux'!$A$3:$B$400000,2,0))</f>
        <v/>
      </c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spans="1:24" s="13" customFormat="1" ht="15" outlineLevel="2" x14ac:dyDescent="0.25">
      <c r="A12" s="8">
        <v>12</v>
      </c>
      <c r="B12"/>
      <c r="C12" s="9" t="str">
        <f>IF(B12="","",VLOOKUP(B12,'[1]BD-minéraux'!$A$3:$B$400000,2,0))</f>
        <v/>
      </c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spans="1:24" ht="15" outlineLevel="2" x14ac:dyDescent="0.25">
      <c r="A13" s="8">
        <v>11</v>
      </c>
      <c r="B13"/>
      <c r="C13" s="9" t="str">
        <f>IF(B13="","",VLOOKUP(B13,'[1]BD-minéraux'!$A$3:$B$400000,2,0))</f>
        <v/>
      </c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spans="1:24" ht="15" outlineLevel="1" x14ac:dyDescent="0.25">
      <c r="A14" s="14" t="s">
        <v>33</v>
      </c>
      <c r="B14" s="47" t="s">
        <v>58</v>
      </c>
      <c r="C14" s="9">
        <f>IF(B14="","",VLOOKUP(B14,'[1]BD-minéraux'!$A$3:$B$400000,2,0))</f>
        <v>0</v>
      </c>
      <c r="D14" s="42">
        <v>18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spans="1:24" ht="15" outlineLevel="1" x14ac:dyDescent="0.25">
      <c r="A15" s="14" t="s">
        <v>34</v>
      </c>
      <c r="B15" s="47" t="s">
        <v>59</v>
      </c>
      <c r="C15" s="9">
        <f>IF(B15="","",VLOOKUP(B15,'[1]BD-minéraux'!$A$3:$B$400000,2,0))</f>
        <v>0</v>
      </c>
      <c r="D15" s="42">
        <v>17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spans="1:24" ht="15" outlineLevel="1" x14ac:dyDescent="0.25">
      <c r="A16" s="14" t="s">
        <v>35</v>
      </c>
      <c r="B16" s="47" t="s">
        <v>60</v>
      </c>
      <c r="C16" s="9">
        <f>IF(B16="","",VLOOKUP(B16,'[1]BD-minéraux'!$A$3:$B$400000,2,0))</f>
        <v>0</v>
      </c>
      <c r="D16" s="42">
        <v>16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spans="1:24" ht="15" outlineLevel="1" x14ac:dyDescent="0.25">
      <c r="A17" s="14" t="s">
        <v>37</v>
      </c>
      <c r="B17" s="47" t="s">
        <v>38</v>
      </c>
      <c r="C17" s="9">
        <f>IF(B17="","",VLOOKUP(B17,'[1]BD-minéraux'!$A$3:$B$400000,2,0))</f>
        <v>0</v>
      </c>
      <c r="D17" s="42">
        <v>15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spans="1:24" ht="15" outlineLevel="1" x14ac:dyDescent="0.25">
      <c r="A18" s="14" t="s">
        <v>39</v>
      </c>
      <c r="B18" s="47" t="s">
        <v>40</v>
      </c>
      <c r="C18" s="9">
        <f>IF(B18="","",VLOOKUP(B18,'[1]BD-minéraux'!$A$3:$B$400000,2,0))</f>
        <v>0</v>
      </c>
      <c r="D18" s="42">
        <v>14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spans="1:24" ht="15" outlineLevel="1" x14ac:dyDescent="0.25">
      <c r="A19" s="14" t="s">
        <v>41</v>
      </c>
      <c r="B19" s="47" t="s">
        <v>42</v>
      </c>
      <c r="C19" s="9">
        <f>IF(B19="","",VLOOKUP(B19,'[1]BD-minéraux'!$A$3:$B$400000,2,0))</f>
        <v>0</v>
      </c>
      <c r="D19" s="42">
        <v>13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ht="15" outlineLevel="1" x14ac:dyDescent="0.25">
      <c r="A20" s="14" t="s">
        <v>43</v>
      </c>
      <c r="B20" s="47" t="s">
        <v>44</v>
      </c>
      <c r="C20" s="9">
        <f>IF(B20="","",VLOOKUP(B20,'[1]BD-minéraux'!$A$3:$B$400000,2,0))</f>
        <v>0</v>
      </c>
      <c r="D20" s="42">
        <v>12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ht="15" outlineLevel="1" x14ac:dyDescent="0.25">
      <c r="A21" s="14" t="s">
        <v>45</v>
      </c>
      <c r="B21" s="47" t="s">
        <v>46</v>
      </c>
      <c r="C21" s="9">
        <f>IF(B21="","",VLOOKUP(B21,'[1]BD-minéraux'!$A$3:$B$400000,2,0))</f>
        <v>0</v>
      </c>
      <c r="D21" s="42">
        <v>11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ht="15" outlineLevel="1" x14ac:dyDescent="0.25">
      <c r="A22" s="14" t="s">
        <v>47</v>
      </c>
      <c r="B22" s="47" t="s">
        <v>48</v>
      </c>
      <c r="C22" s="9">
        <f>IF(B22="","",VLOOKUP(B22,'[1]BD-minéraux'!$A$3:$B$400000,2,0))</f>
        <v>0</v>
      </c>
      <c r="D22" s="42">
        <v>10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spans="1:24" ht="15.75" outlineLevel="1" thickBot="1" x14ac:dyDescent="0.3">
      <c r="A23" s="15" t="s">
        <v>49</v>
      </c>
      <c r="B23" s="48" t="s">
        <v>50</v>
      </c>
      <c r="C23" s="16" t="str">
        <f>IF(B23="","",VLOOKUP(B23,'[1]BD-minéraux'!$A$3:$B$400000,2,0))</f>
        <v>Sulfure</v>
      </c>
      <c r="D23" s="43">
        <v>9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1:24" ht="15" x14ac:dyDescent="0.25">
      <c r="B24" s="18"/>
      <c r="C24" s="19" t="s">
        <v>51</v>
      </c>
      <c r="D24" s="20">
        <f>SUM(D4:D23)</f>
        <v>135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4" s="18" customFormat="1" ht="15.75" thickBot="1" x14ac:dyDescent="0.3">
      <c r="E25" s="22" t="s">
        <v>8</v>
      </c>
      <c r="F25" s="22" t="s">
        <v>13</v>
      </c>
      <c r="G25" s="22" t="s">
        <v>14</v>
      </c>
      <c r="H25" s="22" t="s">
        <v>15</v>
      </c>
      <c r="I25" s="22"/>
      <c r="J25" s="22" t="s">
        <v>21</v>
      </c>
      <c r="K25" s="22" t="s">
        <v>22</v>
      </c>
      <c r="L25" s="22" t="s">
        <v>23</v>
      </c>
      <c r="M25" s="22" t="s">
        <v>24</v>
      </c>
      <c r="N25" s="22" t="s">
        <v>25</v>
      </c>
      <c r="O25" s="22" t="s">
        <v>26</v>
      </c>
      <c r="P25" s="22" t="s">
        <v>27</v>
      </c>
      <c r="Q25" s="22" t="s">
        <v>18</v>
      </c>
      <c r="R25" s="22" t="s">
        <v>28</v>
      </c>
      <c r="S25" s="22" t="s">
        <v>29</v>
      </c>
      <c r="T25" s="22" t="s">
        <v>30</v>
      </c>
      <c r="U25" s="22" t="s">
        <v>32</v>
      </c>
      <c r="V25" s="22" t="s">
        <v>31</v>
      </c>
    </row>
    <row r="26" spans="1:24" ht="18" customHeight="1" thickBot="1" x14ac:dyDescent="0.25">
      <c r="B26" s="23"/>
      <c r="C26" s="23"/>
      <c r="D26" s="24"/>
      <c r="E26" s="25" t="str">
        <f>J2</f>
        <v>C</v>
      </c>
      <c r="F26" s="25" t="str">
        <f>O2</f>
        <v>Na</v>
      </c>
      <c r="G26" s="25" t="str">
        <f>P2</f>
        <v>Mg</v>
      </c>
      <c r="H26" s="25" t="str">
        <f>Q2</f>
        <v>Al</v>
      </c>
      <c r="I26" s="25" t="str">
        <f>R2</f>
        <v>Si</v>
      </c>
      <c r="J26" s="25" t="str">
        <f>W2</f>
        <v>K</v>
      </c>
      <c r="K26" s="25" t="str">
        <f>X2</f>
        <v>Ca</v>
      </c>
      <c r="L26" s="25" t="e">
        <f>#REF!</f>
        <v>#REF!</v>
      </c>
      <c r="M26" s="25" t="e">
        <f>#REF!</f>
        <v>#REF!</v>
      </c>
      <c r="N26" s="25" t="e">
        <f>#REF!</f>
        <v>#REF!</v>
      </c>
      <c r="O26" s="25" t="e">
        <f>#REF!</f>
        <v>#REF!</v>
      </c>
      <c r="P26" s="25" t="e">
        <f>#REF!</f>
        <v>#REF!</v>
      </c>
      <c r="Q26" s="25" t="str">
        <f>T2</f>
        <v>S</v>
      </c>
      <c r="R26" s="25" t="e">
        <f>#REF!</f>
        <v>#REF!</v>
      </c>
      <c r="S26" s="25" t="e">
        <f>#REF!</f>
        <v>#REF!</v>
      </c>
      <c r="T26" s="25" t="e">
        <f>#REF!</f>
        <v>#REF!</v>
      </c>
      <c r="U26" s="25" t="e">
        <f>#REF!</f>
        <v>#REF!</v>
      </c>
      <c r="V26" s="25" t="e">
        <f>#REF!</f>
        <v>#REF!</v>
      </c>
    </row>
    <row r="27" spans="1:24" x14ac:dyDescent="0.2">
      <c r="B27" s="26"/>
      <c r="C27" s="26"/>
      <c r="D27" s="27" t="s">
        <v>52</v>
      </c>
      <c r="E27" s="28">
        <f>SUM(J4:J23)</f>
        <v>0</v>
      </c>
      <c r="F27" s="28">
        <f>SUM(O4:O23)</f>
        <v>0</v>
      </c>
      <c r="G27" s="28">
        <f>SUM(P4:P23)</f>
        <v>0</v>
      </c>
      <c r="H27" s="28">
        <f>SUM(Q4:Q23)</f>
        <v>0</v>
      </c>
      <c r="I27" s="28">
        <f>SUM(R4:R23)</f>
        <v>0</v>
      </c>
      <c r="J27" s="28">
        <f>SUM(W4:W23)</f>
        <v>0</v>
      </c>
      <c r="K27" s="28">
        <f>SUM(X4:X23)</f>
        <v>0</v>
      </c>
      <c r="L27" s="28" t="e">
        <f>SUM(#REF!)</f>
        <v>#REF!</v>
      </c>
      <c r="M27" s="28" t="e">
        <f>SUM(#REF!)</f>
        <v>#REF!</v>
      </c>
      <c r="N27" s="28" t="e">
        <f>SUM(#REF!)</f>
        <v>#REF!</v>
      </c>
      <c r="O27" s="28" t="e">
        <f>SUM(#REF!)</f>
        <v>#REF!</v>
      </c>
      <c r="P27" s="28" t="e">
        <f>SUM(#REF!)</f>
        <v>#REF!</v>
      </c>
      <c r="Q27" s="28">
        <f>SUM(T4:T23)</f>
        <v>0</v>
      </c>
      <c r="R27" s="28" t="e">
        <f>SUM(#REF!)</f>
        <v>#REF!</v>
      </c>
      <c r="S27" s="28" t="e">
        <f>SUM(#REF!)</f>
        <v>#REF!</v>
      </c>
      <c r="T27" s="28" t="e">
        <f>SUM(#REF!)</f>
        <v>#REF!</v>
      </c>
      <c r="U27" s="28" t="e">
        <f>SUM(#REF!)</f>
        <v>#REF!</v>
      </c>
      <c r="V27" s="28" t="e">
        <f>SUM(#REF!)</f>
        <v>#REF!</v>
      </c>
    </row>
    <row r="28" spans="1:24" x14ac:dyDescent="0.2">
      <c r="D28" s="29" t="s">
        <v>53</v>
      </c>
      <c r="E28" s="30" t="e">
        <f>IF($C$31="","",IF(E30=0,E31,IF(E31=0,E30,AVERAGE(E30:E31))))</f>
        <v>#N/A</v>
      </c>
      <c r="F28" s="30" t="e">
        <f>IF($C$31="","",IF(F30=0,F31,IF(F31=0,F30,AVERAGE(F30:F31))))</f>
        <v>#N/A</v>
      </c>
      <c r="G28" s="30" t="e">
        <f t="shared" ref="G28:Q28" si="0">IF($C$31="","",IF(G30=0,G31,IF(G31=0,G30,AVERAGE(G30:G31))))</f>
        <v>#N/A</v>
      </c>
      <c r="H28" s="30" t="e">
        <f t="shared" si="0"/>
        <v>#N/A</v>
      </c>
      <c r="I28" s="30" t="e">
        <f t="shared" si="0"/>
        <v>#N/A</v>
      </c>
      <c r="J28" s="30" t="e">
        <f t="shared" si="0"/>
        <v>#N/A</v>
      </c>
      <c r="K28" s="30" t="e">
        <f t="shared" si="0"/>
        <v>#N/A</v>
      </c>
      <c r="L28" s="30" t="e">
        <f t="shared" si="0"/>
        <v>#N/A</v>
      </c>
      <c r="M28" s="30" t="e">
        <f t="shared" si="0"/>
        <v>#N/A</v>
      </c>
      <c r="N28" s="30" t="e">
        <f t="shared" si="0"/>
        <v>#N/A</v>
      </c>
      <c r="O28" s="30" t="e">
        <f t="shared" si="0"/>
        <v>#N/A</v>
      </c>
      <c r="P28" s="30" t="e">
        <f t="shared" si="0"/>
        <v>#N/A</v>
      </c>
      <c r="Q28" s="30" t="e">
        <f t="shared" si="0"/>
        <v>#N/A</v>
      </c>
      <c r="R28" s="30" t="e">
        <f t="shared" ref="R28:V28" si="1">IF(R30=0,R31,IF(R31=0,R30,AVERAGE(R30:R31)))</f>
        <v>#N/A</v>
      </c>
      <c r="S28" s="30" t="e">
        <f t="shared" si="1"/>
        <v>#N/A</v>
      </c>
      <c r="T28" s="30" t="e">
        <f t="shared" si="1"/>
        <v>#N/A</v>
      </c>
      <c r="U28" s="30" t="e">
        <f t="shared" si="1"/>
        <v>#N/A</v>
      </c>
      <c r="V28" s="30" t="e">
        <f t="shared" si="1"/>
        <v>#N/A</v>
      </c>
    </row>
    <row r="29" spans="1:24" x14ac:dyDescent="0.2">
      <c r="D29" s="29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</row>
    <row r="30" spans="1:24" ht="15" x14ac:dyDescent="0.25">
      <c r="C30" s="32" t="s">
        <v>54</v>
      </c>
      <c r="D30" s="33" t="s">
        <v>55</v>
      </c>
      <c r="E30" s="34" t="e">
        <f>IF(C31="","",VLOOKUP(C31,'[1]C-S'!B17:G26,6,0))</f>
        <v>#N/A</v>
      </c>
      <c r="F30" s="35" t="e">
        <f>IF(C31="","",VLOOKUP($C$31,[1]XRF!$B$35:$K$45,2,0))</f>
        <v>#N/A</v>
      </c>
      <c r="G30" s="35" t="e">
        <f>IF(E30="","",VLOOKUP($C$31,[1]XRF!$B$35:$K$45,3,0))</f>
        <v>#N/A</v>
      </c>
      <c r="H30" s="35" t="e">
        <f>IF(F30="","",VLOOKUP($C$31,[1]XRF!$B$35:$K$45,4,0))</f>
        <v>#N/A</v>
      </c>
      <c r="I30" s="35" t="e">
        <f>IF(G30="","",VLOOKUP($C$31,[1]XRF!$B$35:$K$45,5,0))</f>
        <v>#N/A</v>
      </c>
      <c r="J30" s="35" t="e">
        <f>IF(H30="","",VLOOKUP($C$31,[1]XRF!$B$35:$K$45,6,0))</f>
        <v>#N/A</v>
      </c>
      <c r="K30" s="35" t="e">
        <f>IF(I30="","",VLOOKUP($C$31,[1]XRF!$B$35:$K$45,7,0))</f>
        <v>#N/A</v>
      </c>
      <c r="L30" s="35" t="e">
        <f>IF(J30="","",VLOOKUP($C$31,[1]XRF!$B$35:$K$45,8,0))</f>
        <v>#N/A</v>
      </c>
      <c r="M30" s="35" t="e">
        <f>IF(K30="","",VLOOKUP($C$31,[1]XRF!$B$35:$K$45,9,0))</f>
        <v>#N/A</v>
      </c>
      <c r="N30" s="35" t="e">
        <f>IF(L30="","",VLOOKUP($C$31,[1]XRF!$B$35:$K$45,10,0))</f>
        <v>#N/A</v>
      </c>
      <c r="O30" s="35"/>
      <c r="P30" s="35"/>
      <c r="Q30" s="36"/>
      <c r="R30" s="36"/>
      <c r="S30" s="36"/>
      <c r="T30" s="36"/>
      <c r="U30" s="36"/>
      <c r="V30" s="36"/>
    </row>
    <row r="31" spans="1:24" ht="15.75" x14ac:dyDescent="0.25">
      <c r="C31" s="81" t="s">
        <v>61</v>
      </c>
      <c r="D31" s="29" t="s">
        <v>57</v>
      </c>
      <c r="E31" s="38"/>
      <c r="F31" s="39" t="e">
        <f>IF($C$31="","",VLOOKUP($C$31,[1]ICP!$A$17:$AC$34,2,0))</f>
        <v>#N/A</v>
      </c>
      <c r="G31" s="39" t="e">
        <f>IF($C$31="","",VLOOKUP($C$31,[1]ICP!$A$17:$AC$34,3,0))</f>
        <v>#N/A</v>
      </c>
      <c r="H31" s="39" t="e">
        <f>IF($C$31="","",VLOOKUP($C$31,[1]ICP!$A$17:$AC$34,4,0))</f>
        <v>#N/A</v>
      </c>
      <c r="I31" s="39" t="e">
        <f>IF($C$31="","",VLOOKUP($C$31,[1]ICP!$A$17:$AC$34,5,0))</f>
        <v>#N/A</v>
      </c>
      <c r="J31" s="39" t="e">
        <f>IF($C$31="","",VLOOKUP($C$31,[1]ICP!$A$17:$AC$34,6,0))</f>
        <v>#N/A</v>
      </c>
      <c r="K31" s="39" t="e">
        <f>IF($C$31="","",VLOOKUP($C$31,[1]ICP!$A$17:$AC$34,7,0))</f>
        <v>#N/A</v>
      </c>
      <c r="L31" s="39" t="e">
        <f>IF($C$31="","",VLOOKUP($C$31,[1]ICP!$A$17:$AC$34,8,0))</f>
        <v>#N/A</v>
      </c>
      <c r="M31" s="39" t="e">
        <f>IF($C$31="","",VLOOKUP($C$31,[1]ICP!$A$17:$AC$34,9,0))</f>
        <v>#N/A</v>
      </c>
      <c r="N31" s="39" t="e">
        <f>IF($C$31="","",VLOOKUP($C$31,[1]ICP!$A$17:$AC$34,10,0))</f>
        <v>#N/A</v>
      </c>
      <c r="O31" s="39" t="e">
        <f>IF($C$31="","",VLOOKUP($C$31,[1]ICP!$A$17:$AC$34,11,0))</f>
        <v>#N/A</v>
      </c>
      <c r="P31" s="39" t="e">
        <f>IF($C$31="","",VLOOKUP($C$31,[1]ICP!$A$17:$AC$34,12,0))</f>
        <v>#N/A</v>
      </c>
      <c r="Q31" s="34" t="e">
        <f>IF(C31="","",VLOOKUP(C31,'[1]C-S'!B5:G14,6,0))</f>
        <v>#N/A</v>
      </c>
      <c r="R31" s="39" t="e">
        <f>IF($C$31="","",VLOOKUP($C$31,[1]ICP!$A$17:$AC$34,14,0))</f>
        <v>#N/A</v>
      </c>
      <c r="S31" s="39" t="e">
        <f>IF($C$31="","",VLOOKUP($C$31,[1]ICP!$A$17:$AC$34,15,0))</f>
        <v>#N/A</v>
      </c>
      <c r="T31" s="39" t="e">
        <f>IF($C$31="","",VLOOKUP($C$31,[1]ICP!$A$17:$AC$34,16,0))</f>
        <v>#N/A</v>
      </c>
      <c r="U31" s="39" t="e">
        <f>IF($C$31="","",VLOOKUP($C$31,[1]ICP!$A$17:$AC$34,17,0))</f>
        <v>#N/A</v>
      </c>
      <c r="V31" s="39" t="e">
        <f>IF($C$31="","",VLOOKUP($C$31,[1]ICP!$A$17:$AC$34,18,0))</f>
        <v>#N/A</v>
      </c>
    </row>
    <row r="32" spans="1:24" x14ac:dyDescent="0.2"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6:22" x14ac:dyDescent="0.2"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6:22" x14ac:dyDescent="0.2">
      <c r="F34" s="9"/>
      <c r="G34" s="40"/>
      <c r="H34" s="40"/>
      <c r="I34" s="40"/>
      <c r="J34" s="40"/>
      <c r="K34" s="40"/>
      <c r="L34" s="40"/>
      <c r="M34" s="40"/>
      <c r="N34" s="40"/>
      <c r="O34" s="40"/>
      <c r="P34" s="9"/>
      <c r="Q34" s="9"/>
      <c r="R34" s="9"/>
      <c r="S34" s="9"/>
      <c r="T34" s="9"/>
      <c r="U34" s="9"/>
      <c r="V34" s="9"/>
    </row>
  </sheetData>
  <conditionalFormatting sqref="E27:V27">
    <cfRule type="cellIs" dxfId="11" priority="6" operator="greaterThan">
      <formula>0</formula>
    </cfRule>
  </conditionalFormatting>
  <conditionalFormatting sqref="E2">
    <cfRule type="notContainsBlanks" dxfId="10" priority="5">
      <formula>LEN(TRIM(E2))&gt;0</formula>
    </cfRule>
  </conditionalFormatting>
  <conditionalFormatting sqref="F2:X2">
    <cfRule type="notContainsBlanks" dxfId="9" priority="4">
      <formula>LEN(TRIM(F2))&gt;0</formula>
    </cfRule>
  </conditionalFormatting>
  <conditionalFormatting sqref="E26">
    <cfRule type="notContainsBlanks" dxfId="8" priority="3">
      <formula>LEN(TRIM(E26))&gt;0</formula>
    </cfRule>
  </conditionalFormatting>
  <conditionalFormatting sqref="F26:V26">
    <cfRule type="notContainsBlanks" dxfId="7" priority="2">
      <formula>LEN(TRIM(F26))&gt;0</formula>
    </cfRule>
  </conditionalFormatting>
  <conditionalFormatting sqref="E28:V28">
    <cfRule type="cellIs" dxfId="6" priority="1" operator="greaterThan">
      <formula>0</formula>
    </cfRule>
  </conditionalFormatting>
  <dataValidations count="1">
    <dataValidation type="list" allowBlank="1" showInputMessage="1" sqref="B4:B23">
      <formula1>IF(B4&lt;&gt; "",OFFSET(f_ville,MATCH(B4&amp; "*", f_ville,0)-1,,COUNTIF(f_ville, B4&amp; "*"),1), f_ville)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1</xdr:col>
                <xdr:colOff>285750</xdr:colOff>
                <xdr:row>29</xdr:row>
                <xdr:rowOff>171450</xdr:rowOff>
              </from>
              <to>
                <xdr:col>1</xdr:col>
                <xdr:colOff>923925</xdr:colOff>
                <xdr:row>31</xdr:row>
                <xdr:rowOff>19050</xdr:rowOff>
              </to>
            </anchor>
          </controlPr>
        </control>
      </mc:Choice>
      <mc:Fallback>
        <control shapeId="2050" r:id="rId3" name="CommandButton1"/>
      </mc:Fallback>
    </mc:AlternateContent>
    <mc:AlternateContent xmlns:mc="http://schemas.openxmlformats.org/markup-compatibility/2006">
      <mc:Choice Requires="x14">
        <control shapeId="2049" r:id="rId5" name="CommandButton2">
          <controlPr defaultSize="0" autoLine="0" r:id="rId6">
            <anchor moveWithCells="1">
              <from>
                <xdr:col>1</xdr:col>
                <xdr:colOff>200025</xdr:colOff>
                <xdr:row>2</xdr:row>
                <xdr:rowOff>38100</xdr:rowOff>
              </from>
              <to>
                <xdr:col>1</xdr:col>
                <xdr:colOff>838200</xdr:colOff>
                <xdr:row>2</xdr:row>
                <xdr:rowOff>276225</xdr:rowOff>
              </to>
            </anchor>
          </controlPr>
        </control>
      </mc:Choice>
      <mc:Fallback>
        <control shapeId="2049" r:id="rId5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[1]XRF!#REF!</xm:f>
          </x14:formula1>
          <xm:sqref>C31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C00000"/>
  </sheetPr>
  <dimension ref="A1:V34"/>
  <sheetViews>
    <sheetView zoomScale="80" zoomScaleNormal="80" workbookViewId="0">
      <pane ySplit="2" topLeftCell="A3" activePane="bottomLeft" state="frozen"/>
      <selection activeCell="C31" sqref="C31"/>
      <selection pane="bottomLeft" activeCell="J23" sqref="J23"/>
    </sheetView>
  </sheetViews>
  <sheetFormatPr defaultColWidth="9.140625" defaultRowHeight="12.75" outlineLevelRow="3" x14ac:dyDescent="0.2"/>
  <cols>
    <col min="1" max="1" width="11.42578125" style="1" bestFit="1" customWidth="1"/>
    <col min="2" max="2" width="15.42578125" style="1" bestFit="1" customWidth="1"/>
    <col min="3" max="3" width="20.28515625" style="1" customWidth="1"/>
    <col min="4" max="4" width="21.5703125" style="1" customWidth="1"/>
    <col min="5" max="5" width="9.28515625" style="1" customWidth="1"/>
    <col min="6" max="6" width="7.85546875" style="1" bestFit="1" customWidth="1"/>
    <col min="7" max="16" width="7.28515625" style="1" customWidth="1"/>
    <col min="17" max="17" width="8.85546875" style="1" bestFit="1" customWidth="1"/>
    <col min="18" max="22" width="7.28515625" style="1" customWidth="1"/>
    <col min="23" max="16384" width="9.140625" style="1"/>
  </cols>
  <sheetData>
    <row r="1" spans="1:22" ht="10.5" customHeight="1" thickBot="1" x14ac:dyDescent="0.25"/>
    <row r="2" spans="1:22" s="6" customFormat="1" ht="24.75" customHeight="1" thickBot="1" x14ac:dyDescent="0.3">
      <c r="A2" s="2"/>
      <c r="B2" s="3" t="s">
        <v>0</v>
      </c>
      <c r="C2" s="3" t="s">
        <v>1</v>
      </c>
      <c r="D2" s="3" t="s">
        <v>2</v>
      </c>
      <c r="E2" s="4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13</v>
      </c>
      <c r="P2" s="5" t="s">
        <v>14</v>
      </c>
      <c r="Q2" s="5" t="s">
        <v>15</v>
      </c>
      <c r="R2" s="5" t="s">
        <v>16</v>
      </c>
      <c r="S2" s="5" t="s">
        <v>17</v>
      </c>
      <c r="T2" s="5" t="s">
        <v>18</v>
      </c>
      <c r="U2" s="5" t="s">
        <v>19</v>
      </c>
      <c r="V2" s="5" t="s">
        <v>20</v>
      </c>
    </row>
    <row r="3" spans="1:22" ht="23.25" customHeight="1" x14ac:dyDescent="0.2">
      <c r="A3" s="7"/>
    </row>
    <row r="4" spans="1:22" s="9" customFormat="1" ht="15" outlineLevel="3" x14ac:dyDescent="0.25">
      <c r="A4" s="8">
        <v>20</v>
      </c>
      <c r="B4"/>
      <c r="C4" s="9" t="str">
        <f>IF(B4="","",VLOOKUP(B4,'[1]BD-minéraux'!$A$3:$B$400000,2,0))</f>
        <v/>
      </c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 s="9" customFormat="1" ht="15" outlineLevel="3" x14ac:dyDescent="0.25">
      <c r="A5" s="8">
        <v>19</v>
      </c>
      <c r="B5"/>
      <c r="C5" s="9" t="str">
        <f>IF(B5="","",VLOOKUP(B5,'[1]BD-minéraux'!$A$3:$B$400000,2,0))</f>
        <v/>
      </c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</row>
    <row r="6" spans="1:22" s="9" customFormat="1" ht="15" outlineLevel="3" x14ac:dyDescent="0.25">
      <c r="A6" s="8">
        <v>18</v>
      </c>
      <c r="B6"/>
      <c r="C6" s="9" t="str">
        <f>IF(B6="","",VLOOKUP(B6,'[1]BD-minéraux'!$A$3:$B$400000,2,0))</f>
        <v/>
      </c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</row>
    <row r="7" spans="1:22" s="9" customFormat="1" ht="15" outlineLevel="3" x14ac:dyDescent="0.25">
      <c r="A7" s="8">
        <v>17</v>
      </c>
      <c r="B7"/>
      <c r="C7" s="9" t="str">
        <f>IF(B7="","",VLOOKUP(B7,'[1]BD-minéraux'!$A$3:$B$400000,2,0))</f>
        <v/>
      </c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2" s="9" customFormat="1" ht="15" outlineLevel="3" x14ac:dyDescent="0.25">
      <c r="A8" s="8">
        <v>16</v>
      </c>
      <c r="B8"/>
      <c r="C8" s="9" t="str">
        <f>IF(B8="","",VLOOKUP(B8,'[1]BD-minéraux'!$A$3:$B$400000,2,0))</f>
        <v/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s="9" customFormat="1" ht="15" outlineLevel="2" x14ac:dyDescent="0.25">
      <c r="A9" s="8">
        <v>15</v>
      </c>
      <c r="B9"/>
      <c r="C9" s="9" t="str">
        <f>IF(B9="","",VLOOKUP(B9,'[1]BD-minéraux'!$A$3:$B$400000,2,0))</f>
        <v/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s="9" customFormat="1" ht="15" outlineLevel="2" x14ac:dyDescent="0.25">
      <c r="A10" s="8">
        <v>14</v>
      </c>
      <c r="B10"/>
      <c r="C10" s="9" t="str">
        <f>IF(B10="","",VLOOKUP(B10,'[1]BD-minéraux'!$A$3:$B$400000,2,0))</f>
        <v/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</row>
    <row r="11" spans="1:22" s="12" customFormat="1" ht="15" outlineLevel="2" x14ac:dyDescent="0.25">
      <c r="A11" s="8">
        <v>13</v>
      </c>
      <c r="B11"/>
      <c r="C11" s="9" t="str">
        <f>IF(B11="","",VLOOKUP(B11,'[1]BD-minéraux'!$A$3:$B$400000,2,0))</f>
        <v/>
      </c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s="13" customFormat="1" ht="15" outlineLevel="2" x14ac:dyDescent="0.25">
      <c r="A12" s="8">
        <v>12</v>
      </c>
      <c r="B12"/>
      <c r="C12" s="9" t="str">
        <f>IF(B12="","",VLOOKUP(B12,'[1]BD-minéraux'!$A$3:$B$400000,2,0))</f>
        <v/>
      </c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15" outlineLevel="2" x14ac:dyDescent="0.25">
      <c r="A13" s="8">
        <v>11</v>
      </c>
      <c r="B13"/>
      <c r="C13" s="9" t="str">
        <f>IF(B13="","",VLOOKUP(B13,'[1]BD-minéraux'!$A$3:$B$400000,2,0))</f>
        <v/>
      </c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15" outlineLevel="1" x14ac:dyDescent="0.25">
      <c r="A14" s="14" t="s">
        <v>33</v>
      </c>
      <c r="B14"/>
      <c r="C14" s="9" t="str">
        <f>IF(B14="","",VLOOKUP(B14,'[1]BD-minéraux'!$A$3:$B$400000,2,0))</f>
        <v/>
      </c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</row>
    <row r="15" spans="1:22" ht="15" outlineLevel="1" x14ac:dyDescent="0.25">
      <c r="A15" s="14" t="s">
        <v>34</v>
      </c>
      <c r="B15" s="49" t="s">
        <v>62</v>
      </c>
      <c r="C15" s="9">
        <f>IF(B15="","",VLOOKUP(B15,'[1]BD-minéraux'!$A$3:$B$400000,2,0))</f>
        <v>0</v>
      </c>
      <c r="D15" s="51">
        <v>27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</row>
    <row r="16" spans="1:22" ht="15" outlineLevel="1" x14ac:dyDescent="0.25">
      <c r="A16" s="14" t="s">
        <v>35</v>
      </c>
      <c r="B16" s="49" t="s">
        <v>36</v>
      </c>
      <c r="C16" s="9">
        <f>IF(B16="","",VLOOKUP(B16,'[1]BD-minéraux'!$A$3:$B$400000,2,0))</f>
        <v>0</v>
      </c>
      <c r="D16" s="51">
        <v>26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spans="1:22" ht="15" outlineLevel="1" x14ac:dyDescent="0.25">
      <c r="A17" s="14" t="s">
        <v>37</v>
      </c>
      <c r="B17" s="49" t="s">
        <v>38</v>
      </c>
      <c r="C17" s="9">
        <f>IF(B17="","",VLOOKUP(B17,'[1]BD-minéraux'!$A$3:$B$400000,2,0))</f>
        <v>0</v>
      </c>
      <c r="D17" s="51">
        <v>25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spans="1:22" ht="15" outlineLevel="1" x14ac:dyDescent="0.25">
      <c r="A18" s="14" t="s">
        <v>39</v>
      </c>
      <c r="B18" s="49" t="s">
        <v>40</v>
      </c>
      <c r="C18" s="9">
        <f>IF(B18="","",VLOOKUP(B18,'[1]BD-minéraux'!$A$3:$B$400000,2,0))</f>
        <v>0</v>
      </c>
      <c r="D18" s="51">
        <v>24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spans="1:22" ht="15" outlineLevel="1" x14ac:dyDescent="0.25">
      <c r="A19" s="14" t="s">
        <v>41</v>
      </c>
      <c r="B19" s="49" t="s">
        <v>42</v>
      </c>
      <c r="C19" s="9">
        <f>IF(B19="","",VLOOKUP(B19,'[1]BD-minéraux'!$A$3:$B$400000,2,0))</f>
        <v>0</v>
      </c>
      <c r="D19" s="51">
        <v>23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</row>
    <row r="20" spans="1:22" ht="15" outlineLevel="1" x14ac:dyDescent="0.25">
      <c r="A20" s="14" t="s">
        <v>43</v>
      </c>
      <c r="B20" s="49" t="s">
        <v>44</v>
      </c>
      <c r="C20" s="9">
        <f>IF(B20="","",VLOOKUP(B20,'[1]BD-minéraux'!$A$3:$B$400000,2,0))</f>
        <v>0</v>
      </c>
      <c r="D20" s="51">
        <v>22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</row>
    <row r="21" spans="1:22" ht="15" outlineLevel="1" x14ac:dyDescent="0.25">
      <c r="A21" s="14" t="s">
        <v>45</v>
      </c>
      <c r="B21" s="49" t="s">
        <v>46</v>
      </c>
      <c r="C21" s="9">
        <f>IF(B21="","",VLOOKUP(B21,'[1]BD-minéraux'!$A$3:$B$400000,2,0))</f>
        <v>0</v>
      </c>
      <c r="D21" s="51">
        <v>21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spans="1:22" ht="15" outlineLevel="1" x14ac:dyDescent="0.25">
      <c r="A22" s="14" t="s">
        <v>47</v>
      </c>
      <c r="B22" s="49" t="s">
        <v>63</v>
      </c>
      <c r="C22" s="9">
        <f>IF(B22="","",VLOOKUP(B22,'[1]BD-minéraux'!$A$3:$B$400000,2,0))</f>
        <v>0</v>
      </c>
      <c r="D22" s="51">
        <v>20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spans="1:22" ht="15.75" outlineLevel="1" thickBot="1" x14ac:dyDescent="0.3">
      <c r="A23" s="15" t="s">
        <v>49</v>
      </c>
      <c r="B23" s="50" t="s">
        <v>50</v>
      </c>
      <c r="C23" s="16" t="str">
        <f>IF(B23="","",VLOOKUP(B23,'[1]BD-minéraux'!$A$3:$B$400000,2,0))</f>
        <v>Sulfure</v>
      </c>
      <c r="D23" s="52">
        <v>19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ht="15" x14ac:dyDescent="0.25">
      <c r="B24" s="18"/>
      <c r="C24" s="19" t="s">
        <v>51</v>
      </c>
      <c r="D24" s="20">
        <f>SUM(D4:D23)</f>
        <v>207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s="18" customFormat="1" ht="15.75" thickBot="1" x14ac:dyDescent="0.3">
      <c r="E25" s="22" t="s">
        <v>8</v>
      </c>
      <c r="F25" s="22" t="s">
        <v>13</v>
      </c>
      <c r="G25" s="22" t="s">
        <v>14</v>
      </c>
      <c r="H25" s="22" t="s">
        <v>15</v>
      </c>
      <c r="I25" s="22"/>
      <c r="J25" s="22" t="s">
        <v>21</v>
      </c>
      <c r="K25" s="22" t="s">
        <v>22</v>
      </c>
      <c r="L25" s="22" t="s">
        <v>23</v>
      </c>
      <c r="M25" s="22" t="s">
        <v>24</v>
      </c>
      <c r="N25" s="22" t="s">
        <v>25</v>
      </c>
      <c r="O25" s="22" t="s">
        <v>26</v>
      </c>
      <c r="P25" s="22" t="s">
        <v>27</v>
      </c>
      <c r="Q25" s="22" t="s">
        <v>18</v>
      </c>
      <c r="R25" s="22" t="s">
        <v>28</v>
      </c>
      <c r="S25" s="22" t="s">
        <v>29</v>
      </c>
      <c r="T25" s="22" t="s">
        <v>30</v>
      </c>
      <c r="U25" s="22" t="s">
        <v>32</v>
      </c>
      <c r="V25" s="22" t="s">
        <v>31</v>
      </c>
    </row>
    <row r="26" spans="1:22" ht="18" customHeight="1" thickBot="1" x14ac:dyDescent="0.25">
      <c r="B26" s="23"/>
      <c r="C26" s="23"/>
      <c r="D26" s="24"/>
      <c r="E26" s="25" t="str">
        <f>J2</f>
        <v>C</v>
      </c>
      <c r="F26" s="25" t="str">
        <f>O2</f>
        <v>Na</v>
      </c>
      <c r="G26" s="25" t="str">
        <f>P2</f>
        <v>Mg</v>
      </c>
      <c r="H26" s="25" t="str">
        <f>Q2</f>
        <v>Al</v>
      </c>
      <c r="I26" s="25" t="str">
        <f>R2</f>
        <v>Si</v>
      </c>
      <c r="J26" s="25" t="e">
        <f>#REF!</f>
        <v>#REF!</v>
      </c>
      <c r="K26" s="25" t="e">
        <f>#REF!</f>
        <v>#REF!</v>
      </c>
      <c r="L26" s="25" t="e">
        <f>#REF!</f>
        <v>#REF!</v>
      </c>
      <c r="M26" s="25" t="e">
        <f>#REF!</f>
        <v>#REF!</v>
      </c>
      <c r="N26" s="25" t="e">
        <f>#REF!</f>
        <v>#REF!</v>
      </c>
      <c r="O26" s="25" t="e">
        <f>#REF!</f>
        <v>#REF!</v>
      </c>
      <c r="P26" s="25" t="e">
        <f>#REF!</f>
        <v>#REF!</v>
      </c>
      <c r="Q26" s="25" t="str">
        <f>T2</f>
        <v>S</v>
      </c>
      <c r="R26" s="25" t="e">
        <f>#REF!</f>
        <v>#REF!</v>
      </c>
      <c r="S26" s="25" t="e">
        <f>#REF!</f>
        <v>#REF!</v>
      </c>
      <c r="T26" s="25" t="e">
        <f>#REF!</f>
        <v>#REF!</v>
      </c>
      <c r="U26" s="25" t="e">
        <f>#REF!</f>
        <v>#REF!</v>
      </c>
      <c r="V26" s="25" t="e">
        <f>#REF!</f>
        <v>#REF!</v>
      </c>
    </row>
    <row r="27" spans="1:22" x14ac:dyDescent="0.2">
      <c r="B27" s="26"/>
      <c r="C27" s="26"/>
      <c r="D27" s="27" t="s">
        <v>52</v>
      </c>
      <c r="E27" s="28">
        <f>SUM(J4:J23)</f>
        <v>0</v>
      </c>
      <c r="F27" s="28">
        <f>SUM(O4:O23)</f>
        <v>0</v>
      </c>
      <c r="G27" s="28">
        <f>SUM(P4:P23)</f>
        <v>0</v>
      </c>
      <c r="H27" s="28">
        <f>SUM(Q4:Q23)</f>
        <v>0</v>
      </c>
      <c r="I27" s="28">
        <f>SUM(R4:R23)</f>
        <v>0</v>
      </c>
      <c r="J27" s="28" t="e">
        <f>SUM(#REF!)</f>
        <v>#REF!</v>
      </c>
      <c r="K27" s="28" t="e">
        <f>SUM(#REF!)</f>
        <v>#REF!</v>
      </c>
      <c r="L27" s="28" t="e">
        <f>SUM(#REF!)</f>
        <v>#REF!</v>
      </c>
      <c r="M27" s="28" t="e">
        <f>SUM(#REF!)</f>
        <v>#REF!</v>
      </c>
      <c r="N27" s="28" t="e">
        <f>SUM(#REF!)</f>
        <v>#REF!</v>
      </c>
      <c r="O27" s="28" t="e">
        <f>SUM(#REF!)</f>
        <v>#REF!</v>
      </c>
      <c r="P27" s="28" t="e">
        <f>SUM(#REF!)</f>
        <v>#REF!</v>
      </c>
      <c r="Q27" s="28">
        <f>SUM(T4:T23)</f>
        <v>0</v>
      </c>
      <c r="R27" s="28" t="e">
        <f>SUM(#REF!)</f>
        <v>#REF!</v>
      </c>
      <c r="S27" s="28" t="e">
        <f>SUM(#REF!)</f>
        <v>#REF!</v>
      </c>
      <c r="T27" s="28" t="e">
        <f>SUM(#REF!)</f>
        <v>#REF!</v>
      </c>
      <c r="U27" s="28" t="e">
        <f>SUM(#REF!)</f>
        <v>#REF!</v>
      </c>
      <c r="V27" s="28" t="e">
        <f>SUM(#REF!)</f>
        <v>#REF!</v>
      </c>
    </row>
    <row r="28" spans="1:22" x14ac:dyDescent="0.2">
      <c r="D28" s="29" t="s">
        <v>53</v>
      </c>
      <c r="E28" s="30" t="e">
        <f>IF($C$31="","",IF(E30=0,E31,IF(E31=0,E30,AVERAGE(E30:E31))))</f>
        <v>#N/A</v>
      </c>
      <c r="F28" s="30" t="e">
        <f>IF($C$31="","",IF(F30=0,F31,IF(F31=0,F30,AVERAGE(F30:F31))))</f>
        <v>#N/A</v>
      </c>
      <c r="G28" s="30" t="e">
        <f t="shared" ref="G28:Q28" si="0">IF($C$31="","",IF(G30=0,G31,IF(G31=0,G30,AVERAGE(G30:G31))))</f>
        <v>#N/A</v>
      </c>
      <c r="H28" s="30" t="e">
        <f t="shared" si="0"/>
        <v>#N/A</v>
      </c>
      <c r="I28" s="30" t="e">
        <f t="shared" si="0"/>
        <v>#N/A</v>
      </c>
      <c r="J28" s="30" t="e">
        <f t="shared" si="0"/>
        <v>#N/A</v>
      </c>
      <c r="K28" s="30" t="e">
        <f t="shared" si="0"/>
        <v>#N/A</v>
      </c>
      <c r="L28" s="30" t="e">
        <f t="shared" si="0"/>
        <v>#N/A</v>
      </c>
      <c r="M28" s="30" t="e">
        <f t="shared" si="0"/>
        <v>#N/A</v>
      </c>
      <c r="N28" s="30" t="e">
        <f t="shared" si="0"/>
        <v>#N/A</v>
      </c>
      <c r="O28" s="30" t="e">
        <f t="shared" si="0"/>
        <v>#N/A</v>
      </c>
      <c r="P28" s="30" t="e">
        <f t="shared" si="0"/>
        <v>#N/A</v>
      </c>
      <c r="Q28" s="30" t="e">
        <f t="shared" si="0"/>
        <v>#N/A</v>
      </c>
      <c r="R28" s="30" t="e">
        <f t="shared" ref="R28:V28" si="1">IF(R30=0,R31,IF(R31=0,R30,AVERAGE(R30:R31)))</f>
        <v>#N/A</v>
      </c>
      <c r="S28" s="30" t="e">
        <f t="shared" si="1"/>
        <v>#N/A</v>
      </c>
      <c r="T28" s="30" t="e">
        <f t="shared" si="1"/>
        <v>#N/A</v>
      </c>
      <c r="U28" s="30" t="e">
        <f t="shared" si="1"/>
        <v>#N/A</v>
      </c>
      <c r="V28" s="30" t="e">
        <f t="shared" si="1"/>
        <v>#N/A</v>
      </c>
    </row>
    <row r="29" spans="1:22" x14ac:dyDescent="0.2">
      <c r="D29" s="29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</row>
    <row r="30" spans="1:22" ht="15" x14ac:dyDescent="0.25">
      <c r="C30" s="32" t="s">
        <v>54</v>
      </c>
      <c r="D30" s="33" t="s">
        <v>55</v>
      </c>
      <c r="E30" s="34" t="e">
        <f>IF(C31="","",VLOOKUP(C31,'[1]C-S'!B17:G26,6,0))</f>
        <v>#N/A</v>
      </c>
      <c r="F30" s="35" t="e">
        <f>IF(C31="","",VLOOKUP($C$31,[1]XRF!$B$35:$K$45,2,0))</f>
        <v>#N/A</v>
      </c>
      <c r="G30" s="35" t="e">
        <f>IF(E30="","",VLOOKUP($C$31,[1]XRF!$B$35:$K$45,3,0))</f>
        <v>#N/A</v>
      </c>
      <c r="H30" s="35" t="e">
        <f>IF(F30="","",VLOOKUP($C$31,[1]XRF!$B$35:$K$45,4,0))</f>
        <v>#N/A</v>
      </c>
      <c r="I30" s="35" t="e">
        <f>IF(G30="","",VLOOKUP($C$31,[1]XRF!$B$35:$K$45,5,0))</f>
        <v>#N/A</v>
      </c>
      <c r="J30" s="35" t="e">
        <f>IF(H30="","",VLOOKUP($C$31,[1]XRF!$B$35:$K$45,6,0))</f>
        <v>#N/A</v>
      </c>
      <c r="K30" s="35" t="e">
        <f>IF(I30="","",VLOOKUP($C$31,[1]XRF!$B$35:$K$45,7,0))</f>
        <v>#N/A</v>
      </c>
      <c r="L30" s="35" t="e">
        <f>IF(J30="","",VLOOKUP($C$31,[1]XRF!$B$35:$K$45,8,0))</f>
        <v>#N/A</v>
      </c>
      <c r="M30" s="35" t="e">
        <f>IF(K30="","",VLOOKUP($C$31,[1]XRF!$B$35:$K$45,9,0))</f>
        <v>#N/A</v>
      </c>
      <c r="N30" s="35" t="e">
        <f>IF(L30="","",VLOOKUP($C$31,[1]XRF!$B$35:$K$45,10,0))</f>
        <v>#N/A</v>
      </c>
      <c r="O30" s="35"/>
      <c r="P30" s="35"/>
      <c r="Q30" s="36"/>
      <c r="R30" s="36"/>
      <c r="S30" s="36"/>
      <c r="T30" s="36"/>
      <c r="U30" s="36"/>
      <c r="V30" s="36"/>
    </row>
    <row r="31" spans="1:22" ht="15.75" x14ac:dyDescent="0.25">
      <c r="C31" s="37" t="s">
        <v>64</v>
      </c>
      <c r="D31" s="29" t="s">
        <v>57</v>
      </c>
      <c r="E31" s="38"/>
      <c r="F31" s="39" t="e">
        <f>IF($C$31="","",VLOOKUP($C$31,[1]ICP!$A$17:$AC$34,2,0))</f>
        <v>#N/A</v>
      </c>
      <c r="G31" s="39" t="e">
        <f>IF($C$31="","",VLOOKUP($C$31,[1]ICP!$A$17:$AC$34,3,0))</f>
        <v>#N/A</v>
      </c>
      <c r="H31" s="39" t="e">
        <f>IF($C$31="","",VLOOKUP($C$31,[1]ICP!$A$17:$AC$34,4,0))</f>
        <v>#N/A</v>
      </c>
      <c r="I31" s="39" t="e">
        <f>IF($C$31="","",VLOOKUP($C$31,[1]ICP!$A$17:$AC$34,5,0))</f>
        <v>#N/A</v>
      </c>
      <c r="J31" s="39" t="e">
        <f>IF($C$31="","",VLOOKUP($C$31,[1]ICP!$A$17:$AC$34,6,0))</f>
        <v>#N/A</v>
      </c>
      <c r="K31" s="39" t="e">
        <f>IF($C$31="","",VLOOKUP($C$31,[1]ICP!$A$17:$AC$34,7,0))</f>
        <v>#N/A</v>
      </c>
      <c r="L31" s="39" t="e">
        <f>IF($C$31="","",VLOOKUP($C$31,[1]ICP!$A$17:$AC$34,8,0))</f>
        <v>#N/A</v>
      </c>
      <c r="M31" s="39" t="e">
        <f>IF($C$31="","",VLOOKUP($C$31,[1]ICP!$A$17:$AC$34,9,0))</f>
        <v>#N/A</v>
      </c>
      <c r="N31" s="39" t="e">
        <f>IF($C$31="","",VLOOKUP($C$31,[1]ICP!$A$17:$AC$34,10,0))</f>
        <v>#N/A</v>
      </c>
      <c r="O31" s="39" t="e">
        <f>IF($C$31="","",VLOOKUP($C$31,[1]ICP!$A$17:$AC$34,11,0))</f>
        <v>#N/A</v>
      </c>
      <c r="P31" s="39" t="e">
        <f>IF($C$31="","",VLOOKUP($C$31,[1]ICP!$A$17:$AC$34,12,0))</f>
        <v>#N/A</v>
      </c>
      <c r="Q31" s="34" t="e">
        <f>IF(C31="","",VLOOKUP(C31,'[1]C-S'!B5:G14,6,0))</f>
        <v>#N/A</v>
      </c>
      <c r="R31" s="39" t="e">
        <f>IF($C$31="","",VLOOKUP($C$31,[1]ICP!$A$17:$AC$34,14,0))</f>
        <v>#N/A</v>
      </c>
      <c r="S31" s="39" t="e">
        <f>IF($C$31="","",VLOOKUP($C$31,[1]ICP!$A$17:$AC$34,15,0))</f>
        <v>#N/A</v>
      </c>
      <c r="T31" s="39" t="e">
        <f>IF($C$31="","",VLOOKUP($C$31,[1]ICP!$A$17:$AC$34,16,0))</f>
        <v>#N/A</v>
      </c>
      <c r="U31" s="39" t="e">
        <f>IF($C$31="","",VLOOKUP($C$31,[1]ICP!$A$17:$AC$34,17,0))</f>
        <v>#N/A</v>
      </c>
      <c r="V31" s="39" t="e">
        <f>IF($C$31="","",VLOOKUP($C$31,[1]ICP!$A$17:$AC$34,18,0))</f>
        <v>#N/A</v>
      </c>
    </row>
    <row r="32" spans="1:22" x14ac:dyDescent="0.2"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6:22" x14ac:dyDescent="0.2"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6:22" x14ac:dyDescent="0.2">
      <c r="F34" s="9"/>
      <c r="G34" s="40"/>
      <c r="H34" s="40"/>
      <c r="I34" s="40"/>
      <c r="J34" s="40"/>
      <c r="K34" s="40"/>
      <c r="L34" s="40"/>
      <c r="M34" s="40"/>
      <c r="N34" s="40"/>
      <c r="O34" s="40"/>
      <c r="P34" s="9"/>
      <c r="Q34" s="9"/>
      <c r="R34" s="9"/>
      <c r="S34" s="9"/>
      <c r="T34" s="9"/>
      <c r="U34" s="9"/>
      <c r="V34" s="9"/>
    </row>
  </sheetData>
  <conditionalFormatting sqref="E27:V27">
    <cfRule type="cellIs" dxfId="5" priority="6" operator="greaterThan">
      <formula>0</formula>
    </cfRule>
  </conditionalFormatting>
  <conditionalFormatting sqref="E2">
    <cfRule type="notContainsBlanks" dxfId="4" priority="5">
      <formula>LEN(TRIM(E2))&gt;0</formula>
    </cfRule>
  </conditionalFormatting>
  <conditionalFormatting sqref="F2:V2">
    <cfRule type="notContainsBlanks" dxfId="3" priority="4">
      <formula>LEN(TRIM(F2))&gt;0</formula>
    </cfRule>
  </conditionalFormatting>
  <conditionalFormatting sqref="E26">
    <cfRule type="notContainsBlanks" dxfId="2" priority="3">
      <formula>LEN(TRIM(E26))&gt;0</formula>
    </cfRule>
  </conditionalFormatting>
  <conditionalFormatting sqref="F26:V26">
    <cfRule type="notContainsBlanks" dxfId="1" priority="2">
      <formula>LEN(TRIM(F26))&gt;0</formula>
    </cfRule>
  </conditionalFormatting>
  <conditionalFormatting sqref="E28:V28">
    <cfRule type="cellIs" dxfId="0" priority="1" operator="greaterThan">
      <formula>0</formula>
    </cfRule>
  </conditionalFormatting>
  <dataValidations count="1">
    <dataValidation type="list" allowBlank="1" showInputMessage="1" sqref="B4:B23">
      <formula1>IF(B4&lt;&gt; "",OFFSET(f_ville,MATCH(B4&amp; "*", f_ville,0)-1,,COUNTIF(f_ville, B4&amp; "*"),1), f_ville)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r:id="rId4">
            <anchor moveWithCells="1">
              <from>
                <xdr:col>1</xdr:col>
                <xdr:colOff>285750</xdr:colOff>
                <xdr:row>29</xdr:row>
                <xdr:rowOff>171450</xdr:rowOff>
              </from>
              <to>
                <xdr:col>1</xdr:col>
                <xdr:colOff>923925</xdr:colOff>
                <xdr:row>31</xdr:row>
                <xdr:rowOff>19050</xdr:rowOff>
              </to>
            </anchor>
          </controlPr>
        </control>
      </mc:Choice>
      <mc:Fallback>
        <control shapeId="3074" r:id="rId3" name="CommandButton1"/>
      </mc:Fallback>
    </mc:AlternateContent>
    <mc:AlternateContent xmlns:mc="http://schemas.openxmlformats.org/markup-compatibility/2006">
      <mc:Choice Requires="x14">
        <control shapeId="3073" r:id="rId5" name="CommandButton2">
          <controlPr defaultSize="0" autoLine="0" r:id="rId6">
            <anchor moveWithCells="1">
              <from>
                <xdr:col>1</xdr:col>
                <xdr:colOff>200025</xdr:colOff>
                <xdr:row>2</xdr:row>
                <xdr:rowOff>38100</xdr:rowOff>
              </from>
              <to>
                <xdr:col>1</xdr:col>
                <xdr:colOff>838200</xdr:colOff>
                <xdr:row>2</xdr:row>
                <xdr:rowOff>276225</xdr:rowOff>
              </to>
            </anchor>
          </controlPr>
        </control>
      </mc:Choice>
      <mc:Fallback>
        <control shapeId="3073" r:id="rId5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[1]XRF!#REF!</xm:f>
          </x14:formula1>
          <xm:sqref>C31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T37"/>
  <sheetViews>
    <sheetView zoomScale="60" zoomScaleNormal="60" workbookViewId="0">
      <selection activeCell="G12" sqref="G12"/>
    </sheetView>
  </sheetViews>
  <sheetFormatPr defaultRowHeight="15" x14ac:dyDescent="0.25"/>
  <cols>
    <col min="2" max="2" width="23.28515625" bestFit="1" customWidth="1"/>
    <col min="3" max="3" width="20.140625" bestFit="1" customWidth="1"/>
    <col min="4" max="5" width="16" bestFit="1" customWidth="1"/>
    <col min="6" max="6" width="16" customWidth="1"/>
    <col min="8" max="8" width="18.7109375" bestFit="1" customWidth="1"/>
    <col min="9" max="9" width="19.5703125" bestFit="1" customWidth="1"/>
    <col min="10" max="10" width="29" bestFit="1" customWidth="1"/>
    <col min="11" max="11" width="14.7109375" customWidth="1"/>
    <col min="12" max="12" width="11.7109375" customWidth="1"/>
    <col min="13" max="13" width="18.7109375" bestFit="1" customWidth="1"/>
    <col min="14" max="14" width="19.5703125" bestFit="1" customWidth="1"/>
    <col min="15" max="15" width="29" bestFit="1" customWidth="1"/>
    <col min="16" max="16" width="13.5703125" bestFit="1" customWidth="1"/>
    <col min="17" max="17" width="14.7109375" customWidth="1"/>
    <col min="18" max="18" width="18.7109375" bestFit="1" customWidth="1"/>
    <col min="19" max="19" width="27.140625" bestFit="1" customWidth="1"/>
    <col min="20" max="20" width="30.28515625" bestFit="1" customWidth="1"/>
    <col min="21" max="21" width="13.5703125" bestFit="1" customWidth="1"/>
    <col min="22" max="22" width="14.28515625" bestFit="1" customWidth="1"/>
  </cols>
  <sheetData>
    <row r="2" spans="1:20" ht="15" customHeight="1" x14ac:dyDescent="0.25">
      <c r="A2" s="83" t="s">
        <v>70</v>
      </c>
      <c r="B2" s="83"/>
      <c r="C2" s="83"/>
      <c r="D2" s="83"/>
      <c r="E2" s="83"/>
      <c r="F2" s="83"/>
      <c r="H2" s="82" t="s">
        <v>68</v>
      </c>
      <c r="I2" s="82"/>
      <c r="J2" s="82"/>
      <c r="K2" s="82"/>
      <c r="L2" s="82"/>
      <c r="M2" s="82"/>
      <c r="N2" s="82"/>
      <c r="O2" s="82"/>
    </row>
    <row r="3" spans="1:20" ht="15" customHeight="1" x14ac:dyDescent="0.25">
      <c r="A3" s="83"/>
      <c r="B3" s="83"/>
      <c r="C3" s="83"/>
      <c r="D3" s="83"/>
      <c r="E3" s="83"/>
      <c r="F3" s="83"/>
      <c r="H3" s="82"/>
      <c r="I3" s="82"/>
      <c r="J3" s="82"/>
      <c r="K3" s="82"/>
      <c r="L3" s="82"/>
      <c r="M3" s="82"/>
      <c r="N3" s="82"/>
      <c r="O3" s="82"/>
    </row>
    <row r="4" spans="1:20" ht="15" customHeight="1" x14ac:dyDescent="0.25">
      <c r="A4" s="83"/>
      <c r="B4" s="83"/>
      <c r="C4" s="83"/>
      <c r="D4" s="83"/>
      <c r="E4" s="83"/>
      <c r="F4" s="83"/>
      <c r="H4" s="82"/>
      <c r="I4" s="82"/>
      <c r="J4" s="82"/>
      <c r="K4" s="82"/>
      <c r="L4" s="82"/>
      <c r="M4" s="82"/>
      <c r="N4" s="82"/>
      <c r="O4" s="82"/>
    </row>
    <row r="5" spans="1:20" ht="15" customHeight="1" x14ac:dyDescent="0.25">
      <c r="A5" s="83"/>
      <c r="B5" s="83"/>
      <c r="C5" s="83"/>
      <c r="D5" s="83"/>
      <c r="E5" s="83"/>
      <c r="F5" s="83"/>
      <c r="H5" s="82"/>
      <c r="I5" s="82"/>
      <c r="J5" s="82"/>
      <c r="K5" s="82"/>
      <c r="L5" s="82"/>
      <c r="M5" s="82"/>
      <c r="N5" s="82"/>
      <c r="O5" s="82"/>
    </row>
    <row r="7" spans="1:20" ht="30.75" customHeight="1" x14ac:dyDescent="0.3">
      <c r="B7" s="67" t="s">
        <v>65</v>
      </c>
      <c r="C7" s="68" t="s">
        <v>56</v>
      </c>
      <c r="D7" s="69" t="s">
        <v>61</v>
      </c>
      <c r="E7" s="70" t="s">
        <v>64</v>
      </c>
      <c r="F7" s="66"/>
      <c r="H7" s="3" t="s">
        <v>0</v>
      </c>
      <c r="I7" s="3" t="s">
        <v>1</v>
      </c>
      <c r="J7" s="3" t="s">
        <v>2</v>
      </c>
      <c r="M7" s="3" t="s">
        <v>0</v>
      </c>
      <c r="N7" s="3" t="s">
        <v>1</v>
      </c>
      <c r="O7" s="3" t="s">
        <v>2</v>
      </c>
      <c r="R7" s="3" t="s">
        <v>0</v>
      </c>
      <c r="S7" s="3" t="s">
        <v>1</v>
      </c>
      <c r="T7" s="3" t="s">
        <v>2</v>
      </c>
    </row>
    <row r="8" spans="1:20" ht="18.75" x14ac:dyDescent="0.3">
      <c r="B8" s="63" t="s">
        <v>50</v>
      </c>
      <c r="C8" s="59">
        <v>1</v>
      </c>
      <c r="D8" s="60">
        <v>9</v>
      </c>
      <c r="E8" s="61">
        <v>19</v>
      </c>
      <c r="F8" s="66"/>
      <c r="H8" s="1"/>
      <c r="I8" s="1"/>
      <c r="J8" s="1"/>
      <c r="M8" s="1"/>
      <c r="N8" s="1"/>
      <c r="O8" s="1"/>
      <c r="R8" s="1"/>
      <c r="S8" s="1"/>
      <c r="T8" s="1"/>
    </row>
    <row r="9" spans="1:20" ht="18.75" x14ac:dyDescent="0.3">
      <c r="B9" s="63" t="s">
        <v>48</v>
      </c>
      <c r="C9" s="59">
        <v>2</v>
      </c>
      <c r="D9" s="60">
        <v>10</v>
      </c>
      <c r="E9" s="61"/>
      <c r="F9" s="66"/>
      <c r="I9" s="9" t="str">
        <f>IF(H9="","",VLOOKUP(H9,'[1]BD-minéraux'!$A$3:$B$400000,2,0))</f>
        <v/>
      </c>
      <c r="J9" s="10"/>
      <c r="N9" s="9" t="str">
        <f>IF(M9="","",VLOOKUP(M9,'[1]BD-minéraux'!$A$3:$B$400000,2,0))</f>
        <v/>
      </c>
      <c r="O9" s="10"/>
      <c r="S9" s="9" t="str">
        <f>IF(R9="","",VLOOKUP(R9,'[1]BD-minéraux'!$A$3:$B$400000,2,0))</f>
        <v/>
      </c>
      <c r="T9" s="10"/>
    </row>
    <row r="10" spans="1:20" ht="18.75" x14ac:dyDescent="0.3">
      <c r="B10" s="63" t="s">
        <v>46</v>
      </c>
      <c r="C10" s="59">
        <v>3</v>
      </c>
      <c r="D10" s="60">
        <v>11</v>
      </c>
      <c r="E10" s="61">
        <v>21</v>
      </c>
      <c r="F10" s="66"/>
      <c r="I10" s="9" t="str">
        <f>IF(H10="","",VLOOKUP(H10,'[1]BD-minéraux'!$A$3:$B$400000,2,0))</f>
        <v/>
      </c>
      <c r="J10" s="10"/>
      <c r="N10" s="9" t="str">
        <f>IF(M10="","",VLOOKUP(M10,'[1]BD-minéraux'!$A$3:$B$400000,2,0))</f>
        <v/>
      </c>
      <c r="O10" s="10"/>
      <c r="S10" s="9" t="str">
        <f>IF(R10="","",VLOOKUP(R10,'[1]BD-minéraux'!$A$3:$B$400000,2,0))</f>
        <v/>
      </c>
      <c r="T10" s="10"/>
    </row>
    <row r="11" spans="1:20" ht="18.75" x14ac:dyDescent="0.3">
      <c r="B11" s="63" t="s">
        <v>44</v>
      </c>
      <c r="C11" s="59">
        <v>4</v>
      </c>
      <c r="D11" s="60">
        <v>12</v>
      </c>
      <c r="E11" s="61">
        <v>22</v>
      </c>
      <c r="F11" s="66"/>
      <c r="I11" s="9" t="str">
        <f>IF(H11="","",VLOOKUP(H11,'[1]BD-minéraux'!$A$3:$B$400000,2,0))</f>
        <v/>
      </c>
      <c r="J11" s="10"/>
      <c r="N11" s="9" t="str">
        <f>IF(M11="","",VLOOKUP(M11,'[1]BD-minéraux'!$A$3:$B$400000,2,0))</f>
        <v/>
      </c>
      <c r="O11" s="10"/>
      <c r="S11" s="9" t="str">
        <f>IF(R11="","",VLOOKUP(R11,'[1]BD-minéraux'!$A$3:$B$400000,2,0))</f>
        <v/>
      </c>
      <c r="T11" s="10"/>
    </row>
    <row r="12" spans="1:20" ht="18.75" x14ac:dyDescent="0.3">
      <c r="B12" s="63" t="s">
        <v>42</v>
      </c>
      <c r="C12" s="59">
        <v>5</v>
      </c>
      <c r="D12" s="60">
        <v>13</v>
      </c>
      <c r="E12" s="61">
        <v>23</v>
      </c>
      <c r="F12" s="66"/>
      <c r="I12" s="9" t="str">
        <f>IF(H12="","",VLOOKUP(H12,'[1]BD-minéraux'!$A$3:$B$400000,2,0))</f>
        <v/>
      </c>
      <c r="J12" s="10"/>
      <c r="N12" s="9" t="str">
        <f>IF(M12="","",VLOOKUP(M12,'[1]BD-minéraux'!$A$3:$B$400000,2,0))</f>
        <v/>
      </c>
      <c r="O12" s="10"/>
      <c r="S12" s="9" t="str">
        <f>IF(R12="","",VLOOKUP(R12,'[1]BD-minéraux'!$A$3:$B$400000,2,0))</f>
        <v/>
      </c>
      <c r="T12" s="10"/>
    </row>
    <row r="13" spans="1:20" ht="18.75" x14ac:dyDescent="0.3">
      <c r="B13" s="63" t="s">
        <v>40</v>
      </c>
      <c r="C13" s="59">
        <v>6</v>
      </c>
      <c r="D13" s="60">
        <v>14</v>
      </c>
      <c r="E13" s="61">
        <v>24</v>
      </c>
      <c r="F13" s="66"/>
      <c r="I13" s="9" t="str">
        <f>IF(H13="","",VLOOKUP(H13,'[1]BD-minéraux'!$A$3:$B$400000,2,0))</f>
        <v/>
      </c>
      <c r="J13" s="10"/>
      <c r="N13" s="9" t="str">
        <f>IF(M13="","",VLOOKUP(M13,'[1]BD-minéraux'!$A$3:$B$400000,2,0))</f>
        <v/>
      </c>
      <c r="O13" s="10"/>
      <c r="S13" s="9" t="str">
        <f>IF(R13="","",VLOOKUP(R13,'[1]BD-minéraux'!$A$3:$B$400000,2,0))</f>
        <v/>
      </c>
      <c r="T13" s="10"/>
    </row>
    <row r="14" spans="1:20" ht="18.75" x14ac:dyDescent="0.3">
      <c r="B14" s="63" t="s">
        <v>38</v>
      </c>
      <c r="C14" s="59">
        <v>7</v>
      </c>
      <c r="D14" s="60">
        <v>15</v>
      </c>
      <c r="E14" s="61">
        <v>25</v>
      </c>
      <c r="F14" s="66"/>
      <c r="I14" s="9" t="str">
        <f>IF(H14="","",VLOOKUP(H14,'[1]BD-minéraux'!$A$3:$B$400000,2,0))</f>
        <v/>
      </c>
      <c r="J14" s="10"/>
      <c r="N14" s="9" t="str">
        <f>IF(M14="","",VLOOKUP(M14,'[1]BD-minéraux'!$A$3:$B$400000,2,0))</f>
        <v/>
      </c>
      <c r="O14" s="10"/>
      <c r="S14" s="9" t="str">
        <f>IF(R14="","",VLOOKUP(R14,'[1]BD-minéraux'!$A$3:$B$400000,2,0))</f>
        <v/>
      </c>
      <c r="T14" s="10"/>
    </row>
    <row r="15" spans="1:20" ht="18.75" x14ac:dyDescent="0.3">
      <c r="B15" s="63" t="s">
        <v>36</v>
      </c>
      <c r="C15" s="59">
        <v>8</v>
      </c>
      <c r="D15" s="60"/>
      <c r="E15" s="61">
        <v>27</v>
      </c>
      <c r="F15" s="66"/>
      <c r="I15" s="9" t="str">
        <f>IF(H15="","",VLOOKUP(H15,'[1]BD-minéraux'!$A$3:$B$400000,2,0))</f>
        <v/>
      </c>
      <c r="J15" s="10"/>
      <c r="N15" s="9" t="str">
        <f>IF(M15="","",VLOOKUP(M15,'[1]BD-minéraux'!$A$3:$B$400000,2,0))</f>
        <v/>
      </c>
      <c r="O15" s="10"/>
      <c r="S15" s="9" t="str">
        <f>IF(R15="","",VLOOKUP(R15,'[1]BD-minéraux'!$A$3:$B$400000,2,0))</f>
        <v/>
      </c>
      <c r="T15" s="10"/>
    </row>
    <row r="16" spans="1:20" ht="18.75" x14ac:dyDescent="0.3">
      <c r="B16" s="64" t="s">
        <v>60</v>
      </c>
      <c r="C16" s="62"/>
      <c r="D16" s="60">
        <v>16</v>
      </c>
      <c r="E16" s="61"/>
      <c r="F16" s="66"/>
      <c r="I16" s="9" t="str">
        <f>IF(H16="","",VLOOKUP(H16,'[1]BD-minéraux'!$A$3:$B$400000,2,0))</f>
        <v/>
      </c>
      <c r="J16" s="10"/>
      <c r="N16" s="9" t="str">
        <f>IF(M16="","",VLOOKUP(M16,'[1]BD-minéraux'!$A$3:$B$400000,2,0))</f>
        <v/>
      </c>
      <c r="O16" s="10"/>
      <c r="S16" s="9" t="str">
        <f>IF(R16="","",VLOOKUP(R16,'[1]BD-minéraux'!$A$3:$B$400000,2,0))</f>
        <v/>
      </c>
      <c r="T16" s="10"/>
    </row>
    <row r="17" spans="2:20" ht="18.75" x14ac:dyDescent="0.3">
      <c r="B17" s="64" t="s">
        <v>59</v>
      </c>
      <c r="C17" s="62"/>
      <c r="D17" s="60">
        <v>17</v>
      </c>
      <c r="E17" s="61"/>
      <c r="F17" s="66"/>
      <c r="I17" s="9" t="str">
        <f>IF(H17="","",VLOOKUP(H17,'[1]BD-minéraux'!$A$3:$B$400000,2,0))</f>
        <v/>
      </c>
      <c r="J17" s="10"/>
      <c r="N17" s="9" t="str">
        <f>IF(M17="","",VLOOKUP(M17,'[1]BD-minéraux'!$A$3:$B$400000,2,0))</f>
        <v/>
      </c>
      <c r="O17" s="10"/>
      <c r="S17" s="9" t="str">
        <f>IF(R17="","",VLOOKUP(R17,'[1]BD-minéraux'!$A$3:$B$400000,2,0))</f>
        <v/>
      </c>
      <c r="T17" s="10"/>
    </row>
    <row r="18" spans="2:20" ht="18.75" x14ac:dyDescent="0.3">
      <c r="B18" s="64" t="s">
        <v>58</v>
      </c>
      <c r="C18" s="62"/>
      <c r="D18" s="60">
        <v>18</v>
      </c>
      <c r="E18" s="61"/>
      <c r="F18" s="66"/>
      <c r="I18" s="9" t="str">
        <f>IF(H18="","",VLOOKUP(H18,'[1]BD-minéraux'!$A$3:$B$400000,2,0))</f>
        <v/>
      </c>
      <c r="J18" s="10"/>
      <c r="N18" s="9" t="str">
        <f>IF(M18="","",VLOOKUP(M18,'[1]BD-minéraux'!$A$3:$B$400000,2,0))</f>
        <v/>
      </c>
      <c r="O18" s="10"/>
      <c r="S18" s="9" t="str">
        <f>IF(R18="","",VLOOKUP(R18,'[1]BD-minéraux'!$A$3:$B$400000,2,0))</f>
        <v/>
      </c>
      <c r="T18" s="10"/>
    </row>
    <row r="19" spans="2:20" ht="18.75" x14ac:dyDescent="0.3">
      <c r="B19" s="65" t="s">
        <v>67</v>
      </c>
      <c r="C19" s="62"/>
      <c r="D19" s="60"/>
      <c r="E19" s="61">
        <v>20</v>
      </c>
      <c r="F19" s="66"/>
      <c r="I19" s="9" t="str">
        <f>IF(H19="","",VLOOKUP(H19,'[1]BD-minéraux'!$A$3:$B$400000,2,0))</f>
        <v/>
      </c>
      <c r="J19" s="10"/>
      <c r="M19" s="47" t="s">
        <v>58</v>
      </c>
      <c r="N19" s="9">
        <f>IF(M19="","",VLOOKUP(M19,'[1]BD-minéraux'!$A$3:$B$400000,2,0))</f>
        <v>0</v>
      </c>
      <c r="O19" s="42">
        <v>18</v>
      </c>
      <c r="S19" s="9" t="str">
        <f>IF(R19="","",VLOOKUP(R19,'[1]BD-minéraux'!$A$3:$B$400000,2,0))</f>
        <v/>
      </c>
      <c r="T19" s="10"/>
    </row>
    <row r="20" spans="2:20" ht="18.75" x14ac:dyDescent="0.3">
      <c r="B20" s="65" t="s">
        <v>66</v>
      </c>
      <c r="C20" s="62"/>
      <c r="D20" s="62"/>
      <c r="E20" s="61">
        <v>26</v>
      </c>
      <c r="F20" s="66"/>
      <c r="I20" s="9" t="str">
        <f>IF(H20="","",VLOOKUP(H20,'[1]BD-minéraux'!$A$3:$B$400000,2,0))</f>
        <v/>
      </c>
      <c r="J20" s="10"/>
      <c r="M20" s="47" t="s">
        <v>59</v>
      </c>
      <c r="N20" s="9">
        <f>IF(M20="","",VLOOKUP(M20,'[1]BD-minéraux'!$A$3:$B$400000,2,0))</f>
        <v>0</v>
      </c>
      <c r="O20" s="42">
        <v>17</v>
      </c>
      <c r="R20" s="49" t="s">
        <v>62</v>
      </c>
      <c r="S20" s="9">
        <f>IF(R20="","",VLOOKUP(R20,'[1]BD-minéraux'!$A$3:$B$400000,2,0))</f>
        <v>0</v>
      </c>
      <c r="T20" s="51">
        <v>27</v>
      </c>
    </row>
    <row r="21" spans="2:20" ht="18.75" x14ac:dyDescent="0.3">
      <c r="B21" s="65" t="s">
        <v>62</v>
      </c>
      <c r="C21" s="62"/>
      <c r="D21" s="62"/>
      <c r="E21" s="61">
        <v>27</v>
      </c>
      <c r="F21" s="66"/>
      <c r="H21" s="44" t="s">
        <v>36</v>
      </c>
      <c r="I21" s="9">
        <f>IF(H21="","",VLOOKUP(H21,'[1]BD-minéraux'!$A$3:$B$400000,2,0))</f>
        <v>0</v>
      </c>
      <c r="J21" s="41">
        <v>8</v>
      </c>
      <c r="M21" s="47" t="s">
        <v>60</v>
      </c>
      <c r="N21" s="9">
        <f>IF(M21="","",VLOOKUP(M21,'[1]BD-minéraux'!$A$3:$B$400000,2,0))</f>
        <v>0</v>
      </c>
      <c r="O21" s="42">
        <v>16</v>
      </c>
      <c r="R21" s="49" t="s">
        <v>36</v>
      </c>
      <c r="S21" s="9">
        <f>IF(R21="","",VLOOKUP(R21,'[1]BD-minéraux'!$A$3:$B$400000,2,0))</f>
        <v>0</v>
      </c>
      <c r="T21" s="51">
        <v>26</v>
      </c>
    </row>
    <row r="22" spans="2:20" x14ac:dyDescent="0.25">
      <c r="H22" s="44" t="s">
        <v>38</v>
      </c>
      <c r="I22" s="9">
        <f>IF(H22="","",VLOOKUP(H22,'[1]BD-minéraux'!$A$3:$B$400000,2,0))</f>
        <v>0</v>
      </c>
      <c r="J22" s="41">
        <v>7</v>
      </c>
      <c r="M22" s="47" t="s">
        <v>38</v>
      </c>
      <c r="N22" s="9">
        <f>IF(M22="","",VLOOKUP(M22,'[1]BD-minéraux'!$A$3:$B$400000,2,0))</f>
        <v>0</v>
      </c>
      <c r="O22" s="42">
        <v>15</v>
      </c>
      <c r="R22" s="49" t="s">
        <v>38</v>
      </c>
      <c r="S22" s="9">
        <f>IF(R22="","",VLOOKUP(R22,'[1]BD-minéraux'!$A$3:$B$400000,2,0))</f>
        <v>0</v>
      </c>
      <c r="T22" s="51">
        <v>25</v>
      </c>
    </row>
    <row r="23" spans="2:20" x14ac:dyDescent="0.25">
      <c r="H23" s="44" t="s">
        <v>40</v>
      </c>
      <c r="I23" s="9">
        <f>IF(H23="","",VLOOKUP(H23,'[1]BD-minéraux'!$A$3:$B$400000,2,0))</f>
        <v>0</v>
      </c>
      <c r="J23" s="41">
        <v>6</v>
      </c>
      <c r="M23" s="47" t="s">
        <v>40</v>
      </c>
      <c r="N23" s="9">
        <f>IF(M23="","",VLOOKUP(M23,'[1]BD-minéraux'!$A$3:$B$400000,2,0))</f>
        <v>0</v>
      </c>
      <c r="O23" s="42">
        <v>14</v>
      </c>
      <c r="R23" s="49" t="s">
        <v>40</v>
      </c>
      <c r="S23" s="9">
        <f>IF(R23="","",VLOOKUP(R23,'[1]BD-minéraux'!$A$3:$B$400000,2,0))</f>
        <v>0</v>
      </c>
      <c r="T23" s="51">
        <v>24</v>
      </c>
    </row>
    <row r="24" spans="2:20" x14ac:dyDescent="0.25">
      <c r="B24" s="71" t="s">
        <v>69</v>
      </c>
      <c r="C24" s="72"/>
      <c r="D24" s="72"/>
      <c r="E24" s="73"/>
      <c r="H24" s="44" t="s">
        <v>42</v>
      </c>
      <c r="I24" s="9">
        <f>IF(H24="","",VLOOKUP(H24,'[1]BD-minéraux'!$A$3:$B$400000,2,0))</f>
        <v>0</v>
      </c>
      <c r="J24" s="41">
        <v>5</v>
      </c>
      <c r="M24" s="47" t="s">
        <v>42</v>
      </c>
      <c r="N24" s="9">
        <f>IF(M24="","",VLOOKUP(M24,'[1]BD-minéraux'!$A$3:$B$400000,2,0))</f>
        <v>0</v>
      </c>
      <c r="O24" s="42">
        <v>13</v>
      </c>
      <c r="R24" s="49" t="s">
        <v>42</v>
      </c>
      <c r="S24" s="9">
        <f>IF(R24="","",VLOOKUP(R24,'[1]BD-minéraux'!$A$3:$B$400000,2,0))</f>
        <v>0</v>
      </c>
      <c r="T24" s="51">
        <v>23</v>
      </c>
    </row>
    <row r="25" spans="2:20" x14ac:dyDescent="0.25">
      <c r="B25" s="74"/>
      <c r="C25" s="75"/>
      <c r="D25" s="75"/>
      <c r="E25" s="76"/>
      <c r="H25" s="44" t="s">
        <v>44</v>
      </c>
      <c r="I25" s="9">
        <f>IF(H25="","",VLOOKUP(H25,'[1]BD-minéraux'!$A$3:$B$400000,2,0))</f>
        <v>0</v>
      </c>
      <c r="J25" s="41">
        <v>4</v>
      </c>
      <c r="M25" s="47" t="s">
        <v>44</v>
      </c>
      <c r="N25" s="9">
        <f>IF(M25="","",VLOOKUP(M25,'[1]BD-minéraux'!$A$3:$B$400000,2,0))</f>
        <v>0</v>
      </c>
      <c r="O25" s="42">
        <v>12</v>
      </c>
      <c r="R25" s="49" t="s">
        <v>44</v>
      </c>
      <c r="S25" s="9">
        <f>IF(R25="","",VLOOKUP(R25,'[1]BD-minéraux'!$A$3:$B$400000,2,0))</f>
        <v>0</v>
      </c>
      <c r="T25" s="51">
        <v>22</v>
      </c>
    </row>
    <row r="26" spans="2:20" x14ac:dyDescent="0.25">
      <c r="B26" s="74"/>
      <c r="C26" s="75"/>
      <c r="D26" s="75"/>
      <c r="E26" s="76"/>
      <c r="H26" s="44" t="s">
        <v>46</v>
      </c>
      <c r="I26" s="9">
        <f>IF(H26="","",VLOOKUP(H26,'[1]BD-minéraux'!$A$3:$B$400000,2,0))</f>
        <v>0</v>
      </c>
      <c r="J26" s="41">
        <v>3</v>
      </c>
      <c r="M26" s="47" t="s">
        <v>46</v>
      </c>
      <c r="N26" s="9">
        <f>IF(M26="","",VLOOKUP(M26,'[1]BD-minéraux'!$A$3:$B$400000,2,0))</f>
        <v>0</v>
      </c>
      <c r="O26" s="42">
        <v>11</v>
      </c>
      <c r="R26" s="49" t="s">
        <v>46</v>
      </c>
      <c r="S26" s="9">
        <f>IF(R26="","",VLOOKUP(R26,'[1]BD-minéraux'!$A$3:$B$400000,2,0))</f>
        <v>0</v>
      </c>
      <c r="T26" s="51">
        <v>21</v>
      </c>
    </row>
    <row r="27" spans="2:20" x14ac:dyDescent="0.25">
      <c r="B27" s="74"/>
      <c r="C27" s="75"/>
      <c r="D27" s="75"/>
      <c r="E27" s="76"/>
      <c r="H27" s="44" t="s">
        <v>48</v>
      </c>
      <c r="I27" s="9">
        <f>IF(H27="","",VLOOKUP(H27,'[1]BD-minéraux'!$A$3:$B$400000,2,0))</f>
        <v>0</v>
      </c>
      <c r="J27" s="41">
        <v>2</v>
      </c>
      <c r="M27" s="47" t="s">
        <v>48</v>
      </c>
      <c r="N27" s="9">
        <f>IF(M27="","",VLOOKUP(M27,'[1]BD-minéraux'!$A$3:$B$400000,2,0))</f>
        <v>0</v>
      </c>
      <c r="O27" s="42">
        <v>10</v>
      </c>
      <c r="R27" s="49" t="s">
        <v>63</v>
      </c>
      <c r="S27" s="9">
        <f>IF(R27="","",VLOOKUP(R27,'[1]BD-minéraux'!$A$3:$B$400000,2,0))</f>
        <v>0</v>
      </c>
      <c r="T27" s="51">
        <v>20</v>
      </c>
    </row>
    <row r="28" spans="2:20" ht="15.75" thickBot="1" x14ac:dyDescent="0.3">
      <c r="B28" s="74"/>
      <c r="C28" s="75"/>
      <c r="D28" s="75"/>
      <c r="E28" s="76"/>
      <c r="H28" s="45" t="s">
        <v>50</v>
      </c>
      <c r="I28" s="16" t="str">
        <f>IF(H28="","",VLOOKUP(H28,'[1]BD-minéraux'!$A$3:$B$400000,2,0))</f>
        <v>Sulfure</v>
      </c>
      <c r="J28" s="46">
        <v>1</v>
      </c>
      <c r="M28" s="48" t="s">
        <v>50</v>
      </c>
      <c r="N28" s="16" t="str">
        <f>IF(M28="","",VLOOKUP(M28,'[1]BD-minéraux'!$A$3:$B$400000,2,0))</f>
        <v>Sulfure</v>
      </c>
      <c r="O28" s="43">
        <v>9</v>
      </c>
      <c r="R28" s="50" t="s">
        <v>50</v>
      </c>
      <c r="S28" s="16" t="str">
        <f>IF(R28="","",VLOOKUP(R28,'[1]BD-minéraux'!$A$3:$B$400000,2,0))</f>
        <v>Sulfure</v>
      </c>
      <c r="T28" s="52">
        <v>19</v>
      </c>
    </row>
    <row r="29" spans="2:20" x14ac:dyDescent="0.25">
      <c r="B29" s="74"/>
      <c r="C29" s="75"/>
      <c r="D29" s="75"/>
      <c r="E29" s="76"/>
      <c r="H29" s="18"/>
      <c r="I29" s="19" t="s">
        <v>51</v>
      </c>
      <c r="J29" s="20">
        <f>SUM(J9:J28)</f>
        <v>36</v>
      </c>
      <c r="M29" s="18"/>
      <c r="N29" s="19" t="s">
        <v>51</v>
      </c>
      <c r="O29" s="20">
        <f>SUM(O9:O28)</f>
        <v>135</v>
      </c>
      <c r="R29" s="18"/>
      <c r="S29" s="19" t="s">
        <v>51</v>
      </c>
      <c r="T29" s="20">
        <f>SUM(T9:T28)</f>
        <v>207</v>
      </c>
    </row>
    <row r="30" spans="2:20" x14ac:dyDescent="0.25">
      <c r="B30" s="74"/>
      <c r="C30" s="75"/>
      <c r="D30" s="75"/>
      <c r="E30" s="76"/>
      <c r="H30" s="18"/>
      <c r="I30" s="18"/>
      <c r="J30" s="18"/>
      <c r="M30" s="18"/>
      <c r="N30" s="18"/>
      <c r="O30" s="18"/>
      <c r="R30" s="18"/>
      <c r="S30" s="18"/>
      <c r="T30" s="18"/>
    </row>
    <row r="31" spans="2:20" x14ac:dyDescent="0.25">
      <c r="B31" s="74"/>
      <c r="C31" s="75"/>
      <c r="D31" s="75"/>
      <c r="E31" s="76"/>
      <c r="H31" s="23"/>
      <c r="I31" s="23"/>
      <c r="J31" s="24"/>
      <c r="M31" s="23"/>
      <c r="N31" s="23"/>
      <c r="O31" s="24"/>
      <c r="R31" s="23"/>
      <c r="S31" s="23"/>
      <c r="T31" s="24"/>
    </row>
    <row r="32" spans="2:20" x14ac:dyDescent="0.25">
      <c r="B32" s="74"/>
      <c r="C32" s="75"/>
      <c r="D32" s="75"/>
      <c r="E32" s="76"/>
      <c r="H32" s="26"/>
      <c r="I32" s="26"/>
      <c r="J32" s="27" t="s">
        <v>52</v>
      </c>
      <c r="M32" s="26"/>
      <c r="N32" s="26"/>
      <c r="O32" s="27" t="s">
        <v>52</v>
      </c>
      <c r="R32" s="26"/>
      <c r="S32" s="26"/>
      <c r="T32" s="27" t="s">
        <v>52</v>
      </c>
    </row>
    <row r="33" spans="2:20" s="55" customFormat="1" ht="31.5" customHeight="1" x14ac:dyDescent="0.25">
      <c r="B33" s="77"/>
      <c r="C33" s="78"/>
      <c r="D33" s="78"/>
      <c r="E33" s="79"/>
      <c r="H33" s="1"/>
      <c r="I33" s="1"/>
      <c r="J33" s="29" t="s">
        <v>53</v>
      </c>
      <c r="K33"/>
      <c r="L33"/>
      <c r="M33" s="1"/>
      <c r="N33" s="1"/>
      <c r="O33" s="29" t="s">
        <v>53</v>
      </c>
      <c r="P33"/>
      <c r="Q33"/>
      <c r="R33" s="1"/>
      <c r="S33" s="1"/>
      <c r="T33" s="29" t="s">
        <v>53</v>
      </c>
    </row>
    <row r="34" spans="2:20" x14ac:dyDescent="0.25">
      <c r="H34" s="1"/>
      <c r="I34" s="1"/>
      <c r="J34" s="29"/>
      <c r="M34" s="1"/>
      <c r="N34" s="1"/>
      <c r="O34" s="29"/>
      <c r="R34" s="1"/>
      <c r="S34" s="1"/>
      <c r="T34" s="29"/>
    </row>
    <row r="35" spans="2:20" x14ac:dyDescent="0.25">
      <c r="H35" s="1"/>
      <c r="I35" s="32" t="s">
        <v>54</v>
      </c>
      <c r="J35" s="33" t="s">
        <v>55</v>
      </c>
      <c r="M35" s="1"/>
      <c r="N35" s="32" t="s">
        <v>54</v>
      </c>
      <c r="O35" s="33" t="s">
        <v>55</v>
      </c>
      <c r="R35" s="1"/>
      <c r="S35" s="32" t="s">
        <v>54</v>
      </c>
      <c r="T35" s="33" t="s">
        <v>55</v>
      </c>
    </row>
    <row r="36" spans="2:20" ht="21" x14ac:dyDescent="0.25">
      <c r="H36" s="53"/>
      <c r="I36" s="56" t="s">
        <v>56</v>
      </c>
      <c r="J36" s="54" t="s">
        <v>57</v>
      </c>
      <c r="K36" s="55"/>
      <c r="L36" s="55"/>
      <c r="M36" s="53"/>
      <c r="N36" s="57" t="s">
        <v>61</v>
      </c>
      <c r="O36" s="54" t="s">
        <v>57</v>
      </c>
      <c r="P36" s="55"/>
      <c r="Q36" s="55"/>
      <c r="R36" s="53"/>
      <c r="S36" s="58" t="s">
        <v>64</v>
      </c>
      <c r="T36" s="54" t="s">
        <v>57</v>
      </c>
    </row>
    <row r="37" spans="2:20" x14ac:dyDescent="0.25">
      <c r="H37" s="1"/>
      <c r="I37" s="1"/>
      <c r="J37" s="1"/>
      <c r="M37" s="1"/>
      <c r="N37" s="1"/>
      <c r="O37" s="1"/>
      <c r="R37" s="1"/>
      <c r="S37" s="1"/>
      <c r="T37" s="1"/>
    </row>
  </sheetData>
  <mergeCells count="3">
    <mergeCell ref="B24:E33"/>
    <mergeCell ref="H2:O5"/>
    <mergeCell ref="A2:F5"/>
  </mergeCells>
  <dataValidations count="1">
    <dataValidation type="list" allowBlank="1" showInputMessage="1" sqref="H9:H28 M9:M28 R9:R28">
      <formula1>IF(H9&lt;&gt; "",OFFSET(f_ville,MATCH(H9&amp; "*", f_ville,0)-1,,COUNTIF(f_ville, H9&amp; "*"),1), f_ville)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[1]XRF!#REF!</xm:f>
          </x14:formula1>
          <xm:sqref>I36 N36 S36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Réconciliation 1</vt:lpstr>
      <vt:lpstr>Réconciliation 1 (2)</vt:lpstr>
      <vt:lpstr>Réconciliation 1 (3)</vt:lpstr>
      <vt:lpstr>Compilation-Minéralogie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</dc:creator>
  <cp:lastModifiedBy>Fatiha</cp:lastModifiedBy>
  <dcterms:created xsi:type="dcterms:W3CDTF">2015-05-04T01:40:19Z</dcterms:created>
  <dcterms:modified xsi:type="dcterms:W3CDTF">2015-05-04T02:53:23Z</dcterms:modified>
</cp:coreProperties>
</file>