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workbookProtection workbookPassword="EC7D" lockStructure="1"/>
  <bookViews>
    <workbookView xWindow="0" yWindow="30" windowWidth="9630" windowHeight="3855" activeTab="1"/>
  </bookViews>
  <sheets>
    <sheet name="Liste des salariés" sheetId="6" r:id="rId1"/>
    <sheet name="Bulletin de salaire" sheetId="2" r:id="rId2"/>
    <sheet name="Feuil3" sheetId="7" r:id="rId3"/>
    <sheet name="Feuil4" sheetId="8" r:id="rId4"/>
  </sheets>
  <calcPr calcId="145621"/>
</workbook>
</file>

<file path=xl/calcChain.xml><?xml version="1.0" encoding="utf-8"?>
<calcChain xmlns="http://schemas.openxmlformats.org/spreadsheetml/2006/main">
  <c r="G5" i="6" l="1"/>
  <c r="G4" i="6"/>
  <c r="H9" i="2"/>
  <c r="H10" i="2" l="1"/>
  <c r="G3" i="6" l="1"/>
  <c r="J3" i="6" s="1"/>
  <c r="H4" i="6"/>
  <c r="I4" i="6"/>
  <c r="J4" i="6"/>
  <c r="K4" i="6" s="1"/>
  <c r="H5" i="6"/>
  <c r="I5" i="6"/>
  <c r="J5" i="6"/>
  <c r="H6" i="6"/>
  <c r="K6" i="6" s="1"/>
  <c r="I6" i="6"/>
  <c r="J6" i="6"/>
  <c r="H7" i="6"/>
  <c r="K7" i="6" s="1"/>
  <c r="I7" i="6"/>
  <c r="J7" i="6"/>
  <c r="H8" i="6"/>
  <c r="K8" i="6" s="1"/>
  <c r="I8" i="6"/>
  <c r="J8" i="6"/>
  <c r="H9" i="6"/>
  <c r="K9" i="6" s="1"/>
  <c r="I9" i="6"/>
  <c r="J9" i="6"/>
  <c r="H10" i="6"/>
  <c r="K10" i="6" s="1"/>
  <c r="I10" i="6"/>
  <c r="J10" i="6"/>
  <c r="H11" i="6"/>
  <c r="K11" i="6" s="1"/>
  <c r="I11" i="6"/>
  <c r="J11" i="6"/>
  <c r="H12" i="6"/>
  <c r="K12" i="6" s="1"/>
  <c r="I12" i="6"/>
  <c r="J12" i="6"/>
  <c r="H13" i="6"/>
  <c r="K13" i="6" s="1"/>
  <c r="I13" i="6"/>
  <c r="J13" i="6"/>
  <c r="H14" i="6"/>
  <c r="K14" i="6" s="1"/>
  <c r="I14" i="6"/>
  <c r="J14" i="6"/>
  <c r="H15" i="6"/>
  <c r="K15" i="6" s="1"/>
  <c r="I15" i="6"/>
  <c r="J15" i="6"/>
  <c r="H16" i="6"/>
  <c r="K16" i="6" s="1"/>
  <c r="I16" i="6"/>
  <c r="J16" i="6"/>
  <c r="H17" i="6"/>
  <c r="K17" i="6" s="1"/>
  <c r="I17" i="6"/>
  <c r="J17" i="6"/>
  <c r="H18" i="6"/>
  <c r="K18" i="6" s="1"/>
  <c r="I18" i="6"/>
  <c r="J18" i="6"/>
  <c r="H19" i="6"/>
  <c r="K19" i="6" s="1"/>
  <c r="I19" i="6"/>
  <c r="J19" i="6"/>
  <c r="H20" i="6"/>
  <c r="K20" i="6" s="1"/>
  <c r="I20" i="6"/>
  <c r="J20" i="6"/>
  <c r="H21" i="6"/>
  <c r="K21" i="6" s="1"/>
  <c r="I21" i="6"/>
  <c r="J21" i="6"/>
  <c r="H22" i="6"/>
  <c r="K22" i="6" s="1"/>
  <c r="I22" i="6"/>
  <c r="J22" i="6"/>
  <c r="H23" i="6"/>
  <c r="K23" i="6" s="1"/>
  <c r="I23" i="6"/>
  <c r="J23" i="6"/>
  <c r="H24" i="6"/>
  <c r="K24" i="6" s="1"/>
  <c r="I24" i="6"/>
  <c r="J24" i="6"/>
  <c r="H25" i="6"/>
  <c r="K25" i="6" s="1"/>
  <c r="I25" i="6"/>
  <c r="J25" i="6"/>
  <c r="H26" i="6"/>
  <c r="K26" i="6" s="1"/>
  <c r="I26" i="6"/>
  <c r="J26" i="6"/>
  <c r="H27" i="6"/>
  <c r="K27" i="6" s="1"/>
  <c r="I27" i="6"/>
  <c r="J27" i="6"/>
  <c r="H28" i="6"/>
  <c r="K28" i="6" s="1"/>
  <c r="I28" i="6"/>
  <c r="J28" i="6"/>
  <c r="H29" i="6"/>
  <c r="K29" i="6" s="1"/>
  <c r="I29" i="6"/>
  <c r="J29" i="6"/>
  <c r="H30" i="6"/>
  <c r="K30" i="6" s="1"/>
  <c r="I30" i="6"/>
  <c r="J30" i="6"/>
  <c r="H31" i="6"/>
  <c r="K31" i="6" s="1"/>
  <c r="I31" i="6"/>
  <c r="J31" i="6"/>
  <c r="H32" i="6"/>
  <c r="K32" i="6" s="1"/>
  <c r="I32" i="6"/>
  <c r="J32" i="6"/>
  <c r="H33" i="6"/>
  <c r="K33" i="6" s="1"/>
  <c r="I33" i="6"/>
  <c r="J33" i="6"/>
  <c r="H34" i="6"/>
  <c r="K34" i="6" s="1"/>
  <c r="I34" i="6"/>
  <c r="J34" i="6"/>
  <c r="H35" i="6"/>
  <c r="K35" i="6" s="1"/>
  <c r="I35" i="6"/>
  <c r="J35" i="6"/>
  <c r="H36" i="6"/>
  <c r="K36" i="6" s="1"/>
  <c r="I36" i="6"/>
  <c r="J36" i="6"/>
  <c r="H37" i="6"/>
  <c r="K37" i="6" s="1"/>
  <c r="I37" i="6"/>
  <c r="J37" i="6"/>
  <c r="H38" i="6"/>
  <c r="K38" i="6" s="1"/>
  <c r="I38" i="6"/>
  <c r="J38" i="6"/>
  <c r="H39" i="6"/>
  <c r="K39" i="6" s="1"/>
  <c r="I39" i="6"/>
  <c r="J39" i="6"/>
  <c r="H40" i="6"/>
  <c r="K40" i="6" s="1"/>
  <c r="I40" i="6"/>
  <c r="J40" i="6"/>
  <c r="H41" i="6"/>
  <c r="K41" i="6" s="1"/>
  <c r="I41" i="6"/>
  <c r="J41" i="6"/>
  <c r="H42" i="6"/>
  <c r="K42" i="6" s="1"/>
  <c r="I42" i="6"/>
  <c r="J42" i="6"/>
  <c r="H43" i="6"/>
  <c r="K43" i="6" s="1"/>
  <c r="I43" i="6"/>
  <c r="J43" i="6"/>
  <c r="H44" i="6"/>
  <c r="K44" i="6" s="1"/>
  <c r="I44" i="6"/>
  <c r="J44" i="6"/>
  <c r="H45" i="6"/>
  <c r="K45" i="6" s="1"/>
  <c r="I45" i="6"/>
  <c r="J45" i="6"/>
  <c r="H46" i="6"/>
  <c r="K46" i="6" s="1"/>
  <c r="I46" i="6"/>
  <c r="J46" i="6"/>
  <c r="H47" i="6"/>
  <c r="K47" i="6" s="1"/>
  <c r="I47" i="6"/>
  <c r="J47" i="6"/>
  <c r="H48" i="6"/>
  <c r="K48" i="6" s="1"/>
  <c r="I48" i="6"/>
  <c r="J48" i="6"/>
  <c r="H49" i="6"/>
  <c r="K49" i="6" s="1"/>
  <c r="I49" i="6"/>
  <c r="J49" i="6"/>
  <c r="H50" i="6"/>
  <c r="K50" i="6" s="1"/>
  <c r="I50" i="6"/>
  <c r="J50" i="6"/>
  <c r="H51" i="6"/>
  <c r="K51" i="6" s="1"/>
  <c r="I51" i="6"/>
  <c r="J51" i="6"/>
  <c r="H52" i="6"/>
  <c r="K52" i="6" s="1"/>
  <c r="I52" i="6"/>
  <c r="J52" i="6"/>
  <c r="H53" i="6"/>
  <c r="K53" i="6" s="1"/>
  <c r="I53" i="6"/>
  <c r="J53" i="6"/>
  <c r="H54" i="6"/>
  <c r="K54" i="6" s="1"/>
  <c r="I54" i="6"/>
  <c r="J54" i="6"/>
  <c r="H55" i="6"/>
  <c r="K55" i="6" s="1"/>
  <c r="I55" i="6"/>
  <c r="J55" i="6"/>
  <c r="H56" i="6"/>
  <c r="K56" i="6" s="1"/>
  <c r="I56" i="6"/>
  <c r="J56" i="6"/>
  <c r="H57" i="6"/>
  <c r="K57" i="6" s="1"/>
  <c r="I57" i="6"/>
  <c r="J57" i="6"/>
  <c r="H58" i="6"/>
  <c r="K58" i="6" s="1"/>
  <c r="I58" i="6"/>
  <c r="J58" i="6"/>
  <c r="H59" i="6"/>
  <c r="K59" i="6" s="1"/>
  <c r="I59" i="6"/>
  <c r="J59" i="6"/>
  <c r="H60" i="6"/>
  <c r="K60" i="6" s="1"/>
  <c r="I60" i="6"/>
  <c r="J60" i="6"/>
  <c r="H61" i="6"/>
  <c r="K61" i="6" s="1"/>
  <c r="I61" i="6"/>
  <c r="J61" i="6"/>
  <c r="H62" i="6"/>
  <c r="K62" i="6" s="1"/>
  <c r="I62" i="6"/>
  <c r="J62" i="6"/>
  <c r="H63" i="6"/>
  <c r="K63" i="6" s="1"/>
  <c r="I63" i="6"/>
  <c r="J63" i="6"/>
  <c r="AA2" i="2"/>
  <c r="O2" i="2"/>
  <c r="S2" i="2" s="1"/>
  <c r="AB2" i="2"/>
  <c r="I18" i="2"/>
  <c r="K5" i="6" l="1"/>
  <c r="H3" i="6"/>
  <c r="I3" i="6"/>
  <c r="AE2" i="2"/>
  <c r="AD2" i="2"/>
  <c r="AC2" i="2"/>
  <c r="AF2" i="2" s="1"/>
  <c r="L4" i="2" s="1"/>
  <c r="K3" i="6" l="1"/>
  <c r="N22" i="2"/>
  <c r="N24" i="2"/>
  <c r="P25" i="2" s="1"/>
  <c r="U28" i="2" l="1"/>
  <c r="U34" i="2"/>
  <c r="U33" i="2"/>
  <c r="U32" i="2"/>
  <c r="U31" i="2"/>
  <c r="U30" i="2"/>
  <c r="U29" i="2"/>
  <c r="P28" i="2"/>
  <c r="P35" i="2" s="1"/>
  <c r="T45" i="2" s="1"/>
  <c r="U35" i="2" l="1"/>
</calcChain>
</file>

<file path=xl/comments1.xml><?xml version="1.0" encoding="utf-8"?>
<comments xmlns="http://schemas.openxmlformats.org/spreadsheetml/2006/main">
  <authors>
    <author>KOUTE1</author>
  </authors>
  <commentList>
    <comment ref="U3" authorId="0">
      <text>
        <r>
          <rPr>
            <sz val="12"/>
            <color indexed="81"/>
            <rFont val="Tahoma"/>
            <family val="2"/>
          </rPr>
          <t>Mises à jour automatique de toutes les cellules en bleu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N15" authorId="0">
      <text>
        <r>
          <rPr>
            <sz val="11"/>
            <color indexed="81"/>
            <rFont val="Tahoma"/>
            <family val="2"/>
          </rPr>
          <t>Je voudrais que les montants soient automatiquement mises à jour en modififiant le matricule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<sst xmlns="http://schemas.openxmlformats.org/spreadsheetml/2006/main" count="80" uniqueCount="75">
  <si>
    <t>01 BP 1569</t>
  </si>
  <si>
    <t>ABIDJAN 01</t>
  </si>
  <si>
    <t>Désignation</t>
  </si>
  <si>
    <t>Nombre</t>
  </si>
  <si>
    <t>Base</t>
  </si>
  <si>
    <t>Taux</t>
  </si>
  <si>
    <t>Salaire de base</t>
  </si>
  <si>
    <t>Sursalaire</t>
  </si>
  <si>
    <t>IGR</t>
  </si>
  <si>
    <t>POUR FAIRE VALOIR VOS DROITS - CONSERVEZ CE BULLETIN SANS LIMITATION DE DUREE</t>
  </si>
  <si>
    <t>VIKO-DERME</t>
  </si>
  <si>
    <t>BULLETIN  DE  PAIE</t>
  </si>
  <si>
    <t>Période de :</t>
  </si>
  <si>
    <t xml:space="preserve">Paiment le </t>
  </si>
  <si>
    <t>au</t>
  </si>
  <si>
    <t>Matricule</t>
  </si>
  <si>
    <t>Date d'Embauche</t>
  </si>
  <si>
    <t>Ancienneté</t>
  </si>
  <si>
    <t>Quategorie</t>
  </si>
  <si>
    <t>N° de Sécurité Sociale</t>
  </si>
  <si>
    <t>Nbre Parts</t>
  </si>
  <si>
    <t>Emploi occupé</t>
  </si>
  <si>
    <t>Département</t>
  </si>
  <si>
    <t>Prime diverse</t>
  </si>
  <si>
    <t>prime d'ancienneté</t>
  </si>
  <si>
    <t>transport Imposable</t>
  </si>
  <si>
    <t>Part salariale</t>
  </si>
  <si>
    <t>Part patronale</t>
  </si>
  <si>
    <t>Gain</t>
  </si>
  <si>
    <t>Retenue</t>
  </si>
  <si>
    <t>Retenue(+)</t>
  </si>
  <si>
    <t>Retenue(-)</t>
  </si>
  <si>
    <t>transport non Imposable</t>
  </si>
  <si>
    <t>BRUT IMPOSABLE</t>
  </si>
  <si>
    <t xml:space="preserve">Total Brut </t>
  </si>
  <si>
    <t>Impot sur Salaire</t>
  </si>
  <si>
    <t>Contribution Nationale</t>
  </si>
  <si>
    <t>Retenue CNPS</t>
  </si>
  <si>
    <t>Taxe d'apprentisage</t>
  </si>
  <si>
    <t>FPC</t>
  </si>
  <si>
    <t>Prestation Familiales</t>
  </si>
  <si>
    <t>Accident de travail</t>
  </si>
  <si>
    <t>Mutuelle Médicale</t>
  </si>
  <si>
    <t>FPC regul</t>
  </si>
  <si>
    <t>Total des cotisations</t>
  </si>
  <si>
    <t>Acompte Quinzaine</t>
  </si>
  <si>
    <t>Prêt Scolaire</t>
  </si>
  <si>
    <t>Prime de véhicule</t>
  </si>
  <si>
    <t>Service</t>
  </si>
  <si>
    <t xml:space="preserve">Nom et </t>
  </si>
  <si>
    <t>Date d'embauche</t>
  </si>
  <si>
    <t>Nb d'années</t>
  </si>
  <si>
    <t>Nb de jours</t>
  </si>
  <si>
    <t>Nb de mois</t>
  </si>
  <si>
    <t>Résultat en texte</t>
  </si>
  <si>
    <t>Prénoms</t>
  </si>
  <si>
    <t xml:space="preserve">Date </t>
  </si>
  <si>
    <t>Quategirie</t>
  </si>
  <si>
    <t>KOUTE</t>
  </si>
  <si>
    <t>Direction Générale</t>
  </si>
  <si>
    <t>Mle</t>
  </si>
  <si>
    <t>SABLI</t>
  </si>
  <si>
    <t>DAF</t>
  </si>
  <si>
    <t>GBOIGNON. Roger</t>
  </si>
  <si>
    <t>BI IRIE Alphonse</t>
  </si>
  <si>
    <t>KAPLE</t>
  </si>
  <si>
    <t>MAHI ZACKARIE</t>
  </si>
  <si>
    <t>Prime d'ancienneté</t>
  </si>
  <si>
    <t>transport imposable</t>
  </si>
  <si>
    <t>transport non imposable</t>
  </si>
  <si>
    <t>Prime de veiculle</t>
  </si>
  <si>
    <t>Echelon</t>
  </si>
  <si>
    <t>M5</t>
  </si>
  <si>
    <t>M1</t>
  </si>
  <si>
    <t>JURD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</si>
</sst>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#,##0\ _€"/>
    <numFmt numFmtId="166" formatCode="#,##0.00\ _€"/>
  </numFmts>
  <fonts count="22" x14ac:knownFonts="1">
    <font>
      <sz val="12"/>
      <color theme="1"/>
      <name val="Calibri"/>
      <family val="2"/>
      <scheme val="minor"/>
    </font>
    <font>
      <b/>
      <sz val="14"/>
      <name val="Times New Roman"/>
      <family val="1"/>
    </font>
    <font>
      <sz val="12"/>
      <color theme="1"/>
      <name val="Times New Roman"/>
      <family val="1"/>
    </font>
    <font>
      <b/>
      <sz val="9"/>
      <name val="Times New Roman"/>
      <family val="1"/>
    </font>
    <font>
      <sz val="10"/>
      <color theme="1"/>
      <name val="Times New Roman"/>
      <family val="1"/>
    </font>
    <font>
      <b/>
      <sz val="12"/>
      <color theme="1"/>
      <name val="Times New Roman"/>
      <family val="1"/>
    </font>
    <font>
      <sz val="14"/>
      <name val="Times New Roman"/>
      <family val="1"/>
    </font>
    <font>
      <sz val="12"/>
      <name val="Times New Roman"/>
      <family val="1"/>
    </font>
    <font>
      <b/>
      <sz val="10"/>
      <name val="Times New Roman"/>
      <family val="1"/>
    </font>
    <font>
      <b/>
      <sz val="12"/>
      <name val="Times New Roman"/>
      <family val="1"/>
    </font>
    <font>
      <b/>
      <sz val="10"/>
      <color theme="1"/>
      <name val="Times New Roman"/>
      <family val="1"/>
    </font>
    <font>
      <sz val="9"/>
      <name val="Arial"/>
      <family val="2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12"/>
      <color theme="0"/>
      <name val="Calibri"/>
      <family val="2"/>
      <scheme val="minor"/>
    </font>
    <font>
      <sz val="12"/>
      <color theme="0"/>
      <name val="Times New Roman"/>
      <family val="1"/>
    </font>
    <font>
      <sz val="11"/>
      <color theme="0"/>
      <name val="Times New Roman"/>
      <family val="1"/>
    </font>
    <font>
      <b/>
      <i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color indexed="81"/>
      <name val="Tahoma"/>
      <family val="2"/>
    </font>
    <font>
      <sz val="11"/>
      <color indexed="81"/>
      <name val="Tahoma"/>
      <family val="2"/>
    </font>
    <font>
      <sz val="12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158">
    <xf numFmtId="0" fontId="0" fillId="0" borderId="0" xfId="0"/>
    <xf numFmtId="0" fontId="2" fillId="0" borderId="0" xfId="0" applyFont="1"/>
    <xf numFmtId="0" fontId="2" fillId="0" borderId="9" xfId="0" applyFont="1" applyBorder="1"/>
    <xf numFmtId="0" fontId="2" fillId="0" borderId="2" xfId="0" applyFont="1" applyBorder="1"/>
    <xf numFmtId="0" fontId="2" fillId="0" borderId="10" xfId="0" applyFont="1" applyBorder="1"/>
    <xf numFmtId="0" fontId="2" fillId="0" borderId="0" xfId="0" applyFont="1" applyBorder="1"/>
    <xf numFmtId="0" fontId="2" fillId="2" borderId="13" xfId="0" applyFont="1" applyFill="1" applyBorder="1"/>
    <xf numFmtId="0" fontId="2" fillId="0" borderId="13" xfId="0" applyFont="1" applyBorder="1"/>
    <xf numFmtId="0" fontId="2" fillId="0" borderId="14" xfId="0" applyFont="1" applyBorder="1"/>
    <xf numFmtId="0" fontId="2" fillId="0" borderId="15" xfId="0" applyFont="1" applyBorder="1"/>
    <xf numFmtId="0" fontId="1" fillId="0" borderId="0" xfId="0" applyFont="1" applyFill="1" applyBorder="1" applyAlignment="1"/>
    <xf numFmtId="0" fontId="2" fillId="0" borderId="16" xfId="0" applyFont="1" applyBorder="1"/>
    <xf numFmtId="0" fontId="2" fillId="2" borderId="0" xfId="0" applyFont="1" applyFill="1" applyBorder="1"/>
    <xf numFmtId="0" fontId="1" fillId="2" borderId="0" xfId="0" applyFont="1" applyFill="1" applyBorder="1"/>
    <xf numFmtId="0" fontId="6" fillId="2" borderId="0" xfId="0" applyFont="1" applyFill="1" applyBorder="1"/>
    <xf numFmtId="0" fontId="7" fillId="2" borderId="0" xfId="0" applyFont="1" applyFill="1" applyBorder="1"/>
    <xf numFmtId="0" fontId="11" fillId="0" borderId="0" xfId="0" applyFont="1" applyBorder="1"/>
    <xf numFmtId="0" fontId="2" fillId="0" borderId="17" xfId="0" applyFont="1" applyBorder="1"/>
    <xf numFmtId="0" fontId="2" fillId="0" borderId="18" xfId="0" applyFont="1" applyBorder="1"/>
    <xf numFmtId="0" fontId="2" fillId="0" borderId="19" xfId="0" applyFont="1" applyBorder="1"/>
    <xf numFmtId="0" fontId="2" fillId="0" borderId="20" xfId="0" applyFont="1" applyBorder="1"/>
    <xf numFmtId="0" fontId="2" fillId="2" borderId="18" xfId="0" applyFont="1" applyFill="1" applyBorder="1"/>
    <xf numFmtId="0" fontId="7" fillId="2" borderId="18" xfId="0" applyFont="1" applyFill="1" applyBorder="1"/>
    <xf numFmtId="0" fontId="4" fillId="0" borderId="1" xfId="0" applyFont="1" applyBorder="1" applyAlignment="1"/>
    <xf numFmtId="0" fontId="8" fillId="0" borderId="2" xfId="0" applyFont="1" applyFill="1" applyBorder="1" applyAlignment="1"/>
    <xf numFmtId="0" fontId="4" fillId="0" borderId="2" xfId="0" applyFont="1" applyBorder="1"/>
    <xf numFmtId="14" fontId="4" fillId="0" borderId="2" xfId="0" applyNumberFormat="1" applyFont="1" applyBorder="1" applyAlignment="1"/>
    <xf numFmtId="0" fontId="4" fillId="0" borderId="2" xfId="0" applyFont="1" applyBorder="1" applyAlignment="1"/>
    <xf numFmtId="14" fontId="4" fillId="2" borderId="2" xfId="0" applyNumberFormat="1" applyFont="1" applyFill="1" applyBorder="1" applyAlignment="1"/>
    <xf numFmtId="0" fontId="2" fillId="2" borderId="14" xfId="0" applyFont="1" applyFill="1" applyBorder="1"/>
    <xf numFmtId="0" fontId="2" fillId="2" borderId="16" xfId="0" applyFont="1" applyFill="1" applyBorder="1"/>
    <xf numFmtId="0" fontId="2" fillId="2" borderId="19" xfId="0" applyFont="1" applyFill="1" applyBorder="1"/>
    <xf numFmtId="0" fontId="2" fillId="0" borderId="8" xfId="0" applyFont="1" applyBorder="1"/>
    <xf numFmtId="0" fontId="9" fillId="2" borderId="1" xfId="0" applyFont="1" applyFill="1" applyBorder="1" applyAlignment="1"/>
    <xf numFmtId="0" fontId="2" fillId="2" borderId="2" xfId="0" applyFont="1" applyFill="1" applyBorder="1"/>
    <xf numFmtId="0" fontId="3" fillId="2" borderId="2" xfId="0" applyFont="1" applyFill="1" applyBorder="1"/>
    <xf numFmtId="164" fontId="2" fillId="2" borderId="2" xfId="0" applyNumberFormat="1" applyFont="1" applyFill="1" applyBorder="1"/>
    <xf numFmtId="14" fontId="2" fillId="2" borderId="2" xfId="0" applyNumberFormat="1" applyFont="1" applyFill="1" applyBorder="1"/>
    <xf numFmtId="0" fontId="2" fillId="0" borderId="29" xfId="0" applyFont="1" applyBorder="1"/>
    <xf numFmtId="0" fontId="2" fillId="0" borderId="12" xfId="0" applyFont="1" applyBorder="1"/>
    <xf numFmtId="0" fontId="12" fillId="0" borderId="9" xfId="0" applyFont="1" applyBorder="1"/>
    <xf numFmtId="0" fontId="12" fillId="0" borderId="0" xfId="0" applyFont="1" applyBorder="1"/>
    <xf numFmtId="0" fontId="12" fillId="0" borderId="1" xfId="0" applyFont="1" applyBorder="1"/>
    <xf numFmtId="0" fontId="12" fillId="0" borderId="10" xfId="0" applyFont="1" applyBorder="1"/>
    <xf numFmtId="0" fontId="12" fillId="0" borderId="2" xfId="0" applyFont="1" applyBorder="1"/>
    <xf numFmtId="0" fontId="12" fillId="0" borderId="0" xfId="0" applyFont="1"/>
    <xf numFmtId="0" fontId="12" fillId="0" borderId="20" xfId="0" applyFont="1" applyBorder="1"/>
    <xf numFmtId="2" fontId="12" fillId="0" borderId="9" xfId="0" applyNumberFormat="1" applyFont="1" applyBorder="1"/>
    <xf numFmtId="2" fontId="12" fillId="0" borderId="0" xfId="0" applyNumberFormat="1" applyFont="1" applyBorder="1"/>
    <xf numFmtId="0" fontId="12" fillId="0" borderId="6" xfId="0" applyFont="1" applyBorder="1"/>
    <xf numFmtId="0" fontId="12" fillId="0" borderId="11" xfId="0" applyFont="1" applyBorder="1"/>
    <xf numFmtId="0" fontId="12" fillId="0" borderId="7" xfId="0" applyFont="1" applyBorder="1"/>
    <xf numFmtId="2" fontId="12" fillId="0" borderId="7" xfId="0" applyNumberFormat="1" applyFont="1" applyBorder="1"/>
    <xf numFmtId="165" fontId="12" fillId="2" borderId="0" xfId="0" applyNumberFormat="1" applyFont="1" applyFill="1" applyBorder="1"/>
    <xf numFmtId="14" fontId="0" fillId="0" borderId="0" xfId="0" applyNumberFormat="1"/>
    <xf numFmtId="0" fontId="0" fillId="0" borderId="8" xfId="0" applyBorder="1"/>
    <xf numFmtId="0" fontId="0" fillId="0" borderId="3" xfId="0" applyBorder="1"/>
    <xf numFmtId="0" fontId="0" fillId="0" borderId="5" xfId="0" applyBorder="1"/>
    <xf numFmtId="14" fontId="0" fillId="0" borderId="8" xfId="0" applyNumberFormat="1" applyBorder="1"/>
    <xf numFmtId="0" fontId="0" fillId="3" borderId="3" xfId="0" applyFill="1" applyBorder="1"/>
    <xf numFmtId="1" fontId="2" fillId="0" borderId="0" xfId="0" applyNumberFormat="1" applyFont="1"/>
    <xf numFmtId="0" fontId="15" fillId="4" borderId="0" xfId="0" applyFont="1" applyFill="1"/>
    <xf numFmtId="14" fontId="14" fillId="4" borderId="8" xfId="0" applyNumberFormat="1" applyFont="1" applyFill="1" applyBorder="1"/>
    <xf numFmtId="0" fontId="14" fillId="4" borderId="3" xfId="0" applyFont="1" applyFill="1" applyBorder="1"/>
    <xf numFmtId="0" fontId="14" fillId="4" borderId="8" xfId="0" applyFont="1" applyFill="1" applyBorder="1"/>
    <xf numFmtId="0" fontId="15" fillId="4" borderId="4" xfId="0" applyFont="1" applyFill="1" applyBorder="1"/>
    <xf numFmtId="0" fontId="15" fillId="4" borderId="5" xfId="0" applyFont="1" applyFill="1" applyBorder="1"/>
    <xf numFmtId="164" fontId="15" fillId="4" borderId="0" xfId="0" applyNumberFormat="1" applyFont="1" applyFill="1"/>
    <xf numFmtId="1" fontId="15" fillId="4" borderId="0" xfId="0" applyNumberFormat="1" applyFont="1" applyFill="1"/>
    <xf numFmtId="0" fontId="16" fillId="4" borderId="0" xfId="0" applyFont="1" applyFill="1"/>
    <xf numFmtId="0" fontId="17" fillId="3" borderId="8" xfId="0" applyFont="1" applyFill="1" applyBorder="1" applyAlignment="1">
      <alignment horizontal="center" wrapText="1"/>
    </xf>
    <xf numFmtId="0" fontId="17" fillId="3" borderId="3" xfId="0" applyFont="1" applyFill="1" applyBorder="1" applyAlignment="1"/>
    <xf numFmtId="0" fontId="17" fillId="3" borderId="5" xfId="0" applyFont="1" applyFill="1" applyBorder="1" applyAlignment="1"/>
    <xf numFmtId="0" fontId="17" fillId="0" borderId="0" xfId="0" applyFont="1" applyAlignment="1"/>
    <xf numFmtId="14" fontId="0" fillId="2" borderId="8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/>
    <xf numFmtId="0" fontId="17" fillId="3" borderId="3" xfId="0" applyFont="1" applyFill="1" applyBorder="1" applyAlignment="1">
      <alignment horizontal="center"/>
    </xf>
    <xf numFmtId="14" fontId="0" fillId="0" borderId="3" xfId="0" applyNumberFormat="1" applyBorder="1"/>
    <xf numFmtId="0" fontId="17" fillId="3" borderId="5" xfId="0" applyFont="1" applyFill="1" applyBorder="1" applyAlignment="1">
      <alignment horizontal="center" wrapText="1"/>
    </xf>
    <xf numFmtId="14" fontId="0" fillId="0" borderId="5" xfId="0" applyNumberFormat="1" applyBorder="1"/>
    <xf numFmtId="0" fontId="0" fillId="0" borderId="5" xfId="0" applyBorder="1" applyAlignment="1">
      <alignment horizontal="center"/>
    </xf>
    <xf numFmtId="38" fontId="0" fillId="0" borderId="0" xfId="0" applyNumberFormat="1"/>
    <xf numFmtId="0" fontId="2" fillId="2" borderId="0" xfId="0" applyFont="1" applyFill="1" applyBorder="1" applyAlignment="1">
      <alignment horizontal="center"/>
    </xf>
    <xf numFmtId="0" fontId="17" fillId="5" borderId="8" xfId="0" applyFont="1" applyFill="1" applyBorder="1" applyAlignment="1">
      <alignment horizontal="center" wrapText="1"/>
    </xf>
    <xf numFmtId="165" fontId="0" fillId="0" borderId="8" xfId="0" applyNumberFormat="1" applyBorder="1"/>
    <xf numFmtId="14" fontId="2" fillId="0" borderId="0" xfId="0" applyNumberFormat="1" applyFont="1"/>
    <xf numFmtId="0" fontId="18" fillId="0" borderId="0" xfId="0" applyFont="1"/>
    <xf numFmtId="0" fontId="9" fillId="0" borderId="9" xfId="0" applyFont="1" applyBorder="1" applyAlignment="1">
      <alignment horizontal="center" vertical="top"/>
    </xf>
    <xf numFmtId="0" fontId="9" fillId="0" borderId="0" xfId="0" applyFont="1" applyBorder="1" applyAlignment="1">
      <alignment horizontal="center" vertical="top"/>
    </xf>
    <xf numFmtId="0" fontId="9" fillId="0" borderId="20" xfId="0" applyFont="1" applyBorder="1" applyAlignment="1">
      <alignment horizontal="center" vertical="top"/>
    </xf>
    <xf numFmtId="0" fontId="12" fillId="0" borderId="0" xfId="0" applyFont="1" applyBorder="1" applyAlignment="1">
      <alignment horizontal="center"/>
    </xf>
    <xf numFmtId="38" fontId="13" fillId="2" borderId="0" xfId="0" applyNumberFormat="1" applyFont="1" applyFill="1" applyBorder="1" applyAlignment="1">
      <alignment horizontal="right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10" fillId="0" borderId="24" xfId="0" applyFont="1" applyBorder="1" applyAlignment="1" applyProtection="1">
      <alignment horizontal="center"/>
    </xf>
    <xf numFmtId="0" fontId="10" fillId="0" borderId="25" xfId="0" applyFont="1" applyBorder="1" applyAlignment="1" applyProtection="1">
      <alignment horizontal="center"/>
    </xf>
    <xf numFmtId="0" fontId="10" fillId="0" borderId="30" xfId="0" applyFont="1" applyBorder="1" applyAlignment="1" applyProtection="1">
      <alignment horizontal="center"/>
    </xf>
    <xf numFmtId="0" fontId="5" fillId="0" borderId="8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6" borderId="31" xfId="0" applyFont="1" applyFill="1" applyBorder="1" applyAlignment="1">
      <alignment horizontal="center"/>
    </xf>
    <xf numFmtId="0" fontId="2" fillId="6" borderId="13" xfId="0" applyFont="1" applyFill="1" applyBorder="1" applyAlignment="1">
      <alignment horizontal="center"/>
    </xf>
    <xf numFmtId="0" fontId="2" fillId="6" borderId="30" xfId="0" applyFont="1" applyFill="1" applyBorder="1" applyAlignment="1">
      <alignment horizontal="center"/>
    </xf>
    <xf numFmtId="0" fontId="2" fillId="6" borderId="21" xfId="0" applyFont="1" applyFill="1" applyBorder="1" applyAlignment="1">
      <alignment horizontal="center"/>
    </xf>
    <xf numFmtId="0" fontId="2" fillId="6" borderId="22" xfId="0" applyFont="1" applyFill="1" applyBorder="1" applyAlignment="1">
      <alignment horizontal="center"/>
    </xf>
    <xf numFmtId="0" fontId="2" fillId="6" borderId="23" xfId="0" applyFont="1" applyFill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12" fillId="0" borderId="9" xfId="0" applyFont="1" applyBorder="1" applyAlignment="1">
      <alignment horizontal="center"/>
    </xf>
    <xf numFmtId="0" fontId="12" fillId="0" borderId="20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11" xfId="0" applyFont="1" applyBorder="1" applyAlignment="1">
      <alignment horizontal="center"/>
    </xf>
    <xf numFmtId="38" fontId="13" fillId="2" borderId="26" xfId="0" applyNumberFormat="1" applyFont="1" applyFill="1" applyBorder="1" applyAlignment="1">
      <alignment horizontal="center"/>
    </xf>
    <xf numFmtId="0" fontId="13" fillId="2" borderId="27" xfId="0" applyFont="1" applyFill="1" applyBorder="1" applyAlignment="1">
      <alignment horizontal="center"/>
    </xf>
    <xf numFmtId="0" fontId="13" fillId="2" borderId="28" xfId="0" applyFont="1" applyFill="1" applyBorder="1" applyAlignment="1">
      <alignment horizontal="center"/>
    </xf>
    <xf numFmtId="38" fontId="13" fillId="0" borderId="9" xfId="0" applyNumberFormat="1" applyFont="1" applyBorder="1" applyAlignment="1">
      <alignment horizontal="right"/>
    </xf>
    <xf numFmtId="0" fontId="13" fillId="0" borderId="20" xfId="0" applyFont="1" applyBorder="1" applyAlignment="1">
      <alignment horizontal="right"/>
    </xf>
    <xf numFmtId="38" fontId="12" fillId="0" borderId="9" xfId="0" applyNumberFormat="1" applyFont="1" applyBorder="1" applyAlignment="1">
      <alignment horizontal="center"/>
    </xf>
    <xf numFmtId="38" fontId="12" fillId="0" borderId="20" xfId="0" applyNumberFormat="1" applyFont="1" applyBorder="1" applyAlignment="1">
      <alignment horizontal="center"/>
    </xf>
    <xf numFmtId="38" fontId="13" fillId="0" borderId="0" xfId="0" applyNumberFormat="1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166" fontId="12" fillId="0" borderId="7" xfId="0" applyNumberFormat="1" applyFont="1" applyBorder="1" applyAlignment="1">
      <alignment horizontal="center"/>
    </xf>
    <xf numFmtId="165" fontId="13" fillId="0" borderId="0" xfId="0" applyNumberFormat="1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14" fontId="4" fillId="2" borderId="1" xfId="0" applyNumberFormat="1" applyFont="1" applyFill="1" applyBorder="1" applyAlignment="1">
      <alignment horizontal="center"/>
    </xf>
    <xf numFmtId="14" fontId="4" fillId="2" borderId="2" xfId="0" applyNumberFormat="1" applyFont="1" applyFill="1" applyBorder="1" applyAlignment="1">
      <alignment horizontal="center"/>
    </xf>
    <xf numFmtId="0" fontId="4" fillId="6" borderId="3" xfId="0" applyFont="1" applyFill="1" applyBorder="1" applyAlignment="1">
      <alignment horizontal="center"/>
    </xf>
    <xf numFmtId="0" fontId="4" fillId="6" borderId="4" xfId="0" applyFont="1" applyFill="1" applyBorder="1" applyAlignment="1">
      <alignment horizontal="center"/>
    </xf>
    <xf numFmtId="0" fontId="4" fillId="6" borderId="5" xfId="0" applyFont="1" applyFill="1" applyBorder="1" applyAlignment="1">
      <alignment horizontal="center"/>
    </xf>
    <xf numFmtId="0" fontId="10" fillId="3" borderId="1" xfId="0" applyFont="1" applyFill="1" applyBorder="1" applyAlignment="1">
      <alignment horizontal="center"/>
    </xf>
    <xf numFmtId="0" fontId="10" fillId="3" borderId="2" xfId="0" applyFont="1" applyFill="1" applyBorder="1" applyAlignment="1">
      <alignment horizontal="center"/>
    </xf>
    <xf numFmtId="0" fontId="10" fillId="3" borderId="10" xfId="0" applyFont="1" applyFill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164" fontId="4" fillId="0" borderId="10" xfId="0" applyNumberFormat="1" applyFont="1" applyBorder="1" applyAlignment="1">
      <alignment horizontal="center"/>
    </xf>
    <xf numFmtId="0" fontId="4" fillId="6" borderId="1" xfId="0" applyFont="1" applyFill="1" applyBorder="1" applyAlignment="1">
      <alignment horizontal="center"/>
    </xf>
    <xf numFmtId="0" fontId="4" fillId="6" borderId="2" xfId="0" applyFont="1" applyFill="1" applyBorder="1" applyAlignment="1">
      <alignment horizontal="center"/>
    </xf>
    <xf numFmtId="166" fontId="12" fillId="0" borderId="0" xfId="0" applyNumberFormat="1" applyFont="1" applyBorder="1" applyAlignment="1">
      <alignment horizontal="center"/>
    </xf>
    <xf numFmtId="14" fontId="4" fillId="2" borderId="4" xfId="0" applyNumberFormat="1" applyFont="1" applyFill="1" applyBorder="1" applyAlignment="1">
      <alignment horizontal="center"/>
    </xf>
    <xf numFmtId="14" fontId="4" fillId="2" borderId="5" xfId="0" applyNumberFormat="1" applyFont="1" applyFill="1" applyBorder="1" applyAlignment="1">
      <alignment horizontal="center"/>
    </xf>
    <xf numFmtId="0" fontId="10" fillId="6" borderId="3" xfId="0" applyFont="1" applyFill="1" applyBorder="1" applyAlignment="1">
      <alignment horizontal="center"/>
    </xf>
    <xf numFmtId="0" fontId="10" fillId="6" borderId="4" xfId="0" applyFont="1" applyFill="1" applyBorder="1" applyAlignment="1">
      <alignment horizontal="center"/>
    </xf>
    <xf numFmtId="0" fontId="10" fillId="6" borderId="5" xfId="0" applyFont="1" applyFill="1" applyBorder="1" applyAlignment="1">
      <alignment horizontal="center"/>
    </xf>
    <xf numFmtId="0" fontId="10" fillId="6" borderId="1" xfId="0" applyFont="1" applyFill="1" applyBorder="1" applyAlignment="1">
      <alignment horizontal="center"/>
    </xf>
    <xf numFmtId="0" fontId="10" fillId="6" borderId="2" xfId="0" applyFont="1" applyFill="1" applyBorder="1" applyAlignment="1">
      <alignment horizontal="center"/>
    </xf>
    <xf numFmtId="0" fontId="10" fillId="6" borderId="10" xfId="0" applyFont="1" applyFill="1" applyBorder="1" applyAlignment="1">
      <alignment horizontal="center"/>
    </xf>
    <xf numFmtId="38" fontId="13" fillId="0" borderId="20" xfId="0" applyNumberFormat="1" applyFont="1" applyBorder="1" applyAlignment="1">
      <alignment horizontal="right"/>
    </xf>
    <xf numFmtId="38" fontId="13" fillId="2" borderId="9" xfId="0" applyNumberFormat="1" applyFont="1" applyFill="1" applyBorder="1" applyAlignment="1">
      <alignment horizontal="right"/>
    </xf>
    <xf numFmtId="38" fontId="13" fillId="2" borderId="20" xfId="0" applyNumberFormat="1" applyFont="1" applyFill="1" applyBorder="1" applyAlignment="1">
      <alignment horizontal="right"/>
    </xf>
    <xf numFmtId="165" fontId="13" fillId="2" borderId="6" xfId="0" applyNumberFormat="1" applyFont="1" applyFill="1" applyBorder="1" applyAlignment="1">
      <alignment horizontal="right"/>
    </xf>
    <xf numFmtId="165" fontId="13" fillId="2" borderId="11" xfId="0" applyNumberFormat="1" applyFont="1" applyFill="1" applyBorder="1" applyAlignment="1">
      <alignment horizontal="right"/>
    </xf>
    <xf numFmtId="38" fontId="12" fillId="0" borderId="0" xfId="0" applyNumberFormat="1" applyFont="1" applyBorder="1" applyAlignment="1">
      <alignment horizontal="center"/>
    </xf>
    <xf numFmtId="2" fontId="12" fillId="0" borderId="9" xfId="0" applyNumberFormat="1" applyFont="1" applyBorder="1" applyAlignment="1">
      <alignment horizontal="center"/>
    </xf>
    <xf numFmtId="2" fontId="12" fillId="0" borderId="20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R63"/>
  <sheetViews>
    <sheetView workbookViewId="0">
      <selection activeCell="N13" sqref="N13"/>
    </sheetView>
  </sheetViews>
  <sheetFormatPr baseColWidth="10" defaultRowHeight="15.75" x14ac:dyDescent="0.25"/>
  <cols>
    <col min="1" max="1" width="7.75" customWidth="1"/>
    <col min="2" max="2" width="16.625" customWidth="1"/>
    <col min="3" max="3" width="20.5" customWidth="1"/>
    <col min="4" max="4" width="20.875" customWidth="1"/>
    <col min="5" max="5" width="11" style="75"/>
    <col min="6" max="6" width="13.125" style="75" customWidth="1"/>
    <col min="7" max="7" width="15.75" style="75" customWidth="1"/>
    <col min="8" max="8" width="9.75" customWidth="1"/>
    <col min="9" max="10" width="8.875" customWidth="1"/>
    <col min="11" max="11" width="21" customWidth="1"/>
    <col min="12" max="12" width="13.25" customWidth="1"/>
    <col min="14" max="14" width="10" customWidth="1"/>
    <col min="15" max="15" width="12.875" customWidth="1"/>
    <col min="17" max="17" width="13" customWidth="1"/>
  </cols>
  <sheetData>
    <row r="2" spans="1:18" s="73" customFormat="1" ht="31.5" customHeight="1" x14ac:dyDescent="0.25">
      <c r="A2" s="77" t="s">
        <v>60</v>
      </c>
      <c r="B2" s="71" t="s">
        <v>49</v>
      </c>
      <c r="C2" s="72" t="s">
        <v>55</v>
      </c>
      <c r="D2" s="70" t="s">
        <v>48</v>
      </c>
      <c r="E2" s="79" t="s">
        <v>57</v>
      </c>
      <c r="F2" s="70" t="s">
        <v>50</v>
      </c>
      <c r="G2" s="70" t="s">
        <v>56</v>
      </c>
      <c r="H2" s="70" t="s">
        <v>51</v>
      </c>
      <c r="I2" s="70" t="s">
        <v>53</v>
      </c>
      <c r="J2" s="70" t="s">
        <v>52</v>
      </c>
      <c r="K2" s="70" t="s">
        <v>54</v>
      </c>
      <c r="L2" s="84" t="s">
        <v>6</v>
      </c>
      <c r="M2" s="84" t="s">
        <v>7</v>
      </c>
      <c r="N2" s="84" t="s">
        <v>23</v>
      </c>
      <c r="O2" s="84" t="s">
        <v>67</v>
      </c>
      <c r="P2" s="84" t="s">
        <v>68</v>
      </c>
      <c r="Q2" s="84" t="s">
        <v>69</v>
      </c>
      <c r="R2" s="84" t="s">
        <v>70</v>
      </c>
    </row>
    <row r="3" spans="1:18" x14ac:dyDescent="0.25">
      <c r="A3" s="59">
        <v>2001</v>
      </c>
      <c r="B3" s="56" t="s">
        <v>58</v>
      </c>
      <c r="C3" s="57" t="s">
        <v>63</v>
      </c>
      <c r="D3" s="55" t="s">
        <v>59</v>
      </c>
      <c r="E3" s="81" t="s">
        <v>72</v>
      </c>
      <c r="F3" s="74">
        <v>35920</v>
      </c>
      <c r="G3" s="74">
        <f ca="1">TODAY()</f>
        <v>42130</v>
      </c>
      <c r="H3" s="56" t="str">
        <f t="shared" ref="H3:H34" ca="1" si="0">IF(DATEDIF(F3,G3,"y")=0,"",IF(DATEDIF(F3,G3,"y")=1,DATEDIF(F3,G3,"y")&amp;" an",DATEDIF(F3,G3,"y")&amp;" ans"))</f>
        <v>17 ans</v>
      </c>
      <c r="I3" s="55" t="str">
        <f t="shared" ref="I3:I34" ca="1" si="1">IF(DATEDIF(F3,G3,"ym")=0,"",DATEDIF(F3,G3,"ym")&amp;" mois")</f>
        <v/>
      </c>
      <c r="J3" s="55" t="str">
        <f t="shared" ref="J3:J34" ca="1" si="2">IF(DATEDIF(F3,G3,"md")=0,"",IF(DATEDIF(F3,G3,"md")=1,DATEDIF(F3,G3,"md")&amp;" jour",DATEDIF(F3,G3,"md")&amp;" jours"))</f>
        <v>1 jour</v>
      </c>
      <c r="K3" s="55" t="str">
        <f t="shared" ref="K3:K34" ca="1" si="3">TRIM(H3&amp;" "&amp;I3&amp;" "&amp;J3)</f>
        <v>17 ans 1 jour</v>
      </c>
      <c r="L3" s="85">
        <v>45000</v>
      </c>
      <c r="M3" s="85">
        <v>60000</v>
      </c>
      <c r="N3" s="85">
        <v>60000</v>
      </c>
      <c r="O3" s="85">
        <v>12000</v>
      </c>
      <c r="P3" s="85">
        <v>70000</v>
      </c>
      <c r="Q3" s="85">
        <v>15000</v>
      </c>
      <c r="R3" s="85">
        <v>120000</v>
      </c>
    </row>
    <row r="4" spans="1:18" x14ac:dyDescent="0.25">
      <c r="A4" s="59">
        <v>2002</v>
      </c>
      <c r="B4" s="56" t="s">
        <v>61</v>
      </c>
      <c r="C4" s="57" t="s">
        <v>64</v>
      </c>
      <c r="D4" s="55" t="s">
        <v>62</v>
      </c>
      <c r="E4" s="81" t="s">
        <v>73</v>
      </c>
      <c r="F4" s="74">
        <v>35920</v>
      </c>
      <c r="G4" s="74">
        <f t="shared" ref="G4:G5" ca="1" si="4">TODAY()</f>
        <v>42130</v>
      </c>
      <c r="H4" s="56" t="str">
        <f t="shared" ca="1" si="0"/>
        <v>17 ans</v>
      </c>
      <c r="I4" s="55" t="str">
        <f t="shared" ca="1" si="1"/>
        <v/>
      </c>
      <c r="J4" s="55" t="str">
        <f t="shared" ca="1" si="2"/>
        <v>1 jour</v>
      </c>
      <c r="K4" s="55" t="str">
        <f t="shared" ca="1" si="3"/>
        <v>17 ans 1 jour</v>
      </c>
      <c r="L4" s="85">
        <v>43000</v>
      </c>
      <c r="M4" s="85">
        <v>25000</v>
      </c>
      <c r="N4" s="85">
        <v>5000</v>
      </c>
      <c r="O4" s="85">
        <v>12000</v>
      </c>
      <c r="P4" s="85">
        <v>0</v>
      </c>
      <c r="Q4" s="85">
        <v>15000</v>
      </c>
      <c r="R4" s="85">
        <v>0</v>
      </c>
    </row>
    <row r="5" spans="1:18" x14ac:dyDescent="0.25">
      <c r="A5" s="59">
        <v>2003</v>
      </c>
      <c r="B5" s="56" t="s">
        <v>65</v>
      </c>
      <c r="C5" s="57" t="s">
        <v>66</v>
      </c>
      <c r="D5" s="55" t="s">
        <v>74</v>
      </c>
      <c r="E5" s="81" t="s">
        <v>73</v>
      </c>
      <c r="F5" s="74">
        <v>35920</v>
      </c>
      <c r="G5" s="74">
        <f t="shared" ca="1" si="4"/>
        <v>42130</v>
      </c>
      <c r="H5" s="56" t="str">
        <f t="shared" ca="1" si="0"/>
        <v>17 ans</v>
      </c>
      <c r="I5" s="55" t="str">
        <f t="shared" ca="1" si="1"/>
        <v/>
      </c>
      <c r="J5" s="55" t="str">
        <f t="shared" ca="1" si="2"/>
        <v>1 jour</v>
      </c>
      <c r="K5" s="55" t="str">
        <f t="shared" ca="1" si="3"/>
        <v>17 ans 1 jour</v>
      </c>
      <c r="L5" s="85">
        <v>40000</v>
      </c>
      <c r="M5" s="85">
        <v>10000</v>
      </c>
      <c r="N5" s="85">
        <v>5000</v>
      </c>
      <c r="O5" s="85">
        <v>12000</v>
      </c>
      <c r="P5" s="85">
        <v>0</v>
      </c>
      <c r="Q5" s="85">
        <v>15000</v>
      </c>
      <c r="R5" s="85">
        <v>0</v>
      </c>
    </row>
    <row r="6" spans="1:18" x14ac:dyDescent="0.25">
      <c r="A6" s="59"/>
      <c r="B6" s="56"/>
      <c r="C6" s="57"/>
      <c r="D6" s="55"/>
      <c r="E6" s="81"/>
      <c r="F6" s="74"/>
      <c r="G6" s="74"/>
      <c r="H6" s="56" t="str">
        <f t="shared" si="0"/>
        <v/>
      </c>
      <c r="I6" s="55" t="str">
        <f t="shared" si="1"/>
        <v/>
      </c>
      <c r="J6" s="55" t="str">
        <f t="shared" si="2"/>
        <v/>
      </c>
      <c r="K6" s="55" t="str">
        <f t="shared" si="3"/>
        <v/>
      </c>
      <c r="L6" s="55"/>
      <c r="M6" s="55"/>
      <c r="N6" s="55"/>
      <c r="O6" s="55"/>
      <c r="P6" s="55"/>
      <c r="Q6" s="55"/>
      <c r="R6" s="55"/>
    </row>
    <row r="7" spans="1:18" x14ac:dyDescent="0.25">
      <c r="A7" s="59"/>
      <c r="B7" s="56"/>
      <c r="C7" s="57"/>
      <c r="D7" s="55"/>
      <c r="E7" s="81"/>
      <c r="F7" s="74"/>
      <c r="G7" s="74"/>
      <c r="H7" s="56" t="str">
        <f t="shared" si="0"/>
        <v/>
      </c>
      <c r="I7" s="55" t="str">
        <f t="shared" si="1"/>
        <v/>
      </c>
      <c r="J7" s="55" t="str">
        <f t="shared" si="2"/>
        <v/>
      </c>
      <c r="K7" s="55" t="str">
        <f t="shared" si="3"/>
        <v/>
      </c>
      <c r="L7" s="55"/>
      <c r="M7" s="55"/>
      <c r="N7" s="55"/>
      <c r="O7" s="55"/>
      <c r="P7" s="55"/>
      <c r="Q7" s="55"/>
      <c r="R7" s="55"/>
    </row>
    <row r="8" spans="1:18" x14ac:dyDescent="0.25">
      <c r="A8" s="59"/>
      <c r="B8" s="56"/>
      <c r="C8" s="57"/>
      <c r="D8" s="55"/>
      <c r="E8" s="81"/>
      <c r="F8" s="74"/>
      <c r="G8" s="74"/>
      <c r="H8" s="56" t="str">
        <f t="shared" si="0"/>
        <v/>
      </c>
      <c r="I8" s="55" t="str">
        <f t="shared" si="1"/>
        <v/>
      </c>
      <c r="J8" s="55" t="str">
        <f t="shared" si="2"/>
        <v/>
      </c>
      <c r="K8" s="55" t="str">
        <f t="shared" si="3"/>
        <v/>
      </c>
      <c r="L8" s="55"/>
      <c r="M8" s="55"/>
      <c r="N8" s="55"/>
      <c r="O8" s="55"/>
      <c r="P8" s="55"/>
      <c r="Q8" s="55"/>
      <c r="R8" s="55"/>
    </row>
    <row r="9" spans="1:18" x14ac:dyDescent="0.25">
      <c r="A9" s="59"/>
      <c r="B9" s="56"/>
      <c r="C9" s="57"/>
      <c r="D9" s="55"/>
      <c r="E9" s="81"/>
      <c r="F9" s="74"/>
      <c r="G9" s="74"/>
      <c r="H9" s="56" t="str">
        <f t="shared" si="0"/>
        <v/>
      </c>
      <c r="I9" s="55" t="str">
        <f t="shared" si="1"/>
        <v/>
      </c>
      <c r="J9" s="55" t="str">
        <f t="shared" si="2"/>
        <v/>
      </c>
      <c r="K9" s="55" t="str">
        <f t="shared" si="3"/>
        <v/>
      </c>
      <c r="L9" s="55"/>
      <c r="M9" s="55"/>
      <c r="N9" s="55"/>
      <c r="O9" s="55"/>
      <c r="P9" s="55"/>
      <c r="Q9" s="55"/>
      <c r="R9" s="55"/>
    </row>
    <row r="10" spans="1:18" x14ac:dyDescent="0.25">
      <c r="A10" s="59"/>
      <c r="B10" s="56"/>
      <c r="C10" s="57"/>
      <c r="D10" s="55"/>
      <c r="E10" s="81"/>
      <c r="F10" s="74"/>
      <c r="G10" s="74"/>
      <c r="H10" s="56" t="str">
        <f t="shared" si="0"/>
        <v/>
      </c>
      <c r="I10" s="55" t="str">
        <f t="shared" si="1"/>
        <v/>
      </c>
      <c r="J10" s="55" t="str">
        <f t="shared" si="2"/>
        <v/>
      </c>
      <c r="K10" s="55" t="str">
        <f t="shared" si="3"/>
        <v/>
      </c>
      <c r="L10" s="55"/>
      <c r="M10" s="55"/>
      <c r="N10" s="55"/>
      <c r="O10" s="55"/>
      <c r="P10" s="55"/>
      <c r="Q10" s="55"/>
      <c r="R10" s="55"/>
    </row>
    <row r="11" spans="1:18" x14ac:dyDescent="0.25">
      <c r="A11" s="59"/>
      <c r="B11" s="56"/>
      <c r="C11" s="57"/>
      <c r="D11" s="55"/>
      <c r="E11" s="81"/>
      <c r="F11" s="74"/>
      <c r="G11" s="74"/>
      <c r="H11" s="56" t="str">
        <f t="shared" si="0"/>
        <v/>
      </c>
      <c r="I11" s="55" t="str">
        <f t="shared" si="1"/>
        <v/>
      </c>
      <c r="J11" s="55" t="str">
        <f t="shared" si="2"/>
        <v/>
      </c>
      <c r="K11" s="55" t="str">
        <f t="shared" si="3"/>
        <v/>
      </c>
      <c r="L11" s="55"/>
      <c r="M11" s="55"/>
      <c r="N11" s="55"/>
      <c r="O11" s="55"/>
      <c r="P11" s="55"/>
      <c r="Q11" s="55"/>
      <c r="R11" s="55"/>
    </row>
    <row r="12" spans="1:18" x14ac:dyDescent="0.25">
      <c r="A12" s="59"/>
      <c r="B12" s="78"/>
      <c r="C12" s="80"/>
      <c r="D12" s="58"/>
      <c r="E12" s="81"/>
      <c r="F12" s="74"/>
      <c r="G12" s="74"/>
      <c r="H12" s="56" t="str">
        <f t="shared" si="0"/>
        <v/>
      </c>
      <c r="I12" s="55" t="str">
        <f t="shared" si="1"/>
        <v/>
      </c>
      <c r="J12" s="55" t="str">
        <f t="shared" si="2"/>
        <v/>
      </c>
      <c r="K12" s="55" t="str">
        <f t="shared" si="3"/>
        <v/>
      </c>
      <c r="L12" s="55"/>
      <c r="M12" s="55"/>
      <c r="N12" s="55"/>
      <c r="O12" s="55"/>
      <c r="P12" s="55"/>
      <c r="Q12" s="55"/>
      <c r="R12" s="55"/>
    </row>
    <row r="13" spans="1:18" x14ac:dyDescent="0.25">
      <c r="A13" s="59"/>
      <c r="B13" s="56"/>
      <c r="C13" s="57"/>
      <c r="D13" s="55"/>
      <c r="E13" s="81"/>
      <c r="F13" s="74"/>
      <c r="G13" s="74"/>
      <c r="H13" s="56" t="str">
        <f t="shared" si="0"/>
        <v/>
      </c>
      <c r="I13" s="55" t="str">
        <f t="shared" si="1"/>
        <v/>
      </c>
      <c r="J13" s="55" t="str">
        <f t="shared" si="2"/>
        <v/>
      </c>
      <c r="K13" s="55" t="str">
        <f t="shared" si="3"/>
        <v/>
      </c>
      <c r="L13" s="55"/>
      <c r="M13" s="55"/>
      <c r="N13" s="55"/>
      <c r="O13" s="55"/>
      <c r="P13" s="55"/>
      <c r="Q13" s="55"/>
      <c r="R13" s="55"/>
    </row>
    <row r="14" spans="1:18" x14ac:dyDescent="0.25">
      <c r="A14" s="59"/>
      <c r="B14" s="56"/>
      <c r="C14" s="57"/>
      <c r="D14" s="55"/>
      <c r="E14" s="81"/>
      <c r="F14" s="74"/>
      <c r="G14" s="74"/>
      <c r="H14" s="56" t="str">
        <f t="shared" si="0"/>
        <v/>
      </c>
      <c r="I14" s="55" t="str">
        <f t="shared" si="1"/>
        <v/>
      </c>
      <c r="J14" s="55" t="str">
        <f t="shared" si="2"/>
        <v/>
      </c>
      <c r="K14" s="55" t="str">
        <f t="shared" si="3"/>
        <v/>
      </c>
      <c r="L14" s="55"/>
      <c r="M14" s="55"/>
      <c r="N14" s="55"/>
      <c r="O14" s="55"/>
      <c r="P14" s="55"/>
      <c r="Q14" s="55"/>
      <c r="R14" s="55"/>
    </row>
    <row r="15" spans="1:18" x14ac:dyDescent="0.25">
      <c r="A15" s="59"/>
      <c r="B15" s="56"/>
      <c r="C15" s="57"/>
      <c r="D15" s="55"/>
      <c r="E15" s="81"/>
      <c r="F15" s="74"/>
      <c r="G15" s="74"/>
      <c r="H15" s="56" t="str">
        <f t="shared" si="0"/>
        <v/>
      </c>
      <c r="I15" s="55" t="str">
        <f t="shared" si="1"/>
        <v/>
      </c>
      <c r="J15" s="55" t="str">
        <f t="shared" si="2"/>
        <v/>
      </c>
      <c r="K15" s="55" t="str">
        <f t="shared" si="3"/>
        <v/>
      </c>
      <c r="L15" s="55"/>
      <c r="M15" s="55"/>
      <c r="N15" s="55"/>
      <c r="O15" s="55"/>
      <c r="P15" s="55"/>
      <c r="Q15" s="55"/>
      <c r="R15" s="55"/>
    </row>
    <row r="16" spans="1:18" x14ac:dyDescent="0.25">
      <c r="A16" s="59"/>
      <c r="B16" s="56"/>
      <c r="C16" s="57"/>
      <c r="D16" s="55"/>
      <c r="E16" s="81"/>
      <c r="F16" s="74"/>
      <c r="G16" s="74"/>
      <c r="H16" s="56" t="str">
        <f t="shared" si="0"/>
        <v/>
      </c>
      <c r="I16" s="55" t="str">
        <f t="shared" si="1"/>
        <v/>
      </c>
      <c r="J16" s="55" t="str">
        <f t="shared" si="2"/>
        <v/>
      </c>
      <c r="K16" s="55" t="str">
        <f t="shared" si="3"/>
        <v/>
      </c>
      <c r="L16" s="55"/>
      <c r="M16" s="55"/>
      <c r="N16" s="55"/>
      <c r="O16" s="55"/>
      <c r="P16" s="55"/>
      <c r="Q16" s="55"/>
      <c r="R16" s="55"/>
    </row>
    <row r="17" spans="1:18" x14ac:dyDescent="0.25">
      <c r="A17" s="59"/>
      <c r="B17" s="56"/>
      <c r="C17" s="57"/>
      <c r="D17" s="55"/>
      <c r="E17" s="81"/>
      <c r="F17" s="74"/>
      <c r="G17" s="74"/>
      <c r="H17" s="56" t="str">
        <f t="shared" si="0"/>
        <v/>
      </c>
      <c r="I17" s="55" t="str">
        <f t="shared" si="1"/>
        <v/>
      </c>
      <c r="J17" s="55" t="str">
        <f t="shared" si="2"/>
        <v/>
      </c>
      <c r="K17" s="55" t="str">
        <f t="shared" si="3"/>
        <v/>
      </c>
      <c r="L17" s="55"/>
      <c r="M17" s="55"/>
      <c r="N17" s="55"/>
      <c r="O17" s="55"/>
      <c r="P17" s="55"/>
      <c r="Q17" s="55"/>
      <c r="R17" s="55"/>
    </row>
    <row r="18" spans="1:18" x14ac:dyDescent="0.25">
      <c r="A18" s="59"/>
      <c r="B18" s="56"/>
      <c r="C18" s="57"/>
      <c r="D18" s="55"/>
      <c r="E18" s="81"/>
      <c r="F18" s="74"/>
      <c r="G18" s="74"/>
      <c r="H18" s="56" t="str">
        <f t="shared" si="0"/>
        <v/>
      </c>
      <c r="I18" s="55" t="str">
        <f t="shared" si="1"/>
        <v/>
      </c>
      <c r="J18" s="55" t="str">
        <f t="shared" si="2"/>
        <v/>
      </c>
      <c r="K18" s="55" t="str">
        <f t="shared" si="3"/>
        <v/>
      </c>
      <c r="L18" s="55"/>
      <c r="M18" s="55"/>
      <c r="N18" s="55"/>
      <c r="O18" s="55"/>
      <c r="P18" s="55"/>
      <c r="Q18" s="55"/>
      <c r="R18" s="55"/>
    </row>
    <row r="19" spans="1:18" x14ac:dyDescent="0.25">
      <c r="A19" s="59"/>
      <c r="B19" s="56"/>
      <c r="C19" s="57"/>
      <c r="D19" s="55"/>
      <c r="E19" s="81"/>
      <c r="F19" s="74"/>
      <c r="G19" s="74"/>
      <c r="H19" s="56" t="str">
        <f t="shared" si="0"/>
        <v/>
      </c>
      <c r="I19" s="55" t="str">
        <f t="shared" si="1"/>
        <v/>
      </c>
      <c r="J19" s="55" t="str">
        <f t="shared" si="2"/>
        <v/>
      </c>
      <c r="K19" s="55" t="str">
        <f t="shared" si="3"/>
        <v/>
      </c>
      <c r="L19" s="55"/>
      <c r="M19" s="55"/>
      <c r="N19" s="55"/>
      <c r="O19" s="55"/>
      <c r="P19" s="55"/>
      <c r="Q19" s="55"/>
      <c r="R19" s="55"/>
    </row>
    <row r="20" spans="1:18" x14ac:dyDescent="0.25">
      <c r="A20" s="59"/>
      <c r="B20" s="56"/>
      <c r="C20" s="57"/>
      <c r="D20" s="55"/>
      <c r="E20" s="81"/>
      <c r="F20" s="74"/>
      <c r="G20" s="74"/>
      <c r="H20" s="56" t="str">
        <f t="shared" si="0"/>
        <v/>
      </c>
      <c r="I20" s="55" t="str">
        <f t="shared" si="1"/>
        <v/>
      </c>
      <c r="J20" s="55" t="str">
        <f t="shared" si="2"/>
        <v/>
      </c>
      <c r="K20" s="55" t="str">
        <f t="shared" si="3"/>
        <v/>
      </c>
      <c r="L20" s="55"/>
      <c r="M20" s="55"/>
      <c r="N20" s="55"/>
      <c r="O20" s="55"/>
      <c r="P20" s="55"/>
      <c r="Q20" s="55"/>
      <c r="R20" s="55"/>
    </row>
    <row r="21" spans="1:18" x14ac:dyDescent="0.25">
      <c r="A21" s="59"/>
      <c r="B21" s="56"/>
      <c r="C21" s="57"/>
      <c r="D21" s="55"/>
      <c r="E21" s="81"/>
      <c r="F21" s="74"/>
      <c r="G21" s="74"/>
      <c r="H21" s="56" t="str">
        <f t="shared" si="0"/>
        <v/>
      </c>
      <c r="I21" s="55" t="str">
        <f t="shared" si="1"/>
        <v/>
      </c>
      <c r="J21" s="55" t="str">
        <f t="shared" si="2"/>
        <v/>
      </c>
      <c r="K21" s="55" t="str">
        <f t="shared" si="3"/>
        <v/>
      </c>
      <c r="L21" s="55"/>
      <c r="M21" s="55"/>
      <c r="N21" s="55"/>
      <c r="O21" s="55"/>
      <c r="P21" s="55"/>
      <c r="Q21" s="55"/>
      <c r="R21" s="55"/>
    </row>
    <row r="22" spans="1:18" x14ac:dyDescent="0.25">
      <c r="A22" s="59"/>
      <c r="B22" s="56"/>
      <c r="C22" s="57"/>
      <c r="D22" s="55"/>
      <c r="E22" s="81"/>
      <c r="F22" s="74"/>
      <c r="G22" s="74"/>
      <c r="H22" s="56" t="str">
        <f t="shared" si="0"/>
        <v/>
      </c>
      <c r="I22" s="55" t="str">
        <f t="shared" si="1"/>
        <v/>
      </c>
      <c r="J22" s="55" t="str">
        <f t="shared" si="2"/>
        <v/>
      </c>
      <c r="K22" s="55" t="str">
        <f t="shared" si="3"/>
        <v/>
      </c>
      <c r="L22" s="55"/>
      <c r="M22" s="55"/>
      <c r="N22" s="55"/>
      <c r="O22" s="55"/>
      <c r="P22" s="55"/>
      <c r="Q22" s="55"/>
      <c r="R22" s="55"/>
    </row>
    <row r="23" spans="1:18" x14ac:dyDescent="0.25">
      <c r="A23" s="59"/>
      <c r="B23" s="56"/>
      <c r="C23" s="57"/>
      <c r="D23" s="55"/>
      <c r="E23" s="81"/>
      <c r="F23" s="74"/>
      <c r="G23" s="74"/>
      <c r="H23" s="56" t="str">
        <f t="shared" si="0"/>
        <v/>
      </c>
      <c r="I23" s="55" t="str">
        <f t="shared" si="1"/>
        <v/>
      </c>
      <c r="J23" s="55" t="str">
        <f t="shared" si="2"/>
        <v/>
      </c>
      <c r="K23" s="55" t="str">
        <f t="shared" si="3"/>
        <v/>
      </c>
      <c r="L23" s="55"/>
      <c r="M23" s="55"/>
      <c r="N23" s="55"/>
      <c r="O23" s="55"/>
      <c r="P23" s="55"/>
      <c r="Q23" s="55"/>
      <c r="R23" s="55"/>
    </row>
    <row r="24" spans="1:18" x14ac:dyDescent="0.25">
      <c r="A24" s="59"/>
      <c r="B24" s="56"/>
      <c r="C24" s="57"/>
      <c r="D24" s="55"/>
      <c r="E24" s="81"/>
      <c r="F24" s="74"/>
      <c r="G24" s="74"/>
      <c r="H24" s="56" t="str">
        <f t="shared" si="0"/>
        <v/>
      </c>
      <c r="I24" s="55" t="str">
        <f t="shared" si="1"/>
        <v/>
      </c>
      <c r="J24" s="55" t="str">
        <f t="shared" si="2"/>
        <v/>
      </c>
      <c r="K24" s="55" t="str">
        <f t="shared" si="3"/>
        <v/>
      </c>
      <c r="L24" s="55"/>
      <c r="M24" s="55"/>
      <c r="N24" s="55"/>
      <c r="O24" s="55"/>
      <c r="P24" s="55"/>
      <c r="Q24" s="55"/>
      <c r="R24" s="55"/>
    </row>
    <row r="25" spans="1:18" x14ac:dyDescent="0.25">
      <c r="A25" s="59"/>
      <c r="B25" s="56"/>
      <c r="C25" s="57"/>
      <c r="D25" s="55"/>
      <c r="E25" s="81"/>
      <c r="F25" s="74"/>
      <c r="G25" s="74"/>
      <c r="H25" s="56" t="str">
        <f t="shared" si="0"/>
        <v/>
      </c>
      <c r="I25" s="55" t="str">
        <f t="shared" si="1"/>
        <v/>
      </c>
      <c r="J25" s="55" t="str">
        <f t="shared" si="2"/>
        <v/>
      </c>
      <c r="K25" s="55" t="str">
        <f t="shared" si="3"/>
        <v/>
      </c>
      <c r="L25" s="55"/>
      <c r="M25" s="55"/>
      <c r="N25" s="55"/>
      <c r="O25" s="55"/>
      <c r="P25" s="55"/>
      <c r="Q25" s="55"/>
      <c r="R25" s="55"/>
    </row>
    <row r="26" spans="1:18" x14ac:dyDescent="0.25">
      <c r="A26" s="59"/>
      <c r="B26" s="56"/>
      <c r="C26" s="57"/>
      <c r="D26" s="55"/>
      <c r="E26" s="81"/>
      <c r="F26" s="74"/>
      <c r="G26" s="74"/>
      <c r="H26" s="56" t="str">
        <f t="shared" si="0"/>
        <v/>
      </c>
      <c r="I26" s="55" t="str">
        <f t="shared" si="1"/>
        <v/>
      </c>
      <c r="J26" s="55" t="str">
        <f t="shared" si="2"/>
        <v/>
      </c>
      <c r="K26" s="55" t="str">
        <f t="shared" si="3"/>
        <v/>
      </c>
      <c r="L26" s="55"/>
      <c r="M26" s="55"/>
      <c r="N26" s="55"/>
      <c r="O26" s="55"/>
      <c r="P26" s="55"/>
      <c r="Q26" s="55"/>
      <c r="R26" s="55"/>
    </row>
    <row r="27" spans="1:18" x14ac:dyDescent="0.25">
      <c r="A27" s="59"/>
      <c r="B27" s="56"/>
      <c r="C27" s="57"/>
      <c r="D27" s="55"/>
      <c r="E27" s="81"/>
      <c r="F27" s="74"/>
      <c r="G27" s="74"/>
      <c r="H27" s="56" t="str">
        <f t="shared" si="0"/>
        <v/>
      </c>
      <c r="I27" s="55" t="str">
        <f t="shared" si="1"/>
        <v/>
      </c>
      <c r="J27" s="55" t="str">
        <f t="shared" si="2"/>
        <v/>
      </c>
      <c r="K27" s="55" t="str">
        <f t="shared" si="3"/>
        <v/>
      </c>
      <c r="L27" s="55"/>
      <c r="M27" s="55"/>
      <c r="N27" s="55"/>
      <c r="O27" s="55"/>
      <c r="P27" s="55"/>
      <c r="Q27" s="55"/>
      <c r="R27" s="55"/>
    </row>
    <row r="28" spans="1:18" x14ac:dyDescent="0.25">
      <c r="A28" s="59"/>
      <c r="B28" s="56"/>
      <c r="C28" s="57"/>
      <c r="D28" s="55"/>
      <c r="E28" s="81"/>
      <c r="F28" s="74"/>
      <c r="G28" s="74"/>
      <c r="H28" s="56" t="str">
        <f t="shared" si="0"/>
        <v/>
      </c>
      <c r="I28" s="55" t="str">
        <f t="shared" si="1"/>
        <v/>
      </c>
      <c r="J28" s="55" t="str">
        <f t="shared" si="2"/>
        <v/>
      </c>
      <c r="K28" s="55" t="str">
        <f t="shared" si="3"/>
        <v/>
      </c>
      <c r="L28" s="55"/>
      <c r="M28" s="55"/>
      <c r="N28" s="55"/>
      <c r="O28" s="55"/>
      <c r="P28" s="55"/>
      <c r="Q28" s="55"/>
      <c r="R28" s="55"/>
    </row>
    <row r="29" spans="1:18" x14ac:dyDescent="0.25">
      <c r="A29" s="59"/>
      <c r="B29" s="56"/>
      <c r="C29" s="57"/>
      <c r="D29" s="55"/>
      <c r="E29" s="81"/>
      <c r="F29" s="74"/>
      <c r="G29" s="74"/>
      <c r="H29" s="56" t="str">
        <f t="shared" si="0"/>
        <v/>
      </c>
      <c r="I29" s="55" t="str">
        <f t="shared" si="1"/>
        <v/>
      </c>
      <c r="J29" s="55" t="str">
        <f t="shared" si="2"/>
        <v/>
      </c>
      <c r="K29" s="55" t="str">
        <f t="shared" si="3"/>
        <v/>
      </c>
      <c r="L29" s="55"/>
      <c r="M29" s="55"/>
      <c r="N29" s="55"/>
      <c r="O29" s="55"/>
      <c r="P29" s="55"/>
      <c r="Q29" s="55"/>
      <c r="R29" s="55"/>
    </row>
    <row r="30" spans="1:18" x14ac:dyDescent="0.25">
      <c r="A30" s="59"/>
      <c r="B30" s="56"/>
      <c r="C30" s="57"/>
      <c r="D30" s="55"/>
      <c r="E30" s="81"/>
      <c r="F30" s="74"/>
      <c r="G30" s="74"/>
      <c r="H30" s="56" t="str">
        <f t="shared" si="0"/>
        <v/>
      </c>
      <c r="I30" s="55" t="str">
        <f t="shared" si="1"/>
        <v/>
      </c>
      <c r="J30" s="55" t="str">
        <f t="shared" si="2"/>
        <v/>
      </c>
      <c r="K30" s="55" t="str">
        <f t="shared" si="3"/>
        <v/>
      </c>
      <c r="L30" s="55"/>
      <c r="M30" s="55"/>
      <c r="N30" s="55"/>
      <c r="O30" s="55"/>
      <c r="P30" s="55"/>
      <c r="Q30" s="55"/>
      <c r="R30" s="55"/>
    </row>
    <row r="31" spans="1:18" x14ac:dyDescent="0.25">
      <c r="A31" s="59"/>
      <c r="B31" s="56"/>
      <c r="C31" s="57"/>
      <c r="D31" s="55"/>
      <c r="E31" s="81"/>
      <c r="F31" s="74"/>
      <c r="G31" s="74"/>
      <c r="H31" s="56" t="str">
        <f t="shared" si="0"/>
        <v/>
      </c>
      <c r="I31" s="55" t="str">
        <f t="shared" si="1"/>
        <v/>
      </c>
      <c r="J31" s="55" t="str">
        <f t="shared" si="2"/>
        <v/>
      </c>
      <c r="K31" s="55" t="str">
        <f t="shared" si="3"/>
        <v/>
      </c>
      <c r="L31" s="55"/>
      <c r="M31" s="55"/>
      <c r="N31" s="55"/>
      <c r="O31" s="55"/>
      <c r="P31" s="55"/>
      <c r="Q31" s="55"/>
      <c r="R31" s="55"/>
    </row>
    <row r="32" spans="1:18" x14ac:dyDescent="0.25">
      <c r="A32" s="59"/>
      <c r="B32" s="56"/>
      <c r="C32" s="57"/>
      <c r="D32" s="55"/>
      <c r="E32" s="81"/>
      <c r="F32" s="74"/>
      <c r="G32" s="74"/>
      <c r="H32" s="56" t="str">
        <f t="shared" si="0"/>
        <v/>
      </c>
      <c r="I32" s="55" t="str">
        <f t="shared" si="1"/>
        <v/>
      </c>
      <c r="J32" s="55" t="str">
        <f t="shared" si="2"/>
        <v/>
      </c>
      <c r="K32" s="55" t="str">
        <f t="shared" si="3"/>
        <v/>
      </c>
      <c r="L32" s="55"/>
      <c r="M32" s="55"/>
      <c r="N32" s="55"/>
      <c r="O32" s="55"/>
      <c r="P32" s="55"/>
      <c r="Q32" s="55"/>
      <c r="R32" s="55"/>
    </row>
    <row r="33" spans="1:18" x14ac:dyDescent="0.25">
      <c r="A33" s="59"/>
      <c r="B33" s="56"/>
      <c r="C33" s="57"/>
      <c r="D33" s="55"/>
      <c r="E33" s="81"/>
      <c r="F33" s="74"/>
      <c r="G33" s="74"/>
      <c r="H33" s="56" t="str">
        <f t="shared" si="0"/>
        <v/>
      </c>
      <c r="I33" s="55" t="str">
        <f t="shared" si="1"/>
        <v/>
      </c>
      <c r="J33" s="55" t="str">
        <f t="shared" si="2"/>
        <v/>
      </c>
      <c r="K33" s="55" t="str">
        <f t="shared" si="3"/>
        <v/>
      </c>
      <c r="L33" s="55"/>
      <c r="M33" s="55"/>
      <c r="N33" s="55"/>
      <c r="O33" s="55"/>
      <c r="P33" s="55"/>
      <c r="Q33" s="55"/>
      <c r="R33" s="55"/>
    </row>
    <row r="34" spans="1:18" x14ac:dyDescent="0.25">
      <c r="A34" s="59"/>
      <c r="B34" s="56"/>
      <c r="C34" s="57"/>
      <c r="D34" s="55"/>
      <c r="E34" s="81"/>
      <c r="F34" s="74"/>
      <c r="G34" s="74"/>
      <c r="H34" s="56" t="str">
        <f t="shared" si="0"/>
        <v/>
      </c>
      <c r="I34" s="55" t="str">
        <f t="shared" si="1"/>
        <v/>
      </c>
      <c r="J34" s="55" t="str">
        <f t="shared" si="2"/>
        <v/>
      </c>
      <c r="K34" s="55" t="str">
        <f t="shared" si="3"/>
        <v/>
      </c>
      <c r="L34" s="55"/>
      <c r="M34" s="55"/>
      <c r="N34" s="55"/>
      <c r="O34" s="55"/>
      <c r="P34" s="55"/>
      <c r="Q34" s="55"/>
      <c r="R34" s="55"/>
    </row>
    <row r="35" spans="1:18" x14ac:dyDescent="0.25">
      <c r="A35" s="59"/>
      <c r="B35" s="56"/>
      <c r="C35" s="57"/>
      <c r="D35" s="55"/>
      <c r="E35" s="81"/>
      <c r="F35" s="74"/>
      <c r="G35" s="74"/>
      <c r="H35" s="56" t="str">
        <f t="shared" ref="H35:H63" si="5">IF(DATEDIF(F35,G35,"y")=0,"",IF(DATEDIF(F35,G35,"y")=1,DATEDIF(F35,G35,"y")&amp;" an",DATEDIF(F35,G35,"y")&amp;" ans"))</f>
        <v/>
      </c>
      <c r="I35" s="55" t="str">
        <f t="shared" ref="I35:I63" si="6">IF(DATEDIF(F35,G35,"ym")=0,"",DATEDIF(F35,G35,"ym")&amp;" mois")</f>
        <v/>
      </c>
      <c r="J35" s="55" t="str">
        <f t="shared" ref="J35:J63" si="7">IF(DATEDIF(F35,G35,"md")=0,"",IF(DATEDIF(F35,G35,"md")=1,DATEDIF(F35,G35,"md")&amp;" jour",DATEDIF(F35,G35,"md")&amp;" jours"))</f>
        <v/>
      </c>
      <c r="K35" s="55" t="str">
        <f t="shared" ref="K35:K63" si="8">TRIM(H35&amp;" "&amp;I35&amp;" "&amp;J35)</f>
        <v/>
      </c>
      <c r="L35" s="55"/>
      <c r="M35" s="55"/>
      <c r="N35" s="55"/>
      <c r="O35" s="55"/>
      <c r="P35" s="55"/>
      <c r="Q35" s="55"/>
      <c r="R35" s="55"/>
    </row>
    <row r="36" spans="1:18" x14ac:dyDescent="0.25">
      <c r="A36" s="59"/>
      <c r="B36" s="56"/>
      <c r="C36" s="57"/>
      <c r="D36" s="55"/>
      <c r="E36" s="81"/>
      <c r="F36" s="74"/>
      <c r="G36" s="74"/>
      <c r="H36" s="56" t="str">
        <f t="shared" si="5"/>
        <v/>
      </c>
      <c r="I36" s="55" t="str">
        <f t="shared" si="6"/>
        <v/>
      </c>
      <c r="J36" s="55" t="str">
        <f t="shared" si="7"/>
        <v/>
      </c>
      <c r="K36" s="55" t="str">
        <f t="shared" si="8"/>
        <v/>
      </c>
      <c r="L36" s="55"/>
      <c r="M36" s="55"/>
      <c r="N36" s="55"/>
      <c r="O36" s="55"/>
      <c r="P36" s="55"/>
      <c r="Q36" s="55"/>
      <c r="R36" s="55"/>
    </row>
    <row r="37" spans="1:18" x14ac:dyDescent="0.25">
      <c r="A37" s="59"/>
      <c r="B37" s="56"/>
      <c r="C37" s="57"/>
      <c r="D37" s="55"/>
      <c r="E37" s="81"/>
      <c r="F37" s="74"/>
      <c r="G37" s="74"/>
      <c r="H37" s="56" t="str">
        <f t="shared" si="5"/>
        <v/>
      </c>
      <c r="I37" s="55" t="str">
        <f t="shared" si="6"/>
        <v/>
      </c>
      <c r="J37" s="55" t="str">
        <f t="shared" si="7"/>
        <v/>
      </c>
      <c r="K37" s="55" t="str">
        <f t="shared" si="8"/>
        <v/>
      </c>
      <c r="L37" s="55"/>
      <c r="M37" s="55"/>
      <c r="N37" s="55"/>
      <c r="O37" s="55"/>
      <c r="P37" s="55"/>
      <c r="Q37" s="55"/>
      <c r="R37" s="55"/>
    </row>
    <row r="38" spans="1:18" x14ac:dyDescent="0.25">
      <c r="A38" s="59"/>
      <c r="B38" s="56"/>
      <c r="C38" s="57"/>
      <c r="D38" s="55"/>
      <c r="E38" s="81"/>
      <c r="F38" s="74"/>
      <c r="G38" s="74"/>
      <c r="H38" s="56" t="str">
        <f t="shared" si="5"/>
        <v/>
      </c>
      <c r="I38" s="55" t="str">
        <f t="shared" si="6"/>
        <v/>
      </c>
      <c r="J38" s="55" t="str">
        <f t="shared" si="7"/>
        <v/>
      </c>
      <c r="K38" s="55" t="str">
        <f t="shared" si="8"/>
        <v/>
      </c>
      <c r="L38" s="55"/>
      <c r="M38" s="55"/>
      <c r="N38" s="55"/>
      <c r="O38" s="55"/>
      <c r="P38" s="55"/>
      <c r="Q38" s="55"/>
      <c r="R38" s="55"/>
    </row>
    <row r="39" spans="1:18" x14ac:dyDescent="0.25">
      <c r="A39" s="59"/>
      <c r="B39" s="56"/>
      <c r="C39" s="57"/>
      <c r="D39" s="55"/>
      <c r="E39" s="81"/>
      <c r="F39" s="74"/>
      <c r="G39" s="74"/>
      <c r="H39" s="56" t="str">
        <f t="shared" si="5"/>
        <v/>
      </c>
      <c r="I39" s="55" t="str">
        <f t="shared" si="6"/>
        <v/>
      </c>
      <c r="J39" s="55" t="str">
        <f t="shared" si="7"/>
        <v/>
      </c>
      <c r="K39" s="55" t="str">
        <f t="shared" si="8"/>
        <v/>
      </c>
      <c r="L39" s="55"/>
      <c r="M39" s="55"/>
      <c r="N39" s="55"/>
      <c r="O39" s="55"/>
      <c r="P39" s="55"/>
      <c r="Q39" s="55"/>
      <c r="R39" s="55"/>
    </row>
    <row r="40" spans="1:18" x14ac:dyDescent="0.25">
      <c r="A40" s="59"/>
      <c r="B40" s="56"/>
      <c r="C40" s="57"/>
      <c r="D40" s="55"/>
      <c r="E40" s="81"/>
      <c r="F40" s="74"/>
      <c r="G40" s="74"/>
      <c r="H40" s="56" t="str">
        <f t="shared" si="5"/>
        <v/>
      </c>
      <c r="I40" s="55" t="str">
        <f t="shared" si="6"/>
        <v/>
      </c>
      <c r="J40" s="55" t="str">
        <f t="shared" si="7"/>
        <v/>
      </c>
      <c r="K40" s="55" t="str">
        <f t="shared" si="8"/>
        <v/>
      </c>
      <c r="L40" s="55"/>
      <c r="M40" s="55"/>
      <c r="N40" s="55"/>
      <c r="O40" s="55"/>
      <c r="P40" s="55"/>
      <c r="Q40" s="55"/>
      <c r="R40" s="55"/>
    </row>
    <row r="41" spans="1:18" x14ac:dyDescent="0.25">
      <c r="A41" s="59"/>
      <c r="B41" s="56"/>
      <c r="C41" s="57"/>
      <c r="D41" s="55"/>
      <c r="E41" s="81"/>
      <c r="F41" s="74"/>
      <c r="G41" s="74"/>
      <c r="H41" s="56" t="str">
        <f t="shared" si="5"/>
        <v/>
      </c>
      <c r="I41" s="55" t="str">
        <f t="shared" si="6"/>
        <v/>
      </c>
      <c r="J41" s="55" t="str">
        <f t="shared" si="7"/>
        <v/>
      </c>
      <c r="K41" s="55" t="str">
        <f t="shared" si="8"/>
        <v/>
      </c>
      <c r="L41" s="55"/>
      <c r="M41" s="55"/>
      <c r="N41" s="55"/>
      <c r="O41" s="55"/>
      <c r="P41" s="55"/>
      <c r="Q41" s="55"/>
      <c r="R41" s="55"/>
    </row>
    <row r="42" spans="1:18" x14ac:dyDescent="0.25">
      <c r="A42" s="59"/>
      <c r="B42" s="56"/>
      <c r="C42" s="57"/>
      <c r="D42" s="55"/>
      <c r="E42" s="81"/>
      <c r="F42" s="74"/>
      <c r="G42" s="74"/>
      <c r="H42" s="56" t="str">
        <f t="shared" si="5"/>
        <v/>
      </c>
      <c r="I42" s="55" t="str">
        <f t="shared" si="6"/>
        <v/>
      </c>
      <c r="J42" s="55" t="str">
        <f t="shared" si="7"/>
        <v/>
      </c>
      <c r="K42" s="55" t="str">
        <f t="shared" si="8"/>
        <v/>
      </c>
      <c r="L42" s="55"/>
      <c r="M42" s="55"/>
      <c r="N42" s="55"/>
      <c r="O42" s="55"/>
      <c r="P42" s="55"/>
      <c r="Q42" s="55"/>
      <c r="R42" s="55"/>
    </row>
    <row r="43" spans="1:18" x14ac:dyDescent="0.25">
      <c r="A43" s="59"/>
      <c r="B43" s="56"/>
      <c r="C43" s="57"/>
      <c r="D43" s="55"/>
      <c r="E43" s="81"/>
      <c r="F43" s="74"/>
      <c r="G43" s="74"/>
      <c r="H43" s="56" t="str">
        <f t="shared" si="5"/>
        <v/>
      </c>
      <c r="I43" s="55" t="str">
        <f t="shared" si="6"/>
        <v/>
      </c>
      <c r="J43" s="55" t="str">
        <f t="shared" si="7"/>
        <v/>
      </c>
      <c r="K43" s="55" t="str">
        <f t="shared" si="8"/>
        <v/>
      </c>
      <c r="L43" s="55"/>
      <c r="M43" s="55"/>
      <c r="N43" s="55"/>
      <c r="O43" s="55"/>
      <c r="P43" s="55"/>
      <c r="Q43" s="55"/>
      <c r="R43" s="55"/>
    </row>
    <row r="44" spans="1:18" x14ac:dyDescent="0.25">
      <c r="A44" s="59"/>
      <c r="B44" s="56"/>
      <c r="C44" s="57"/>
      <c r="D44" s="55"/>
      <c r="E44" s="81"/>
      <c r="F44" s="74"/>
      <c r="G44" s="74"/>
      <c r="H44" s="56" t="str">
        <f t="shared" si="5"/>
        <v/>
      </c>
      <c r="I44" s="55" t="str">
        <f t="shared" si="6"/>
        <v/>
      </c>
      <c r="J44" s="55" t="str">
        <f t="shared" si="7"/>
        <v/>
      </c>
      <c r="K44" s="55" t="str">
        <f t="shared" si="8"/>
        <v/>
      </c>
      <c r="L44" s="55"/>
      <c r="M44" s="55"/>
      <c r="N44" s="55"/>
      <c r="O44" s="55"/>
      <c r="P44" s="55"/>
      <c r="Q44" s="55"/>
      <c r="R44" s="55"/>
    </row>
    <row r="45" spans="1:18" x14ac:dyDescent="0.25">
      <c r="A45" s="59"/>
      <c r="B45" s="56"/>
      <c r="C45" s="57"/>
      <c r="D45" s="55"/>
      <c r="E45" s="81"/>
      <c r="F45" s="74"/>
      <c r="G45" s="74"/>
      <c r="H45" s="56" t="str">
        <f t="shared" si="5"/>
        <v/>
      </c>
      <c r="I45" s="55" t="str">
        <f t="shared" si="6"/>
        <v/>
      </c>
      <c r="J45" s="55" t="str">
        <f t="shared" si="7"/>
        <v/>
      </c>
      <c r="K45" s="55" t="str">
        <f t="shared" si="8"/>
        <v/>
      </c>
      <c r="L45" s="55"/>
      <c r="M45" s="55"/>
      <c r="N45" s="55"/>
      <c r="O45" s="55"/>
      <c r="P45" s="55"/>
      <c r="Q45" s="55"/>
      <c r="R45" s="55"/>
    </row>
    <row r="46" spans="1:18" x14ac:dyDescent="0.25">
      <c r="A46" s="59"/>
      <c r="B46" s="56"/>
      <c r="C46" s="57"/>
      <c r="D46" s="55"/>
      <c r="E46" s="81"/>
      <c r="F46" s="74"/>
      <c r="G46" s="74"/>
      <c r="H46" s="56" t="str">
        <f t="shared" si="5"/>
        <v/>
      </c>
      <c r="I46" s="55" t="str">
        <f t="shared" si="6"/>
        <v/>
      </c>
      <c r="J46" s="55" t="str">
        <f t="shared" si="7"/>
        <v/>
      </c>
      <c r="K46" s="55" t="str">
        <f t="shared" si="8"/>
        <v/>
      </c>
      <c r="L46" s="55"/>
      <c r="M46" s="55"/>
      <c r="N46" s="55"/>
      <c r="O46" s="55"/>
      <c r="P46" s="55"/>
      <c r="Q46" s="55"/>
      <c r="R46" s="55"/>
    </row>
    <row r="47" spans="1:18" x14ac:dyDescent="0.25">
      <c r="A47" s="59"/>
      <c r="B47" s="56"/>
      <c r="C47" s="57"/>
      <c r="D47" s="55"/>
      <c r="E47" s="81"/>
      <c r="F47" s="74"/>
      <c r="G47" s="74"/>
      <c r="H47" s="56" t="str">
        <f t="shared" si="5"/>
        <v/>
      </c>
      <c r="I47" s="55" t="str">
        <f t="shared" si="6"/>
        <v/>
      </c>
      <c r="J47" s="55" t="str">
        <f t="shared" si="7"/>
        <v/>
      </c>
      <c r="K47" s="55" t="str">
        <f t="shared" si="8"/>
        <v/>
      </c>
      <c r="L47" s="55"/>
      <c r="M47" s="55"/>
      <c r="N47" s="55"/>
      <c r="O47" s="55"/>
      <c r="P47" s="55"/>
      <c r="Q47" s="55"/>
      <c r="R47" s="55"/>
    </row>
    <row r="48" spans="1:18" x14ac:dyDescent="0.25">
      <c r="A48" s="59"/>
      <c r="B48" s="56"/>
      <c r="C48" s="57"/>
      <c r="D48" s="55"/>
      <c r="E48" s="81"/>
      <c r="F48" s="74"/>
      <c r="G48" s="74"/>
      <c r="H48" s="56" t="str">
        <f t="shared" si="5"/>
        <v/>
      </c>
      <c r="I48" s="55" t="str">
        <f t="shared" si="6"/>
        <v/>
      </c>
      <c r="J48" s="55" t="str">
        <f t="shared" si="7"/>
        <v/>
      </c>
      <c r="K48" s="55" t="str">
        <f t="shared" si="8"/>
        <v/>
      </c>
      <c r="L48" s="55"/>
      <c r="M48" s="55"/>
      <c r="N48" s="55"/>
      <c r="O48" s="55"/>
      <c r="P48" s="55"/>
      <c r="Q48" s="55"/>
      <c r="R48" s="55"/>
    </row>
    <row r="49" spans="1:18" x14ac:dyDescent="0.25">
      <c r="A49" s="59"/>
      <c r="B49" s="56"/>
      <c r="C49" s="57"/>
      <c r="D49" s="55"/>
      <c r="E49" s="81"/>
      <c r="F49" s="74"/>
      <c r="G49" s="74"/>
      <c r="H49" s="56" t="str">
        <f t="shared" si="5"/>
        <v/>
      </c>
      <c r="I49" s="55" t="str">
        <f t="shared" si="6"/>
        <v/>
      </c>
      <c r="J49" s="55" t="str">
        <f t="shared" si="7"/>
        <v/>
      </c>
      <c r="K49" s="55" t="str">
        <f t="shared" si="8"/>
        <v/>
      </c>
      <c r="L49" s="55"/>
      <c r="M49" s="55"/>
      <c r="N49" s="55"/>
      <c r="O49" s="55"/>
      <c r="P49" s="55"/>
      <c r="Q49" s="55"/>
      <c r="R49" s="55"/>
    </row>
    <row r="50" spans="1:18" x14ac:dyDescent="0.25">
      <c r="A50" s="59"/>
      <c r="B50" s="56"/>
      <c r="C50" s="57"/>
      <c r="D50" s="55"/>
      <c r="E50" s="81"/>
      <c r="F50" s="74"/>
      <c r="G50" s="74"/>
      <c r="H50" s="56" t="str">
        <f t="shared" si="5"/>
        <v/>
      </c>
      <c r="I50" s="55" t="str">
        <f t="shared" si="6"/>
        <v/>
      </c>
      <c r="J50" s="55" t="str">
        <f t="shared" si="7"/>
        <v/>
      </c>
      <c r="K50" s="55" t="str">
        <f t="shared" si="8"/>
        <v/>
      </c>
      <c r="L50" s="55"/>
      <c r="M50" s="55"/>
      <c r="N50" s="55"/>
      <c r="O50" s="55"/>
      <c r="P50" s="55"/>
      <c r="Q50" s="55"/>
      <c r="R50" s="55"/>
    </row>
    <row r="51" spans="1:18" x14ac:dyDescent="0.25">
      <c r="A51" s="59"/>
      <c r="B51" s="56"/>
      <c r="C51" s="57"/>
      <c r="D51" s="55"/>
      <c r="E51" s="81"/>
      <c r="F51" s="74"/>
      <c r="G51" s="74"/>
      <c r="H51" s="56" t="str">
        <f t="shared" si="5"/>
        <v/>
      </c>
      <c r="I51" s="55" t="str">
        <f t="shared" si="6"/>
        <v/>
      </c>
      <c r="J51" s="55" t="str">
        <f t="shared" si="7"/>
        <v/>
      </c>
      <c r="K51" s="55" t="str">
        <f t="shared" si="8"/>
        <v/>
      </c>
      <c r="L51" s="55"/>
      <c r="M51" s="55"/>
      <c r="N51" s="55"/>
      <c r="O51" s="55"/>
      <c r="P51" s="55"/>
      <c r="Q51" s="55"/>
      <c r="R51" s="55"/>
    </row>
    <row r="52" spans="1:18" x14ac:dyDescent="0.25">
      <c r="A52" s="59"/>
      <c r="B52" s="56"/>
      <c r="C52" s="57"/>
      <c r="D52" s="55"/>
      <c r="E52" s="81"/>
      <c r="F52" s="74"/>
      <c r="G52" s="74"/>
      <c r="H52" s="56" t="str">
        <f t="shared" si="5"/>
        <v/>
      </c>
      <c r="I52" s="55" t="str">
        <f t="shared" si="6"/>
        <v/>
      </c>
      <c r="J52" s="55" t="str">
        <f t="shared" si="7"/>
        <v/>
      </c>
      <c r="K52" s="55" t="str">
        <f t="shared" si="8"/>
        <v/>
      </c>
      <c r="L52" s="55"/>
      <c r="M52" s="55"/>
      <c r="N52" s="55"/>
      <c r="O52" s="55"/>
      <c r="P52" s="55"/>
      <c r="Q52" s="55"/>
      <c r="R52" s="55"/>
    </row>
    <row r="53" spans="1:18" x14ac:dyDescent="0.25">
      <c r="A53" s="59"/>
      <c r="B53" s="56"/>
      <c r="C53" s="57"/>
      <c r="D53" s="55"/>
      <c r="E53" s="81"/>
      <c r="F53" s="74"/>
      <c r="G53" s="74"/>
      <c r="H53" s="56" t="str">
        <f t="shared" si="5"/>
        <v/>
      </c>
      <c r="I53" s="55" t="str">
        <f t="shared" si="6"/>
        <v/>
      </c>
      <c r="J53" s="55" t="str">
        <f t="shared" si="7"/>
        <v/>
      </c>
      <c r="K53" s="55" t="str">
        <f t="shared" si="8"/>
        <v/>
      </c>
      <c r="L53" s="55"/>
      <c r="M53" s="55"/>
      <c r="N53" s="55"/>
      <c r="O53" s="55"/>
      <c r="P53" s="55"/>
      <c r="Q53" s="55"/>
      <c r="R53" s="55"/>
    </row>
    <row r="54" spans="1:18" x14ac:dyDescent="0.25">
      <c r="A54" s="59"/>
      <c r="B54" s="56"/>
      <c r="C54" s="57"/>
      <c r="D54" s="55"/>
      <c r="E54" s="81"/>
      <c r="F54" s="74"/>
      <c r="G54" s="74"/>
      <c r="H54" s="56" t="str">
        <f t="shared" si="5"/>
        <v/>
      </c>
      <c r="I54" s="55" t="str">
        <f t="shared" si="6"/>
        <v/>
      </c>
      <c r="J54" s="55" t="str">
        <f t="shared" si="7"/>
        <v/>
      </c>
      <c r="K54" s="55" t="str">
        <f t="shared" si="8"/>
        <v/>
      </c>
      <c r="L54" s="55"/>
      <c r="M54" s="55"/>
      <c r="N54" s="55"/>
      <c r="O54" s="55"/>
      <c r="P54" s="55"/>
      <c r="Q54" s="55"/>
      <c r="R54" s="55"/>
    </row>
    <row r="55" spans="1:18" x14ac:dyDescent="0.25">
      <c r="A55" s="59"/>
      <c r="B55" s="56"/>
      <c r="C55" s="57"/>
      <c r="D55" s="55"/>
      <c r="E55" s="81"/>
      <c r="F55" s="74"/>
      <c r="G55" s="74"/>
      <c r="H55" s="56" t="str">
        <f t="shared" si="5"/>
        <v/>
      </c>
      <c r="I55" s="55" t="str">
        <f t="shared" si="6"/>
        <v/>
      </c>
      <c r="J55" s="55" t="str">
        <f t="shared" si="7"/>
        <v/>
      </c>
      <c r="K55" s="55" t="str">
        <f t="shared" si="8"/>
        <v/>
      </c>
      <c r="L55" s="55"/>
      <c r="M55" s="55"/>
      <c r="N55" s="55"/>
      <c r="O55" s="55"/>
      <c r="P55" s="55"/>
      <c r="Q55" s="55"/>
      <c r="R55" s="55"/>
    </row>
    <row r="56" spans="1:18" x14ac:dyDescent="0.25">
      <c r="A56" s="59"/>
      <c r="B56" s="56"/>
      <c r="C56" s="57"/>
      <c r="D56" s="55"/>
      <c r="E56" s="81"/>
      <c r="F56" s="74"/>
      <c r="G56" s="74"/>
      <c r="H56" s="56" t="str">
        <f t="shared" si="5"/>
        <v/>
      </c>
      <c r="I56" s="55" t="str">
        <f t="shared" si="6"/>
        <v/>
      </c>
      <c r="J56" s="55" t="str">
        <f t="shared" si="7"/>
        <v/>
      </c>
      <c r="K56" s="55" t="str">
        <f t="shared" si="8"/>
        <v/>
      </c>
      <c r="L56" s="55"/>
      <c r="M56" s="55"/>
      <c r="N56" s="55"/>
      <c r="O56" s="55"/>
      <c r="P56" s="55"/>
      <c r="Q56" s="55"/>
      <c r="R56" s="55"/>
    </row>
    <row r="57" spans="1:18" x14ac:dyDescent="0.25">
      <c r="A57" s="59"/>
      <c r="B57" s="56"/>
      <c r="C57" s="57"/>
      <c r="D57" s="55"/>
      <c r="E57" s="81"/>
      <c r="F57" s="74"/>
      <c r="G57" s="74"/>
      <c r="H57" s="56" t="str">
        <f t="shared" si="5"/>
        <v/>
      </c>
      <c r="I57" s="55" t="str">
        <f t="shared" si="6"/>
        <v/>
      </c>
      <c r="J57" s="55" t="str">
        <f t="shared" si="7"/>
        <v/>
      </c>
      <c r="K57" s="55" t="str">
        <f t="shared" si="8"/>
        <v/>
      </c>
      <c r="L57" s="55"/>
      <c r="M57" s="55"/>
      <c r="N57" s="55"/>
      <c r="O57" s="55"/>
      <c r="P57" s="55"/>
      <c r="Q57" s="55"/>
      <c r="R57" s="55"/>
    </row>
    <row r="58" spans="1:18" x14ac:dyDescent="0.25">
      <c r="A58" s="59"/>
      <c r="B58" s="56"/>
      <c r="C58" s="57"/>
      <c r="D58" s="55"/>
      <c r="E58" s="81"/>
      <c r="F58" s="74"/>
      <c r="G58" s="74"/>
      <c r="H58" s="56" t="str">
        <f t="shared" si="5"/>
        <v/>
      </c>
      <c r="I58" s="55" t="str">
        <f t="shared" si="6"/>
        <v/>
      </c>
      <c r="J58" s="55" t="str">
        <f t="shared" si="7"/>
        <v/>
      </c>
      <c r="K58" s="55" t="str">
        <f t="shared" si="8"/>
        <v/>
      </c>
      <c r="L58" s="55"/>
      <c r="M58" s="55"/>
      <c r="N58" s="55"/>
      <c r="O58" s="55"/>
      <c r="P58" s="55"/>
      <c r="Q58" s="55"/>
      <c r="R58" s="55"/>
    </row>
    <row r="59" spans="1:18" x14ac:dyDescent="0.25">
      <c r="A59" s="59"/>
      <c r="B59" s="56"/>
      <c r="C59" s="57"/>
      <c r="D59" s="55"/>
      <c r="E59" s="81"/>
      <c r="F59" s="74"/>
      <c r="G59" s="74"/>
      <c r="H59" s="56" t="str">
        <f t="shared" si="5"/>
        <v/>
      </c>
      <c r="I59" s="55" t="str">
        <f t="shared" si="6"/>
        <v/>
      </c>
      <c r="J59" s="55" t="str">
        <f t="shared" si="7"/>
        <v/>
      </c>
      <c r="K59" s="55" t="str">
        <f t="shared" si="8"/>
        <v/>
      </c>
      <c r="L59" s="55"/>
      <c r="M59" s="55"/>
      <c r="N59" s="55"/>
      <c r="O59" s="55"/>
      <c r="P59" s="55"/>
      <c r="Q59" s="55"/>
      <c r="R59" s="55"/>
    </row>
    <row r="60" spans="1:18" x14ac:dyDescent="0.25">
      <c r="A60" s="59"/>
      <c r="B60" s="56"/>
      <c r="C60" s="57"/>
      <c r="D60" s="55"/>
      <c r="E60" s="81"/>
      <c r="F60" s="74"/>
      <c r="G60" s="74"/>
      <c r="H60" s="56" t="str">
        <f t="shared" si="5"/>
        <v/>
      </c>
      <c r="I60" s="55" t="str">
        <f t="shared" si="6"/>
        <v/>
      </c>
      <c r="J60" s="55" t="str">
        <f t="shared" si="7"/>
        <v/>
      </c>
      <c r="K60" s="55" t="str">
        <f t="shared" si="8"/>
        <v/>
      </c>
      <c r="L60" s="55"/>
      <c r="M60" s="55"/>
      <c r="N60" s="55"/>
      <c r="O60" s="55"/>
      <c r="P60" s="55"/>
      <c r="Q60" s="55"/>
      <c r="R60" s="55"/>
    </row>
    <row r="61" spans="1:18" x14ac:dyDescent="0.25">
      <c r="A61" s="59"/>
      <c r="B61" s="56"/>
      <c r="C61" s="57"/>
      <c r="D61" s="55"/>
      <c r="E61" s="81"/>
      <c r="F61" s="74"/>
      <c r="G61" s="74"/>
      <c r="H61" s="56" t="str">
        <f t="shared" si="5"/>
        <v/>
      </c>
      <c r="I61" s="55" t="str">
        <f t="shared" si="6"/>
        <v/>
      </c>
      <c r="J61" s="55" t="str">
        <f t="shared" si="7"/>
        <v/>
      </c>
      <c r="K61" s="55" t="str">
        <f t="shared" si="8"/>
        <v/>
      </c>
      <c r="L61" s="55"/>
      <c r="M61" s="55"/>
      <c r="N61" s="55"/>
      <c r="O61" s="55"/>
      <c r="P61" s="55"/>
      <c r="Q61" s="55"/>
      <c r="R61" s="55"/>
    </row>
    <row r="62" spans="1:18" x14ac:dyDescent="0.25">
      <c r="A62" s="59"/>
      <c r="B62" s="56"/>
      <c r="C62" s="57"/>
      <c r="D62" s="55"/>
      <c r="E62" s="81"/>
      <c r="F62" s="74"/>
      <c r="G62" s="74"/>
      <c r="H62" s="56" t="str">
        <f t="shared" si="5"/>
        <v/>
      </c>
      <c r="I62" s="55" t="str">
        <f t="shared" si="6"/>
        <v/>
      </c>
      <c r="J62" s="55" t="str">
        <f t="shared" si="7"/>
        <v/>
      </c>
      <c r="K62" s="55" t="str">
        <f t="shared" si="8"/>
        <v/>
      </c>
      <c r="L62" s="55"/>
      <c r="M62" s="55"/>
      <c r="N62" s="55"/>
      <c r="O62" s="55"/>
      <c r="P62" s="55"/>
      <c r="Q62" s="55"/>
      <c r="R62" s="55"/>
    </row>
    <row r="63" spans="1:18" x14ac:dyDescent="0.25">
      <c r="A63" s="59"/>
      <c r="B63" s="56"/>
      <c r="C63" s="57"/>
      <c r="D63" s="55"/>
      <c r="E63" s="81"/>
      <c r="F63" s="74"/>
      <c r="G63" s="74"/>
      <c r="H63" s="56" t="str">
        <f t="shared" si="5"/>
        <v/>
      </c>
      <c r="I63" s="55" t="str">
        <f t="shared" si="6"/>
        <v/>
      </c>
      <c r="J63" s="55" t="str">
        <f t="shared" si="7"/>
        <v/>
      </c>
      <c r="K63" s="55" t="str">
        <f t="shared" si="8"/>
        <v/>
      </c>
      <c r="L63" s="55"/>
      <c r="M63" s="55"/>
      <c r="N63" s="55"/>
      <c r="O63" s="55"/>
      <c r="P63" s="55"/>
      <c r="Q63" s="55"/>
      <c r="R63" s="55"/>
    </row>
  </sheetData>
  <pageMargins left="0.51181102362204722" right="0.11811023622047245" top="0.35433070866141736" bottom="0.35433070866141736" header="0.31496062992125984" footer="0.31496062992125984"/>
  <pageSetup paperSize="9" scale="80" orientation="landscape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S49"/>
  <sheetViews>
    <sheetView showGridLines="0" tabSelected="1" workbookViewId="0">
      <selection activeCell="AP26" sqref="AP26"/>
    </sheetView>
  </sheetViews>
  <sheetFormatPr baseColWidth="10" defaultColWidth="3.625" defaultRowHeight="15.75" x14ac:dyDescent="0.25"/>
  <cols>
    <col min="1" max="1" width="2.5" style="1" customWidth="1"/>
    <col min="2" max="2" width="2.375" style="1" customWidth="1"/>
    <col min="3" max="3" width="2.5" style="1" customWidth="1"/>
    <col min="4" max="4" width="2.625" style="1" customWidth="1"/>
    <col min="5" max="5" width="2.75" style="1" customWidth="1"/>
    <col min="6" max="6" width="3.625" style="1"/>
    <col min="7" max="7" width="2.5" style="1" customWidth="1"/>
    <col min="8" max="8" width="4.125" style="1" customWidth="1"/>
    <col min="9" max="9" width="2.5" style="1" customWidth="1"/>
    <col min="10" max="10" width="3.125" style="1" customWidth="1"/>
    <col min="11" max="11" width="6.875" style="1" customWidth="1"/>
    <col min="12" max="12" width="5.375" style="1" bestFit="1" customWidth="1"/>
    <col min="13" max="13" width="3.625" style="1" customWidth="1"/>
    <col min="14" max="14" width="1.125" style="1" customWidth="1"/>
    <col min="15" max="15" width="10.125" style="1" customWidth="1"/>
    <col min="16" max="16" width="3.625" style="1"/>
    <col min="17" max="17" width="6.125" style="1" customWidth="1"/>
    <col min="18" max="18" width="4.375" style="1" bestFit="1" customWidth="1"/>
    <col min="19" max="19" width="3.125" style="1" customWidth="1"/>
    <col min="20" max="20" width="5" style="1" customWidth="1"/>
    <col min="21" max="21" width="3.625" style="1"/>
    <col min="22" max="23" width="2.625" style="1" customWidth="1"/>
    <col min="24" max="24" width="1.625" style="1" customWidth="1"/>
    <col min="25" max="26" width="1.75" style="1" customWidth="1"/>
    <col min="27" max="28" width="10.375" style="61" hidden="1" customWidth="1"/>
    <col min="29" max="29" width="7.875" style="61" hidden="1" customWidth="1"/>
    <col min="30" max="30" width="5" style="61" hidden="1" customWidth="1"/>
    <col min="31" max="31" width="6.375" style="61" hidden="1" customWidth="1"/>
    <col min="32" max="37" width="3.625" style="61" hidden="1" customWidth="1"/>
    <col min="38" max="38" width="17.875" style="1" hidden="1" customWidth="1"/>
    <col min="39" max="39" width="3.625" style="1" customWidth="1"/>
    <col min="40" max="40" width="3.625" style="1"/>
    <col min="41" max="41" width="3.625" style="1" customWidth="1"/>
    <col min="42" max="42" width="9.375" style="1" customWidth="1"/>
    <col min="43" max="43" width="3.625" style="1"/>
    <col min="44" max="44" width="8.875" style="1" bestFit="1" customWidth="1"/>
    <col min="45" max="45" width="6.875" style="1" bestFit="1" customWidth="1"/>
    <col min="46" max="16384" width="3.625" style="1"/>
  </cols>
  <sheetData>
    <row r="1" spans="1:45" ht="16.5" customHeight="1" x14ac:dyDescent="0.25">
      <c r="A1" s="33" t="s">
        <v>11</v>
      </c>
      <c r="B1" s="34"/>
      <c r="C1" s="34"/>
      <c r="D1" s="34"/>
      <c r="E1" s="34"/>
      <c r="F1" s="35"/>
      <c r="G1" s="36"/>
      <c r="H1" s="37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4"/>
    </row>
    <row r="2" spans="1:45" ht="22.5" customHeight="1" thickBot="1" x14ac:dyDescent="0.35">
      <c r="A2" s="2"/>
      <c r="B2" s="10"/>
      <c r="C2" s="10"/>
      <c r="D2" s="10"/>
      <c r="E2" s="10"/>
      <c r="F2" s="10"/>
      <c r="G2" s="23" t="s">
        <v>12</v>
      </c>
      <c r="H2" s="24"/>
      <c r="I2" s="24"/>
      <c r="J2" s="25"/>
      <c r="K2" s="129">
        <v>42095</v>
      </c>
      <c r="L2" s="130"/>
      <c r="M2" s="25" t="s">
        <v>14</v>
      </c>
      <c r="N2" s="25"/>
      <c r="O2" s="28">
        <f>K2+30</f>
        <v>42125</v>
      </c>
      <c r="P2" s="25"/>
      <c r="Q2" s="27" t="s">
        <v>13</v>
      </c>
      <c r="R2" s="26"/>
      <c r="S2" s="142">
        <f>O2-5</f>
        <v>42120</v>
      </c>
      <c r="T2" s="143"/>
      <c r="U2" s="126" t="s">
        <v>20</v>
      </c>
      <c r="V2" s="127"/>
      <c r="W2" s="128"/>
      <c r="X2" s="5"/>
      <c r="Y2" s="20"/>
      <c r="AA2" s="62">
        <f>J4</f>
        <v>35920</v>
      </c>
      <c r="AB2" s="62">
        <f>S2</f>
        <v>42120</v>
      </c>
      <c r="AC2" s="63" t="str">
        <f>IF(DATEDIF(AA2,AB2,"y")=0,"",IF(DATEDIF(AA2,AB2,"y")=1,DATEDIF(AA2,AB2,"y")&amp;" an",DATEDIF(AA2,AB2,"y")&amp;" ans"))</f>
        <v>16 ans</v>
      </c>
      <c r="AD2" s="64" t="str">
        <f>IF(DATEDIF(AA2,AB2,"ym")=0,"",DATEDIF(AA2,AB2,"ym")&amp;" mois")</f>
        <v>11 mois</v>
      </c>
      <c r="AE2" s="64" t="str">
        <f>IF(DATEDIF(AA2,AB2,"md")=0,"",IF(DATEDIF(AA2,AB2,"md")=1,DATEDIF(AA2,AB2,"md")&amp;" jour",DATEDIF(AA2,AB2,"md")&amp;" jours"))</f>
        <v>21 jours</v>
      </c>
      <c r="AF2" s="63" t="str">
        <f>TRIM(AC2&amp;" "&amp;AD2&amp;" "&amp;AE2)</f>
        <v>16 ans 11 mois 21 jours</v>
      </c>
      <c r="AG2" s="65"/>
      <c r="AH2" s="65"/>
      <c r="AI2" s="66"/>
    </row>
    <row r="3" spans="1:45" ht="12" customHeight="1" thickBot="1" x14ac:dyDescent="0.3">
      <c r="A3" s="88" t="s">
        <v>10</v>
      </c>
      <c r="B3" s="89"/>
      <c r="C3" s="89"/>
      <c r="D3" s="89"/>
      <c r="E3" s="89"/>
      <c r="F3" s="90"/>
      <c r="G3" s="126" t="s">
        <v>15</v>
      </c>
      <c r="H3" s="127"/>
      <c r="I3" s="128"/>
      <c r="J3" s="126" t="s">
        <v>16</v>
      </c>
      <c r="K3" s="127"/>
      <c r="L3" s="93" t="s">
        <v>17</v>
      </c>
      <c r="M3" s="94"/>
      <c r="N3" s="94"/>
      <c r="O3" s="95"/>
      <c r="P3" s="127" t="s">
        <v>19</v>
      </c>
      <c r="Q3" s="127"/>
      <c r="R3" s="127"/>
      <c r="S3" s="127"/>
      <c r="T3" s="127"/>
      <c r="U3" s="131"/>
      <c r="V3" s="132"/>
      <c r="W3" s="133"/>
      <c r="X3" s="5"/>
      <c r="Y3" s="20"/>
    </row>
    <row r="4" spans="1:45" ht="16.5" customHeight="1" thickBot="1" x14ac:dyDescent="0.3">
      <c r="A4" s="88"/>
      <c r="B4" s="89"/>
      <c r="C4" s="89"/>
      <c r="D4" s="89"/>
      <c r="E4" s="89"/>
      <c r="F4" s="90"/>
      <c r="G4" s="134">
        <v>2001</v>
      </c>
      <c r="H4" s="135"/>
      <c r="I4" s="136"/>
      <c r="J4" s="137">
        <v>35920</v>
      </c>
      <c r="K4" s="138"/>
      <c r="L4" s="96" t="str">
        <f>AF2</f>
        <v>16 ans 11 mois 21 jours</v>
      </c>
      <c r="M4" s="97"/>
      <c r="N4" s="97"/>
      <c r="O4" s="98"/>
      <c r="P4" s="139"/>
      <c r="Q4" s="140"/>
      <c r="R4" s="132"/>
      <c r="S4" s="132"/>
      <c r="T4" s="132"/>
      <c r="U4" s="131"/>
      <c r="V4" s="132"/>
      <c r="W4" s="133"/>
      <c r="X4" s="5"/>
      <c r="Y4" s="20"/>
    </row>
    <row r="5" spans="1:45" ht="15.75" customHeight="1" thickBot="1" x14ac:dyDescent="0.3">
      <c r="A5" s="88"/>
      <c r="B5" s="89"/>
      <c r="C5" s="89"/>
      <c r="D5" s="89"/>
      <c r="E5" s="89"/>
      <c r="F5" s="89"/>
      <c r="G5" s="93" t="s">
        <v>18</v>
      </c>
      <c r="H5" s="94"/>
      <c r="I5" s="95"/>
      <c r="J5" s="108" t="s">
        <v>71</v>
      </c>
      <c r="K5" s="109"/>
      <c r="O5" s="108" t="s">
        <v>21</v>
      </c>
      <c r="P5" s="110"/>
      <c r="Q5" s="109"/>
      <c r="R5" s="127" t="s">
        <v>22</v>
      </c>
      <c r="S5" s="127"/>
      <c r="T5" s="127"/>
      <c r="U5" s="127"/>
      <c r="V5" s="127"/>
      <c r="W5" s="128"/>
      <c r="X5" s="5"/>
      <c r="Y5" s="20"/>
    </row>
    <row r="6" spans="1:45" ht="18.75" customHeight="1" thickBot="1" x14ac:dyDescent="0.3">
      <c r="A6" s="39"/>
      <c r="B6" s="7"/>
      <c r="C6" s="7"/>
      <c r="D6" s="7"/>
      <c r="E6" s="7"/>
      <c r="F6" s="8"/>
      <c r="G6" s="105"/>
      <c r="H6" s="106"/>
      <c r="I6" s="107"/>
      <c r="J6" s="105"/>
      <c r="K6" s="107"/>
      <c r="O6" s="102"/>
      <c r="P6" s="103"/>
      <c r="Q6" s="104"/>
      <c r="R6" s="144"/>
      <c r="S6" s="145"/>
      <c r="T6" s="145"/>
      <c r="U6" s="145"/>
      <c r="V6" s="145"/>
      <c r="W6" s="146"/>
      <c r="X6" s="5"/>
      <c r="Y6" s="20"/>
    </row>
    <row r="7" spans="1:45" ht="2.25" customHeight="1" thickBot="1" x14ac:dyDescent="0.3">
      <c r="A7" s="9"/>
      <c r="B7" s="5"/>
      <c r="C7" s="5"/>
      <c r="D7" s="5"/>
      <c r="E7" s="5"/>
      <c r="F7" s="11"/>
      <c r="O7" s="2"/>
      <c r="P7" s="5"/>
      <c r="Q7" s="20"/>
      <c r="R7" s="147"/>
      <c r="S7" s="148"/>
      <c r="T7" s="148"/>
      <c r="U7" s="148"/>
      <c r="V7" s="148"/>
      <c r="W7" s="149"/>
      <c r="X7" s="5"/>
      <c r="Y7" s="20"/>
    </row>
    <row r="8" spans="1:45" ht="16.5" customHeight="1" x14ac:dyDescent="0.25">
      <c r="A8" s="9"/>
      <c r="B8" s="5"/>
      <c r="C8" s="5"/>
      <c r="D8" s="5"/>
      <c r="E8" s="5"/>
      <c r="F8" s="11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29"/>
      <c r="X8" s="5"/>
      <c r="Y8" s="20"/>
      <c r="AB8" s="67"/>
    </row>
    <row r="9" spans="1:45" ht="16.5" customHeight="1" x14ac:dyDescent="0.3">
      <c r="A9" s="9"/>
      <c r="B9" s="5"/>
      <c r="C9" s="5"/>
      <c r="D9" s="5"/>
      <c r="E9" s="5"/>
      <c r="F9" s="11"/>
      <c r="G9" s="12"/>
      <c r="H9" s="13" t="str">
        <f>VLOOKUP(G4,'Liste des salariés'!A1:R63,2)</f>
        <v>KOUTE</v>
      </c>
      <c r="I9" s="12"/>
      <c r="J9" s="83"/>
      <c r="K9" s="12"/>
      <c r="L9" s="12"/>
      <c r="M9" s="12"/>
      <c r="N9" s="13"/>
      <c r="O9" s="12"/>
      <c r="P9" s="12"/>
      <c r="Q9" s="12"/>
      <c r="R9" s="12"/>
      <c r="S9" s="12"/>
      <c r="T9" s="12"/>
      <c r="U9" s="12"/>
      <c r="V9" s="12"/>
      <c r="W9" s="30"/>
      <c r="X9" s="5"/>
      <c r="Y9" s="20"/>
    </row>
    <row r="10" spans="1:45" ht="16.5" customHeight="1" x14ac:dyDescent="0.35">
      <c r="A10" s="9"/>
      <c r="B10" s="5"/>
      <c r="C10" s="5"/>
      <c r="D10" s="5"/>
      <c r="E10" s="5"/>
      <c r="F10" s="11"/>
      <c r="G10" s="12"/>
      <c r="H10" s="13" t="str">
        <f>VLOOKUP(G4,'Liste des salariés'!A1:R63,3)</f>
        <v>GBOIGNON. Roger</v>
      </c>
      <c r="I10" s="12"/>
      <c r="J10" s="12"/>
      <c r="K10" s="12"/>
      <c r="L10" s="12"/>
      <c r="M10" s="12"/>
      <c r="N10" s="14"/>
      <c r="O10" s="12"/>
      <c r="P10" s="12"/>
      <c r="Q10" s="12"/>
      <c r="R10" s="12"/>
      <c r="S10" s="12"/>
      <c r="T10" s="12"/>
      <c r="U10" s="12"/>
      <c r="V10" s="12"/>
      <c r="W10" s="30"/>
      <c r="X10" s="5"/>
      <c r="Y10" s="20"/>
      <c r="AN10" s="87"/>
      <c r="AQ10"/>
      <c r="AR10" s="82"/>
      <c r="AS10" s="76"/>
    </row>
    <row r="11" spans="1:45" ht="16.5" customHeight="1" x14ac:dyDescent="0.25">
      <c r="A11" s="9"/>
      <c r="B11" s="5"/>
      <c r="C11" s="5"/>
      <c r="D11" s="5"/>
      <c r="E11" s="5"/>
      <c r="F11" s="11"/>
      <c r="G11" s="12"/>
      <c r="H11" s="15" t="s">
        <v>0</v>
      </c>
      <c r="I11" s="15"/>
      <c r="J11" s="12"/>
      <c r="K11" s="12"/>
      <c r="L11" s="12"/>
      <c r="M11" s="12"/>
      <c r="N11" s="15"/>
      <c r="O11" s="15"/>
      <c r="P11" s="12"/>
      <c r="Q11" s="12"/>
      <c r="R11" s="12"/>
      <c r="S11" s="12"/>
      <c r="T11" s="12"/>
      <c r="U11" s="12"/>
      <c r="V11" s="12"/>
      <c r="W11" s="30"/>
      <c r="X11" s="5"/>
      <c r="Y11" s="20"/>
      <c r="AB11" s="68"/>
      <c r="AO11" s="86"/>
    </row>
    <row r="12" spans="1:45" ht="24" customHeight="1" thickBot="1" x14ac:dyDescent="0.3">
      <c r="A12" s="17"/>
      <c r="B12" s="18"/>
      <c r="C12" s="18"/>
      <c r="D12" s="18"/>
      <c r="E12" s="18"/>
      <c r="F12" s="19"/>
      <c r="G12" s="21"/>
      <c r="H12" s="22" t="s">
        <v>1</v>
      </c>
      <c r="I12" s="22"/>
      <c r="J12" s="21"/>
      <c r="K12" s="21"/>
      <c r="L12" s="21"/>
      <c r="M12" s="21"/>
      <c r="N12" s="22"/>
      <c r="O12" s="22"/>
      <c r="P12" s="21"/>
      <c r="Q12" s="21"/>
      <c r="R12" s="21"/>
      <c r="S12" s="21"/>
      <c r="T12" s="21"/>
      <c r="U12" s="21"/>
      <c r="V12" s="21"/>
      <c r="W12" s="31"/>
      <c r="X12" s="18"/>
      <c r="Y12" s="38"/>
      <c r="AM12"/>
    </row>
    <row r="13" spans="1:45" x14ac:dyDescent="0.25">
      <c r="A13" s="2"/>
      <c r="B13" s="5"/>
      <c r="C13" s="5"/>
      <c r="D13" s="5"/>
      <c r="E13" s="5"/>
      <c r="F13" s="5"/>
      <c r="G13" s="5"/>
      <c r="H13" s="5"/>
      <c r="I13" s="5"/>
      <c r="J13" s="5"/>
      <c r="K13" s="5"/>
      <c r="L13" s="101" t="s">
        <v>26</v>
      </c>
      <c r="M13" s="101"/>
      <c r="N13" s="101"/>
      <c r="O13" s="101"/>
      <c r="P13" s="101"/>
      <c r="Q13" s="101"/>
      <c r="R13" s="101" t="s">
        <v>27</v>
      </c>
      <c r="S13" s="101"/>
      <c r="T13" s="101"/>
      <c r="U13" s="101"/>
      <c r="V13" s="101"/>
      <c r="W13" s="101"/>
      <c r="X13" s="5"/>
      <c r="Y13" s="20"/>
    </row>
    <row r="14" spans="1:45" x14ac:dyDescent="0.25">
      <c r="A14" s="99" t="s">
        <v>2</v>
      </c>
      <c r="B14" s="99"/>
      <c r="C14" s="99"/>
      <c r="D14" s="99"/>
      <c r="E14" s="99"/>
      <c r="F14" s="100" t="s">
        <v>3</v>
      </c>
      <c r="G14" s="100"/>
      <c r="H14" s="100"/>
      <c r="I14" s="99" t="s">
        <v>4</v>
      </c>
      <c r="J14" s="99"/>
      <c r="K14" s="99"/>
      <c r="L14" s="32" t="s">
        <v>5</v>
      </c>
      <c r="M14" s="32"/>
      <c r="N14" s="32" t="s">
        <v>28</v>
      </c>
      <c r="O14" s="32"/>
      <c r="P14" s="32" t="s">
        <v>29</v>
      </c>
      <c r="Q14" s="32"/>
      <c r="R14" s="32" t="s">
        <v>5</v>
      </c>
      <c r="S14" s="32"/>
      <c r="T14" s="32" t="s">
        <v>30</v>
      </c>
      <c r="U14" s="32"/>
      <c r="V14" s="32" t="s">
        <v>31</v>
      </c>
      <c r="X14" s="32"/>
      <c r="Y14" s="32"/>
      <c r="AP14" s="60"/>
    </row>
    <row r="15" spans="1:45" s="45" customFormat="1" ht="15" x14ac:dyDescent="0.25">
      <c r="A15" s="40" t="s">
        <v>6</v>
      </c>
      <c r="B15" s="41"/>
      <c r="C15" s="41"/>
      <c r="D15" s="41"/>
      <c r="E15" s="41"/>
      <c r="F15" s="41"/>
      <c r="G15" s="41"/>
      <c r="H15" s="41">
        <v>30</v>
      </c>
      <c r="I15" s="91">
        <v>6000</v>
      </c>
      <c r="J15" s="91"/>
      <c r="K15" s="41"/>
      <c r="L15" s="42"/>
      <c r="M15" s="43"/>
      <c r="N15" s="92">
        <v>45000</v>
      </c>
      <c r="O15" s="92"/>
      <c r="P15" s="42"/>
      <c r="Q15" s="43"/>
      <c r="R15" s="41"/>
      <c r="S15" s="41"/>
      <c r="T15" s="42"/>
      <c r="U15" s="44"/>
      <c r="V15" s="44"/>
      <c r="W15" s="44"/>
      <c r="X15" s="44"/>
      <c r="Y15" s="43"/>
      <c r="AA15" s="69"/>
      <c r="AB15" s="69"/>
      <c r="AC15" s="69"/>
      <c r="AD15" s="69"/>
      <c r="AE15" s="69"/>
      <c r="AF15" s="69"/>
      <c r="AG15" s="69"/>
      <c r="AH15" s="69"/>
      <c r="AI15" s="69"/>
      <c r="AJ15" s="69"/>
      <c r="AK15" s="69"/>
    </row>
    <row r="16" spans="1:45" s="45" customFormat="1" ht="15" x14ac:dyDescent="0.25">
      <c r="A16" s="40" t="s">
        <v>7</v>
      </c>
      <c r="B16" s="41"/>
      <c r="C16" s="41"/>
      <c r="D16" s="41"/>
      <c r="E16" s="41"/>
      <c r="F16" s="41"/>
      <c r="G16" s="41"/>
      <c r="H16" s="41">
        <v>30</v>
      </c>
      <c r="I16" s="41"/>
      <c r="J16" s="41"/>
      <c r="K16" s="41"/>
      <c r="L16" s="40"/>
      <c r="M16" s="46"/>
      <c r="N16" s="92">
        <v>60000</v>
      </c>
      <c r="O16" s="92"/>
      <c r="P16" s="40"/>
      <c r="Q16" s="46"/>
      <c r="R16" s="41"/>
      <c r="S16" s="41"/>
      <c r="T16" s="40"/>
      <c r="U16" s="41"/>
      <c r="V16" s="41"/>
      <c r="W16" s="41"/>
      <c r="X16" s="41"/>
      <c r="Y16" s="46"/>
      <c r="AA16" s="69"/>
      <c r="AB16" s="69"/>
      <c r="AC16" s="69"/>
      <c r="AD16" s="69"/>
      <c r="AE16" s="69"/>
      <c r="AF16" s="69"/>
      <c r="AG16" s="69"/>
      <c r="AH16" s="69"/>
      <c r="AI16" s="69"/>
      <c r="AJ16" s="69"/>
      <c r="AK16" s="69"/>
    </row>
    <row r="17" spans="1:37" s="45" customFormat="1" ht="15" x14ac:dyDescent="0.25">
      <c r="A17" s="40" t="s">
        <v>23</v>
      </c>
      <c r="B17" s="41"/>
      <c r="C17" s="41"/>
      <c r="D17" s="41"/>
      <c r="E17" s="41"/>
      <c r="F17" s="41"/>
      <c r="G17" s="41"/>
      <c r="H17" s="41"/>
      <c r="I17" s="41"/>
      <c r="J17" s="41"/>
      <c r="K17" s="41"/>
      <c r="L17" s="40"/>
      <c r="M17" s="46"/>
      <c r="N17" s="92">
        <v>60000</v>
      </c>
      <c r="O17" s="92"/>
      <c r="P17" s="40"/>
      <c r="Q17" s="46"/>
      <c r="R17" s="41"/>
      <c r="S17" s="41"/>
      <c r="T17" s="40"/>
      <c r="U17" s="41"/>
      <c r="V17" s="41"/>
      <c r="W17" s="41"/>
      <c r="X17" s="41"/>
      <c r="Y17" s="46"/>
      <c r="AA17" s="69"/>
      <c r="AB17" s="69"/>
      <c r="AC17" s="69"/>
      <c r="AD17" s="69"/>
      <c r="AE17" s="69"/>
      <c r="AF17" s="69"/>
      <c r="AG17" s="69"/>
      <c r="AH17" s="69"/>
      <c r="AI17" s="69"/>
      <c r="AJ17" s="69"/>
      <c r="AK17" s="69"/>
    </row>
    <row r="18" spans="1:37" s="45" customFormat="1" ht="15" x14ac:dyDescent="0.25">
      <c r="A18" s="40" t="s">
        <v>24</v>
      </c>
      <c r="B18" s="41"/>
      <c r="C18" s="41"/>
      <c r="D18" s="41"/>
      <c r="E18" s="41"/>
      <c r="F18" s="41"/>
      <c r="G18" s="41"/>
      <c r="H18" s="41"/>
      <c r="I18" s="155">
        <f>N15+N16+N17</f>
        <v>165000</v>
      </c>
      <c r="J18" s="91"/>
      <c r="K18" s="91"/>
      <c r="L18" s="156">
        <v>16</v>
      </c>
      <c r="M18" s="157"/>
      <c r="N18" s="151"/>
      <c r="O18" s="152"/>
      <c r="P18" s="40"/>
      <c r="Q18" s="46"/>
      <c r="R18" s="41"/>
      <c r="S18" s="41"/>
      <c r="T18" s="40"/>
      <c r="U18" s="41"/>
      <c r="V18" s="41"/>
      <c r="W18" s="41"/>
      <c r="X18" s="41"/>
      <c r="Y18" s="46"/>
      <c r="AA18" s="69"/>
      <c r="AB18" s="69"/>
      <c r="AC18" s="69"/>
      <c r="AD18" s="69"/>
      <c r="AE18" s="69"/>
      <c r="AF18" s="69"/>
      <c r="AG18" s="69"/>
      <c r="AH18" s="69"/>
      <c r="AI18" s="69"/>
      <c r="AJ18" s="69"/>
      <c r="AK18" s="69"/>
    </row>
    <row r="19" spans="1:37" s="45" customFormat="1" ht="15" x14ac:dyDescent="0.25">
      <c r="A19" s="40" t="s">
        <v>25</v>
      </c>
      <c r="B19" s="41"/>
      <c r="C19" s="41"/>
      <c r="D19" s="41"/>
      <c r="E19" s="41"/>
      <c r="F19" s="41"/>
      <c r="G19" s="41"/>
      <c r="H19" s="41"/>
      <c r="I19" s="41"/>
      <c r="J19" s="41"/>
      <c r="K19" s="41"/>
      <c r="L19" s="40"/>
      <c r="M19" s="46"/>
      <c r="N19" s="92">
        <v>120000</v>
      </c>
      <c r="O19" s="92"/>
      <c r="P19" s="40"/>
      <c r="Q19" s="46"/>
      <c r="R19" s="41"/>
      <c r="S19" s="41"/>
      <c r="T19" s="40"/>
      <c r="U19" s="41"/>
      <c r="V19" s="41"/>
      <c r="W19" s="41"/>
      <c r="X19" s="41"/>
      <c r="Y19" s="46"/>
      <c r="AA19" s="69"/>
      <c r="AB19" s="69"/>
      <c r="AC19" s="69"/>
      <c r="AD19" s="69"/>
      <c r="AE19" s="69"/>
      <c r="AF19" s="69"/>
      <c r="AG19" s="69"/>
      <c r="AH19" s="69"/>
      <c r="AI19" s="69"/>
      <c r="AJ19" s="69"/>
      <c r="AK19" s="69"/>
    </row>
    <row r="20" spans="1:37" s="45" customFormat="1" ht="15" x14ac:dyDescent="0.25">
      <c r="A20" s="40" t="s">
        <v>32</v>
      </c>
      <c r="B20" s="41"/>
      <c r="C20" s="41"/>
      <c r="D20" s="41"/>
      <c r="E20" s="41"/>
      <c r="F20" s="41"/>
      <c r="G20" s="41"/>
      <c r="H20" s="41"/>
      <c r="I20" s="41"/>
      <c r="J20" s="41"/>
      <c r="K20" s="41"/>
      <c r="L20" s="40"/>
      <c r="M20" s="46"/>
      <c r="N20" s="92">
        <v>15000</v>
      </c>
      <c r="O20" s="92"/>
      <c r="P20" s="40"/>
      <c r="Q20" s="46"/>
      <c r="R20" s="41"/>
      <c r="S20" s="41"/>
      <c r="T20" s="40"/>
      <c r="U20" s="41"/>
      <c r="V20" s="41"/>
      <c r="W20" s="41"/>
      <c r="X20" s="41"/>
      <c r="Y20" s="46"/>
      <c r="AA20" s="69"/>
      <c r="AB20" s="69"/>
      <c r="AC20" s="69"/>
      <c r="AD20" s="69"/>
      <c r="AE20" s="69"/>
      <c r="AF20" s="69"/>
      <c r="AG20" s="69"/>
      <c r="AH20" s="69"/>
      <c r="AI20" s="69"/>
      <c r="AJ20" s="69"/>
      <c r="AK20" s="69"/>
    </row>
    <row r="21" spans="1:37" s="45" customFormat="1" ht="15" x14ac:dyDescent="0.25">
      <c r="A21" s="40" t="s">
        <v>47</v>
      </c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9"/>
      <c r="M21" s="50"/>
      <c r="N21" s="153">
        <v>70000</v>
      </c>
      <c r="O21" s="154"/>
      <c r="P21" s="49"/>
      <c r="Q21" s="50"/>
      <c r="R21" s="51"/>
      <c r="S21" s="50"/>
      <c r="T21" s="40"/>
      <c r="U21" s="41"/>
      <c r="V21" s="41"/>
      <c r="W21" s="41"/>
      <c r="X21" s="41"/>
      <c r="Y21" s="46"/>
      <c r="AA21" s="69"/>
      <c r="AB21" s="69"/>
      <c r="AC21" s="69"/>
      <c r="AD21" s="69"/>
      <c r="AE21" s="69"/>
      <c r="AF21" s="69"/>
      <c r="AG21" s="69"/>
      <c r="AH21" s="69"/>
      <c r="AI21" s="69"/>
      <c r="AJ21" s="69"/>
      <c r="AK21" s="69"/>
    </row>
    <row r="22" spans="1:37" s="45" customFormat="1" ht="15" x14ac:dyDescent="0.25">
      <c r="A22" s="40"/>
      <c r="B22" s="41"/>
      <c r="C22" s="41"/>
      <c r="D22" s="41"/>
      <c r="E22" s="41" t="s">
        <v>34</v>
      </c>
      <c r="F22" s="41"/>
      <c r="G22" s="41"/>
      <c r="H22" s="41"/>
      <c r="I22" s="41"/>
      <c r="J22" s="41"/>
      <c r="K22" s="41"/>
      <c r="L22" s="40"/>
      <c r="M22" s="46"/>
      <c r="N22" s="118">
        <f>N15+N16+N17+N18+N19+N20+N21</f>
        <v>370000</v>
      </c>
      <c r="O22" s="150"/>
      <c r="P22" s="40"/>
      <c r="Q22" s="46"/>
      <c r="R22" s="41"/>
      <c r="S22" s="41"/>
      <c r="T22" s="40"/>
      <c r="U22" s="41"/>
      <c r="V22" s="41"/>
      <c r="W22" s="41"/>
      <c r="X22" s="41"/>
      <c r="Y22" s="46"/>
      <c r="AA22" s="69"/>
      <c r="AB22" s="69"/>
      <c r="AC22" s="69"/>
      <c r="AD22" s="69"/>
      <c r="AE22" s="69"/>
      <c r="AF22" s="69"/>
      <c r="AG22" s="69"/>
      <c r="AH22" s="69"/>
      <c r="AI22" s="69"/>
      <c r="AJ22" s="69"/>
      <c r="AK22" s="69"/>
    </row>
    <row r="23" spans="1:37" s="45" customFormat="1" ht="15" x14ac:dyDescent="0.25">
      <c r="A23" s="40"/>
      <c r="B23" s="41"/>
      <c r="C23" s="41"/>
      <c r="D23" s="41"/>
      <c r="E23" s="41"/>
      <c r="F23" s="41"/>
      <c r="G23" s="41"/>
      <c r="H23" s="41"/>
      <c r="I23" s="41"/>
      <c r="J23" s="41"/>
      <c r="K23" s="41"/>
      <c r="L23" s="40"/>
      <c r="M23" s="46"/>
      <c r="N23" s="41"/>
      <c r="O23" s="41"/>
      <c r="P23" s="40"/>
      <c r="Q23" s="46"/>
      <c r="R23" s="41"/>
      <c r="S23" s="41"/>
      <c r="T23" s="40"/>
      <c r="U23" s="41"/>
      <c r="V23" s="41"/>
      <c r="W23" s="41"/>
      <c r="X23" s="41"/>
      <c r="Y23" s="46"/>
      <c r="AA23" s="69"/>
      <c r="AB23" s="69"/>
      <c r="AC23" s="69"/>
      <c r="AD23" s="69"/>
      <c r="AE23" s="69"/>
      <c r="AF23" s="69"/>
      <c r="AG23" s="69"/>
      <c r="AH23" s="69"/>
      <c r="AI23" s="69"/>
      <c r="AJ23" s="69"/>
      <c r="AK23" s="69"/>
    </row>
    <row r="24" spans="1:37" s="45" customFormat="1" ht="15" x14ac:dyDescent="0.25">
      <c r="A24" s="40"/>
      <c r="B24" s="41"/>
      <c r="C24" s="41"/>
      <c r="D24" s="41"/>
      <c r="E24" s="41" t="s">
        <v>33</v>
      </c>
      <c r="F24" s="41"/>
      <c r="G24" s="41"/>
      <c r="H24" s="41"/>
      <c r="I24" s="41"/>
      <c r="J24" s="41"/>
      <c r="K24" s="41"/>
      <c r="L24" s="40"/>
      <c r="M24" s="46"/>
      <c r="N24" s="118">
        <f>N15+N16+N17+N18+N19</f>
        <v>285000</v>
      </c>
      <c r="O24" s="119"/>
      <c r="P24" s="40"/>
      <c r="Q24" s="46"/>
      <c r="R24" s="41"/>
      <c r="S24" s="41"/>
      <c r="T24" s="40"/>
      <c r="U24" s="41"/>
      <c r="V24" s="41"/>
      <c r="W24" s="41"/>
      <c r="X24" s="41"/>
      <c r="Y24" s="46"/>
      <c r="AA24" s="69"/>
      <c r="AB24" s="69"/>
      <c r="AC24" s="69"/>
      <c r="AD24" s="69"/>
      <c r="AE24" s="69"/>
      <c r="AF24" s="69"/>
      <c r="AG24" s="69"/>
      <c r="AH24" s="69"/>
      <c r="AI24" s="69"/>
      <c r="AJ24" s="69"/>
      <c r="AK24" s="69"/>
    </row>
    <row r="25" spans="1:37" s="45" customFormat="1" ht="15" x14ac:dyDescent="0.25">
      <c r="A25" s="40" t="s">
        <v>35</v>
      </c>
      <c r="B25" s="41"/>
      <c r="C25" s="41"/>
      <c r="D25" s="41"/>
      <c r="E25" s="41"/>
      <c r="F25" s="41"/>
      <c r="G25" s="41"/>
      <c r="H25" s="41"/>
      <c r="I25" s="41"/>
      <c r="J25" s="41"/>
      <c r="K25" s="41"/>
      <c r="L25" s="47">
        <v>1.2</v>
      </c>
      <c r="M25" s="46"/>
      <c r="N25" s="41"/>
      <c r="O25" s="41"/>
      <c r="P25" s="120">
        <f>N24*L25%</f>
        <v>3420</v>
      </c>
      <c r="Q25" s="121"/>
      <c r="R25" s="41"/>
      <c r="S25" s="41"/>
      <c r="T25" s="40"/>
      <c r="U25" s="41"/>
      <c r="V25" s="41"/>
      <c r="W25" s="41"/>
      <c r="X25" s="41"/>
      <c r="Y25" s="46"/>
      <c r="AA25" s="69"/>
      <c r="AB25" s="69"/>
      <c r="AC25" s="69"/>
      <c r="AD25" s="69"/>
      <c r="AE25" s="69"/>
      <c r="AF25" s="69"/>
      <c r="AG25" s="69"/>
      <c r="AH25" s="69"/>
      <c r="AI25" s="69"/>
      <c r="AJ25" s="69"/>
      <c r="AK25" s="69"/>
    </row>
    <row r="26" spans="1:37" s="45" customFormat="1" ht="15" x14ac:dyDescent="0.25">
      <c r="A26" s="40" t="s">
        <v>36</v>
      </c>
      <c r="B26" s="41"/>
      <c r="C26" s="41"/>
      <c r="D26" s="41"/>
      <c r="E26" s="41"/>
      <c r="F26" s="41"/>
      <c r="G26" s="41"/>
      <c r="H26" s="41"/>
      <c r="I26" s="41"/>
      <c r="J26" s="41"/>
      <c r="K26" s="41"/>
      <c r="L26" s="40"/>
      <c r="M26" s="46"/>
      <c r="N26" s="41"/>
      <c r="O26" s="41"/>
      <c r="P26" s="111"/>
      <c r="Q26" s="112"/>
      <c r="R26" s="41"/>
      <c r="S26" s="41"/>
      <c r="T26" s="40"/>
      <c r="U26" s="41"/>
      <c r="V26" s="41"/>
      <c r="W26" s="41"/>
      <c r="X26" s="41"/>
      <c r="Y26" s="46"/>
      <c r="AA26" s="69"/>
      <c r="AB26" s="69"/>
      <c r="AC26" s="69"/>
      <c r="AD26" s="69"/>
      <c r="AE26" s="69"/>
      <c r="AF26" s="69"/>
      <c r="AG26" s="69"/>
      <c r="AH26" s="69"/>
      <c r="AI26" s="69"/>
      <c r="AJ26" s="69"/>
      <c r="AK26" s="69"/>
    </row>
    <row r="27" spans="1:37" s="45" customFormat="1" ht="15" x14ac:dyDescent="0.25">
      <c r="A27" s="40" t="s">
        <v>8</v>
      </c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0"/>
      <c r="M27" s="46"/>
      <c r="N27" s="41"/>
      <c r="O27" s="41"/>
      <c r="P27" s="111"/>
      <c r="Q27" s="112"/>
      <c r="R27" s="41"/>
      <c r="S27" s="41"/>
      <c r="T27" s="40"/>
      <c r="U27" s="41"/>
      <c r="V27" s="41"/>
      <c r="W27" s="41"/>
      <c r="X27" s="41"/>
      <c r="Y27" s="46"/>
      <c r="AA27" s="69"/>
      <c r="AB27" s="69"/>
      <c r="AC27" s="69"/>
      <c r="AD27" s="69"/>
      <c r="AE27" s="69"/>
      <c r="AF27" s="69"/>
      <c r="AG27" s="69"/>
      <c r="AH27" s="69"/>
      <c r="AI27" s="69"/>
      <c r="AJ27" s="69"/>
      <c r="AK27" s="69"/>
    </row>
    <row r="28" spans="1:37" s="45" customFormat="1" ht="15" x14ac:dyDescent="0.25">
      <c r="A28" s="40" t="s">
        <v>37</v>
      </c>
      <c r="B28" s="41"/>
      <c r="C28" s="41"/>
      <c r="D28" s="41"/>
      <c r="E28" s="41"/>
      <c r="F28" s="41"/>
      <c r="G28" s="41"/>
      <c r="H28" s="41"/>
      <c r="I28" s="41"/>
      <c r="J28" s="41"/>
      <c r="K28" s="41"/>
      <c r="L28" s="40">
        <v>6.3</v>
      </c>
      <c r="M28" s="46"/>
      <c r="N28" s="41"/>
      <c r="O28" s="41"/>
      <c r="P28" s="120">
        <f>N22*L28%</f>
        <v>23310</v>
      </c>
      <c r="Q28" s="121"/>
      <c r="R28" s="48">
        <v>7.7</v>
      </c>
      <c r="S28" s="41"/>
      <c r="T28" s="40"/>
      <c r="U28" s="141">
        <f>N24*R28%</f>
        <v>21945</v>
      </c>
      <c r="V28" s="141"/>
      <c r="W28" s="141"/>
      <c r="X28" s="141"/>
      <c r="Y28" s="46"/>
      <c r="AA28" s="69"/>
      <c r="AB28" s="69"/>
      <c r="AC28" s="69"/>
      <c r="AD28" s="69"/>
      <c r="AE28" s="69"/>
      <c r="AF28" s="69"/>
      <c r="AG28" s="69"/>
      <c r="AH28" s="69"/>
      <c r="AI28" s="69"/>
      <c r="AJ28" s="69"/>
      <c r="AK28" s="69"/>
    </row>
    <row r="29" spans="1:37" s="45" customFormat="1" ht="15" x14ac:dyDescent="0.25">
      <c r="A29" s="40" t="s">
        <v>38</v>
      </c>
      <c r="B29" s="41"/>
      <c r="C29" s="41"/>
      <c r="D29" s="41"/>
      <c r="E29" s="41"/>
      <c r="F29" s="41"/>
      <c r="G29" s="41"/>
      <c r="H29" s="41"/>
      <c r="I29" s="41"/>
      <c r="J29" s="41"/>
      <c r="K29" s="41"/>
      <c r="L29" s="40"/>
      <c r="M29" s="46"/>
      <c r="N29" s="41"/>
      <c r="O29" s="41"/>
      <c r="P29" s="111"/>
      <c r="Q29" s="112"/>
      <c r="R29" s="48">
        <v>0.4</v>
      </c>
      <c r="S29" s="41"/>
      <c r="T29" s="40"/>
      <c r="U29" s="141">
        <f>N24*R29%</f>
        <v>1140</v>
      </c>
      <c r="V29" s="141"/>
      <c r="W29" s="141"/>
      <c r="X29" s="141"/>
      <c r="Y29" s="46"/>
      <c r="AA29" s="69"/>
      <c r="AB29" s="69"/>
      <c r="AC29" s="69"/>
      <c r="AD29" s="69"/>
      <c r="AE29" s="69"/>
      <c r="AF29" s="69"/>
      <c r="AG29" s="69"/>
      <c r="AH29" s="69"/>
      <c r="AI29" s="69"/>
      <c r="AJ29" s="69"/>
      <c r="AK29" s="69"/>
    </row>
    <row r="30" spans="1:37" s="45" customFormat="1" ht="15" x14ac:dyDescent="0.25">
      <c r="A30" s="40" t="s">
        <v>39</v>
      </c>
      <c r="B30" s="41"/>
      <c r="C30" s="41"/>
      <c r="D30" s="41"/>
      <c r="E30" s="41"/>
      <c r="F30" s="41"/>
      <c r="G30" s="41"/>
      <c r="H30" s="41"/>
      <c r="I30" s="41"/>
      <c r="J30" s="41"/>
      <c r="K30" s="41"/>
      <c r="L30" s="40"/>
      <c r="M30" s="46"/>
      <c r="N30" s="41"/>
      <c r="O30" s="41"/>
      <c r="P30" s="111"/>
      <c r="Q30" s="112"/>
      <c r="R30" s="48">
        <v>0.6</v>
      </c>
      <c r="S30" s="41"/>
      <c r="T30" s="40"/>
      <c r="U30" s="141">
        <f>N24*R30%</f>
        <v>1710</v>
      </c>
      <c r="V30" s="141"/>
      <c r="W30" s="141"/>
      <c r="X30" s="141"/>
      <c r="Y30" s="46"/>
      <c r="AA30" s="69"/>
      <c r="AB30" s="69"/>
      <c r="AC30" s="69"/>
      <c r="AD30" s="69"/>
      <c r="AE30" s="69"/>
      <c r="AF30" s="69"/>
      <c r="AG30" s="69"/>
      <c r="AH30" s="69"/>
      <c r="AI30" s="69"/>
      <c r="AJ30" s="69"/>
      <c r="AK30" s="69"/>
    </row>
    <row r="31" spans="1:37" s="45" customFormat="1" ht="15" x14ac:dyDescent="0.25">
      <c r="A31" s="40" t="s">
        <v>43</v>
      </c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0"/>
      <c r="M31" s="46"/>
      <c r="N31" s="41"/>
      <c r="O31" s="41"/>
      <c r="P31" s="111"/>
      <c r="Q31" s="112"/>
      <c r="R31" s="48">
        <v>0.6</v>
      </c>
      <c r="S31" s="41"/>
      <c r="T31" s="40"/>
      <c r="U31" s="141">
        <f>N24*R31%</f>
        <v>1710</v>
      </c>
      <c r="V31" s="141"/>
      <c r="W31" s="141"/>
      <c r="X31" s="141"/>
      <c r="Y31" s="46"/>
      <c r="AA31" s="69"/>
      <c r="AB31" s="69"/>
      <c r="AC31" s="69"/>
      <c r="AD31" s="69"/>
      <c r="AE31" s="69"/>
      <c r="AF31" s="69"/>
      <c r="AG31" s="69"/>
      <c r="AH31" s="69"/>
      <c r="AI31" s="69"/>
      <c r="AJ31" s="69"/>
      <c r="AK31" s="69"/>
    </row>
    <row r="32" spans="1:37" s="45" customFormat="1" ht="15" x14ac:dyDescent="0.25">
      <c r="A32" s="40" t="s">
        <v>40</v>
      </c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0"/>
      <c r="M32" s="46"/>
      <c r="N32" s="41"/>
      <c r="O32" s="41"/>
      <c r="P32" s="111"/>
      <c r="Q32" s="112"/>
      <c r="R32" s="48">
        <v>5.75</v>
      </c>
      <c r="S32" s="41"/>
      <c r="T32" s="40"/>
      <c r="U32" s="141">
        <f>N24*R32%</f>
        <v>16387.5</v>
      </c>
      <c r="V32" s="141"/>
      <c r="W32" s="141"/>
      <c r="X32" s="141"/>
      <c r="Y32" s="46"/>
      <c r="AA32" s="69"/>
      <c r="AB32" s="69"/>
      <c r="AC32" s="69"/>
      <c r="AD32" s="69"/>
      <c r="AE32" s="69"/>
      <c r="AF32" s="69"/>
      <c r="AG32" s="69"/>
      <c r="AH32" s="69"/>
      <c r="AI32" s="69"/>
      <c r="AJ32" s="69"/>
      <c r="AK32" s="69"/>
    </row>
    <row r="33" spans="1:37" s="45" customFormat="1" ht="15" x14ac:dyDescent="0.25">
      <c r="A33" s="40" t="s">
        <v>41</v>
      </c>
      <c r="B33" s="41"/>
      <c r="C33" s="41"/>
      <c r="D33" s="41"/>
      <c r="E33" s="41"/>
      <c r="F33" s="41"/>
      <c r="G33" s="41"/>
      <c r="H33" s="41"/>
      <c r="I33" s="41"/>
      <c r="J33" s="41"/>
      <c r="K33" s="41"/>
      <c r="L33" s="40"/>
      <c r="M33" s="46"/>
      <c r="N33" s="41"/>
      <c r="O33" s="41"/>
      <c r="P33" s="111"/>
      <c r="Q33" s="112"/>
      <c r="R33" s="48">
        <v>4</v>
      </c>
      <c r="S33" s="41"/>
      <c r="T33" s="40"/>
      <c r="U33" s="141">
        <f>N24*R33%</f>
        <v>11400</v>
      </c>
      <c r="V33" s="141"/>
      <c r="W33" s="141"/>
      <c r="X33" s="141"/>
      <c r="Y33" s="46"/>
      <c r="AA33" s="69"/>
      <c r="AB33" s="69"/>
      <c r="AC33" s="69"/>
      <c r="AD33" s="69"/>
      <c r="AE33" s="69"/>
      <c r="AF33" s="69"/>
      <c r="AG33" s="69"/>
      <c r="AH33" s="69"/>
      <c r="AI33" s="69"/>
      <c r="AJ33" s="69"/>
      <c r="AK33" s="69"/>
    </row>
    <row r="34" spans="1:37" s="45" customFormat="1" ht="15" x14ac:dyDescent="0.25">
      <c r="A34" s="40" t="s">
        <v>42</v>
      </c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9"/>
      <c r="M34" s="50"/>
      <c r="N34" s="51"/>
      <c r="O34" s="51"/>
      <c r="P34" s="113"/>
      <c r="Q34" s="114"/>
      <c r="R34" s="52">
        <v>4</v>
      </c>
      <c r="S34" s="51"/>
      <c r="T34" s="49"/>
      <c r="U34" s="124">
        <f>N24*R34%</f>
        <v>11400</v>
      </c>
      <c r="V34" s="124"/>
      <c r="W34" s="124"/>
      <c r="X34" s="124"/>
      <c r="Y34" s="50"/>
      <c r="Z34" s="41"/>
      <c r="AA34" s="69"/>
      <c r="AB34" s="69"/>
      <c r="AC34" s="69"/>
      <c r="AD34" s="69"/>
      <c r="AE34" s="69"/>
      <c r="AF34" s="69"/>
      <c r="AG34" s="69"/>
      <c r="AH34" s="69"/>
      <c r="AI34" s="69"/>
      <c r="AJ34" s="69"/>
      <c r="AK34" s="69"/>
    </row>
    <row r="35" spans="1:37" s="45" customFormat="1" ht="15" x14ac:dyDescent="0.25">
      <c r="A35" s="40"/>
      <c r="B35" s="41"/>
      <c r="C35" s="41"/>
      <c r="D35" s="41"/>
      <c r="E35" s="41"/>
      <c r="F35" s="41" t="s">
        <v>44</v>
      </c>
      <c r="G35" s="41"/>
      <c r="H35" s="41"/>
      <c r="I35" s="41"/>
      <c r="J35" s="41"/>
      <c r="K35" s="41"/>
      <c r="L35" s="41"/>
      <c r="M35" s="41"/>
      <c r="N35" s="41"/>
      <c r="O35" s="41"/>
      <c r="P35" s="122">
        <f>P25+P26+P27+P28++P29+P30+P31+P32+P33+P34</f>
        <v>26730</v>
      </c>
      <c r="Q35" s="123"/>
      <c r="R35" s="41"/>
      <c r="S35" s="41"/>
      <c r="T35" s="41"/>
      <c r="U35" s="125">
        <f>U28+U29+U30+U31+U32+U33+U34</f>
        <v>65692.5</v>
      </c>
      <c r="V35" s="123"/>
      <c r="W35" s="123"/>
      <c r="X35" s="123"/>
      <c r="Y35" s="46"/>
      <c r="AA35" s="69"/>
      <c r="AB35" s="69"/>
      <c r="AC35" s="69"/>
      <c r="AD35" s="69"/>
      <c r="AE35" s="69"/>
      <c r="AF35" s="69"/>
      <c r="AG35" s="69"/>
      <c r="AH35" s="69"/>
      <c r="AI35" s="69"/>
      <c r="AJ35" s="69"/>
      <c r="AK35" s="69"/>
    </row>
    <row r="36" spans="1:37" s="45" customFormat="1" ht="15" x14ac:dyDescent="0.25">
      <c r="A36" s="40"/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  <c r="V36" s="41"/>
      <c r="W36" s="41"/>
      <c r="X36" s="41"/>
      <c r="Y36" s="46"/>
      <c r="AA36" s="69"/>
      <c r="AB36" s="69"/>
      <c r="AC36" s="69"/>
      <c r="AD36" s="69"/>
      <c r="AE36" s="69"/>
      <c r="AF36" s="69"/>
      <c r="AG36" s="69"/>
      <c r="AH36" s="69"/>
      <c r="AI36" s="69"/>
      <c r="AJ36" s="69"/>
      <c r="AK36" s="69"/>
    </row>
    <row r="37" spans="1:37" s="45" customFormat="1" ht="15" x14ac:dyDescent="0.25">
      <c r="A37" s="40" t="s">
        <v>45</v>
      </c>
      <c r="B37" s="41"/>
      <c r="C37" s="41"/>
      <c r="D37" s="41"/>
      <c r="E37" s="41"/>
      <c r="F37" s="41"/>
      <c r="G37" s="41"/>
      <c r="H37" s="41"/>
      <c r="I37" s="41"/>
      <c r="J37" s="41"/>
      <c r="K37" s="41"/>
      <c r="L37" s="41"/>
      <c r="M37" s="41"/>
      <c r="N37" s="41"/>
      <c r="O37" s="53">
        <v>30000</v>
      </c>
      <c r="P37" s="41"/>
      <c r="Q37" s="41"/>
      <c r="R37" s="41"/>
      <c r="S37" s="41"/>
      <c r="T37" s="41"/>
      <c r="U37" s="41"/>
      <c r="V37" s="41"/>
      <c r="W37" s="41"/>
      <c r="X37" s="41"/>
      <c r="Y37" s="46"/>
      <c r="AA37" s="69"/>
      <c r="AB37" s="69"/>
      <c r="AC37" s="69"/>
      <c r="AD37" s="69"/>
      <c r="AE37" s="69"/>
      <c r="AF37" s="69"/>
      <c r="AG37" s="69"/>
      <c r="AH37" s="69"/>
      <c r="AI37" s="69"/>
      <c r="AJ37" s="69"/>
      <c r="AK37" s="69"/>
    </row>
    <row r="38" spans="1:37" s="45" customFormat="1" ht="15" x14ac:dyDescent="0.25">
      <c r="A38" s="40" t="s">
        <v>46</v>
      </c>
      <c r="B38" s="41"/>
      <c r="C38" s="41"/>
      <c r="D38" s="41"/>
      <c r="E38" s="41"/>
      <c r="F38" s="41"/>
      <c r="G38" s="41"/>
      <c r="H38" s="41"/>
      <c r="I38" s="41"/>
      <c r="J38" s="41"/>
      <c r="K38" s="41"/>
      <c r="L38" s="41"/>
      <c r="M38" s="41"/>
      <c r="N38" s="41"/>
      <c r="O38" s="53">
        <v>30000</v>
      </c>
      <c r="P38" s="41"/>
      <c r="Q38" s="41"/>
      <c r="R38" s="41"/>
      <c r="S38" s="41"/>
      <c r="T38" s="41"/>
      <c r="U38" s="41"/>
      <c r="V38" s="41"/>
      <c r="W38" s="41"/>
      <c r="X38" s="41"/>
      <c r="Y38" s="46"/>
      <c r="AA38" s="69"/>
      <c r="AB38" s="69"/>
      <c r="AC38" s="69"/>
      <c r="AD38" s="69"/>
      <c r="AE38" s="69"/>
      <c r="AF38" s="69"/>
      <c r="AG38" s="69"/>
      <c r="AH38" s="69"/>
      <c r="AI38" s="69"/>
      <c r="AJ38" s="69"/>
      <c r="AK38" s="69"/>
    </row>
    <row r="39" spans="1:37" s="45" customFormat="1" ht="15" x14ac:dyDescent="0.25">
      <c r="A39" s="40"/>
      <c r="B39" s="41"/>
      <c r="C39" s="41"/>
      <c r="D39" s="41"/>
      <c r="E39" s="41"/>
      <c r="F39" s="41"/>
      <c r="G39" s="41"/>
      <c r="H39" s="41"/>
      <c r="I39" s="41"/>
      <c r="J39" s="41"/>
      <c r="K39" s="41"/>
      <c r="L39" s="41"/>
      <c r="M39" s="41"/>
      <c r="N39" s="41"/>
      <c r="O39" s="53">
        <v>0</v>
      </c>
      <c r="P39" s="41"/>
      <c r="Q39" s="41"/>
      <c r="R39" s="41"/>
      <c r="S39" s="41"/>
      <c r="T39" s="41"/>
      <c r="U39" s="41"/>
      <c r="V39" s="41"/>
      <c r="W39" s="41"/>
      <c r="X39" s="41"/>
      <c r="Y39" s="46"/>
      <c r="AA39" s="69"/>
      <c r="AB39" s="69"/>
      <c r="AC39" s="69"/>
      <c r="AD39" s="69"/>
      <c r="AE39" s="69"/>
      <c r="AF39" s="69"/>
      <c r="AG39" s="69"/>
      <c r="AH39" s="69"/>
      <c r="AI39" s="69"/>
      <c r="AJ39" s="69"/>
      <c r="AK39" s="69"/>
    </row>
    <row r="40" spans="1:37" s="45" customFormat="1" ht="15" x14ac:dyDescent="0.25">
      <c r="A40" s="40"/>
      <c r="B40" s="41"/>
      <c r="C40" s="41"/>
      <c r="D40" s="41"/>
      <c r="E40" s="41"/>
      <c r="F40" s="41"/>
      <c r="G40" s="41"/>
      <c r="H40" s="41"/>
      <c r="I40" s="41"/>
      <c r="J40" s="41"/>
      <c r="K40" s="41"/>
      <c r="L40" s="41"/>
      <c r="M40" s="41"/>
      <c r="N40" s="41"/>
      <c r="O40" s="53">
        <v>0</v>
      </c>
      <c r="P40" s="41"/>
      <c r="Q40" s="41"/>
      <c r="R40" s="41"/>
      <c r="S40" s="41"/>
      <c r="T40" s="41"/>
      <c r="U40" s="41"/>
      <c r="V40" s="41"/>
      <c r="W40" s="41"/>
      <c r="X40" s="41"/>
      <c r="Y40" s="46"/>
      <c r="AA40" s="69"/>
      <c r="AB40" s="69"/>
      <c r="AC40" s="69"/>
      <c r="AD40" s="69"/>
      <c r="AE40" s="69"/>
      <c r="AF40" s="69"/>
      <c r="AG40" s="69"/>
      <c r="AH40" s="69"/>
      <c r="AI40" s="69"/>
      <c r="AJ40" s="69"/>
      <c r="AK40" s="69"/>
    </row>
    <row r="41" spans="1:37" s="45" customFormat="1" ht="15" x14ac:dyDescent="0.25">
      <c r="A41" s="40"/>
      <c r="B41" s="41"/>
      <c r="C41" s="41"/>
      <c r="D41" s="41"/>
      <c r="E41" s="41"/>
      <c r="F41" s="41"/>
      <c r="G41" s="41"/>
      <c r="H41" s="41"/>
      <c r="I41" s="41"/>
      <c r="J41" s="41"/>
      <c r="K41" s="41"/>
      <c r="L41" s="41"/>
      <c r="M41" s="41"/>
      <c r="N41" s="41"/>
      <c r="O41" s="53">
        <v>0</v>
      </c>
      <c r="P41" s="41"/>
      <c r="Q41" s="41"/>
      <c r="R41" s="41"/>
      <c r="S41" s="41"/>
      <c r="T41" s="41"/>
      <c r="U41" s="41"/>
      <c r="V41" s="41"/>
      <c r="W41" s="41"/>
      <c r="X41" s="41"/>
      <c r="Y41" s="46"/>
      <c r="AA41" s="69"/>
      <c r="AB41" s="69"/>
      <c r="AC41" s="69"/>
      <c r="AD41" s="69"/>
      <c r="AE41" s="69"/>
      <c r="AF41" s="69"/>
      <c r="AG41" s="69"/>
      <c r="AH41" s="69"/>
      <c r="AI41" s="69"/>
      <c r="AJ41" s="69"/>
      <c r="AK41" s="69"/>
    </row>
    <row r="42" spans="1:37" s="45" customFormat="1" ht="15" x14ac:dyDescent="0.25">
      <c r="A42" s="40"/>
      <c r="B42" s="41"/>
      <c r="C42" s="41"/>
      <c r="D42" s="41"/>
      <c r="E42" s="41"/>
      <c r="F42" s="41"/>
      <c r="G42" s="41"/>
      <c r="H42" s="41"/>
      <c r="I42" s="41"/>
      <c r="J42" s="41"/>
      <c r="K42" s="41"/>
      <c r="L42" s="41"/>
      <c r="M42" s="41"/>
      <c r="N42" s="41"/>
      <c r="O42" s="53">
        <v>0</v>
      </c>
      <c r="P42" s="41"/>
      <c r="Q42" s="41"/>
      <c r="R42" s="41"/>
      <c r="S42" s="41"/>
      <c r="T42" s="41"/>
      <c r="U42" s="41"/>
      <c r="V42" s="41"/>
      <c r="W42" s="41"/>
      <c r="X42" s="41"/>
      <c r="Y42" s="46"/>
      <c r="AA42" s="69"/>
      <c r="AB42" s="69"/>
      <c r="AC42" s="69"/>
      <c r="AD42" s="69"/>
      <c r="AE42" s="69"/>
      <c r="AF42" s="69"/>
      <c r="AG42" s="69"/>
      <c r="AH42" s="69"/>
      <c r="AI42" s="69"/>
      <c r="AJ42" s="69"/>
      <c r="AK42" s="69"/>
    </row>
    <row r="43" spans="1:37" s="45" customFormat="1" ht="15" x14ac:dyDescent="0.25">
      <c r="A43" s="40"/>
      <c r="B43" s="41"/>
      <c r="C43" s="41"/>
      <c r="D43" s="41"/>
      <c r="E43" s="41"/>
      <c r="F43" s="41"/>
      <c r="G43" s="41"/>
      <c r="H43" s="41"/>
      <c r="I43" s="41"/>
      <c r="J43" s="41"/>
      <c r="K43" s="41"/>
      <c r="L43" s="41"/>
      <c r="M43" s="41"/>
      <c r="N43" s="41"/>
      <c r="O43" s="53">
        <v>0</v>
      </c>
      <c r="P43" s="41"/>
      <c r="Q43" s="41"/>
      <c r="R43" s="41"/>
      <c r="S43" s="41"/>
      <c r="T43" s="41"/>
      <c r="U43" s="41"/>
      <c r="V43" s="41"/>
      <c r="W43" s="41"/>
      <c r="X43" s="41"/>
      <c r="Y43" s="46"/>
      <c r="AA43" s="69"/>
      <c r="AB43" s="69"/>
      <c r="AC43" s="69"/>
      <c r="AD43" s="69"/>
      <c r="AE43" s="69"/>
      <c r="AF43" s="69"/>
      <c r="AG43" s="69"/>
      <c r="AH43" s="69"/>
      <c r="AI43" s="69"/>
      <c r="AJ43" s="69"/>
      <c r="AK43" s="69"/>
    </row>
    <row r="44" spans="1:37" s="45" customFormat="1" ht="15" x14ac:dyDescent="0.25">
      <c r="A44" s="40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1"/>
      <c r="P44" s="41"/>
      <c r="Q44" s="41"/>
      <c r="R44" s="41"/>
      <c r="S44" s="41"/>
      <c r="T44" s="41"/>
      <c r="U44" s="41"/>
      <c r="V44" s="41"/>
      <c r="W44" s="41"/>
      <c r="X44" s="41"/>
      <c r="Y44" s="46"/>
      <c r="AA44" s="69"/>
      <c r="AB44" s="69"/>
      <c r="AC44" s="69"/>
      <c r="AD44" s="69"/>
      <c r="AE44" s="69"/>
      <c r="AF44" s="69"/>
      <c r="AG44" s="69"/>
      <c r="AH44" s="69"/>
      <c r="AI44" s="69"/>
      <c r="AJ44" s="69"/>
      <c r="AK44" s="69"/>
    </row>
    <row r="45" spans="1:37" s="45" customFormat="1" ht="15" x14ac:dyDescent="0.25">
      <c r="A45" s="40"/>
      <c r="B45" s="41"/>
      <c r="C45" s="41"/>
      <c r="D45" s="41"/>
      <c r="E45" s="41"/>
      <c r="F45" s="41"/>
      <c r="G45" s="41"/>
      <c r="H45" s="41"/>
      <c r="I45" s="41"/>
      <c r="J45" s="41"/>
      <c r="K45" s="41"/>
      <c r="L45" s="41"/>
      <c r="M45" s="41"/>
      <c r="N45" s="41"/>
      <c r="O45" s="41"/>
      <c r="P45" s="41"/>
      <c r="Q45" s="41"/>
      <c r="R45" s="41"/>
      <c r="S45" s="41"/>
      <c r="T45" s="115">
        <f>N22-P35-O37-O38-O39-O40-O41-O42-O43</f>
        <v>283270</v>
      </c>
      <c r="U45" s="116"/>
      <c r="V45" s="116"/>
      <c r="W45" s="116"/>
      <c r="X45" s="117"/>
      <c r="Y45" s="46"/>
      <c r="AA45" s="69"/>
      <c r="AB45" s="69"/>
      <c r="AC45" s="69"/>
      <c r="AD45" s="69"/>
      <c r="AE45" s="69"/>
      <c r="AF45" s="69"/>
      <c r="AG45" s="69"/>
      <c r="AH45" s="69"/>
      <c r="AI45" s="69"/>
      <c r="AJ45" s="69"/>
      <c r="AK45" s="69"/>
    </row>
    <row r="46" spans="1:37" s="45" customFormat="1" ht="15" x14ac:dyDescent="0.25">
      <c r="A46" s="40"/>
      <c r="B46" s="41"/>
      <c r="C46" s="41"/>
      <c r="D46" s="41"/>
      <c r="E46" s="41"/>
      <c r="F46" s="41"/>
      <c r="G46" s="41"/>
      <c r="H46" s="41"/>
      <c r="I46" s="41"/>
      <c r="J46" s="41"/>
      <c r="K46" s="41"/>
      <c r="L46" s="41"/>
      <c r="M46" s="41"/>
      <c r="N46" s="41"/>
      <c r="O46" s="41"/>
      <c r="P46" s="41"/>
      <c r="Q46" s="41"/>
      <c r="R46" s="41"/>
      <c r="S46" s="41"/>
      <c r="T46" s="41"/>
      <c r="U46" s="41"/>
      <c r="V46" s="41"/>
      <c r="W46" s="41"/>
      <c r="X46" s="41"/>
      <c r="Y46" s="46"/>
      <c r="AA46" s="69"/>
      <c r="AB46" s="69"/>
      <c r="AC46" s="69"/>
      <c r="AD46" s="69"/>
      <c r="AE46" s="69"/>
      <c r="AF46" s="69"/>
      <c r="AG46" s="69"/>
      <c r="AH46" s="69"/>
      <c r="AI46" s="69"/>
      <c r="AJ46" s="69"/>
      <c r="AK46" s="69"/>
    </row>
    <row r="47" spans="1:37" s="45" customFormat="1" ht="15" x14ac:dyDescent="0.25">
      <c r="A47" s="40"/>
      <c r="B47" s="41"/>
      <c r="C47" s="41"/>
      <c r="E47" s="16" t="s">
        <v>9</v>
      </c>
      <c r="G47" s="41"/>
      <c r="H47" s="41"/>
      <c r="I47" s="41"/>
      <c r="J47" s="41"/>
      <c r="K47" s="41"/>
      <c r="L47" s="41"/>
      <c r="M47" s="41"/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41"/>
      <c r="Y47" s="46"/>
      <c r="AA47" s="69"/>
      <c r="AB47" s="69"/>
      <c r="AC47" s="69"/>
      <c r="AD47" s="69"/>
      <c r="AE47" s="69"/>
      <c r="AF47" s="69"/>
      <c r="AG47" s="69"/>
      <c r="AH47" s="69"/>
      <c r="AI47" s="69"/>
      <c r="AJ47" s="69"/>
      <c r="AK47" s="69"/>
    </row>
    <row r="48" spans="1:37" s="45" customFormat="1" ht="15" x14ac:dyDescent="0.25">
      <c r="A48" s="40"/>
      <c r="B48" s="41"/>
      <c r="C48" s="41"/>
      <c r="D48" s="41"/>
      <c r="E48" s="41"/>
      <c r="F48" s="41"/>
      <c r="G48" s="41"/>
      <c r="H48" s="41"/>
      <c r="I48" s="41"/>
      <c r="J48" s="41"/>
      <c r="K48" s="41"/>
      <c r="L48" s="41"/>
      <c r="M48" s="41"/>
      <c r="N48" s="41"/>
      <c r="O48" s="41"/>
      <c r="P48" s="41"/>
      <c r="Q48" s="41"/>
      <c r="R48" s="41"/>
      <c r="S48" s="41"/>
      <c r="T48" s="41"/>
      <c r="U48" s="41"/>
      <c r="V48" s="41"/>
      <c r="W48" s="41"/>
      <c r="X48" s="41"/>
      <c r="Y48" s="46"/>
      <c r="AA48" s="69"/>
      <c r="AB48" s="69"/>
      <c r="AC48" s="69"/>
      <c r="AD48" s="69"/>
      <c r="AE48" s="69"/>
      <c r="AF48" s="69"/>
      <c r="AG48" s="69"/>
      <c r="AH48" s="69"/>
      <c r="AI48" s="69"/>
      <c r="AJ48" s="69"/>
      <c r="AK48" s="69"/>
    </row>
    <row r="49" spans="1:37" s="45" customFormat="1" ht="15" x14ac:dyDescent="0.25">
      <c r="A49" s="49"/>
      <c r="B49" s="51"/>
      <c r="C49" s="51"/>
      <c r="D49" s="51"/>
      <c r="E49" s="51"/>
      <c r="F49" s="51"/>
      <c r="G49" s="51"/>
      <c r="H49" s="51"/>
      <c r="I49" s="51"/>
      <c r="J49" s="51"/>
      <c r="K49" s="51"/>
      <c r="L49" s="51"/>
      <c r="M49" s="51"/>
      <c r="N49" s="51"/>
      <c r="O49" s="51"/>
      <c r="P49" s="51"/>
      <c r="Q49" s="51"/>
      <c r="R49" s="51"/>
      <c r="S49" s="51"/>
      <c r="T49" s="51"/>
      <c r="U49" s="51"/>
      <c r="V49" s="51"/>
      <c r="W49" s="51"/>
      <c r="X49" s="51"/>
      <c r="Y49" s="50"/>
      <c r="AA49" s="69"/>
      <c r="AB49" s="69"/>
      <c r="AC49" s="69"/>
      <c r="AD49" s="69"/>
      <c r="AE49" s="69"/>
      <c r="AF49" s="69"/>
      <c r="AG49" s="69"/>
      <c r="AH49" s="69"/>
      <c r="AI49" s="69"/>
      <c r="AJ49" s="69"/>
      <c r="AK49" s="69"/>
    </row>
  </sheetData>
  <mergeCells count="58">
    <mergeCell ref="J6:K6"/>
    <mergeCell ref="U29:X29"/>
    <mergeCell ref="U30:X30"/>
    <mergeCell ref="U31:X31"/>
    <mergeCell ref="U32:X32"/>
    <mergeCell ref="N16:O16"/>
    <mergeCell ref="N22:O22"/>
    <mergeCell ref="N17:O17"/>
    <mergeCell ref="N18:O18"/>
    <mergeCell ref="N19:O19"/>
    <mergeCell ref="N20:O20"/>
    <mergeCell ref="N21:O21"/>
    <mergeCell ref="I18:K18"/>
    <mergeCell ref="L18:M18"/>
    <mergeCell ref="R5:W5"/>
    <mergeCell ref="R6:W7"/>
    <mergeCell ref="U2:W2"/>
    <mergeCell ref="U28:X28"/>
    <mergeCell ref="R13:W13"/>
    <mergeCell ref="P3:T3"/>
    <mergeCell ref="K2:L2"/>
    <mergeCell ref="U3:W4"/>
    <mergeCell ref="G4:I4"/>
    <mergeCell ref="J4:K4"/>
    <mergeCell ref="P4:T4"/>
    <mergeCell ref="S2:T2"/>
    <mergeCell ref="P33:Q33"/>
    <mergeCell ref="P34:Q34"/>
    <mergeCell ref="T45:X45"/>
    <mergeCell ref="N24:O24"/>
    <mergeCell ref="P25:Q25"/>
    <mergeCell ref="P26:Q26"/>
    <mergeCell ref="P27:Q27"/>
    <mergeCell ref="P28:Q28"/>
    <mergeCell ref="P35:Q35"/>
    <mergeCell ref="P29:Q29"/>
    <mergeCell ref="P30:Q30"/>
    <mergeCell ref="P31:Q31"/>
    <mergeCell ref="P32:Q32"/>
    <mergeCell ref="U34:X34"/>
    <mergeCell ref="U35:X35"/>
    <mergeCell ref="U33:X33"/>
    <mergeCell ref="A3:F5"/>
    <mergeCell ref="I15:J15"/>
    <mergeCell ref="N15:O15"/>
    <mergeCell ref="L3:O3"/>
    <mergeCell ref="L4:O4"/>
    <mergeCell ref="A14:E14"/>
    <mergeCell ref="F14:H14"/>
    <mergeCell ref="I14:K14"/>
    <mergeCell ref="L13:Q13"/>
    <mergeCell ref="O6:Q6"/>
    <mergeCell ref="G5:I5"/>
    <mergeCell ref="G6:I6"/>
    <mergeCell ref="J5:K5"/>
    <mergeCell ref="O5:Q5"/>
    <mergeCell ref="G3:I3"/>
    <mergeCell ref="J3:K3"/>
  </mergeCells>
  <pageMargins left="0.31496062992125984" right="0.11811023622047245" top="0.35433070866141736" bottom="0.15748031496062992" header="0.31496062992125984" footer="0.31496062992125984"/>
  <pageSetup paperSize="9" orientation="portrait" horizontalDpi="4294967294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E3"/>
  <sheetViews>
    <sheetView workbookViewId="0">
      <selection activeCell="D13" sqref="D13"/>
    </sheetView>
  </sheetViews>
  <sheetFormatPr baseColWidth="10" defaultRowHeight="15.75" x14ac:dyDescent="0.25"/>
  <sheetData>
    <row r="3" spans="2:5" x14ac:dyDescent="0.25">
      <c r="B3" s="54"/>
      <c r="E3" s="7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D11" sqref="D11"/>
    </sheetView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des salariés</vt:lpstr>
      <vt:lpstr>Bulletin de salaire</vt:lpstr>
      <vt:lpstr>Feuil3</vt:lpstr>
      <vt:lpstr>Feuil4</vt:lpstr>
    </vt:vector>
  </TitlesOfParts>
  <Company>MOVIS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KOUTE1</dc:creator>
  <cp:lastModifiedBy>KOUTE GBOIGNON ROGER P.</cp:lastModifiedBy>
  <cp:lastPrinted>2015-04-27T16:40:37Z</cp:lastPrinted>
  <dcterms:created xsi:type="dcterms:W3CDTF">2015-04-17T10:02:26Z</dcterms:created>
  <dcterms:modified xsi:type="dcterms:W3CDTF">2015-05-06T10:18:59Z</dcterms:modified>
</cp:coreProperties>
</file>