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fileSharing readOnlyRecommended="1"/>
  <workbookPr filterPrivacy="1" defaultThemeVersion="124226"/>
  <bookViews>
    <workbookView xWindow="-170" yWindow="680" windowWidth="19420" windowHeight="12220" tabRatio="606"/>
  </bookViews>
  <sheets>
    <sheet name="Projects 2015" sheetId="42" r:id="rId1"/>
    <sheet name="Tableau recap" sheetId="44" r:id="rId2"/>
    <sheet name="Table2015" sheetId="43" r:id="rId3"/>
    <sheet name="Weekly Planning" sheetId="33" r:id="rId4"/>
  </sheets>
  <definedNames>
    <definedName name="_xlnm._FilterDatabase" localSheetId="2" hidden="1">Table2015!$A$1:$C$2</definedName>
    <definedName name="_xlnm.Print_Titles" localSheetId="0">'Projects 2015'!$3:$4</definedName>
    <definedName name="_xlnm.Print_Titles" localSheetId="2">Table2015!$1:$4</definedName>
    <definedName name="_xlnm.Print_Area" localSheetId="0">'Projects 2015'!$C$12:$AB$16</definedName>
    <definedName name="_xlnm.Print_Area" localSheetId="2">Table2015!$A$1:$M$35</definedName>
    <definedName name="_xlnm.Print_Area" localSheetId="1">'Tableau recap'!$A$1:$I$13</definedName>
    <definedName name="_xlnm.Print_Area" localSheetId="3">'Weekly Planning'!$A$1:$G$31</definedName>
  </definedNames>
  <calcPr calcId="125725"/>
  <pivotCaches>
    <pivotCache cacheId="61" r:id="rId5"/>
  </pivotCaches>
</workbook>
</file>

<file path=xl/calcChain.xml><?xml version="1.0" encoding="utf-8"?>
<calcChain xmlns="http://schemas.openxmlformats.org/spreadsheetml/2006/main">
  <c r="X15" i="42"/>
  <c r="L15"/>
  <c r="M15" s="1"/>
  <c r="G15"/>
  <c r="F15"/>
  <c r="E15"/>
  <c r="L5"/>
  <c r="O5" s="1"/>
  <c r="M5"/>
  <c r="N5"/>
  <c r="L6"/>
  <c r="N6" s="1"/>
  <c r="L7"/>
  <c r="N7" s="1"/>
  <c r="L8"/>
  <c r="O8" s="1"/>
  <c r="L9"/>
  <c r="M9" s="1"/>
  <c r="L10"/>
  <c r="O10" s="1"/>
  <c r="L11"/>
  <c r="M11" s="1"/>
  <c r="L12"/>
  <c r="O12" s="1"/>
  <c r="L13"/>
  <c r="N13" s="1"/>
  <c r="L14"/>
  <c r="N14" s="1"/>
  <c r="O15" l="1"/>
  <c r="N15"/>
  <c r="N8"/>
  <c r="O13"/>
  <c r="O6"/>
  <c r="O7"/>
  <c r="O14"/>
  <c r="N9"/>
  <c r="N10"/>
  <c r="N12"/>
  <c r="N11"/>
  <c r="O9"/>
  <c r="O11"/>
  <c r="M10"/>
  <c r="M7"/>
  <c r="M12"/>
  <c r="M13"/>
  <c r="M14"/>
  <c r="M6"/>
  <c r="M8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BR19"/>
  <c r="BS19"/>
  <c r="BT19"/>
  <c r="BU19"/>
  <c r="BV19"/>
  <c r="BW19"/>
  <c r="BX19"/>
  <c r="BY19"/>
  <c r="BZ19"/>
  <c r="CA19"/>
  <c r="CB19"/>
  <c r="CC19"/>
  <c r="CD19"/>
  <c r="CE19"/>
  <c r="CF19"/>
  <c r="CG19"/>
  <c r="CH19"/>
  <c r="CI19"/>
  <c r="CJ19"/>
  <c r="CK19"/>
  <c r="CL19"/>
  <c r="CM19"/>
  <c r="CN19"/>
  <c r="CO19"/>
  <c r="CP19"/>
  <c r="CQ19"/>
  <c r="CR19"/>
  <c r="CS19"/>
  <c r="CT19"/>
  <c r="CU19"/>
  <c r="CV19"/>
  <c r="CW19"/>
  <c r="CX19"/>
  <c r="CY19"/>
  <c r="CZ19"/>
  <c r="DA19"/>
  <c r="DB19"/>
  <c r="DC19"/>
  <c r="DD19"/>
  <c r="DE19"/>
  <c r="DF19"/>
  <c r="DG19"/>
  <c r="DH19"/>
  <c r="DI19"/>
  <c r="DJ19"/>
  <c r="DK19"/>
  <c r="DL19"/>
  <c r="DM19"/>
  <c r="DN19"/>
  <c r="DO19"/>
  <c r="DP19"/>
  <c r="DQ19"/>
  <c r="DR19"/>
  <c r="DS19"/>
  <c r="DT19"/>
  <c r="DU19"/>
  <c r="DV19"/>
  <c r="DW19"/>
  <c r="DX19"/>
  <c r="DY19"/>
  <c r="DZ19"/>
  <c r="EA19"/>
  <c r="EB19"/>
  <c r="EC19"/>
  <c r="ED19"/>
  <c r="EE19"/>
  <c r="EF19"/>
  <c r="EG19"/>
  <c r="EH19"/>
  <c r="EI19"/>
  <c r="EJ19"/>
  <c r="EK19"/>
  <c r="EL19"/>
  <c r="EM19"/>
  <c r="EN19"/>
  <c r="EO19"/>
  <c r="EP19"/>
  <c r="EQ19"/>
  <c r="ER19"/>
  <c r="ES19"/>
  <c r="ET19"/>
  <c r="EU19"/>
  <c r="EV19"/>
  <c r="EW19"/>
  <c r="EX19"/>
  <c r="EY19"/>
  <c r="EZ19"/>
  <c r="FA19"/>
  <c r="FB19"/>
  <c r="FC19"/>
  <c r="FD19"/>
  <c r="FE19"/>
  <c r="FF19"/>
  <c r="FG19"/>
  <c r="FH19"/>
  <c r="FI19"/>
  <c r="FJ19"/>
  <c r="FK19"/>
  <c r="FL19"/>
  <c r="FM19"/>
  <c r="FN19"/>
  <c r="FO19"/>
  <c r="FP19"/>
  <c r="FQ19"/>
  <c r="FR19"/>
  <c r="FS19"/>
  <c r="FT19"/>
  <c r="FU19"/>
  <c r="FV19"/>
  <c r="FW19"/>
  <c r="FX19"/>
  <c r="FY19"/>
  <c r="FZ19"/>
  <c r="GA19"/>
  <c r="GB19"/>
  <c r="GC19"/>
  <c r="GD19"/>
  <c r="GE19"/>
  <c r="GF19"/>
  <c r="GG19"/>
  <c r="GH19"/>
  <c r="GI19"/>
  <c r="GJ19"/>
  <c r="GK19"/>
  <c r="GL19"/>
  <c r="GM19"/>
  <c r="GN19"/>
  <c r="GO19"/>
  <c r="GP19"/>
  <c r="GQ19"/>
  <c r="GR19"/>
  <c r="GS19"/>
  <c r="GT19"/>
  <c r="GU19"/>
  <c r="GV19"/>
  <c r="GW19"/>
  <c r="GX19"/>
  <c r="GY19"/>
  <c r="GZ19"/>
  <c r="HA19"/>
  <c r="HB19"/>
  <c r="HC19"/>
  <c r="HD19"/>
  <c r="HE19"/>
  <c r="HF19"/>
  <c r="HG19"/>
  <c r="HH19"/>
  <c r="HI19"/>
  <c r="HJ19"/>
  <c r="HK19"/>
  <c r="HL19"/>
  <c r="HM19"/>
  <c r="HN19"/>
  <c r="HO19"/>
  <c r="HP19"/>
  <c r="HQ19"/>
  <c r="HR19"/>
  <c r="HS19"/>
  <c r="HT19"/>
  <c r="HU19"/>
  <c r="HV19"/>
  <c r="HW19"/>
  <c r="HX19"/>
  <c r="HY19"/>
  <c r="HZ19"/>
  <c r="IA19"/>
  <c r="IB19"/>
  <c r="IC19"/>
  <c r="ID19"/>
  <c r="IE19"/>
  <c r="IF19"/>
  <c r="IG19"/>
  <c r="IH19"/>
  <c r="II19"/>
  <c r="IJ19"/>
  <c r="IK19"/>
  <c r="IL19"/>
  <c r="IM19"/>
  <c r="IN19"/>
  <c r="IO19"/>
  <c r="IP19"/>
  <c r="IQ19"/>
  <c r="IR19"/>
  <c r="IS19"/>
  <c r="IT19"/>
  <c r="IU19"/>
  <c r="IV19"/>
  <c r="IW19"/>
  <c r="IX19"/>
  <c r="IY19"/>
  <c r="IZ19"/>
  <c r="JA19"/>
  <c r="JB19"/>
  <c r="JC19"/>
  <c r="JD19"/>
  <c r="JE19"/>
  <c r="JF19"/>
  <c r="JG19"/>
  <c r="JH19"/>
  <c r="JI19"/>
  <c r="JJ19"/>
  <c r="JK19"/>
  <c r="JL19"/>
  <c r="JM19"/>
  <c r="JN19"/>
  <c r="JO19"/>
  <c r="JP19"/>
  <c r="JQ19"/>
  <c r="JR19"/>
  <c r="JS19"/>
  <c r="JT19"/>
  <c r="JU19"/>
  <c r="JV19"/>
  <c r="JW19"/>
  <c r="JX19"/>
  <c r="JY19"/>
  <c r="JZ19"/>
  <c r="KA19"/>
  <c r="KB19"/>
  <c r="KC19"/>
  <c r="KD19"/>
  <c r="KE19"/>
  <c r="KF19"/>
  <c r="KG19"/>
  <c r="KH19"/>
  <c r="KI19"/>
  <c r="KJ19"/>
  <c r="KK19"/>
  <c r="KL19"/>
  <c r="KM19"/>
  <c r="KN19"/>
  <c r="KO19"/>
  <c r="KP19"/>
  <c r="KQ19"/>
  <c r="KR19"/>
  <c r="KS19"/>
  <c r="KT19"/>
  <c r="KU19"/>
  <c r="KV19"/>
  <c r="KW19"/>
  <c r="KX19"/>
  <c r="KY19"/>
  <c r="KZ19"/>
  <c r="LA19"/>
  <c r="LB19"/>
  <c r="LC19"/>
  <c r="LD19"/>
  <c r="LE19"/>
  <c r="LF19"/>
  <c r="LG19"/>
  <c r="LH19"/>
  <c r="LI19"/>
  <c r="LJ19"/>
  <c r="LK19"/>
  <c r="LL19"/>
  <c r="LM19"/>
  <c r="LN19"/>
  <c r="LO19"/>
  <c r="LP19"/>
  <c r="LQ19"/>
  <c r="LR19"/>
  <c r="LS19"/>
  <c r="LT19"/>
  <c r="LU19"/>
  <c r="LV19"/>
  <c r="LW19"/>
  <c r="LX19"/>
  <c r="LY19"/>
  <c r="LZ19"/>
  <c r="MA19"/>
  <c r="MB19"/>
  <c r="MC19"/>
  <c r="MD19"/>
  <c r="ME19"/>
  <c r="MF19"/>
  <c r="MG19"/>
  <c r="MH19"/>
  <c r="MI19"/>
  <c r="MJ19"/>
  <c r="MK19"/>
  <c r="ML19"/>
  <c r="MM19"/>
  <c r="MN19"/>
  <c r="MO19"/>
  <c r="MP19"/>
  <c r="MQ19"/>
  <c r="MR19"/>
  <c r="MS19"/>
  <c r="MT19"/>
  <c r="MU19"/>
  <c r="MV19"/>
  <c r="MW19"/>
  <c r="MX19"/>
  <c r="MY19"/>
  <c r="MZ19"/>
  <c r="NA19"/>
  <c r="NB19"/>
  <c r="NC19"/>
  <c r="ND19"/>
  <c r="NE19"/>
  <c r="NF19"/>
  <c r="NG19"/>
  <c r="NH19"/>
  <c r="NI19"/>
  <c r="NJ19"/>
  <c r="NK19"/>
  <c r="NL19"/>
  <c r="NM19"/>
  <c r="NN19"/>
  <c r="NO19"/>
  <c r="NP19"/>
  <c r="NQ19"/>
  <c r="NR19"/>
  <c r="NS19"/>
  <c r="NT19"/>
  <c r="NU19"/>
  <c r="NV19"/>
  <c r="NW19"/>
  <c r="NX19"/>
  <c r="NY19"/>
  <c r="NZ19"/>
  <c r="OA19"/>
  <c r="OB19"/>
  <c r="OC19"/>
  <c r="OD19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BH20"/>
  <c r="BI20"/>
  <c r="BJ20"/>
  <c r="BK20"/>
  <c r="BL20"/>
  <c r="BM20"/>
  <c r="BN20"/>
  <c r="BO20"/>
  <c r="BP20"/>
  <c r="BQ20"/>
  <c r="BR20"/>
  <c r="BS20"/>
  <c r="BT20"/>
  <c r="BU20"/>
  <c r="BV20"/>
  <c r="BW20"/>
  <c r="BX20"/>
  <c r="BY20"/>
  <c r="BZ20"/>
  <c r="CA20"/>
  <c r="CB20"/>
  <c r="CC20"/>
  <c r="CD20"/>
  <c r="CE20"/>
  <c r="CF20"/>
  <c r="CG20"/>
  <c r="CH20"/>
  <c r="CI20"/>
  <c r="CJ20"/>
  <c r="CK20"/>
  <c r="CL20"/>
  <c r="CM20"/>
  <c r="CN20"/>
  <c r="CO20"/>
  <c r="CP20"/>
  <c r="CQ20"/>
  <c r="CR20"/>
  <c r="CS20"/>
  <c r="CT20"/>
  <c r="CU20"/>
  <c r="CV20"/>
  <c r="CW20"/>
  <c r="CX20"/>
  <c r="CY20"/>
  <c r="CZ20"/>
  <c r="DA20"/>
  <c r="DB20"/>
  <c r="DC20"/>
  <c r="DD20"/>
  <c r="DE20"/>
  <c r="DF20"/>
  <c r="DG20"/>
  <c r="DH20"/>
  <c r="DI20"/>
  <c r="DJ20"/>
  <c r="DK20"/>
  <c r="DL20"/>
  <c r="DM20"/>
  <c r="DN20"/>
  <c r="DO20"/>
  <c r="DP20"/>
  <c r="DQ20"/>
  <c r="DR20"/>
  <c r="DS20"/>
  <c r="DT20"/>
  <c r="DU20"/>
  <c r="DV20"/>
  <c r="DW20"/>
  <c r="DX20"/>
  <c r="DY20"/>
  <c r="DZ20"/>
  <c r="EA20"/>
  <c r="EB20"/>
  <c r="EC20"/>
  <c r="ED20"/>
  <c r="EE20"/>
  <c r="EF20"/>
  <c r="EG20"/>
  <c r="EH20"/>
  <c r="EI20"/>
  <c r="EJ20"/>
  <c r="EK20"/>
  <c r="EL20"/>
  <c r="EM20"/>
  <c r="EN20"/>
  <c r="EO20"/>
  <c r="EP20"/>
  <c r="EQ20"/>
  <c r="ER20"/>
  <c r="ES20"/>
  <c r="ET20"/>
  <c r="EU20"/>
  <c r="EV20"/>
  <c r="EW20"/>
  <c r="EX20"/>
  <c r="EY20"/>
  <c r="EZ20"/>
  <c r="FA20"/>
  <c r="FB20"/>
  <c r="FC20"/>
  <c r="FD20"/>
  <c r="FE20"/>
  <c r="FF20"/>
  <c r="FG20"/>
  <c r="FH20"/>
  <c r="FI20"/>
  <c r="FJ20"/>
  <c r="FK20"/>
  <c r="FL20"/>
  <c r="FM20"/>
  <c r="FN20"/>
  <c r="FO20"/>
  <c r="FP20"/>
  <c r="FQ20"/>
  <c r="FR20"/>
  <c r="FS20"/>
  <c r="FT20"/>
  <c r="FU20"/>
  <c r="FV20"/>
  <c r="FW20"/>
  <c r="FX20"/>
  <c r="FY20"/>
  <c r="FZ20"/>
  <c r="GA20"/>
  <c r="GB20"/>
  <c r="GC20"/>
  <c r="GD20"/>
  <c r="GE20"/>
  <c r="GF20"/>
  <c r="GG20"/>
  <c r="GH20"/>
  <c r="GI20"/>
  <c r="GJ20"/>
  <c r="GK20"/>
  <c r="GL20"/>
  <c r="GM20"/>
  <c r="GN20"/>
  <c r="GO20"/>
  <c r="GP20"/>
  <c r="GQ20"/>
  <c r="GR20"/>
  <c r="GS20"/>
  <c r="GT20"/>
  <c r="GU20"/>
  <c r="GV20"/>
  <c r="GW20"/>
  <c r="GX20"/>
  <c r="GY20"/>
  <c r="GZ20"/>
  <c r="HA20"/>
  <c r="HB20"/>
  <c r="HC20"/>
  <c r="HD20"/>
  <c r="HE20"/>
  <c r="HF20"/>
  <c r="HG20"/>
  <c r="HH20"/>
  <c r="HI20"/>
  <c r="HJ20"/>
  <c r="HK20"/>
  <c r="HL20"/>
  <c r="HM20"/>
  <c r="HN20"/>
  <c r="HO20"/>
  <c r="HP20"/>
  <c r="HQ20"/>
  <c r="HR20"/>
  <c r="HS20"/>
  <c r="HT20"/>
  <c r="HU20"/>
  <c r="HV20"/>
  <c r="HW20"/>
  <c r="HX20"/>
  <c r="HY20"/>
  <c r="HZ20"/>
  <c r="IA20"/>
  <c r="IB20"/>
  <c r="IC20"/>
  <c r="ID20"/>
  <c r="IE20"/>
  <c r="IF20"/>
  <c r="IG20"/>
  <c r="IH20"/>
  <c r="II20"/>
  <c r="IJ20"/>
  <c r="IK20"/>
  <c r="IL20"/>
  <c r="IM20"/>
  <c r="IN20"/>
  <c r="IO20"/>
  <c r="IP20"/>
  <c r="IQ20"/>
  <c r="IR20"/>
  <c r="IS20"/>
  <c r="IT20"/>
  <c r="IU20"/>
  <c r="IV20"/>
  <c r="IW20"/>
  <c r="IX20"/>
  <c r="IY20"/>
  <c r="IZ20"/>
  <c r="JA20"/>
  <c r="JB20"/>
  <c r="JC20"/>
  <c r="JD20"/>
  <c r="JE20"/>
  <c r="JF20"/>
  <c r="JG20"/>
  <c r="JH20"/>
  <c r="JI20"/>
  <c r="JJ20"/>
  <c r="JK20"/>
  <c r="JL20"/>
  <c r="JM20"/>
  <c r="JN20"/>
  <c r="JO20"/>
  <c r="JP20"/>
  <c r="JQ20"/>
  <c r="JR20"/>
  <c r="JS20"/>
  <c r="JT20"/>
  <c r="JU20"/>
  <c r="JV20"/>
  <c r="JW20"/>
  <c r="JX20"/>
  <c r="JY20"/>
  <c r="JZ20"/>
  <c r="KA20"/>
  <c r="KB20"/>
  <c r="KC20"/>
  <c r="KD20"/>
  <c r="KE20"/>
  <c r="KF20"/>
  <c r="KG20"/>
  <c r="KH20"/>
  <c r="KI20"/>
  <c r="KJ20"/>
  <c r="KK20"/>
  <c r="KL20"/>
  <c r="KM20"/>
  <c r="KN20"/>
  <c r="KO20"/>
  <c r="KP20"/>
  <c r="KQ20"/>
  <c r="KR20"/>
  <c r="KS20"/>
  <c r="KT20"/>
  <c r="KU20"/>
  <c r="KV20"/>
  <c r="KW20"/>
  <c r="KX20"/>
  <c r="KY20"/>
  <c r="KZ20"/>
  <c r="LA20"/>
  <c r="LB20"/>
  <c r="LC20"/>
  <c r="LD20"/>
  <c r="LE20"/>
  <c r="LF20"/>
  <c r="LG20"/>
  <c r="LH20"/>
  <c r="LI20"/>
  <c r="LJ20"/>
  <c r="LK20"/>
  <c r="LL20"/>
  <c r="LM20"/>
  <c r="LN20"/>
  <c r="LO20"/>
  <c r="LP20"/>
  <c r="LQ20"/>
  <c r="LR20"/>
  <c r="LS20"/>
  <c r="LT20"/>
  <c r="LU20"/>
  <c r="LV20"/>
  <c r="LW20"/>
  <c r="LX20"/>
  <c r="LY20"/>
  <c r="LZ20"/>
  <c r="MA20"/>
  <c r="MB20"/>
  <c r="MC20"/>
  <c r="MD20"/>
  <c r="ME20"/>
  <c r="MF20"/>
  <c r="MG20"/>
  <c r="MH20"/>
  <c r="MI20"/>
  <c r="MJ20"/>
  <c r="MK20"/>
  <c r="ML20"/>
  <c r="MM20"/>
  <c r="MN20"/>
  <c r="MO20"/>
  <c r="MP20"/>
  <c r="MQ20"/>
  <c r="MR20"/>
  <c r="MS20"/>
  <c r="MT20"/>
  <c r="MU20"/>
  <c r="MV20"/>
  <c r="MW20"/>
  <c r="MX20"/>
  <c r="MY20"/>
  <c r="MZ20"/>
  <c r="NA20"/>
  <c r="NB20"/>
  <c r="NC20"/>
  <c r="ND20"/>
  <c r="NE20"/>
  <c r="NF20"/>
  <c r="NG20"/>
  <c r="NH20"/>
  <c r="NI20"/>
  <c r="NJ20"/>
  <c r="NK20"/>
  <c r="NL20"/>
  <c r="NM20"/>
  <c r="NN20"/>
  <c r="NO20"/>
  <c r="NP20"/>
  <c r="NQ20"/>
  <c r="NR20"/>
  <c r="NS20"/>
  <c r="NT20"/>
  <c r="NU20"/>
  <c r="NV20"/>
  <c r="NW20"/>
  <c r="NX20"/>
  <c r="NY20"/>
  <c r="NZ20"/>
  <c r="OA20"/>
  <c r="OB20"/>
  <c r="OC20"/>
  <c r="OD20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J21"/>
  <c r="BK21"/>
  <c r="BL21"/>
  <c r="BM21"/>
  <c r="BN21"/>
  <c r="BO21"/>
  <c r="BP21"/>
  <c r="BQ21"/>
  <c r="BR21"/>
  <c r="BS21"/>
  <c r="BT21"/>
  <c r="BU21"/>
  <c r="BV21"/>
  <c r="BW21"/>
  <c r="BX21"/>
  <c r="BY21"/>
  <c r="BZ21"/>
  <c r="CA21"/>
  <c r="CB21"/>
  <c r="CC21"/>
  <c r="CD21"/>
  <c r="CE21"/>
  <c r="CF21"/>
  <c r="CG21"/>
  <c r="CH21"/>
  <c r="CI21"/>
  <c r="CJ21"/>
  <c r="CK21"/>
  <c r="CL21"/>
  <c r="CM21"/>
  <c r="CN21"/>
  <c r="CO21"/>
  <c r="CP21"/>
  <c r="CQ21"/>
  <c r="CR21"/>
  <c r="CS21"/>
  <c r="CT21"/>
  <c r="CU21"/>
  <c r="CV21"/>
  <c r="CW21"/>
  <c r="CX21"/>
  <c r="CY21"/>
  <c r="CZ21"/>
  <c r="DA21"/>
  <c r="DB21"/>
  <c r="DC21"/>
  <c r="DD21"/>
  <c r="DE21"/>
  <c r="DF21"/>
  <c r="DG21"/>
  <c r="DH21"/>
  <c r="DI21"/>
  <c r="DJ21"/>
  <c r="DK21"/>
  <c r="DL21"/>
  <c r="DM21"/>
  <c r="DN21"/>
  <c r="DO21"/>
  <c r="DP21"/>
  <c r="DQ21"/>
  <c r="DR21"/>
  <c r="DS21"/>
  <c r="DT21"/>
  <c r="DU21"/>
  <c r="DV21"/>
  <c r="DW21"/>
  <c r="DX21"/>
  <c r="DY21"/>
  <c r="DZ21"/>
  <c r="EA21"/>
  <c r="EB21"/>
  <c r="EC21"/>
  <c r="ED21"/>
  <c r="EE21"/>
  <c r="EF21"/>
  <c r="EG21"/>
  <c r="EH21"/>
  <c r="EI21"/>
  <c r="EJ21"/>
  <c r="EK21"/>
  <c r="EL21"/>
  <c r="EM21"/>
  <c r="EN21"/>
  <c r="EO21"/>
  <c r="EP21"/>
  <c r="EQ21"/>
  <c r="ER21"/>
  <c r="ES21"/>
  <c r="ET21"/>
  <c r="EU21"/>
  <c r="EV21"/>
  <c r="EW21"/>
  <c r="EX21"/>
  <c r="EY21"/>
  <c r="EZ21"/>
  <c r="FA21"/>
  <c r="FB21"/>
  <c r="FC21"/>
  <c r="FD21"/>
  <c r="FE21"/>
  <c r="FF21"/>
  <c r="FG21"/>
  <c r="FH21"/>
  <c r="FI21"/>
  <c r="FJ21"/>
  <c r="FK21"/>
  <c r="FL21"/>
  <c r="FM21"/>
  <c r="FN21"/>
  <c r="FO21"/>
  <c r="FP21"/>
  <c r="FQ21"/>
  <c r="FR21"/>
  <c r="FS21"/>
  <c r="FT21"/>
  <c r="FU21"/>
  <c r="FV21"/>
  <c r="FW21"/>
  <c r="FX21"/>
  <c r="FY21"/>
  <c r="FZ21"/>
  <c r="GA21"/>
  <c r="GB21"/>
  <c r="GC21"/>
  <c r="GD21"/>
  <c r="GE21"/>
  <c r="GF21"/>
  <c r="GG21"/>
  <c r="GH21"/>
  <c r="GI21"/>
  <c r="GJ21"/>
  <c r="GK21"/>
  <c r="GL21"/>
  <c r="GM21"/>
  <c r="GN21"/>
  <c r="GO21"/>
  <c r="GP21"/>
  <c r="GQ21"/>
  <c r="GR21"/>
  <c r="GS21"/>
  <c r="GT21"/>
  <c r="GU21"/>
  <c r="GV21"/>
  <c r="GW21"/>
  <c r="GX21"/>
  <c r="GY21"/>
  <c r="GZ21"/>
  <c r="HA21"/>
  <c r="HB21"/>
  <c r="HC21"/>
  <c r="HD21"/>
  <c r="HE21"/>
  <c r="HF21"/>
  <c r="HG21"/>
  <c r="HH21"/>
  <c r="HI21"/>
  <c r="HJ21"/>
  <c r="HK21"/>
  <c r="HL21"/>
  <c r="HM21"/>
  <c r="HN21"/>
  <c r="HO21"/>
  <c r="HP21"/>
  <c r="HQ21"/>
  <c r="HR21"/>
  <c r="HS21"/>
  <c r="HT21"/>
  <c r="HU21"/>
  <c r="HV21"/>
  <c r="HW21"/>
  <c r="HX21"/>
  <c r="HY21"/>
  <c r="HZ21"/>
  <c r="IA21"/>
  <c r="IB21"/>
  <c r="IC21"/>
  <c r="ID21"/>
  <c r="IE21"/>
  <c r="IF21"/>
  <c r="IG21"/>
  <c r="IH21"/>
  <c r="II21"/>
  <c r="IJ21"/>
  <c r="IK21"/>
  <c r="IL21"/>
  <c r="IM21"/>
  <c r="IN21"/>
  <c r="IO21"/>
  <c r="IP21"/>
  <c r="IQ21"/>
  <c r="IR21"/>
  <c r="IS21"/>
  <c r="IT21"/>
  <c r="IU21"/>
  <c r="IV21"/>
  <c r="IW21"/>
  <c r="IX21"/>
  <c r="IY21"/>
  <c r="IZ21"/>
  <c r="JA21"/>
  <c r="JB21"/>
  <c r="JC21"/>
  <c r="JD21"/>
  <c r="JE21"/>
  <c r="JF21"/>
  <c r="JG21"/>
  <c r="JH21"/>
  <c r="JI21"/>
  <c r="JJ21"/>
  <c r="JK21"/>
  <c r="JL21"/>
  <c r="JM21"/>
  <c r="JN21"/>
  <c r="JO21"/>
  <c r="JP21"/>
  <c r="JQ21"/>
  <c r="JR21"/>
  <c r="JS21"/>
  <c r="JT21"/>
  <c r="JU21"/>
  <c r="JV21"/>
  <c r="JW21"/>
  <c r="JX21"/>
  <c r="JY21"/>
  <c r="JZ21"/>
  <c r="KA21"/>
  <c r="KB21"/>
  <c r="KC21"/>
  <c r="KD21"/>
  <c r="KE21"/>
  <c r="KF21"/>
  <c r="KG21"/>
  <c r="KH21"/>
  <c r="KI21"/>
  <c r="KJ21"/>
  <c r="KK21"/>
  <c r="KL21"/>
  <c r="KM21"/>
  <c r="KN21"/>
  <c r="KO21"/>
  <c r="KP21"/>
  <c r="KQ21"/>
  <c r="KR21"/>
  <c r="KS21"/>
  <c r="KT21"/>
  <c r="KU21"/>
  <c r="KV21"/>
  <c r="KW21"/>
  <c r="KX21"/>
  <c r="KY21"/>
  <c r="KZ21"/>
  <c r="LA21"/>
  <c r="LB21"/>
  <c r="LC21"/>
  <c r="LD21"/>
  <c r="LE21"/>
  <c r="LF21"/>
  <c r="LG21"/>
  <c r="LH21"/>
  <c r="LI21"/>
  <c r="LJ21"/>
  <c r="LK21"/>
  <c r="LL21"/>
  <c r="LM21"/>
  <c r="LN21"/>
  <c r="LO21"/>
  <c r="LP21"/>
  <c r="LQ21"/>
  <c r="LR21"/>
  <c r="LS21"/>
  <c r="LT21"/>
  <c r="LU21"/>
  <c r="LV21"/>
  <c r="LW21"/>
  <c r="LX21"/>
  <c r="LY21"/>
  <c r="LZ21"/>
  <c r="MA21"/>
  <c r="MB21"/>
  <c r="MC21"/>
  <c r="MD21"/>
  <c r="ME21"/>
  <c r="MF21"/>
  <c r="MG21"/>
  <c r="MH21"/>
  <c r="MI21"/>
  <c r="MJ21"/>
  <c r="MK21"/>
  <c r="ML21"/>
  <c r="MM21"/>
  <c r="MN21"/>
  <c r="MO21"/>
  <c r="MP21"/>
  <c r="MQ21"/>
  <c r="MR21"/>
  <c r="MS21"/>
  <c r="MT21"/>
  <c r="MU21"/>
  <c r="MV21"/>
  <c r="MW21"/>
  <c r="MX21"/>
  <c r="MY21"/>
  <c r="MZ21"/>
  <c r="NA21"/>
  <c r="NB21"/>
  <c r="NC21"/>
  <c r="ND21"/>
  <c r="NE21"/>
  <c r="NF21"/>
  <c r="NG21"/>
  <c r="NH21"/>
  <c r="NI21"/>
  <c r="NJ21"/>
  <c r="NK21"/>
  <c r="NL21"/>
  <c r="NM21"/>
  <c r="NN21"/>
  <c r="NO21"/>
  <c r="NP21"/>
  <c r="NQ21"/>
  <c r="NR21"/>
  <c r="NS21"/>
  <c r="NT21"/>
  <c r="NU21"/>
  <c r="NV21"/>
  <c r="NW21"/>
  <c r="NX21"/>
  <c r="NY21"/>
  <c r="NZ21"/>
  <c r="OA21"/>
  <c r="OB21"/>
  <c r="OC21"/>
  <c r="OD21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BH22"/>
  <c r="BI22"/>
  <c r="BJ22"/>
  <c r="BK22"/>
  <c r="BL22"/>
  <c r="BM22"/>
  <c r="BN22"/>
  <c r="BO22"/>
  <c r="BP22"/>
  <c r="BQ22"/>
  <c r="BR22"/>
  <c r="BS22"/>
  <c r="BT22"/>
  <c r="BU22"/>
  <c r="BV22"/>
  <c r="BW22"/>
  <c r="BX22"/>
  <c r="BY22"/>
  <c r="BZ22"/>
  <c r="CA22"/>
  <c r="CB22"/>
  <c r="CC22"/>
  <c r="CD22"/>
  <c r="CE22"/>
  <c r="CF22"/>
  <c r="CG22"/>
  <c r="CH22"/>
  <c r="CI22"/>
  <c r="CJ22"/>
  <c r="CK22"/>
  <c r="CL22"/>
  <c r="CM22"/>
  <c r="CN22"/>
  <c r="CO22"/>
  <c r="CP22"/>
  <c r="CQ22"/>
  <c r="CR22"/>
  <c r="CS22"/>
  <c r="CT22"/>
  <c r="CU22"/>
  <c r="CV22"/>
  <c r="CW22"/>
  <c r="CX22"/>
  <c r="CY22"/>
  <c r="CZ22"/>
  <c r="DA22"/>
  <c r="DB22"/>
  <c r="DC22"/>
  <c r="DD22"/>
  <c r="DE22"/>
  <c r="DF22"/>
  <c r="DG22"/>
  <c r="DH22"/>
  <c r="DI22"/>
  <c r="DJ22"/>
  <c r="DK22"/>
  <c r="DL22"/>
  <c r="DM22"/>
  <c r="DN22"/>
  <c r="DO22"/>
  <c r="DP22"/>
  <c r="DQ22"/>
  <c r="DR22"/>
  <c r="DS22"/>
  <c r="DT22"/>
  <c r="DU22"/>
  <c r="DV22"/>
  <c r="DW22"/>
  <c r="DX22"/>
  <c r="DY22"/>
  <c r="DZ22"/>
  <c r="EA22"/>
  <c r="EB22"/>
  <c r="EC22"/>
  <c r="ED22"/>
  <c r="EE22"/>
  <c r="EF22"/>
  <c r="EG22"/>
  <c r="EH22"/>
  <c r="EI22"/>
  <c r="EJ22"/>
  <c r="EK22"/>
  <c r="EL22"/>
  <c r="EM22"/>
  <c r="EN22"/>
  <c r="EO22"/>
  <c r="EP22"/>
  <c r="EQ22"/>
  <c r="ER22"/>
  <c r="ES22"/>
  <c r="ET22"/>
  <c r="EU22"/>
  <c r="EV22"/>
  <c r="EW22"/>
  <c r="EX22"/>
  <c r="EY22"/>
  <c r="EZ22"/>
  <c r="FA22"/>
  <c r="FB22"/>
  <c r="FC22"/>
  <c r="FD22"/>
  <c r="FE22"/>
  <c r="FF22"/>
  <c r="FG22"/>
  <c r="FH22"/>
  <c r="FI22"/>
  <c r="FJ22"/>
  <c r="FK22"/>
  <c r="FL22"/>
  <c r="FM22"/>
  <c r="FN22"/>
  <c r="FO22"/>
  <c r="FP22"/>
  <c r="FQ22"/>
  <c r="FR22"/>
  <c r="FS22"/>
  <c r="FT22"/>
  <c r="FU22"/>
  <c r="FV22"/>
  <c r="FW22"/>
  <c r="FX22"/>
  <c r="FY22"/>
  <c r="FZ22"/>
  <c r="GA22"/>
  <c r="GB22"/>
  <c r="GC22"/>
  <c r="GD22"/>
  <c r="GE22"/>
  <c r="GF22"/>
  <c r="GG22"/>
  <c r="GH22"/>
  <c r="GI22"/>
  <c r="GJ22"/>
  <c r="GK22"/>
  <c r="GL22"/>
  <c r="GM22"/>
  <c r="GN22"/>
  <c r="GO22"/>
  <c r="GP22"/>
  <c r="GQ22"/>
  <c r="GR22"/>
  <c r="GS22"/>
  <c r="GT22"/>
  <c r="GU22"/>
  <c r="GV22"/>
  <c r="GW22"/>
  <c r="GX22"/>
  <c r="GY22"/>
  <c r="GZ22"/>
  <c r="HA22"/>
  <c r="HB22"/>
  <c r="HC22"/>
  <c r="HD22"/>
  <c r="HE22"/>
  <c r="HF22"/>
  <c r="HG22"/>
  <c r="HH22"/>
  <c r="HI22"/>
  <c r="HJ22"/>
  <c r="HK22"/>
  <c r="HL22"/>
  <c r="HM22"/>
  <c r="HN22"/>
  <c r="HO22"/>
  <c r="HP22"/>
  <c r="HQ22"/>
  <c r="HR22"/>
  <c r="HS22"/>
  <c r="HT22"/>
  <c r="HU22"/>
  <c r="HV22"/>
  <c r="HW22"/>
  <c r="HX22"/>
  <c r="HY22"/>
  <c r="HZ22"/>
  <c r="IA22"/>
  <c r="IB22"/>
  <c r="IC22"/>
  <c r="ID22"/>
  <c r="IE22"/>
  <c r="IF22"/>
  <c r="IG22"/>
  <c r="IH22"/>
  <c r="II22"/>
  <c r="IJ22"/>
  <c r="IK22"/>
  <c r="IL22"/>
  <c r="IM22"/>
  <c r="IN22"/>
  <c r="IO22"/>
  <c r="IP22"/>
  <c r="IQ22"/>
  <c r="IR22"/>
  <c r="IS22"/>
  <c r="IT22"/>
  <c r="IU22"/>
  <c r="IV22"/>
  <c r="IW22"/>
  <c r="IX22"/>
  <c r="IY22"/>
  <c r="IZ22"/>
  <c r="JA22"/>
  <c r="JB22"/>
  <c r="JC22"/>
  <c r="JD22"/>
  <c r="JE22"/>
  <c r="JF22"/>
  <c r="JG22"/>
  <c r="JH22"/>
  <c r="JI22"/>
  <c r="JJ22"/>
  <c r="JK22"/>
  <c r="JL22"/>
  <c r="JM22"/>
  <c r="JN22"/>
  <c r="JO22"/>
  <c r="JP22"/>
  <c r="JQ22"/>
  <c r="JR22"/>
  <c r="JS22"/>
  <c r="JT22"/>
  <c r="JU22"/>
  <c r="JV22"/>
  <c r="JW22"/>
  <c r="JX22"/>
  <c r="JY22"/>
  <c r="JZ22"/>
  <c r="KA22"/>
  <c r="KB22"/>
  <c r="KC22"/>
  <c r="KD22"/>
  <c r="KE22"/>
  <c r="KF22"/>
  <c r="KG22"/>
  <c r="KH22"/>
  <c r="KI22"/>
  <c r="KJ22"/>
  <c r="KK22"/>
  <c r="KL22"/>
  <c r="KM22"/>
  <c r="KN22"/>
  <c r="KO22"/>
  <c r="KP22"/>
  <c r="KQ22"/>
  <c r="KR22"/>
  <c r="KS22"/>
  <c r="KT22"/>
  <c r="KU22"/>
  <c r="KV22"/>
  <c r="KW22"/>
  <c r="KX22"/>
  <c r="KY22"/>
  <c r="KZ22"/>
  <c r="LA22"/>
  <c r="LB22"/>
  <c r="LC22"/>
  <c r="LD22"/>
  <c r="LE22"/>
  <c r="LF22"/>
  <c r="LG22"/>
  <c r="LH22"/>
  <c r="LI22"/>
  <c r="LJ22"/>
  <c r="LK22"/>
  <c r="LL22"/>
  <c r="LM22"/>
  <c r="LN22"/>
  <c r="LO22"/>
  <c r="LP22"/>
  <c r="LQ22"/>
  <c r="LR22"/>
  <c r="LS22"/>
  <c r="LT22"/>
  <c r="LU22"/>
  <c r="LV22"/>
  <c r="LW22"/>
  <c r="LX22"/>
  <c r="LY22"/>
  <c r="LZ22"/>
  <c r="MA22"/>
  <c r="MB22"/>
  <c r="MC22"/>
  <c r="MD22"/>
  <c r="ME22"/>
  <c r="MF22"/>
  <c r="MG22"/>
  <c r="MH22"/>
  <c r="MI22"/>
  <c r="MJ22"/>
  <c r="MK22"/>
  <c r="ML22"/>
  <c r="MM22"/>
  <c r="MN22"/>
  <c r="MO22"/>
  <c r="MP22"/>
  <c r="MQ22"/>
  <c r="MR22"/>
  <c r="MS22"/>
  <c r="MT22"/>
  <c r="MU22"/>
  <c r="MV22"/>
  <c r="MW22"/>
  <c r="MX22"/>
  <c r="MY22"/>
  <c r="MZ22"/>
  <c r="NA22"/>
  <c r="NB22"/>
  <c r="NC22"/>
  <c r="ND22"/>
  <c r="NE22"/>
  <c r="NF22"/>
  <c r="NG22"/>
  <c r="NH22"/>
  <c r="NI22"/>
  <c r="NJ22"/>
  <c r="NK22"/>
  <c r="NL22"/>
  <c r="NM22"/>
  <c r="NN22"/>
  <c r="NO22"/>
  <c r="NP22"/>
  <c r="NQ22"/>
  <c r="NR22"/>
  <c r="NS22"/>
  <c r="NT22"/>
  <c r="NU22"/>
  <c r="NV22"/>
  <c r="NW22"/>
  <c r="NX22"/>
  <c r="NY22"/>
  <c r="NZ22"/>
  <c r="OA22"/>
  <c r="OB22"/>
  <c r="OC22"/>
  <c r="OD22"/>
  <c r="AC22"/>
  <c r="AC21"/>
  <c r="AC20"/>
  <c r="AC19"/>
  <c r="OE19"/>
  <c r="OF19"/>
  <c r="OE20"/>
  <c r="OF20"/>
  <c r="OE21"/>
  <c r="OF21"/>
  <c r="OE22"/>
  <c r="OF22"/>
  <c r="F5" l="1"/>
  <c r="F6"/>
  <c r="F7"/>
  <c r="F8"/>
  <c r="F9"/>
  <c r="F10"/>
  <c r="F11"/>
  <c r="F12"/>
  <c r="F13"/>
  <c r="F14"/>
  <c r="G5"/>
  <c r="G6"/>
  <c r="G7"/>
  <c r="G8"/>
  <c r="G9"/>
  <c r="G10"/>
  <c r="G11"/>
  <c r="G12"/>
  <c r="G13"/>
  <c r="G14"/>
  <c r="E6"/>
  <c r="E7"/>
  <c r="E8"/>
  <c r="E9"/>
  <c r="E10"/>
  <c r="E11"/>
  <c r="E12"/>
  <c r="E13"/>
  <c r="E14"/>
  <c r="E5"/>
  <c r="X6" l="1"/>
  <c r="X7"/>
  <c r="X8"/>
  <c r="X9"/>
  <c r="X10"/>
  <c r="X11"/>
  <c r="X12"/>
  <c r="X13"/>
  <c r="X14"/>
  <c r="I2" i="43" l="1"/>
  <c r="AD3" i="42"/>
  <c r="AE3" s="1"/>
  <c r="AE2" s="1"/>
  <c r="X5"/>
  <c r="AC4"/>
  <c r="AC2"/>
  <c r="B2"/>
  <c r="AC1"/>
  <c r="C8" i="33"/>
  <c r="D8" s="1"/>
  <c r="C6"/>
  <c r="D30"/>
  <c r="E30"/>
  <c r="F30"/>
  <c r="G30"/>
  <c r="C30"/>
  <c r="AD2" i="42" l="1"/>
  <c r="AD1"/>
  <c r="AF3"/>
  <c r="AE1"/>
  <c r="C9" i="33"/>
  <c r="E8"/>
  <c r="D9"/>
  <c r="AG3" i="42" l="1"/>
  <c r="AF1"/>
  <c r="AF2"/>
  <c r="E9" i="33"/>
  <c r="F8"/>
  <c r="AG4" i="42" l="1"/>
  <c r="AH3"/>
  <c r="AG2"/>
  <c r="AG1"/>
  <c r="G8" i="33"/>
  <c r="G9" s="1"/>
  <c r="F9"/>
  <c r="AH2" i="42" l="1"/>
  <c r="AI3"/>
  <c r="AH1"/>
  <c r="AI1" l="1"/>
  <c r="AJ3"/>
  <c r="AI2"/>
  <c r="AK3" l="1"/>
  <c r="AJ1"/>
  <c r="AJ2"/>
  <c r="AK1" l="1"/>
  <c r="AK2"/>
  <c r="AL3"/>
  <c r="AL2" l="1"/>
  <c r="AL1"/>
  <c r="AM3"/>
  <c r="AM1" l="1"/>
  <c r="AN3"/>
  <c r="AM2"/>
  <c r="AN4" l="1"/>
  <c r="AO3"/>
  <c r="AN2"/>
  <c r="AN1"/>
  <c r="AP3" l="1"/>
  <c r="AO2"/>
  <c r="AO1"/>
  <c r="AP2" l="1"/>
  <c r="AQ3"/>
  <c r="AP1"/>
  <c r="AQ1" l="1"/>
  <c r="AQ2"/>
  <c r="AR3"/>
  <c r="AR1" l="1"/>
  <c r="AR2"/>
  <c r="AS3"/>
  <c r="AS1" l="1"/>
  <c r="AS2"/>
  <c r="AT3"/>
  <c r="AT2" l="1"/>
  <c r="AU3"/>
  <c r="AT1"/>
  <c r="AV3" l="1"/>
  <c r="AU4"/>
  <c r="AU1"/>
  <c r="AU2"/>
  <c r="AW3" l="1"/>
  <c r="AV1"/>
  <c r="AV2"/>
  <c r="AX3" l="1"/>
  <c r="AW1"/>
  <c r="AW2"/>
  <c r="AX2" l="1"/>
  <c r="AX1"/>
  <c r="AY3"/>
  <c r="AZ3" l="1"/>
  <c r="AY1"/>
  <c r="AY2"/>
  <c r="AZ1" l="1"/>
  <c r="AZ2"/>
  <c r="BA3"/>
  <c r="BA1" l="1"/>
  <c r="BA2"/>
  <c r="BB3"/>
  <c r="BC3" l="1"/>
  <c r="BB4"/>
  <c r="BB1"/>
  <c r="BB2"/>
  <c r="BC1" l="1"/>
  <c r="BD3"/>
  <c r="BC2"/>
  <c r="BE3" l="1"/>
  <c r="BD2"/>
  <c r="BD1"/>
  <c r="BF3" l="1"/>
  <c r="BE2"/>
  <c r="BE1"/>
  <c r="BF2" l="1"/>
  <c r="BG3"/>
  <c r="BF1"/>
  <c r="BH3" l="1"/>
  <c r="BG1"/>
  <c r="BG2"/>
  <c r="BH1" l="1"/>
  <c r="BH2"/>
  <c r="BI3"/>
  <c r="BI1" l="1"/>
  <c r="BI2"/>
  <c r="BJ3"/>
  <c r="BI4"/>
  <c r="BK3" l="1"/>
  <c r="BJ2"/>
  <c r="BJ1"/>
  <c r="BL3" l="1"/>
  <c r="BK1"/>
  <c r="BK2"/>
  <c r="BM3" l="1"/>
  <c r="BL2"/>
  <c r="BL1"/>
  <c r="BN3" l="1"/>
  <c r="BM1"/>
  <c r="BM2"/>
  <c r="BN2" l="1"/>
  <c r="BO3"/>
  <c r="BN1"/>
  <c r="BP3" l="1"/>
  <c r="BO1"/>
  <c r="BO2"/>
  <c r="BP1" l="1"/>
  <c r="BP2"/>
  <c r="BP4"/>
  <c r="BQ3"/>
  <c r="BQ1" l="1"/>
  <c r="BQ2"/>
  <c r="BR3"/>
  <c r="BR2" l="1"/>
  <c r="BS3"/>
  <c r="BR1"/>
  <c r="BS1" l="1"/>
  <c r="BS2"/>
  <c r="BT3"/>
  <c r="BU3" l="1"/>
  <c r="BT1"/>
  <c r="BT2"/>
  <c r="BV3" l="1"/>
  <c r="BU1"/>
  <c r="BU2"/>
  <c r="BV2" l="1"/>
  <c r="BW3"/>
  <c r="BV1"/>
  <c r="BX3" l="1"/>
  <c r="BW4"/>
  <c r="BW1"/>
  <c r="BW2"/>
  <c r="BX1" l="1"/>
  <c r="BX2"/>
  <c r="BY3"/>
  <c r="BY1" l="1"/>
  <c r="BY2"/>
  <c r="BZ3"/>
  <c r="CA3" l="1"/>
  <c r="BZ2"/>
  <c r="BZ1"/>
  <c r="CA1" l="1"/>
  <c r="CB3"/>
  <c r="CA2"/>
  <c r="CC3" l="1"/>
  <c r="CB1"/>
  <c r="CB2"/>
  <c r="CD3" l="1"/>
  <c r="CC2"/>
  <c r="CC1"/>
  <c r="CD2" l="1"/>
  <c r="CE3"/>
  <c r="CD4"/>
  <c r="CD1"/>
  <c r="CF3" l="1"/>
  <c r="CE1"/>
  <c r="CE2"/>
  <c r="CF1" l="1"/>
  <c r="CF2"/>
  <c r="CG3"/>
  <c r="CG1" l="1"/>
  <c r="CG2"/>
  <c r="CH3"/>
  <c r="CI3" l="1"/>
  <c r="CH2"/>
  <c r="CH1"/>
  <c r="CI2" l="1"/>
  <c r="CJ3"/>
  <c r="CI1"/>
  <c r="CK3" l="1"/>
  <c r="CJ2"/>
  <c r="CJ1"/>
  <c r="CL3" l="1"/>
  <c r="CK4"/>
  <c r="CK1"/>
  <c r="CK2"/>
  <c r="CL2" l="1"/>
  <c r="CM3"/>
  <c r="CL1"/>
  <c r="CN3" l="1"/>
  <c r="CM1"/>
  <c r="CM2"/>
  <c r="CN1" l="1"/>
  <c r="CN2"/>
  <c r="CO3"/>
  <c r="CO1" l="1"/>
  <c r="CO2"/>
  <c r="CP3"/>
  <c r="CQ3" l="1"/>
  <c r="CP1"/>
  <c r="CP2"/>
  <c r="CR3" l="1"/>
  <c r="CQ2"/>
  <c r="CQ1"/>
  <c r="CS3" l="1"/>
  <c r="CR4"/>
  <c r="CR1"/>
  <c r="CR2"/>
  <c r="CT3" l="1"/>
  <c r="CS1"/>
  <c r="CS2"/>
  <c r="CT2" l="1"/>
  <c r="CU3"/>
  <c r="CT1"/>
  <c r="CV3" l="1"/>
  <c r="CU1"/>
  <c r="CU2"/>
  <c r="CV1" l="1"/>
  <c r="CV2"/>
  <c r="CW3"/>
  <c r="CW1" l="1"/>
  <c r="CW2"/>
  <c r="CX3"/>
  <c r="CY3" l="1"/>
  <c r="CX2"/>
  <c r="CX1"/>
  <c r="CY4" l="1"/>
  <c r="CY1"/>
  <c r="CZ3"/>
  <c r="CY2"/>
  <c r="DA3" l="1"/>
  <c r="CZ2"/>
  <c r="CZ1"/>
  <c r="DB3" l="1"/>
  <c r="DA2"/>
  <c r="DA1"/>
  <c r="DB2" l="1"/>
  <c r="DC3"/>
  <c r="DB1"/>
  <c r="DD3" l="1"/>
  <c r="DC1"/>
  <c r="DC2"/>
  <c r="DD1" l="1"/>
  <c r="DD2"/>
  <c r="DE3"/>
  <c r="DE1" l="1"/>
  <c r="DE2"/>
  <c r="DF3"/>
  <c r="DF2" l="1"/>
  <c r="DG3"/>
  <c r="DF4"/>
  <c r="DF1"/>
  <c r="DG1" l="1"/>
  <c r="DG2"/>
  <c r="DH3"/>
  <c r="DI3" l="1"/>
  <c r="DH1"/>
  <c r="DH2"/>
  <c r="DJ3" l="1"/>
  <c r="DI2"/>
  <c r="DI1"/>
  <c r="DJ2" l="1"/>
  <c r="DK3"/>
  <c r="DJ1"/>
  <c r="DL3" l="1"/>
  <c r="DK1"/>
  <c r="DK2"/>
  <c r="DL1" l="1"/>
  <c r="DL2"/>
  <c r="DM3"/>
  <c r="DM1" l="1"/>
  <c r="DM2"/>
  <c r="DN3"/>
  <c r="DM4"/>
  <c r="DO3" l="1"/>
  <c r="DN1"/>
  <c r="DN2"/>
  <c r="DP3" l="1"/>
  <c r="DO1"/>
  <c r="DO2"/>
  <c r="DQ3" l="1"/>
  <c r="DP2"/>
  <c r="DP1"/>
  <c r="DR3" l="1"/>
  <c r="DQ2"/>
  <c r="DQ1"/>
  <c r="DR2" l="1"/>
  <c r="DS3"/>
  <c r="DR1"/>
  <c r="DT3" l="1"/>
  <c r="DS1"/>
  <c r="DS2"/>
  <c r="DT1" l="1"/>
  <c r="DT2"/>
  <c r="DU3"/>
  <c r="DT4"/>
  <c r="DU1" l="1"/>
  <c r="DU2"/>
  <c r="DV3"/>
  <c r="DW3" l="1"/>
  <c r="DV2"/>
  <c r="DV1"/>
  <c r="DW2" l="1"/>
  <c r="DX3"/>
  <c r="DW1"/>
  <c r="DY3" l="1"/>
  <c r="DX2"/>
  <c r="DX1"/>
  <c r="DZ3" l="1"/>
  <c r="DY1"/>
  <c r="DY2"/>
  <c r="DZ2" l="1"/>
  <c r="EA3"/>
  <c r="DZ1"/>
  <c r="EB3" l="1"/>
  <c r="EA4"/>
  <c r="EA1"/>
  <c r="EA2"/>
  <c r="EB1" l="1"/>
  <c r="EB2"/>
  <c r="EC3"/>
  <c r="EC1" l="1"/>
  <c r="EC2"/>
  <c r="ED3"/>
  <c r="ED2" l="1"/>
  <c r="EE3"/>
  <c r="ED1"/>
  <c r="EE1" l="1"/>
  <c r="EF3"/>
  <c r="EE2"/>
  <c r="EG3" l="1"/>
  <c r="EF1"/>
  <c r="EF2"/>
  <c r="EH3" l="1"/>
  <c r="EG1"/>
  <c r="EG2"/>
  <c r="EH2" l="1"/>
  <c r="EI3"/>
  <c r="EH4"/>
  <c r="EH1"/>
  <c r="EJ3" l="1"/>
  <c r="EI1"/>
  <c r="EI2"/>
  <c r="EJ1" l="1"/>
  <c r="EJ2"/>
  <c r="EK3"/>
  <c r="EK1" l="1"/>
  <c r="EK2"/>
  <c r="EL3"/>
  <c r="EM3" l="1"/>
  <c r="EL1"/>
  <c r="EL2"/>
  <c r="EM2" l="1"/>
  <c r="EM1"/>
  <c r="EN3"/>
  <c r="EO3" l="1"/>
  <c r="EN1"/>
  <c r="EN2"/>
  <c r="EP3" l="1"/>
  <c r="EO4"/>
  <c r="EO2"/>
  <c r="EO1"/>
  <c r="EP2" l="1"/>
  <c r="EQ3"/>
  <c r="EP1"/>
  <c r="ER3" l="1"/>
  <c r="EQ1"/>
  <c r="EQ2"/>
  <c r="ER1" l="1"/>
  <c r="ER2"/>
  <c r="ES3"/>
  <c r="ES1" l="1"/>
  <c r="ES2"/>
  <c r="ET3"/>
  <c r="ET2" l="1"/>
  <c r="EU3"/>
  <c r="ET1"/>
  <c r="EV3" l="1"/>
  <c r="EU1"/>
  <c r="EU2"/>
  <c r="EW3" l="1"/>
  <c r="EV4"/>
  <c r="EV2"/>
  <c r="EV1"/>
  <c r="EX3" l="1"/>
  <c r="EW1"/>
  <c r="EW2"/>
  <c r="EX2" l="1"/>
  <c r="EY3"/>
  <c r="EX1"/>
  <c r="EZ3" l="1"/>
  <c r="EY1"/>
  <c r="EY2"/>
  <c r="EZ1" l="1"/>
  <c r="EZ2"/>
  <c r="FA3"/>
  <c r="FA1" l="1"/>
  <c r="FA2"/>
  <c r="FB3"/>
  <c r="FB2" l="1"/>
  <c r="FC3"/>
  <c r="FB1"/>
  <c r="FC2" l="1"/>
  <c r="FC4"/>
  <c r="FD3"/>
  <c r="FC1"/>
  <c r="FE3" l="1"/>
  <c r="FD2"/>
  <c r="FD1"/>
  <c r="FF3" l="1"/>
  <c r="FE1"/>
  <c r="FE2"/>
  <c r="FF2" l="1"/>
  <c r="FG3"/>
  <c r="FF1"/>
  <c r="FH3" l="1"/>
  <c r="FG1"/>
  <c r="FG2"/>
  <c r="FH1" l="1"/>
  <c r="FH2"/>
  <c r="FI3"/>
  <c r="FI1" l="1"/>
  <c r="FI2"/>
  <c r="FJ3"/>
  <c r="FK3" l="1"/>
  <c r="FJ4"/>
  <c r="FJ2"/>
  <c r="FJ1"/>
  <c r="FK1" l="1"/>
  <c r="FL3"/>
  <c r="FK2"/>
  <c r="FM3" l="1"/>
  <c r="FL2"/>
  <c r="FL1"/>
  <c r="FN3" l="1"/>
  <c r="FM2"/>
  <c r="FM1"/>
  <c r="FN2" l="1"/>
  <c r="FO3"/>
  <c r="FN1"/>
  <c r="FP3" l="1"/>
  <c r="FO1"/>
  <c r="FO2"/>
  <c r="FP1" l="1"/>
  <c r="FP2"/>
  <c r="FQ3"/>
  <c r="FQ1" l="1"/>
  <c r="FQ2"/>
  <c r="FR3"/>
  <c r="FQ4"/>
  <c r="FS3" l="1"/>
  <c r="FR1"/>
  <c r="FR2"/>
  <c r="FS2" l="1"/>
  <c r="FS1"/>
  <c r="FT3"/>
  <c r="FU3" l="1"/>
  <c r="FT1"/>
  <c r="FT2"/>
  <c r="FV3" l="1"/>
  <c r="FU2"/>
  <c r="FU1"/>
  <c r="FV2" l="1"/>
  <c r="FW3"/>
  <c r="FV1"/>
  <c r="FX3" l="1"/>
  <c r="FW1"/>
  <c r="FW2"/>
  <c r="FX1" l="1"/>
  <c r="FX2"/>
  <c r="FY3"/>
  <c r="FX4"/>
  <c r="FY1" l="1"/>
  <c r="FY2"/>
  <c r="FZ3"/>
  <c r="GA3" l="1"/>
  <c r="FZ2"/>
  <c r="FZ1"/>
  <c r="GB3" l="1"/>
  <c r="GA1"/>
  <c r="GA2"/>
  <c r="GC3" l="1"/>
  <c r="GB1"/>
  <c r="GB2"/>
  <c r="GD3" l="1"/>
  <c r="GC2"/>
  <c r="GC1"/>
  <c r="GD2" l="1"/>
  <c r="GE3"/>
  <c r="GD1"/>
  <c r="GF3" l="1"/>
  <c r="GE4"/>
  <c r="GE1"/>
  <c r="GE2"/>
  <c r="GF1" l="1"/>
  <c r="GF2"/>
  <c r="GG3"/>
  <c r="GG1" l="1"/>
  <c r="GG2"/>
  <c r="GH3"/>
  <c r="GH2" l="1"/>
  <c r="GI3"/>
  <c r="GH1"/>
  <c r="GI2" l="1"/>
  <c r="GJ3"/>
  <c r="GI1"/>
  <c r="GK3" l="1"/>
  <c r="GJ2"/>
  <c r="GJ1"/>
  <c r="GL3" l="1"/>
  <c r="GK1"/>
  <c r="GK2"/>
  <c r="GL2" l="1"/>
  <c r="GM3"/>
  <c r="GL4"/>
  <c r="GL1"/>
  <c r="GN3" l="1"/>
  <c r="GM1"/>
  <c r="GM2"/>
  <c r="GN1" l="1"/>
  <c r="GN2"/>
  <c r="GO3"/>
  <c r="GO1" l="1"/>
  <c r="GO2"/>
  <c r="GP3"/>
  <c r="GQ3" l="1"/>
  <c r="GP2"/>
  <c r="GP1"/>
  <c r="GR3" l="1"/>
  <c r="GQ1"/>
  <c r="GQ2"/>
  <c r="GS3" l="1"/>
  <c r="GR1"/>
  <c r="GR2"/>
  <c r="GT3" l="1"/>
  <c r="GS4"/>
  <c r="GS1"/>
  <c r="GS2"/>
  <c r="GT2" l="1"/>
  <c r="GU3"/>
  <c r="GT1"/>
  <c r="GV3" l="1"/>
  <c r="GU1"/>
  <c r="GU2"/>
  <c r="GV1" l="1"/>
  <c r="GV2"/>
  <c r="GW3"/>
  <c r="GW1" l="1"/>
  <c r="GW2"/>
  <c r="GX3"/>
  <c r="GY3" l="1"/>
  <c r="GX1"/>
  <c r="GX2"/>
  <c r="GZ3" l="1"/>
  <c r="GY1"/>
  <c r="GY2"/>
  <c r="HA3" l="1"/>
  <c r="GZ4"/>
  <c r="GZ2"/>
  <c r="GZ1"/>
  <c r="HB3" l="1"/>
  <c r="HA2"/>
  <c r="HA1"/>
  <c r="HB2" l="1"/>
  <c r="HC3"/>
  <c r="HB1"/>
  <c r="HD3" l="1"/>
  <c r="HC1"/>
  <c r="HC2"/>
  <c r="HD1" l="1"/>
  <c r="HD2"/>
  <c r="HE3"/>
  <c r="HE1" l="1"/>
  <c r="HE2"/>
  <c r="HF3"/>
  <c r="HG3" l="1"/>
  <c r="HF2"/>
  <c r="HF1"/>
  <c r="HG1" l="1"/>
  <c r="HH3"/>
  <c r="HG4"/>
  <c r="HG2"/>
  <c r="HI3" l="1"/>
  <c r="HH2"/>
  <c r="HH1"/>
  <c r="HJ3" l="1"/>
  <c r="HI1"/>
  <c r="HI2"/>
  <c r="HJ2" l="1"/>
  <c r="HK3"/>
  <c r="HJ1"/>
  <c r="HL3" l="1"/>
  <c r="HK1"/>
  <c r="HK2"/>
  <c r="HL1" l="1"/>
  <c r="HL2"/>
  <c r="HM3"/>
  <c r="HM1" l="1"/>
  <c r="HM2"/>
  <c r="HN3"/>
  <c r="HN2" l="1"/>
  <c r="HO3"/>
  <c r="HN4"/>
  <c r="HN1"/>
  <c r="HO2" l="1"/>
  <c r="HP3"/>
  <c r="HO1"/>
  <c r="HQ3" l="1"/>
  <c r="HP1"/>
  <c r="HP2"/>
  <c r="HR3" l="1"/>
  <c r="HQ1"/>
  <c r="HQ2"/>
  <c r="HR2" l="1"/>
  <c r="HS3"/>
  <c r="HR1"/>
  <c r="HT3" l="1"/>
  <c r="HS1"/>
  <c r="HS2"/>
  <c r="HT1" l="1"/>
  <c r="HT2"/>
  <c r="HU3"/>
  <c r="HU1" l="1"/>
  <c r="HU2"/>
  <c r="HU4"/>
  <c r="HV3"/>
  <c r="HV2" l="1"/>
  <c r="HW3"/>
  <c r="HV1"/>
  <c r="HW1" l="1"/>
  <c r="HX3"/>
  <c r="HW2"/>
  <c r="HY3" l="1"/>
  <c r="HX2"/>
  <c r="HX1"/>
  <c r="HZ3" l="1"/>
  <c r="HY2"/>
  <c r="HY1"/>
  <c r="HZ2" l="1"/>
  <c r="IA3"/>
  <c r="HZ1"/>
  <c r="IB3" l="1"/>
  <c r="IA1"/>
  <c r="IA2"/>
  <c r="IB1" l="1"/>
  <c r="IB2"/>
  <c r="IB4"/>
  <c r="IC3"/>
  <c r="IC1" l="1"/>
  <c r="IC2"/>
  <c r="ID3"/>
  <c r="IE3" l="1"/>
  <c r="ID2"/>
  <c r="ID1"/>
  <c r="IE2" l="1"/>
  <c r="IF3"/>
  <c r="IE1"/>
  <c r="IG3" l="1"/>
  <c r="IF1"/>
  <c r="IF2"/>
  <c r="IH3" l="1"/>
  <c r="IG2"/>
  <c r="IG1"/>
  <c r="IH2" l="1"/>
  <c r="II3"/>
  <c r="IH1"/>
  <c r="IJ3" l="1"/>
  <c r="II4"/>
  <c r="II1"/>
  <c r="II2"/>
  <c r="IJ1" l="1"/>
  <c r="IJ2"/>
  <c r="IK3"/>
  <c r="IK1" l="1"/>
  <c r="IK2"/>
  <c r="IL3"/>
  <c r="IM3" l="1"/>
  <c r="IL1"/>
  <c r="IL2"/>
  <c r="IM2" l="1"/>
  <c r="IM1"/>
  <c r="IN3"/>
  <c r="IO3" l="1"/>
  <c r="IN1"/>
  <c r="IN2"/>
  <c r="IP3" l="1"/>
  <c r="IO2"/>
  <c r="IO1"/>
  <c r="IP2" l="1"/>
  <c r="IQ3"/>
  <c r="IP4"/>
  <c r="IP1"/>
  <c r="IR3" l="1"/>
  <c r="IQ1"/>
  <c r="IQ2"/>
  <c r="IR1" l="1"/>
  <c r="IR2"/>
  <c r="IS3"/>
  <c r="IS1" l="1"/>
  <c r="IS2"/>
  <c r="IT3"/>
  <c r="IT2" l="1"/>
  <c r="IU3"/>
  <c r="IT1"/>
  <c r="IV3" l="1"/>
  <c r="IU2"/>
  <c r="IU1"/>
  <c r="IW3" l="1"/>
  <c r="IV2"/>
  <c r="IV1"/>
  <c r="IX3" l="1"/>
  <c r="IW4"/>
  <c r="IW2"/>
  <c r="IW1"/>
  <c r="IX2" l="1"/>
  <c r="IY3"/>
  <c r="IX1"/>
  <c r="IZ3" l="1"/>
  <c r="IY1"/>
  <c r="IY2"/>
  <c r="IZ1" l="1"/>
  <c r="IZ2"/>
  <c r="JA3"/>
  <c r="JA1" l="1"/>
  <c r="JA2"/>
  <c r="JB3"/>
  <c r="JC3" l="1"/>
  <c r="JB2"/>
  <c r="JB1"/>
  <c r="JC1" l="1"/>
  <c r="JC2"/>
  <c r="JD3"/>
  <c r="JE3" l="1"/>
  <c r="JD4"/>
  <c r="JD1"/>
  <c r="JD2"/>
  <c r="JF3" l="1"/>
  <c r="JE1"/>
  <c r="JE2"/>
  <c r="JF2" l="1"/>
  <c r="JG3"/>
  <c r="JF1"/>
  <c r="JH3" l="1"/>
  <c r="JG1"/>
  <c r="JG2"/>
  <c r="JH1" l="1"/>
  <c r="JH2"/>
  <c r="JI3"/>
  <c r="JI1" l="1"/>
  <c r="JI2"/>
  <c r="JJ3"/>
  <c r="JJ2" l="1"/>
  <c r="JK3"/>
  <c r="JJ1"/>
  <c r="JL3" l="1"/>
  <c r="JK1"/>
  <c r="JK2"/>
  <c r="JK4"/>
  <c r="JM3" l="1"/>
  <c r="JL2"/>
  <c r="JL1"/>
  <c r="JN3" l="1"/>
  <c r="JM2"/>
  <c r="JM1"/>
  <c r="JN2" l="1"/>
  <c r="JO3"/>
  <c r="JN1"/>
  <c r="JP3" l="1"/>
  <c r="JO1"/>
  <c r="JO2"/>
  <c r="JP1" l="1"/>
  <c r="JP2"/>
  <c r="JQ3"/>
  <c r="JQ1" l="1"/>
  <c r="JQ2"/>
  <c r="JR3"/>
  <c r="JS3" l="1"/>
  <c r="JR4"/>
  <c r="JR1"/>
  <c r="JR2"/>
  <c r="JS2" l="1"/>
  <c r="JS1"/>
  <c r="JT3"/>
  <c r="JU3" l="1"/>
  <c r="JT2"/>
  <c r="JT1"/>
  <c r="JV3" l="1"/>
  <c r="JU1"/>
  <c r="JU2"/>
  <c r="JV2" l="1"/>
  <c r="JW3"/>
  <c r="JV1"/>
  <c r="JX3" l="1"/>
  <c r="JW1"/>
  <c r="JW2"/>
  <c r="JX1" l="1"/>
  <c r="JX2"/>
  <c r="JY3"/>
  <c r="JY1" l="1"/>
  <c r="JY2"/>
  <c r="JZ3"/>
  <c r="JY4"/>
  <c r="JZ2" l="1"/>
  <c r="KA3"/>
  <c r="JZ1"/>
  <c r="KB3" l="1"/>
  <c r="KA2"/>
  <c r="KA1"/>
  <c r="KC3" l="1"/>
  <c r="KB2"/>
  <c r="KB1"/>
  <c r="KD3" l="1"/>
  <c r="KC1"/>
  <c r="KC2"/>
  <c r="KD2" l="1"/>
  <c r="KE3"/>
  <c r="KD1"/>
  <c r="KF3" l="1"/>
  <c r="KE1"/>
  <c r="KE2"/>
  <c r="KF1" l="1"/>
  <c r="KF2"/>
  <c r="KF4"/>
  <c r="KG3"/>
  <c r="KG1" l="1"/>
  <c r="KG2"/>
  <c r="KH3"/>
  <c r="KI3" l="1"/>
  <c r="KH2"/>
  <c r="KH1"/>
  <c r="KI1" l="1"/>
  <c r="KI2"/>
  <c r="KJ3"/>
  <c r="KK3" l="1"/>
  <c r="KJ2"/>
  <c r="KJ1"/>
  <c r="KL3" l="1"/>
  <c r="KK2"/>
  <c r="KK1"/>
  <c r="KL2" l="1"/>
  <c r="KM3"/>
  <c r="KL1"/>
  <c r="KN3" l="1"/>
  <c r="KM4"/>
  <c r="KM1"/>
  <c r="KM2"/>
  <c r="KN1" l="1"/>
  <c r="KN2"/>
  <c r="KO3"/>
  <c r="KO1" l="1"/>
  <c r="KO2"/>
  <c r="KP3"/>
  <c r="KQ3" l="1"/>
  <c r="KP1"/>
  <c r="KP2"/>
  <c r="KQ1" l="1"/>
  <c r="KQ2"/>
  <c r="KR3"/>
  <c r="KS3" l="1"/>
  <c r="KR1"/>
  <c r="KR2"/>
  <c r="KT3" l="1"/>
  <c r="KS2"/>
  <c r="KS1"/>
  <c r="KT2" l="1"/>
  <c r="KU3"/>
  <c r="KT4"/>
  <c r="KT1"/>
  <c r="KV3" l="1"/>
  <c r="KU1"/>
  <c r="KU2"/>
  <c r="KV1" l="1"/>
  <c r="KV2"/>
  <c r="KW3"/>
  <c r="KW1" l="1"/>
  <c r="KW2"/>
  <c r="KX3"/>
  <c r="KY3" l="1"/>
  <c r="KX2"/>
  <c r="KX1"/>
  <c r="KY2" l="1"/>
  <c r="KZ3"/>
  <c r="KY1"/>
  <c r="LA3" l="1"/>
  <c r="KZ1"/>
  <c r="KZ2"/>
  <c r="LB3" l="1"/>
  <c r="LA4"/>
  <c r="LA2"/>
  <c r="LA1"/>
  <c r="LB2" l="1"/>
  <c r="LC3"/>
  <c r="LB1"/>
  <c r="LD3" l="1"/>
  <c r="LC1"/>
  <c r="LC2"/>
  <c r="LD1" l="1"/>
  <c r="LD2"/>
  <c r="LE3"/>
  <c r="LE1" l="1"/>
  <c r="LE2"/>
  <c r="LF3"/>
  <c r="LF2" l="1"/>
  <c r="LG3"/>
  <c r="LF1"/>
  <c r="LH3" l="1"/>
  <c r="LG2"/>
  <c r="LG1"/>
  <c r="LI3" l="1"/>
  <c r="LH4"/>
  <c r="LH2"/>
  <c r="LH1"/>
  <c r="LJ3" l="1"/>
  <c r="LI1"/>
  <c r="LI2"/>
  <c r="LJ2" l="1"/>
  <c r="LK3"/>
  <c r="LJ1"/>
  <c r="LL3" l="1"/>
  <c r="LK1"/>
  <c r="LK2"/>
  <c r="LL1" l="1"/>
  <c r="LL2"/>
  <c r="LM3"/>
  <c r="LM1" l="1"/>
  <c r="LM2"/>
  <c r="LN3"/>
  <c r="LO3" l="1"/>
  <c r="LN2"/>
  <c r="LN1"/>
  <c r="LO4" l="1"/>
  <c r="LO2"/>
  <c r="LO1"/>
  <c r="LP3"/>
  <c r="LQ3" l="1"/>
  <c r="LP1"/>
  <c r="LP2"/>
  <c r="LR3" l="1"/>
  <c r="LQ1"/>
  <c r="LQ2"/>
  <c r="LR2" l="1"/>
  <c r="LS3"/>
  <c r="LR1"/>
  <c r="LT3" l="1"/>
  <c r="LS1"/>
  <c r="LS2"/>
  <c r="LT1" l="1"/>
  <c r="LT2"/>
  <c r="LU3"/>
  <c r="LU1" l="1"/>
  <c r="LU2"/>
  <c r="LV3"/>
  <c r="LV2" l="1"/>
  <c r="LW3"/>
  <c r="LV4"/>
  <c r="LV1"/>
  <c r="LW1" l="1"/>
  <c r="LX3"/>
  <c r="LW2"/>
  <c r="LY3" l="1"/>
  <c r="LX2"/>
  <c r="LX1"/>
  <c r="LZ3" l="1"/>
  <c r="LY2"/>
  <c r="LY1"/>
  <c r="LZ2" l="1"/>
  <c r="MA3"/>
  <c r="LZ1"/>
  <c r="MB3" l="1"/>
  <c r="MA1"/>
  <c r="MA2"/>
  <c r="MB1" l="1"/>
  <c r="MB2"/>
  <c r="MC3"/>
  <c r="MC1" l="1"/>
  <c r="MC2"/>
  <c r="MD3"/>
  <c r="MC4"/>
  <c r="ME3" l="1"/>
  <c r="MD1"/>
  <c r="MD2"/>
  <c r="ME2" l="1"/>
  <c r="MF3"/>
  <c r="ME1"/>
  <c r="MG3" l="1"/>
  <c r="MF2"/>
  <c r="MF1"/>
  <c r="MH3" l="1"/>
  <c r="MG1"/>
  <c r="MG2"/>
  <c r="MH2" l="1"/>
  <c r="MI3"/>
  <c r="MH1"/>
  <c r="MJ3" l="1"/>
  <c r="MI1"/>
  <c r="MI2"/>
  <c r="MJ1" l="1"/>
  <c r="MJ2"/>
  <c r="MK3"/>
  <c r="MJ4"/>
  <c r="MK1" l="1"/>
  <c r="MK2"/>
  <c r="ML3"/>
  <c r="ML2" l="1"/>
  <c r="MM3"/>
  <c r="ML1"/>
  <c r="MN3" l="1"/>
  <c r="MM2"/>
  <c r="MM1"/>
  <c r="MO3" l="1"/>
  <c r="MN1"/>
  <c r="MN2"/>
  <c r="MP3" l="1"/>
  <c r="MO1"/>
  <c r="MO2"/>
  <c r="MP2" l="1"/>
  <c r="MQ3"/>
  <c r="MP1"/>
  <c r="MR3" l="1"/>
  <c r="MQ4"/>
  <c r="MQ1"/>
  <c r="MQ2"/>
  <c r="MR1" l="1"/>
  <c r="MR2"/>
  <c r="MS3"/>
  <c r="MS1" l="1"/>
  <c r="MS2"/>
  <c r="MT3"/>
  <c r="MU3" l="1"/>
  <c r="MT2"/>
  <c r="MT1"/>
  <c r="MU2" l="1"/>
  <c r="MU1"/>
  <c r="MV3"/>
  <c r="MW3" l="1"/>
  <c r="MV2"/>
  <c r="MV1"/>
  <c r="MX3" l="1"/>
  <c r="MW2"/>
  <c r="MW1"/>
  <c r="MX2" l="1"/>
  <c r="MY3"/>
  <c r="MX4"/>
  <c r="MX1"/>
  <c r="MZ3" l="1"/>
  <c r="MY1"/>
  <c r="MY2"/>
  <c r="MZ1" l="1"/>
  <c r="MZ2"/>
  <c r="NA3"/>
  <c r="NA1" l="1"/>
  <c r="NA2"/>
  <c r="NB3"/>
  <c r="NB2" l="1"/>
  <c r="NC3"/>
  <c r="NB1"/>
  <c r="ND3" l="1"/>
  <c r="NC1"/>
  <c r="NC2"/>
  <c r="NE3" l="1"/>
  <c r="ND1"/>
  <c r="ND2"/>
  <c r="NF3" l="1"/>
  <c r="NE4"/>
  <c r="NE2"/>
  <c r="NE1"/>
  <c r="NF2" l="1"/>
  <c r="NG3"/>
  <c r="NF1"/>
  <c r="NH3" l="1"/>
  <c r="NG1"/>
  <c r="NG2"/>
  <c r="NH1" l="1"/>
  <c r="NH2"/>
  <c r="NI3"/>
  <c r="NI1" l="1"/>
  <c r="NI2"/>
  <c r="NJ3"/>
  <c r="NK3" l="1"/>
  <c r="NJ1"/>
  <c r="NJ2"/>
  <c r="NL3" l="1"/>
  <c r="NK1"/>
  <c r="NK2"/>
  <c r="NM3" l="1"/>
  <c r="NL4"/>
  <c r="NL1"/>
  <c r="NL2"/>
  <c r="NN3" l="1"/>
  <c r="NM2"/>
  <c r="NM1"/>
  <c r="NN2" l="1"/>
  <c r="NO3"/>
  <c r="NN1"/>
  <c r="NP3" l="1"/>
  <c r="NO1"/>
  <c r="NO2"/>
  <c r="NP1" l="1"/>
  <c r="NP2"/>
  <c r="NQ3"/>
  <c r="NQ1" l="1"/>
  <c r="NQ2"/>
  <c r="NR3"/>
  <c r="NR2" l="1"/>
  <c r="NS3"/>
  <c r="NR1"/>
  <c r="NT3" l="1"/>
  <c r="NS4"/>
  <c r="NS2"/>
  <c r="NS1"/>
  <c r="NU3" l="1"/>
  <c r="NT2"/>
  <c r="NT1"/>
  <c r="NV3" l="1"/>
  <c r="NU2"/>
  <c r="NU1"/>
  <c r="NV2" l="1"/>
  <c r="NW3"/>
  <c r="NV1"/>
  <c r="NX3" l="1"/>
  <c r="NW1"/>
  <c r="NW2"/>
  <c r="NX1" l="1"/>
  <c r="NX2"/>
  <c r="NY3"/>
  <c r="NY1" l="1"/>
  <c r="NY2"/>
  <c r="NZ3"/>
  <c r="OA3" l="1"/>
  <c r="NZ2"/>
  <c r="NZ4"/>
  <c r="NZ1"/>
  <c r="OA2" l="1"/>
  <c r="OA1"/>
  <c r="OB3"/>
  <c r="OB1" l="1"/>
  <c r="OB2"/>
  <c r="OC3"/>
  <c r="OD3" l="1"/>
  <c r="OC1"/>
  <c r="OC2"/>
  <c r="OD2" l="1"/>
  <c r="OE3"/>
  <c r="OD1"/>
  <c r="OE1" l="1"/>
  <c r="OE2"/>
  <c r="OF3"/>
  <c r="OF1" l="1"/>
  <c r="OF2"/>
</calcChain>
</file>

<file path=xl/sharedStrings.xml><?xml version="1.0" encoding="utf-8"?>
<sst xmlns="http://schemas.openxmlformats.org/spreadsheetml/2006/main" count="399" uniqueCount="109">
  <si>
    <t>Project ID</t>
  </si>
  <si>
    <t>DHU</t>
  </si>
  <si>
    <t>N/A</t>
  </si>
  <si>
    <t>LTH</t>
  </si>
  <si>
    <t>Project Description</t>
  </si>
  <si>
    <t>Raised on</t>
  </si>
  <si>
    <t>Status</t>
  </si>
  <si>
    <t>Done</t>
  </si>
  <si>
    <t xml:space="preserve">   </t>
  </si>
  <si>
    <t>HUL</t>
  </si>
  <si>
    <t xml:space="preserve"> </t>
  </si>
  <si>
    <t>Work</t>
  </si>
  <si>
    <t>Prj. Rev.</t>
  </si>
  <si>
    <t>A</t>
  </si>
  <si>
    <t>Prod ID</t>
  </si>
  <si>
    <t>_</t>
  </si>
  <si>
    <t>B</t>
  </si>
  <si>
    <t>Agent</t>
  </si>
  <si>
    <t>Customer</t>
  </si>
  <si>
    <t>Assy #</t>
  </si>
  <si>
    <t>Print</t>
  </si>
  <si>
    <t>Requester</t>
  </si>
  <si>
    <t>BET - Planning Manager</t>
  </si>
  <si>
    <t>ID</t>
  </si>
  <si>
    <t>In progress</t>
  </si>
  <si>
    <t>Charges</t>
  </si>
  <si>
    <t>Congés</t>
  </si>
  <si>
    <t>Réunions</t>
  </si>
  <si>
    <t>Request</t>
  </si>
  <si>
    <t>Rev</t>
  </si>
  <si>
    <t>Commentary</t>
  </si>
  <si>
    <t>Stand By</t>
  </si>
  <si>
    <t>Week</t>
  </si>
  <si>
    <t>Name</t>
  </si>
  <si>
    <t>Étiquettes de lignes</t>
  </si>
  <si>
    <t>Requested Deadline</t>
  </si>
  <si>
    <t>DRQ</t>
  </si>
  <si>
    <t>PRQ</t>
  </si>
  <si>
    <t>TSK</t>
  </si>
  <si>
    <t>TBD</t>
  </si>
  <si>
    <t>Expected Duration</t>
  </si>
  <si>
    <t>Effective Duration</t>
  </si>
  <si>
    <t>Effective Deadline</t>
  </si>
  <si>
    <t>Total Working Time</t>
  </si>
  <si>
    <t>Working Time</t>
  </si>
  <si>
    <t>Last Update</t>
  </si>
  <si>
    <t>Weekly Planning</t>
  </si>
  <si>
    <t>GRC</t>
  </si>
  <si>
    <t>VRQ</t>
  </si>
  <si>
    <t>In 
charge of</t>
  </si>
  <si>
    <t>Print Date</t>
  </si>
  <si>
    <t>In Charge Of</t>
  </si>
  <si>
    <t>In Charge 
Of</t>
  </si>
  <si>
    <t>fin</t>
  </si>
  <si>
    <t>--</t>
  </si>
  <si>
    <t>DRQA 2015-001</t>
  </si>
  <si>
    <t>FCH</t>
  </si>
  <si>
    <t>DRQ 2015-002</t>
  </si>
  <si>
    <t>PRQ 2015-001</t>
  </si>
  <si>
    <t>TSK 2015-001</t>
  </si>
  <si>
    <t>DRQ 2015-001</t>
  </si>
  <si>
    <t>Raised
Year</t>
  </si>
  <si>
    <t>Raised
Month</t>
  </si>
  <si>
    <t>Raised
WK</t>
  </si>
  <si>
    <t>EffD
Week</t>
  </si>
  <si>
    <t>EffD 
Year</t>
  </si>
  <si>
    <t>EffD
Month</t>
  </si>
  <si>
    <t>Total général</t>
  </si>
  <si>
    <t>(Tous)</t>
  </si>
  <si>
    <t>Étiquettes de colonnes</t>
  </si>
  <si>
    <t>Nombre de ID</t>
  </si>
  <si>
    <t>#VALEUR!</t>
  </si>
  <si>
    <t>(Plusieurs éléments)</t>
  </si>
  <si>
    <t>Total H (expect)</t>
  </si>
  <si>
    <t>H (expect)</t>
  </si>
  <si>
    <t>Total #</t>
  </si>
  <si>
    <t>#</t>
  </si>
  <si>
    <t>WK 2</t>
  </si>
  <si>
    <t>WK 3</t>
  </si>
  <si>
    <t>RQ1</t>
  </si>
  <si>
    <t>RQ2</t>
  </si>
  <si>
    <t>RQ3</t>
  </si>
  <si>
    <t>RQ4</t>
  </si>
  <si>
    <t>RQ5</t>
  </si>
  <si>
    <t>RQ6</t>
  </si>
  <si>
    <t>RQ7</t>
  </si>
  <si>
    <t>RQ8</t>
  </si>
  <si>
    <t>RQ9</t>
  </si>
  <si>
    <t>RQ10</t>
  </si>
  <si>
    <t>RQ11</t>
  </si>
  <si>
    <t>DRQU 2015-001</t>
  </si>
  <si>
    <t>TSK 2015-002</t>
  </si>
  <si>
    <t>VRQ 2015-001</t>
  </si>
  <si>
    <t>VRQ 2015-002</t>
  </si>
  <si>
    <t>Machine 2 + option 4</t>
  </si>
  <si>
    <t>Machine 1+ option</t>
  </si>
  <si>
    <t>Machine custom</t>
  </si>
  <si>
    <t>Test de validation</t>
  </si>
  <si>
    <t>Jean</t>
  </si>
  <si>
    <t>Michel</t>
  </si>
  <si>
    <t>Machine 12</t>
  </si>
  <si>
    <t>Machine 42 + option 4</t>
  </si>
  <si>
    <t>Vues méca machine 1</t>
  </si>
  <si>
    <t>Mach</t>
  </si>
  <si>
    <t>Machine 54</t>
  </si>
  <si>
    <t>Machine 152</t>
  </si>
  <si>
    <t>Machine 14 otpion 19</t>
  </si>
  <si>
    <t>Not started</t>
  </si>
  <si>
    <t>need info from cust</t>
  </si>
</sst>
</file>

<file path=xl/styles.xml><?xml version="1.0" encoding="utf-8"?>
<styleSheet xmlns="http://schemas.openxmlformats.org/spreadsheetml/2006/main">
  <numFmts count="7">
    <numFmt numFmtId="164" formatCode="ddd"/>
    <numFmt numFmtId="165" formatCode="dd"/>
    <numFmt numFmtId="166" formatCode="yyyy"/>
    <numFmt numFmtId="167" formatCode="mmm"/>
    <numFmt numFmtId="168" formatCode="dddd"/>
    <numFmt numFmtId="169" formatCode="dd\ mmm"/>
    <numFmt numFmtId="170" formatCode="mmmm"/>
  </numFmts>
  <fonts count="2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 tint="4.9989318521683403E-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36"/>
      <color theme="1"/>
      <name val="Calibri"/>
      <family val="2"/>
      <scheme val="minor"/>
    </font>
    <font>
      <sz val="36"/>
      <name val="Calibri"/>
      <family val="2"/>
      <scheme val="minor"/>
    </font>
    <font>
      <sz val="36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name val="Century Gothic"/>
      <family val="2"/>
    </font>
    <font>
      <b/>
      <sz val="11"/>
      <name val="Calibri"/>
      <family val="2"/>
      <scheme val="minor"/>
    </font>
    <font>
      <b/>
      <sz val="11"/>
      <name val="Century Gothic"/>
      <family val="2"/>
    </font>
    <font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name val="Calibri"/>
      <family val="2"/>
      <scheme val="minor"/>
    </font>
    <font>
      <sz val="14"/>
      <name val="Century Gothic"/>
      <family val="2"/>
    </font>
    <font>
      <sz val="20"/>
      <name val="Calibri"/>
      <family val="2"/>
      <scheme val="minor"/>
    </font>
    <font>
      <sz val="18"/>
      <color rgb="FF9C6500"/>
      <name val="Calibri"/>
      <family val="2"/>
      <scheme val="minor"/>
    </font>
    <font>
      <sz val="12"/>
      <color theme="1" tint="4.9989318521683403E-2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scheme val="minor"/>
    </font>
    <font>
      <sz val="14"/>
      <color theme="1"/>
      <name val="Calibri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8" fillId="5" borderId="0" applyNumberFormat="0" applyBorder="0" applyAlignment="0" applyProtection="0"/>
    <xf numFmtId="0" fontId="9" fillId="6" borderId="0" applyNumberFormat="0" applyBorder="0" applyAlignment="0" applyProtection="0"/>
  </cellStyleXfs>
  <cellXfs count="213">
    <xf numFmtId="0" fontId="0" fillId="0" borderId="0" xfId="0"/>
    <xf numFmtId="0" fontId="0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4" fontId="4" fillId="0" borderId="0" xfId="0" applyNumberFormat="1" applyFont="1"/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left" vertical="center"/>
    </xf>
    <xf numFmtId="0" fontId="5" fillId="0" borderId="0" xfId="0" applyFont="1"/>
    <xf numFmtId="14" fontId="6" fillId="0" borderId="0" xfId="0" applyNumberFormat="1" applyFont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NumberFormat="1" applyFont="1"/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3" fillId="0" borderId="1" xfId="0" applyFont="1" applyBorder="1" applyAlignment="1">
      <alignment horizontal="left" vertical="center"/>
    </xf>
    <xf numFmtId="14" fontId="4" fillId="0" borderId="1" xfId="0" applyNumberFormat="1" applyFont="1" applyBorder="1"/>
    <xf numFmtId="0" fontId="0" fillId="0" borderId="1" xfId="0" applyFont="1" applyBorder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8" fillId="0" borderId="1" xfId="1" applyFill="1" applyBorder="1"/>
    <xf numFmtId="0" fontId="8" fillId="0" borderId="1" xfId="1" applyFill="1" applyBorder="1" applyAlignment="1">
      <alignment horizontal="left" vertical="center"/>
    </xf>
    <xf numFmtId="14" fontId="8" fillId="0" borderId="1" xfId="1" applyNumberFormat="1" applyFill="1" applyBorder="1"/>
    <xf numFmtId="0" fontId="8" fillId="0" borderId="1" xfId="1" applyFill="1" applyBorder="1" applyAlignment="1">
      <alignment horizontal="center" vertical="center"/>
    </xf>
    <xf numFmtId="0" fontId="4" fillId="0" borderId="1" xfId="1" applyFont="1" applyFill="1" applyBorder="1"/>
    <xf numFmtId="0" fontId="4" fillId="0" borderId="1" xfId="1" applyFont="1" applyFill="1" applyBorder="1" applyAlignment="1">
      <alignment horizontal="left" vertical="center"/>
    </xf>
    <xf numFmtId="14" fontId="4" fillId="0" borderId="1" xfId="1" applyNumberFormat="1" applyFont="1" applyFill="1" applyBorder="1"/>
    <xf numFmtId="0" fontId="4" fillId="0" borderId="1" xfId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0" fontId="8" fillId="0" borderId="1" xfId="1" applyFill="1" applyBorder="1" applyAlignment="1">
      <alignment vertical="center"/>
    </xf>
    <xf numFmtId="0" fontId="4" fillId="0" borderId="1" xfId="1" applyFont="1" applyFill="1" applyBorder="1" applyAlignment="1">
      <alignment vertical="center"/>
    </xf>
    <xf numFmtId="0" fontId="1" fillId="8" borderId="1" xfId="0" applyFont="1" applyFill="1" applyBorder="1" applyAlignment="1">
      <alignment horizontal="center" vertical="center"/>
    </xf>
    <xf numFmtId="0" fontId="12" fillId="9" borderId="1" xfId="0" applyFont="1" applyFill="1" applyBorder="1" applyAlignment="1" applyProtection="1">
      <alignment horizontal="center" vertical="center"/>
      <protection locked="0"/>
    </xf>
    <xf numFmtId="0" fontId="12" fillId="10" borderId="1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14" fontId="8" fillId="0" borderId="1" xfId="1" applyNumberFormat="1" applyFont="1" applyFill="1" applyBorder="1" applyAlignment="1">
      <alignment horizontal="left"/>
    </xf>
    <xf numFmtId="14" fontId="4" fillId="0" borderId="1" xfId="1" applyNumberFormat="1" applyFont="1" applyFill="1" applyBorder="1" applyAlignment="1">
      <alignment horizontal="left"/>
    </xf>
    <xf numFmtId="14" fontId="4" fillId="0" borderId="0" xfId="0" applyNumberFormat="1" applyFont="1" applyAlignment="1">
      <alignment horizontal="left"/>
    </xf>
    <xf numFmtId="14" fontId="4" fillId="0" borderId="1" xfId="0" applyNumberFormat="1" applyFont="1" applyBorder="1" applyAlignment="1">
      <alignment horizontal="left"/>
    </xf>
    <xf numFmtId="0" fontId="0" fillId="8" borderId="1" xfId="0" applyFill="1" applyBorder="1"/>
    <xf numFmtId="0" fontId="0" fillId="8" borderId="7" xfId="0" applyFill="1" applyBorder="1"/>
    <xf numFmtId="0" fontId="0" fillId="8" borderId="2" xfId="0" applyFill="1" applyBorder="1"/>
    <xf numFmtId="0" fontId="0" fillId="8" borderId="6" xfId="0" applyFill="1" applyBorder="1"/>
    <xf numFmtId="0" fontId="0" fillId="11" borderId="4" xfId="0" applyFill="1" applyBorder="1"/>
    <xf numFmtId="168" fontId="0" fillId="8" borderId="1" xfId="0" applyNumberFormat="1" applyFill="1" applyBorder="1" applyAlignment="1">
      <alignment horizontal="center"/>
    </xf>
    <xf numFmtId="169" fontId="0" fillId="8" borderId="1" xfId="0" applyNumberFormat="1" applyFill="1" applyBorder="1" applyAlignment="1">
      <alignment horizontal="center"/>
    </xf>
    <xf numFmtId="169" fontId="0" fillId="8" borderId="1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3" fillId="0" borderId="8" xfId="0" applyFont="1" applyBorder="1" applyAlignment="1">
      <alignment horizontal="left" vertical="center"/>
    </xf>
    <xf numFmtId="0" fontId="0" fillId="0" borderId="0" xfId="0" applyFill="1" applyBorder="1"/>
    <xf numFmtId="0" fontId="10" fillId="0" borderId="1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Alignment="1">
      <alignment horizontal="center" vertical="center"/>
    </xf>
    <xf numFmtId="14" fontId="14" fillId="0" borderId="0" xfId="0" applyNumberFormat="1" applyFont="1" applyFill="1" applyBorder="1" applyAlignment="1">
      <alignment horizontal="left"/>
    </xf>
    <xf numFmtId="0" fontId="0" fillId="0" borderId="0" xfId="0" applyFill="1" applyBorder="1" applyAlignment="1">
      <alignment horizontal="left" wrapText="1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left"/>
    </xf>
    <xf numFmtId="0" fontId="14" fillId="0" borderId="0" xfId="0" applyFont="1" applyFill="1" applyBorder="1"/>
    <xf numFmtId="0" fontId="14" fillId="0" borderId="0" xfId="0" applyFont="1" applyFill="1" applyBorder="1" applyAlignment="1">
      <alignment horizontal="left"/>
    </xf>
    <xf numFmtId="0" fontId="0" fillId="0" borderId="0" xfId="0" applyFont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Font="1" applyFill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6" fillId="0" borderId="0" xfId="0" applyNumberFormat="1" applyFont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3" fillId="8" borderId="1" xfId="0" applyFont="1" applyFill="1" applyBorder="1" applyAlignment="1">
      <alignment horizontal="center" vertical="center"/>
    </xf>
    <xf numFmtId="0" fontId="21" fillId="9" borderId="1" xfId="0" applyFont="1" applyFill="1" applyBorder="1" applyAlignment="1" applyProtection="1">
      <alignment horizontal="center" vertical="center"/>
      <protection locked="0"/>
    </xf>
    <xf numFmtId="0" fontId="21" fillId="10" borderId="1" xfId="0" applyFont="1" applyFill="1" applyBorder="1" applyAlignment="1" applyProtection="1">
      <alignment horizontal="center" vertical="center"/>
      <protection locked="0"/>
    </xf>
    <xf numFmtId="0" fontId="13" fillId="4" borderId="1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22" fillId="8" borderId="1" xfId="1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0" fontId="13" fillId="0" borderId="0" xfId="0" applyFont="1" applyAlignment="1">
      <alignment vertical="center"/>
    </xf>
    <xf numFmtId="167" fontId="23" fillId="6" borderId="1" xfId="2" applyNumberFormat="1" applyFont="1" applyBorder="1" applyAlignment="1">
      <alignment horizontal="center"/>
    </xf>
    <xf numFmtId="0" fontId="18" fillId="0" borderId="0" xfId="0" applyFont="1" applyAlignment="1">
      <alignment vertical="center"/>
    </xf>
    <xf numFmtId="164" fontId="18" fillId="0" borderId="1" xfId="0" applyNumberFormat="1" applyFont="1" applyBorder="1" applyAlignment="1">
      <alignment horizontal="center"/>
    </xf>
    <xf numFmtId="165" fontId="18" fillId="0" borderId="1" xfId="0" applyNumberFormat="1" applyFont="1" applyBorder="1" applyAlignment="1">
      <alignment horizontal="center"/>
    </xf>
    <xf numFmtId="0" fontId="20" fillId="3" borderId="0" xfId="0" applyFont="1" applyFill="1" applyAlignment="1">
      <alignment horizontal="center" vertical="center"/>
    </xf>
    <xf numFmtId="0" fontId="20" fillId="7" borderId="0" xfId="0" applyFont="1" applyFill="1" applyAlignment="1">
      <alignment horizontal="center" vertical="center"/>
    </xf>
    <xf numFmtId="0" fontId="20" fillId="7" borderId="0" xfId="0" applyFont="1" applyFill="1" applyAlignment="1">
      <alignment horizontal="center" vertical="center" wrapText="1"/>
    </xf>
    <xf numFmtId="14" fontId="20" fillId="7" borderId="0" xfId="0" applyNumberFormat="1" applyFont="1" applyFill="1" applyAlignment="1">
      <alignment horizontal="center" vertical="center" wrapText="1"/>
    </xf>
    <xf numFmtId="0" fontId="20" fillId="7" borderId="0" xfId="0" applyNumberFormat="1" applyFont="1" applyFill="1" applyAlignment="1">
      <alignment horizontal="center" vertical="center" wrapText="1"/>
    </xf>
    <xf numFmtId="0" fontId="25" fillId="3" borderId="0" xfId="0" applyFont="1" applyFill="1" applyAlignment="1">
      <alignment horizontal="center" vertical="center"/>
    </xf>
    <xf numFmtId="0" fontId="25" fillId="3" borderId="0" xfId="0" applyFont="1" applyFill="1" applyAlignment="1">
      <alignment horizontal="left" vertical="center"/>
    </xf>
    <xf numFmtId="0" fontId="24" fillId="2" borderId="0" xfId="0" applyFont="1" applyFill="1" applyAlignment="1">
      <alignment horizontal="center" vertical="center" wrapText="1"/>
    </xf>
    <xf numFmtId="0" fontId="20" fillId="2" borderId="0" xfId="0" applyFont="1" applyFill="1" applyAlignment="1">
      <alignment horizontal="center" vertical="center" wrapText="1"/>
    </xf>
    <xf numFmtId="0" fontId="24" fillId="2" borderId="0" xfId="0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20" fillId="0" borderId="0" xfId="0" applyFont="1" applyAlignment="1">
      <alignment horizontal="center" vertical="center"/>
    </xf>
    <xf numFmtId="14" fontId="20" fillId="0" borderId="0" xfId="0" applyNumberFormat="1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14" fontId="20" fillId="0" borderId="0" xfId="0" applyNumberFormat="1" applyFont="1" applyBorder="1" applyAlignment="1">
      <alignment horizontal="center" vertical="center"/>
    </xf>
    <xf numFmtId="0" fontId="25" fillId="0" borderId="0" xfId="0" applyFont="1" applyBorder="1" applyAlignment="1">
      <alignment horizontal="left" vertical="center"/>
    </xf>
    <xf numFmtId="0" fontId="17" fillId="0" borderId="0" xfId="0" applyFont="1" applyBorder="1" applyAlignment="1">
      <alignment horizontal="left" vertical="center"/>
    </xf>
    <xf numFmtId="0" fontId="17" fillId="0" borderId="0" xfId="0" applyFont="1" applyFill="1" applyBorder="1" applyAlignment="1">
      <alignment horizontal="left" vertical="center"/>
    </xf>
    <xf numFmtId="0" fontId="17" fillId="0" borderId="0" xfId="0" applyFont="1" applyFill="1" applyBorder="1" applyAlignment="1">
      <alignment horizontal="center" vertical="center"/>
    </xf>
    <xf numFmtId="0" fontId="20" fillId="0" borderId="0" xfId="0" applyNumberFormat="1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25" fillId="0" borderId="0" xfId="0" applyFont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8" borderId="7" xfId="0" applyFill="1" applyBorder="1"/>
    <xf numFmtId="0" fontId="2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17" fillId="0" borderId="0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/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6" fillId="0" borderId="0" xfId="0" applyNumberFormat="1" applyFont="1" applyAlignment="1">
      <alignment horizontal="center" vertical="center"/>
    </xf>
    <xf numFmtId="0" fontId="20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pivotButton="1" applyAlignment="1">
      <alignment horizontal="center"/>
    </xf>
    <xf numFmtId="0" fontId="0" fillId="0" borderId="0" xfId="0" applyAlignment="1">
      <alignment horizontal="left" indent="2"/>
    </xf>
    <xf numFmtId="0" fontId="0" fillId="0" borderId="0" xfId="0" applyNumberFormat="1"/>
    <xf numFmtId="0" fontId="0" fillId="0" borderId="0" xfId="0" applyAlignment="1">
      <alignment horizontal="center" vertical="center" wrapText="1"/>
    </xf>
    <xf numFmtId="170" fontId="0" fillId="0" borderId="0" xfId="0" applyNumberFormat="1" applyAlignment="1">
      <alignment horizontal="left" inden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26" fillId="0" borderId="0" xfId="0" applyFont="1" applyFill="1" applyAlignment="1">
      <alignment horizontal="center" vertical="center"/>
    </xf>
    <xf numFmtId="0" fontId="27" fillId="0" borderId="0" xfId="0" applyFont="1" applyBorder="1" applyAlignment="1">
      <alignment horizontal="left" vertical="center"/>
    </xf>
    <xf numFmtId="0" fontId="27" fillId="0" borderId="0" xfId="0" applyFont="1" applyFill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6" fillId="0" borderId="0" xfId="0" applyNumberFormat="1" applyFont="1" applyAlignment="1">
      <alignment horizontal="center" vertical="center"/>
    </xf>
    <xf numFmtId="166" fontId="19" fillId="0" borderId="10" xfId="0" applyNumberFormat="1" applyFont="1" applyBorder="1" applyAlignment="1">
      <alignment horizontal="center" vertical="center"/>
    </xf>
    <xf numFmtId="166" fontId="19" fillId="0" borderId="11" xfId="0" applyNumberFormat="1" applyFont="1" applyBorder="1" applyAlignment="1">
      <alignment horizontal="center" vertical="center"/>
    </xf>
    <xf numFmtId="166" fontId="19" fillId="0" borderId="9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4" fillId="8" borderId="3" xfId="0" applyFont="1" applyFill="1" applyBorder="1" applyAlignment="1">
      <alignment horizontal="center" vertical="center"/>
    </xf>
    <xf numFmtId="0" fontId="14" fillId="8" borderId="4" xfId="0" applyFont="1" applyFill="1" applyBorder="1" applyAlignment="1">
      <alignment horizontal="center" vertical="center"/>
    </xf>
    <xf numFmtId="0" fontId="14" fillId="8" borderId="5" xfId="0" applyFont="1" applyFill="1" applyBorder="1" applyAlignment="1">
      <alignment horizontal="center" vertical="center"/>
    </xf>
    <xf numFmtId="14" fontId="14" fillId="0" borderId="0" xfId="0" applyNumberFormat="1" applyFont="1" applyFill="1" applyBorder="1" applyAlignment="1">
      <alignment horizontal="center"/>
    </xf>
    <xf numFmtId="14" fontId="20" fillId="0" borderId="0" xfId="0" applyNumberFormat="1" applyFont="1" applyBorder="1" applyAlignment="1" applyProtection="1">
      <alignment horizontal="center" vertical="center"/>
    </xf>
    <xf numFmtId="0" fontId="20" fillId="0" borderId="0" xfId="0" applyNumberFormat="1" applyFont="1" applyBorder="1" applyAlignment="1" applyProtection="1">
      <alignment horizontal="center" vertical="center"/>
    </xf>
    <xf numFmtId="14" fontId="0" fillId="0" borderId="0" xfId="0" applyNumberFormat="1" applyAlignment="1">
      <alignment horizontal="left"/>
    </xf>
    <xf numFmtId="0" fontId="17" fillId="12" borderId="0" xfId="0" applyFont="1" applyFill="1" applyBorder="1" applyAlignment="1">
      <alignment horizontal="center" vertical="center"/>
    </xf>
    <xf numFmtId="0" fontId="25" fillId="12" borderId="0" xfId="0" applyFont="1" applyFill="1" applyBorder="1" applyAlignment="1">
      <alignment horizontal="left" vertical="center"/>
    </xf>
    <xf numFmtId="0" fontId="17" fillId="12" borderId="0" xfId="0" applyFont="1" applyFill="1" applyBorder="1" applyAlignment="1">
      <alignment horizontal="left" vertical="center"/>
    </xf>
    <xf numFmtId="0" fontId="20" fillId="12" borderId="0" xfId="0" applyFont="1" applyFill="1" applyAlignment="1">
      <alignment horizontal="center" vertical="center"/>
    </xf>
    <xf numFmtId="14" fontId="20" fillId="12" borderId="0" xfId="0" applyNumberFormat="1" applyFont="1" applyFill="1" applyAlignment="1">
      <alignment horizontal="center" vertical="center"/>
    </xf>
    <xf numFmtId="0" fontId="25" fillId="12" borderId="0" xfId="0" applyFont="1" applyFill="1" applyAlignment="1">
      <alignment horizontal="center" vertical="center"/>
    </xf>
    <xf numFmtId="0" fontId="25" fillId="12" borderId="0" xfId="0" applyFont="1" applyFill="1" applyBorder="1" applyAlignment="1">
      <alignment horizontal="center" vertical="center"/>
    </xf>
    <xf numFmtId="14" fontId="20" fillId="12" borderId="0" xfId="0" applyNumberFormat="1" applyFont="1" applyFill="1" applyBorder="1" applyAlignment="1">
      <alignment horizontal="center" vertical="center"/>
    </xf>
    <xf numFmtId="0" fontId="20" fillId="0" borderId="0" xfId="0" applyNumberFormat="1" applyFont="1" applyFill="1" applyAlignment="1">
      <alignment horizontal="center" vertical="center"/>
    </xf>
    <xf numFmtId="14" fontId="20" fillId="0" borderId="0" xfId="0" applyNumberFormat="1" applyFont="1" applyFill="1" applyAlignment="1">
      <alignment horizontal="center" vertical="center"/>
    </xf>
    <xf numFmtId="0" fontId="25" fillId="12" borderId="0" xfId="0" applyFont="1" applyFill="1" applyAlignment="1">
      <alignment horizontal="left" vertical="center"/>
    </xf>
  </cellXfs>
  <cellStyles count="3">
    <cellStyle name="Insatisfaisant" xfId="1" builtinId="27"/>
    <cellStyle name="Neutre" xfId="2" builtinId="28"/>
    <cellStyle name="Normal" xfId="0" builtinId="0"/>
  </cellStyles>
  <dxfs count="3027">
    <dxf>
      <alignment horizontal="center" readingOrder="0"/>
    </dxf>
    <dxf>
      <alignment horizontal="left" readingOrder="0"/>
    </dxf>
    <dxf>
      <alignment horizontal="general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</border>
    </dxf>
    <dxf>
      <alignment vertical="center" readingOrder="0"/>
    </dxf>
    <dxf>
      <alignment horizontal="left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alignment horizontal="left" readingOrder="0"/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20"/>
      </font>
    </dxf>
    <dxf>
      <font>
        <sz val="20"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ont>
        <sz val="20"/>
      </font>
    </dxf>
    <dxf>
      <font>
        <b/>
      </font>
    </dxf>
    <dxf>
      <font>
        <i/>
      </font>
    </dxf>
    <dxf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wrapText="1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</border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alignment horizontal="left" readingOrder="0"/>
    </dxf>
    <dxf>
      <alignment horizontal="left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general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alignment horizontal="left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horizontal="left" readingOrder="0"/>
    </dxf>
    <dxf>
      <alignment horizontal="general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</border>
    </dxf>
    <dxf>
      <alignment vertical="center" readingOrder="0"/>
    </dxf>
    <dxf>
      <alignment horizontal="left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alignment horizontal="left" readingOrder="0"/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20"/>
      </font>
    </dxf>
    <dxf>
      <font>
        <sz val="20"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ont>
        <sz val="20"/>
      </font>
    </dxf>
    <dxf>
      <font>
        <b/>
      </font>
    </dxf>
    <dxf>
      <font>
        <i/>
      </font>
    </dxf>
    <dxf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wrapText="1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</border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alignment horizontal="left" readingOrder="0"/>
    </dxf>
    <dxf>
      <alignment horizontal="left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general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alignment horizontal="left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horizontal="left" readingOrder="0"/>
    </dxf>
    <dxf>
      <alignment horizontal="general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</border>
    </dxf>
    <dxf>
      <alignment vertical="center" readingOrder="0"/>
    </dxf>
    <dxf>
      <alignment horizontal="left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alignment horizontal="left" readingOrder="0"/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20"/>
      </font>
    </dxf>
    <dxf>
      <font>
        <sz val="20"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ont>
        <sz val="20"/>
      </font>
    </dxf>
    <dxf>
      <font>
        <b/>
      </font>
    </dxf>
    <dxf>
      <font>
        <i/>
      </font>
    </dxf>
    <dxf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wrapText="1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</border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alignment horizontal="left" readingOrder="0"/>
    </dxf>
    <dxf>
      <alignment horizontal="left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general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horizontal="left" readingOrder="0"/>
    </dxf>
    <dxf>
      <alignment horizontal="general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</border>
    </dxf>
    <dxf>
      <alignment vertical="center" readingOrder="0"/>
    </dxf>
    <dxf>
      <alignment horizontal="left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alignment horizontal="left" readingOrder="0"/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20"/>
      </font>
    </dxf>
    <dxf>
      <font>
        <sz val="20"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ont>
        <sz val="20"/>
      </font>
    </dxf>
    <dxf>
      <font>
        <b/>
      </font>
    </dxf>
    <dxf>
      <font>
        <i/>
      </font>
    </dxf>
    <dxf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wrapText="1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</border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alignment horizontal="left" readingOrder="0"/>
    </dxf>
    <dxf>
      <alignment horizontal="left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general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alignment horizontal="left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strike val="0"/>
        <color theme="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ont>
        <b/>
        <i val="0"/>
        <color theme="0"/>
      </font>
      <fill>
        <patternFill patternType="solid">
          <bgColor theme="1" tint="0.24994659260841701"/>
        </patternFill>
      </fill>
      <border>
        <left/>
        <right/>
        <top/>
        <bottom/>
        <vertical/>
        <horizontal/>
      </border>
    </dxf>
    <dxf>
      <font>
        <b val="0"/>
        <i val="0"/>
        <strike val="0"/>
        <u val="double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99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C0000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strike val="0"/>
        <color theme="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9966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alignment horizontal="center" readingOrder="0"/>
    </dxf>
    <dxf>
      <alignment horizontal="left" readingOrder="0"/>
    </dxf>
    <dxf>
      <alignment horizontal="general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</border>
    </dxf>
    <dxf>
      <alignment vertical="center" readingOrder="0"/>
    </dxf>
    <dxf>
      <alignment horizontal="left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alignment horizontal="left" readingOrder="0"/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20"/>
      </font>
    </dxf>
    <dxf>
      <font>
        <sz val="20"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ont>
        <sz val="20"/>
      </font>
    </dxf>
    <dxf>
      <font>
        <b/>
      </font>
    </dxf>
    <dxf>
      <font>
        <i/>
      </font>
    </dxf>
    <dxf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wrapText="1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</border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alignment horizontal="left" readingOrder="0"/>
    </dxf>
    <dxf>
      <alignment horizontal="left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general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alignment horizontal="left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horizontal="left" readingOrder="0"/>
    </dxf>
    <dxf>
      <alignment horizontal="general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</border>
    </dxf>
    <dxf>
      <alignment vertical="center" readingOrder="0"/>
    </dxf>
    <dxf>
      <alignment horizontal="left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alignment horizontal="left" readingOrder="0"/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20"/>
      </font>
    </dxf>
    <dxf>
      <font>
        <sz val="20"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ont>
        <sz val="20"/>
      </font>
    </dxf>
    <dxf>
      <font>
        <b/>
      </font>
    </dxf>
    <dxf>
      <font>
        <i/>
      </font>
    </dxf>
    <dxf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wrapText="1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</border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alignment horizontal="left" readingOrder="0"/>
    </dxf>
    <dxf>
      <alignment horizontal="left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general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alignment horizontal="left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horizontal="left" readingOrder="0"/>
    </dxf>
    <dxf>
      <alignment horizontal="general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</border>
    </dxf>
    <dxf>
      <alignment vertical="center" readingOrder="0"/>
    </dxf>
    <dxf>
      <alignment horizontal="left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alignment horizontal="left" readingOrder="0"/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20"/>
      </font>
    </dxf>
    <dxf>
      <font>
        <sz val="20"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ont>
        <sz val="20"/>
      </font>
    </dxf>
    <dxf>
      <font>
        <b/>
      </font>
    </dxf>
    <dxf>
      <font>
        <i/>
      </font>
    </dxf>
    <dxf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wrapText="1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</border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alignment horizontal="left" readingOrder="0"/>
    </dxf>
    <dxf>
      <alignment horizontal="left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general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horizontal="left" readingOrder="0"/>
    </dxf>
    <dxf>
      <alignment horizontal="general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</border>
    </dxf>
    <dxf>
      <alignment vertical="center" readingOrder="0"/>
    </dxf>
    <dxf>
      <alignment horizontal="left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alignment horizontal="left" readingOrder="0"/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20"/>
      </font>
    </dxf>
    <dxf>
      <font>
        <sz val="20"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ont>
        <sz val="20"/>
      </font>
    </dxf>
    <dxf>
      <font>
        <b/>
      </font>
    </dxf>
    <dxf>
      <font>
        <i/>
      </font>
    </dxf>
    <dxf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wrapText="1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</border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alignment horizontal="left" readingOrder="0"/>
    </dxf>
    <dxf>
      <alignment horizontal="left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general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alignment horizontal="left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horizontal="left" readingOrder="0"/>
    </dxf>
    <dxf>
      <alignment horizontal="general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</border>
    </dxf>
    <dxf>
      <alignment vertical="center" readingOrder="0"/>
    </dxf>
    <dxf>
      <alignment horizontal="left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alignment horizontal="left" readingOrder="0"/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20"/>
      </font>
    </dxf>
    <dxf>
      <font>
        <sz val="20"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ont>
        <sz val="20"/>
      </font>
    </dxf>
    <dxf>
      <font>
        <b/>
      </font>
    </dxf>
    <dxf>
      <font>
        <i/>
      </font>
    </dxf>
    <dxf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wrapText="1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</border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alignment horizontal="left" readingOrder="0"/>
    </dxf>
    <dxf>
      <alignment horizontal="left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general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alignment horizontal="left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horizontal="left" readingOrder="0"/>
    </dxf>
    <dxf>
      <alignment horizontal="general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</border>
    </dxf>
    <dxf>
      <alignment vertical="center" readingOrder="0"/>
    </dxf>
    <dxf>
      <alignment horizontal="left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alignment horizontal="left" readingOrder="0"/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20"/>
      </font>
    </dxf>
    <dxf>
      <font>
        <sz val="20"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ont>
        <sz val="20"/>
      </font>
    </dxf>
    <dxf>
      <font>
        <b/>
      </font>
    </dxf>
    <dxf>
      <font>
        <i/>
      </font>
    </dxf>
    <dxf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wrapText="1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</border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alignment horizontal="left" readingOrder="0"/>
    </dxf>
    <dxf>
      <alignment horizontal="left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general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alignment horizontal="left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horizontal="left" readingOrder="0"/>
    </dxf>
    <dxf>
      <alignment horizontal="general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</border>
    </dxf>
    <dxf>
      <alignment vertical="center" readingOrder="0"/>
    </dxf>
    <dxf>
      <alignment horizontal="left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alignment horizontal="left" readingOrder="0"/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20"/>
      </font>
    </dxf>
    <dxf>
      <font>
        <sz val="20"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ont>
        <sz val="20"/>
      </font>
    </dxf>
    <dxf>
      <font>
        <b/>
      </font>
    </dxf>
    <dxf>
      <font>
        <i/>
      </font>
    </dxf>
    <dxf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wrapText="1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</border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alignment horizontal="left" readingOrder="0"/>
    </dxf>
    <dxf>
      <alignment horizontal="left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general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horizontal="left" readingOrder="0"/>
    </dxf>
    <dxf>
      <alignment horizontal="general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</border>
    </dxf>
    <dxf>
      <alignment vertical="center" readingOrder="0"/>
    </dxf>
    <dxf>
      <alignment horizontal="left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alignment horizontal="left" readingOrder="0"/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20"/>
      </font>
    </dxf>
    <dxf>
      <font>
        <sz val="20"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ont>
        <sz val="20"/>
      </font>
    </dxf>
    <dxf>
      <font>
        <b/>
      </font>
    </dxf>
    <dxf>
      <font>
        <i/>
      </font>
    </dxf>
    <dxf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wrapText="1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</border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alignment horizontal="left" readingOrder="0"/>
    </dxf>
    <dxf>
      <alignment horizontal="left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general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alignment horizontal="left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1" hidden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70" formatCode="mmmm"/>
      <alignment horizontal="center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/mm/yyyy"/>
      <alignment horizontal="center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border>
        <right/>
        <top/>
        <bottom/>
        <vertical/>
        <horizontal/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left" readingOrder="0"/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general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left" readingOrder="0"/>
    </dxf>
    <dxf>
      <alignment horizontal="left" readingOrder="0"/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readingOrder="0"/>
    </dxf>
    <dxf>
      <border>
        <left style="thin">
          <color indexed="64"/>
        </left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vertical="center"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fill>
        <patternFill patternType="solid">
          <fgColor indexed="64"/>
          <bgColor theme="4" tint="0.59999389629810485"/>
        </patternFill>
      </fill>
    </dxf>
    <dxf>
      <font>
        <i/>
      </font>
    </dxf>
    <dxf>
      <font>
        <b/>
      </font>
    </dxf>
    <dxf>
      <font>
        <sz val="20"/>
      </font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i/>
      </font>
    </dxf>
    <dxf>
      <font>
        <i/>
      </font>
    </dxf>
    <dxf>
      <font>
        <b/>
      </font>
    </dxf>
    <dxf>
      <font>
        <b/>
      </font>
    </dxf>
    <dxf>
      <font>
        <sz val="20"/>
      </font>
    </dxf>
    <dxf>
      <font>
        <sz val="2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 val="0"/>
      </font>
    </dxf>
    <dxf>
      <font>
        <b val="0"/>
      </font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alignment horizontal="left" readingOrder="0"/>
    </dxf>
    <dxf>
      <border>
        <right style="thin">
          <color indexed="64"/>
        </right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wrapText="1" readingOrder="0"/>
    </dxf>
    <dxf>
      <alignment horizontal="left" readingOrder="0"/>
    </dxf>
    <dxf>
      <alignment vertical="center" readingOrder="0"/>
    </dxf>
    <dxf>
      <border>
        <right style="thin">
          <color indexed="64"/>
        </right>
        <top style="thin">
          <color indexed="64"/>
        </top>
      </border>
    </dxf>
    <dxf>
      <border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general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border>
        <right/>
        <top/>
        <bottom/>
        <vertical/>
        <horizontal/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general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left" readingOrder="0"/>
    </dxf>
    <dxf>
      <alignment horizontal="left" readingOrder="0"/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readingOrder="0"/>
    </dxf>
    <dxf>
      <border>
        <left style="thin">
          <color indexed="64"/>
        </left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vertical="center"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fill>
        <patternFill patternType="solid">
          <fgColor indexed="64"/>
          <bgColor theme="4" tint="0.59999389629810485"/>
        </patternFill>
      </fill>
    </dxf>
    <dxf>
      <font>
        <i/>
      </font>
    </dxf>
    <dxf>
      <font>
        <b/>
      </font>
    </dxf>
    <dxf>
      <font>
        <sz val="20"/>
      </font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i/>
      </font>
    </dxf>
    <dxf>
      <font>
        <i/>
      </font>
    </dxf>
    <dxf>
      <font>
        <b/>
      </font>
    </dxf>
    <dxf>
      <font>
        <b/>
      </font>
    </dxf>
    <dxf>
      <font>
        <sz val="20"/>
      </font>
    </dxf>
    <dxf>
      <font>
        <sz val="2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 val="0"/>
      </font>
    </dxf>
    <dxf>
      <font>
        <b val="0"/>
      </font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alignment horizontal="left" readingOrder="0"/>
    </dxf>
    <dxf>
      <border>
        <right style="thin">
          <color indexed="64"/>
        </right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wrapText="1" readingOrder="0"/>
    </dxf>
    <dxf>
      <alignment horizontal="left" readingOrder="0"/>
    </dxf>
    <dxf>
      <alignment vertical="center" readingOrder="0"/>
    </dxf>
    <dxf>
      <border>
        <right style="thin">
          <color indexed="64"/>
        </right>
        <top style="thin">
          <color indexed="64"/>
        </top>
      </border>
    </dxf>
    <dxf>
      <border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general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border>
        <right/>
        <top/>
        <bottom/>
        <vertical/>
        <horizontal/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left" readingOrder="0"/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general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left" readingOrder="0"/>
    </dxf>
    <dxf>
      <alignment horizontal="left" readingOrder="0"/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readingOrder="0"/>
    </dxf>
    <dxf>
      <border>
        <left style="thin">
          <color indexed="64"/>
        </left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vertical="center"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fill>
        <patternFill patternType="solid">
          <fgColor indexed="64"/>
          <bgColor theme="4" tint="0.59999389629810485"/>
        </patternFill>
      </fill>
    </dxf>
    <dxf>
      <font>
        <i/>
      </font>
    </dxf>
    <dxf>
      <font>
        <b/>
      </font>
    </dxf>
    <dxf>
      <font>
        <sz val="20"/>
      </font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i/>
      </font>
    </dxf>
    <dxf>
      <font>
        <i/>
      </font>
    </dxf>
    <dxf>
      <font>
        <b/>
      </font>
    </dxf>
    <dxf>
      <font>
        <b/>
      </font>
    </dxf>
    <dxf>
      <font>
        <sz val="20"/>
      </font>
    </dxf>
    <dxf>
      <font>
        <sz val="2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 val="0"/>
      </font>
    </dxf>
    <dxf>
      <font>
        <b val="0"/>
      </font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alignment horizontal="left" readingOrder="0"/>
    </dxf>
    <dxf>
      <border>
        <right style="thin">
          <color indexed="64"/>
        </right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wrapText="1" readingOrder="0"/>
    </dxf>
    <dxf>
      <alignment horizontal="left" readingOrder="0"/>
    </dxf>
    <dxf>
      <alignment vertical="center" readingOrder="0"/>
    </dxf>
    <dxf>
      <border>
        <right style="thin">
          <color indexed="64"/>
        </right>
        <top style="thin">
          <color indexed="64"/>
        </top>
      </border>
    </dxf>
    <dxf>
      <border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general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border>
        <right/>
        <top/>
        <bottom/>
        <vertical/>
        <horizontal/>
      </border>
    </dxf>
    <dxf>
      <border>
        <left/>
      </border>
    </dxf>
    <dxf>
      <fill>
        <patternFill patternType="none">
          <bgColor auto="1"/>
        </patternFill>
      </fill>
    </dxf>
    <dxf>
      <border>
        <left/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general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left" readingOrder="0"/>
    </dxf>
    <dxf>
      <alignment horizontal="left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horizontal="left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general" readingOrder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left" readingOrder="0"/>
    </dxf>
    <dxf>
      <alignment horizontal="left" readingOrder="0"/>
    </dxf>
    <dxf>
      <font>
        <b/>
        <i/>
        <sz val="20"/>
      </font>
      <fill>
        <patternFill patternType="solid">
          <fgColor indexed="64"/>
          <bgColor theme="4" tint="0.59999389629810485"/>
        </patternFill>
      </fill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readingOrder="0"/>
    </dxf>
    <dxf>
      <border>
        <left style="thin">
          <color indexed="64"/>
        </left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vertical="center"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fill>
        <patternFill patternType="solid">
          <fgColor indexed="64"/>
          <bgColor theme="4" tint="0.59999389629810485"/>
        </patternFill>
      </fill>
    </dxf>
    <dxf>
      <font>
        <i/>
      </font>
    </dxf>
    <dxf>
      <font>
        <b/>
      </font>
    </dxf>
    <dxf>
      <font>
        <sz val="20"/>
      </font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i/>
      </font>
    </dxf>
    <dxf>
      <font>
        <i/>
      </font>
    </dxf>
    <dxf>
      <font>
        <b/>
      </font>
    </dxf>
    <dxf>
      <font>
        <b/>
      </font>
    </dxf>
    <dxf>
      <font>
        <sz val="20"/>
      </font>
    </dxf>
    <dxf>
      <font>
        <sz val="2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 val="0"/>
      </font>
    </dxf>
    <dxf>
      <font>
        <b val="0"/>
      </font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border>
        <left style="thin">
          <color indexed="64"/>
        </left>
        <horizontal style="thin">
          <color indexed="64"/>
        </horizontal>
      </border>
    </dxf>
    <dxf>
      <alignment horizontal="left" readingOrder="0"/>
    </dxf>
    <dxf>
      <border>
        <right style="thin">
          <color indexed="64"/>
        </right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general" readingOrder="0"/>
    </dxf>
    <dxf>
      <border>
        <bottom style="thin">
          <color indexed="64"/>
        </bottom>
      </border>
    </dxf>
    <dxf>
      <alignment horizontal="general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wrapText="1" readingOrder="0"/>
    </dxf>
    <dxf>
      <alignment horizontal="left" readingOrder="0"/>
    </dxf>
    <dxf>
      <alignment vertical="center" readingOrder="0"/>
    </dxf>
    <dxf>
      <border>
        <right style="thin">
          <color indexed="64"/>
        </right>
        <top style="thin">
          <color indexed="64"/>
        </top>
      </border>
    </dxf>
    <dxf>
      <border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general" readingOrder="0"/>
    </dxf>
    <dxf>
      <alignment horizontal="left" readingOrder="0"/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left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rgb="FF000000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rgb="FF000000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fill>
        <patternFill>
          <fgColor rgb="FF000000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 tint="4.9989318521683403E-2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</dxf>
    <dxf>
      <font>
        <b/>
        <i val="0"/>
        <color theme="3" tint="-0.24994659260841701"/>
      </font>
      <fill>
        <patternFill>
          <bgColor theme="3" tint="0.79998168889431442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</font>
      <fill>
        <patternFill>
          <bgColor theme="3" tint="0.79998168889431442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croisé dynamique 1" table="0" count="3">
      <tableStyleElement type="wholeTable" dxfId="3026"/>
      <tableStyleElement type="headerRow" dxfId="3025"/>
      <tableStyleElement type="pageFieldLabels" dxfId="3024"/>
    </tableStyle>
  </tableStyles>
  <colors>
    <mruColors>
      <color rgb="FFFF33CC"/>
      <color rgb="FFFF9966"/>
      <color rgb="FFFFFFCC"/>
      <color rgb="FF0000FF"/>
      <color rgb="FFFFFF66"/>
      <color rgb="FFFFFF99"/>
      <color rgb="FFFF3300"/>
      <color rgb="FFFF00FF"/>
      <color rgb="FF3399FF"/>
      <color rgb="FFFF66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2800350</xdr:colOff>
      <xdr:row>1</xdr:row>
      <xdr:rowOff>171450</xdr:rowOff>
    </xdr:from>
    <xdr:ext cx="184731" cy="264560"/>
    <xdr:sp macro="" textlink="">
      <xdr:nvSpPr>
        <xdr:cNvPr id="2" name="ZoneTexte 1"/>
        <xdr:cNvSpPr txBox="1"/>
      </xdr:nvSpPr>
      <xdr:spPr>
        <a:xfrm>
          <a:off x="11687175" y="36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2800350</xdr:colOff>
      <xdr:row>9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5172075" y="357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2800350</xdr:colOff>
      <xdr:row>9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5172075" y="357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2800350</xdr:colOff>
      <xdr:row>9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5172075" y="357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2800350</xdr:colOff>
      <xdr:row>9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5172075" y="357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2800350</xdr:colOff>
      <xdr:row>9</xdr:row>
      <xdr:rowOff>171450</xdr:rowOff>
    </xdr:from>
    <xdr:ext cx="184731" cy="264560"/>
    <xdr:sp macro="" textlink="">
      <xdr:nvSpPr>
        <xdr:cNvPr id="7" name="ZoneTexte 6"/>
        <xdr:cNvSpPr txBox="1"/>
      </xdr:nvSpPr>
      <xdr:spPr>
        <a:xfrm>
          <a:off x="11687175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2800350</xdr:colOff>
      <xdr:row>15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5172075" y="638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2800350</xdr:colOff>
      <xdr:row>15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5172075" y="638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2800350</xdr:colOff>
      <xdr:row>15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5172075" y="638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2800350</xdr:colOff>
      <xdr:row>15</xdr:row>
      <xdr:rowOff>0</xdr:rowOff>
    </xdr:from>
    <xdr:ext cx="184731" cy="264560"/>
    <xdr:sp macro="" textlink="">
      <xdr:nvSpPr>
        <xdr:cNvPr id="11" name="ZoneTexte 10"/>
        <xdr:cNvSpPr txBox="1"/>
      </xdr:nvSpPr>
      <xdr:spPr>
        <a:xfrm>
          <a:off x="5172075" y="638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2800350</xdr:colOff>
      <xdr:row>15</xdr:row>
      <xdr:rowOff>171450</xdr:rowOff>
    </xdr:from>
    <xdr:ext cx="184731" cy="264560"/>
    <xdr:sp macro="" textlink="">
      <xdr:nvSpPr>
        <xdr:cNvPr id="12" name="ZoneTexte 11"/>
        <xdr:cNvSpPr txBox="1"/>
      </xdr:nvSpPr>
      <xdr:spPr>
        <a:xfrm>
          <a:off x="11687175" y="6553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2800350</xdr:colOff>
      <xdr:row>23</xdr:row>
      <xdr:rowOff>0</xdr:rowOff>
    </xdr:from>
    <xdr:ext cx="184731" cy="264560"/>
    <xdr:sp macro="" textlink="">
      <xdr:nvSpPr>
        <xdr:cNvPr id="13" name="ZoneTexte 12"/>
        <xdr:cNvSpPr txBox="1"/>
      </xdr:nvSpPr>
      <xdr:spPr>
        <a:xfrm>
          <a:off x="5172075" y="1223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2800350</xdr:colOff>
      <xdr:row>23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5172075" y="1223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2800350</xdr:colOff>
      <xdr:row>23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5172075" y="1223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2800350</xdr:colOff>
      <xdr:row>23</xdr:row>
      <xdr:rowOff>0</xdr:rowOff>
    </xdr:from>
    <xdr:ext cx="184731" cy="264560"/>
    <xdr:sp macro="" textlink="">
      <xdr:nvSpPr>
        <xdr:cNvPr id="16" name="ZoneTexte 15"/>
        <xdr:cNvSpPr txBox="1"/>
      </xdr:nvSpPr>
      <xdr:spPr>
        <a:xfrm>
          <a:off x="5172075" y="1223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2800350</xdr:colOff>
      <xdr:row>23</xdr:row>
      <xdr:rowOff>171450</xdr:rowOff>
    </xdr:from>
    <xdr:ext cx="184731" cy="264560"/>
    <xdr:sp macro="" textlink="">
      <xdr:nvSpPr>
        <xdr:cNvPr id="17" name="ZoneTexte 16"/>
        <xdr:cNvSpPr txBox="1"/>
      </xdr:nvSpPr>
      <xdr:spPr>
        <a:xfrm>
          <a:off x="11687175" y="1240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19.612751851855" createdVersion="3" refreshedVersion="3" minRefreshableVersion="3" recordCount="12">
  <cacheSource type="worksheet">
    <worksheetSource name="Planning2015"/>
  </cacheSource>
  <cacheFields count="27">
    <cacheField name="Print" numFmtId="0">
      <sharedItems containsNonDate="0" containsString="0" containsBlank="1"/>
    </cacheField>
    <cacheField name="ID" numFmtId="0">
      <sharedItems containsString="0" containsBlank="1" containsNumber="1" containsInteger="1" minValue="1" maxValue="305" count="304">
        <n v="5"/>
        <n v="6"/>
        <n v="7"/>
        <n v="8"/>
        <n v="9"/>
        <n v="10"/>
        <n v="11"/>
        <n v="12"/>
        <n v="13"/>
        <n v="14"/>
        <n v="15"/>
        <m/>
        <n v="96" u="1"/>
        <n v="135" u="1"/>
        <n v="206" u="1"/>
        <n v="298" u="1"/>
        <n v="57" u="1"/>
        <n v="121" u="1"/>
        <n v="185" u="1"/>
        <n v="256" u="1"/>
        <n v="34" u="1"/>
        <n v="75" u="1"/>
        <n v="164" u="1"/>
        <n v="235" u="1"/>
        <n v="285" u="1"/>
        <n v="100" u="1"/>
        <n v="143" u="1"/>
        <n v="214" u="1"/>
        <n v="59" u="1"/>
        <n v="125" u="1"/>
        <n v="193" u="1"/>
        <n v="272" u="1"/>
        <n v="36" u="1"/>
        <n v="79" u="1"/>
        <n v="172" u="1"/>
        <n v="243" u="1"/>
        <n v="301" u="1"/>
        <n v="104" u="1"/>
        <n v="151" u="1"/>
        <n v="222" u="1"/>
        <n v="259" u="1"/>
        <n v="61" u="1"/>
        <n v="130" u="1"/>
        <n v="201" u="1"/>
        <n v="288" u="1"/>
        <n v="38" u="1"/>
        <n v="83" u="1"/>
        <n v="180" u="1"/>
        <n v="251" u="1"/>
        <n v="108" u="1"/>
        <n v="159" u="1"/>
        <n v="230" u="1"/>
        <n v="275" u="1"/>
        <n v="63" u="1"/>
        <n v="138" u="1"/>
        <n v="209" u="1"/>
        <n v="304" u="1"/>
        <n v="40" u="1"/>
        <n v="87" u="1"/>
        <n v="188" u="1"/>
        <n v="262" u="1"/>
        <n v="112" u="1"/>
        <n v="167" u="1"/>
        <n v="238" u="1"/>
        <n v="291" u="1"/>
        <n v="66" u="1"/>
        <n v="146" u="1"/>
        <n v="217" u="1"/>
        <n v="42" u="1"/>
        <n v="196" u="1"/>
        <n v="278" u="1"/>
        <n v="116" u="1"/>
        <n v="175" u="1"/>
        <n v="246" u="1"/>
        <n v="70" u="1"/>
        <n v="154" u="1"/>
        <n v="225" u="1"/>
        <n v="265" u="1"/>
        <n v="44" u="1"/>
        <n v="95" u="1"/>
        <n v="133" u="1"/>
        <n v="204" u="1"/>
        <n v="294" u="1"/>
        <n v="120" u="1"/>
        <n v="183" u="1"/>
        <n v="254" u="1"/>
        <n v="74" u="1"/>
        <n v="162" u="1"/>
        <n v="233" u="1"/>
        <n v="281" u="1"/>
        <n v="2" u="1"/>
        <n v="46" u="1"/>
        <n v="99" u="1"/>
        <n v="141" u="1"/>
        <n v="212" u="1"/>
        <n v="124" u="1"/>
        <n v="191" u="1"/>
        <n v="268" u="1"/>
        <n v="16" u="1"/>
        <n v="78" u="1"/>
        <n v="170" u="1"/>
        <n v="241" u="1"/>
        <n v="297" u="1"/>
        <n v="48" u="1"/>
        <n v="103" u="1"/>
        <n v="149" u="1"/>
        <n v="220" u="1"/>
        <n v="128" u="1"/>
        <n v="199" u="1"/>
        <n v="284" u="1"/>
        <n v="17" u="1"/>
        <n v="82" u="1"/>
        <n v="178" u="1"/>
        <n v="249" u="1"/>
        <n v="50" u="1"/>
        <n v="107" u="1"/>
        <n v="157" u="1"/>
        <n v="228" u="1"/>
        <n v="271" u="1"/>
        <n v="136" u="1"/>
        <n v="207" u="1"/>
        <n v="300" u="1"/>
        <n v="18" u="1"/>
        <n v="86" u="1"/>
        <n v="186" u="1"/>
        <n v="258" u="1"/>
        <n v="52" u="1"/>
        <n v="111" u="1"/>
        <n v="165" u="1"/>
        <n v="236" u="1"/>
        <n v="287" u="1"/>
        <n v="65" u="1"/>
        <n v="144" u="1"/>
        <n v="215" u="1"/>
        <n v="19" u="1"/>
        <n v="194" u="1"/>
        <n v="274" u="1"/>
        <n v="54" u="1"/>
        <n v="115" u="1"/>
        <n v="173" u="1"/>
        <n v="244" u="1"/>
        <n v="303" u="1"/>
        <n v="69" u="1"/>
        <n v="152" u="1"/>
        <n v="223" u="1"/>
        <n v="261" u="1"/>
        <n v="20" u="1"/>
        <n v="94" u="1"/>
        <n v="131" u="1"/>
        <n v="202" u="1"/>
        <n v="290" u="1"/>
        <n v="56" u="1"/>
        <n v="119" u="1"/>
        <n v="181" u="1"/>
        <n v="252" u="1"/>
        <n v="33" u="1"/>
        <n v="73" u="1"/>
        <n v="160" u="1"/>
        <n v="231" u="1"/>
        <n v="277" u="1"/>
        <n v="21" u="1"/>
        <n v="98" u="1"/>
        <n v="139" u="1"/>
        <n v="210" u="1"/>
        <n v="58" u="1"/>
        <n v="123" u="1"/>
        <n v="189" u="1"/>
        <n v="264" u="1"/>
        <n v="35" u="1"/>
        <n v="77" u="1"/>
        <n v="168" u="1"/>
        <n v="239" u="1"/>
        <n v="293" u="1"/>
        <n v="22" u="1"/>
        <n v="102" u="1"/>
        <n v="147" u="1"/>
        <n v="218" u="1"/>
        <n v="60" u="1"/>
        <n v="127" u="1"/>
        <n v="197" u="1"/>
        <n v="280" u="1"/>
        <n v="37" u="1"/>
        <n v="81" u="1"/>
        <n v="176" u="1"/>
        <n v="247" u="1"/>
        <n v="1" u="1"/>
        <n v="23" u="1"/>
        <n v="106" u="1"/>
        <n v="155" u="1"/>
        <n v="226" u="1"/>
        <n v="267" u="1"/>
        <n v="3" u="1"/>
        <n v="62" u="1"/>
        <n v="134" u="1"/>
        <n v="205" u="1"/>
        <n v="296" u="1"/>
        <n v="39" u="1"/>
        <n v="85" u="1"/>
        <n v="184" u="1"/>
        <n v="255" u="1"/>
        <n v="24" u="1"/>
        <n v="110" u="1"/>
        <n v="163" u="1"/>
        <n v="234" u="1"/>
        <n v="283" u="1"/>
        <n v="64" u="1"/>
        <n v="142" u="1"/>
        <n v="213" u="1"/>
        <n v="41" u="1"/>
        <n v="89" u="1"/>
        <n v="192" u="1"/>
        <n v="270" u="1"/>
        <n v="25" u="1"/>
        <n v="114" u="1"/>
        <n v="171" u="1"/>
        <n v="242" u="1"/>
        <n v="299" u="1"/>
        <n v="68" u="1"/>
        <n v="150" u="1"/>
        <n v="221" u="1"/>
        <n v="257" u="1"/>
        <n v="43" u="1"/>
        <n v="93" u="1"/>
        <n v="129" u="1"/>
        <n v="200" u="1"/>
        <n v="286" u="1"/>
        <n v="26" u="1"/>
        <n v="118" u="1"/>
        <n v="179" u="1"/>
        <n v="250" u="1"/>
        <n v="72" u="1"/>
        <n v="158" u="1"/>
        <n v="229" u="1"/>
        <n v="273" u="1"/>
        <n v="45" u="1"/>
        <n v="97" u="1"/>
        <n v="137" u="1"/>
        <n v="208" u="1"/>
        <n v="302" u="1"/>
        <n v="27" u="1"/>
        <n v="122" u="1"/>
        <n v="187" u="1"/>
        <n v="260" u="1"/>
        <n v="76" u="1"/>
        <n v="166" u="1"/>
        <n v="237" u="1"/>
        <n v="289" u="1"/>
        <n v="47" u="1"/>
        <n v="101" u="1"/>
        <n v="145" u="1"/>
        <n v="216" u="1"/>
        <n v="28" u="1"/>
        <n v="126" u="1"/>
        <n v="195" u="1"/>
        <n v="276" u="1"/>
        <n v="80" u="1"/>
        <n v="174" u="1"/>
        <n v="245" u="1"/>
        <n v="305" u="1"/>
        <n v="49" u="1"/>
        <n v="105" u="1"/>
        <n v="153" u="1"/>
        <n v="224" u="1"/>
        <n v="263" u="1"/>
        <n v="29" u="1"/>
        <n v="132" u="1"/>
        <n v="203" u="1"/>
        <n v="292" u="1"/>
        <n v="84" u="1"/>
        <n v="182" u="1"/>
        <n v="253" u="1"/>
        <n v="51" u="1"/>
        <n v="109" u="1"/>
        <n v="161" u="1"/>
        <n v="232" u="1"/>
        <n v="279" u="1"/>
        <n v="30" u="1"/>
        <n v="140" u="1"/>
        <n v="211" u="1"/>
        <n v="88" u="1"/>
        <n v="190" u="1"/>
        <n v="266" u="1"/>
        <n v="53" u="1"/>
        <n v="113" u="1"/>
        <n v="169" u="1"/>
        <n v="240" u="1"/>
        <n v="295" u="1"/>
        <n v="31" u="1"/>
        <n v="67" u="1"/>
        <n v="148" u="1"/>
        <n v="219" u="1"/>
        <n v="4" u="1"/>
        <n v="92" u="1"/>
        <n v="198" u="1"/>
        <n v="282" u="1"/>
        <n v="55" u="1"/>
        <n v="117" u="1"/>
        <n v="177" u="1"/>
        <n v="248" u="1"/>
        <n v="32" u="1"/>
        <n v="71" u="1"/>
        <n v="156" u="1"/>
        <n v="227" u="1"/>
        <n v="269" u="1"/>
      </sharedItems>
    </cacheField>
    <cacheField name="Raised on" numFmtId="14">
      <sharedItems containsNonDate="0" containsDate="1" containsString="0" containsBlank="1" minDate="2013-05-06T00:00:00" maxDate="2015-05-24T00:00:00" count="121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m/>
        <d v="2015-01-23T00:00:00" u="1"/>
        <d v="2015-02-28T00:00:00" u="1"/>
        <d v="2015-04-19T00:00:00" u="1"/>
        <d v="2015-02-02T00:00:00" u="1"/>
        <d v="2015-01-16T00:00:00" u="1"/>
        <d v="2015-03-26T00:00:00" u="1"/>
        <d v="2014-09-18T00:00:00" u="1"/>
        <d v="2014-04-24T00:00:00" u="1"/>
        <d v="2015-01-28T00:00:00" u="1"/>
        <d v="2015-03-19T00:00:00" u="1"/>
        <d v="2015-01-21T00:00:00" u="1"/>
        <d v="2015-03-12T00:00:00" u="1"/>
        <d v="2015-02-26T00:00:00" u="1"/>
        <d v="2015-04-17T00:00:00" u="1"/>
        <d v="2014-06-27T00:00:00" u="1"/>
        <d v="2015-03-31T00:00:00" u="1"/>
        <d v="2015-01-14T00:00:00" u="1"/>
        <d v="2014-12-19T00:00:00" u="1"/>
        <d v="2015-02-19T00:00:00" u="1"/>
        <d v="2015-04-10T00:00:00" u="1"/>
        <d v="2013-11-07T00:00:00" u="1"/>
        <d v="2014-06-20T00:00:00" u="1"/>
        <d v="2015-03-24T00:00:00" u="1"/>
        <d v="2014-02-12T00:00:00" u="1"/>
        <d v="2014-09-16T00:00:00" u="1"/>
        <d v="2014-11-07T00:00:00" u="1"/>
        <d v="2014-10-21T00:00:00" u="1"/>
        <d v="2014-12-12T00:00:00" u="1"/>
        <d v="2015-04-03T00:00:00" u="1"/>
        <d v="2015-01-26T00:00:00" u="1"/>
        <d v="2015-03-17T00:00:00" u="1"/>
        <d v="2015-02-05T00:00:00" u="1"/>
        <d v="2015-01-19T00:00:00" u="1"/>
        <d v="2015-03-10T00:00:00" u="1"/>
        <d v="2014-12-24T00:00:00" u="1"/>
        <d v="2015-02-24T00:00:00" u="1"/>
        <d v="2015-04-15T00:00:00" u="1"/>
        <d v="2014-11-12T00:00:00" u="1"/>
        <d v="2015-03-03T00:00:00" u="1"/>
        <d v="2015-02-17T00:00:00" u="1"/>
        <d v="2015-04-08T00:00:00" u="1"/>
        <d v="2013-05-06T00:00:00" u="1"/>
        <d v="2014-02-10T00:00:00" u="1"/>
        <d v="2014-11-05T00:00:00" u="1"/>
        <d v="2014-05-06T00:00:00" u="1"/>
        <d v="2015-02-10T00:00:00" u="1"/>
        <d v="2015-04-01T00:00:00" u="1"/>
        <d v="2014-07-16T00:00:00" u="1"/>
        <d v="2015-04-20T00:00:00" u="1"/>
        <d v="2014-11-17T00:00:00" u="1"/>
        <d v="2014-12-22T00:00:00" u="1"/>
        <d v="2015-04-13T00:00:00" u="1"/>
        <d v="2015-03-27T00:00:00" u="1"/>
        <d v="2014-09-19T00:00:00" u="1"/>
        <d v="2014-07-02T00:00:00" u="1"/>
        <d v="2015-01-29T00:00:00" u="1"/>
        <d v="2014-12-08T00:00:00" u="1"/>
        <d v="2015-01-22T00:00:00" u="1"/>
        <d v="2015-03-13T00:00:00" u="1"/>
        <d v="2015-02-27T00:00:00" u="1"/>
        <d v="2014-10-10T00:00:00" u="1"/>
        <d v="2014-12-01T00:00:00" u="1"/>
        <d v="2015-05-23T00:00:00" u="1"/>
        <d v="2014-06-02T00:00:00" u="1"/>
        <d v="2015-01-15T00:00:00" u="1"/>
        <d v="2015-03-06T00:00:00" u="1"/>
        <d v="2015-03-25T00:00:00" u="1"/>
        <d v="2015-02-13T00:00:00" u="1"/>
        <d v="2015-01-27T00:00:00" u="1"/>
        <d v="2015-03-18T00:00:00" u="1"/>
        <d v="2014-09-10T00:00:00" u="1"/>
        <d v="2015-02-06T00:00:00" u="1"/>
        <d v="2014-11-20T00:00:00" u="1"/>
        <d v="2015-01-20T00:00:00" u="1"/>
        <d v="2015-03-11T00:00:00" u="1"/>
        <d v="2014-09-03T00:00:00" u="1"/>
        <d v="2015-02-25T00:00:00" u="1"/>
        <d v="2014-06-26T00:00:00" u="1"/>
        <d v="2014-10-08T00:00:00" u="1"/>
        <d v="2015-03-30T00:00:00" u="1"/>
        <d v="2015-01-13T00:00:00" u="1"/>
        <d v="2015-03-04T00:00:00" u="1"/>
        <d v="2015-02-18T00:00:00" u="1"/>
        <d v="2015-04-09T00:00:00" u="1"/>
        <d v="2015-03-23T00:00:00" u="1"/>
        <d v="2014-11-06T00:00:00" u="1"/>
        <d v="2014-08-29T00:00:00" u="1"/>
        <d v="2014-12-11T00:00:00" u="1"/>
        <d v="2015-02-11T00:00:00" u="1"/>
        <d v="2015-04-02T00:00:00" u="1"/>
        <d v="2014-11-25T00:00:00" u="1"/>
        <d v="2015-03-16T00:00:00" u="1"/>
        <d v="2014-05-26T00:00:00" u="1"/>
        <d v="2015-04-21T00:00:00" u="1"/>
        <d v="2014-12-04T00:00:00" u="1"/>
        <d v="2015-02-04T00:00:00" u="1"/>
        <d v="2015-03-09T00:00:00" u="1"/>
        <d v="2014-09-01T00:00:00" u="1"/>
        <d v="2014-12-23T00:00:00" u="1"/>
        <d v="2015-02-23T00:00:00" u="1"/>
        <d v="2015-04-14T00:00:00" u="1"/>
        <d v="2014-10-06T00:00:00" u="1"/>
        <d v="2015-03-02T00:00:00" u="1"/>
        <d v="2015-02-16T00:00:00" u="1"/>
        <d v="2015-04-07T00:00:00" u="1"/>
        <d v="2015-01-30T00:00:00" u="1"/>
        <d v="2014-11-04T00:00:00" u="1"/>
        <d v="2014-12-09T00:00:00" u="1"/>
        <d v="2015-02-09T00:00:00" u="1"/>
      </sharedItems>
    </cacheField>
    <cacheField name="Raised_x000a_Year" numFmtId="0">
      <sharedItems containsDate="1" containsBlank="1" containsMixedTypes="1" minDate="1900-01-07T10:38:04" maxDate="1900-01-05T02:40:04" count="7">
        <n v="2015"/>
        <m/>
        <d v="1905-07-07T00:00:00" u="1"/>
        <e v="#VALUE!" u="1"/>
        <d v="1905-03-14T00:00:00" u="1"/>
        <n v="1900" u="1"/>
        <n v="2014" u="1"/>
      </sharedItems>
    </cacheField>
    <cacheField name="Raised_x000a_Month" numFmtId="0">
      <sharedItems containsDate="1" containsBlank="1" containsMixedTypes="1" minDate="1899-12-31T04:01:03" maxDate="2015-02-10T00:00:00" count="120">
        <n v="1"/>
        <m/>
        <d v="2015-01-23T00:00:00" u="1"/>
        <d v="2015-02-28T00:00:00" u="1"/>
        <d v="2015-02-02T00:00:00" u="1"/>
        <d v="2015-01-16T00:00:00" u="1"/>
        <d v="2015-03-26T00:00:00" u="1"/>
        <d v="2014-09-18T00:00:00" u="1"/>
        <d v="2015-01-09T00:00:00" u="1"/>
        <d v="2014-04-24T00:00:00" u="1"/>
        <d v="2015-01-28T00:00:00" u="1"/>
        <d v="2015-03-19T00:00:00" u="1"/>
        <n v="5" u="1"/>
        <d v="2015-01-21T00:00:00" u="1"/>
        <d v="2015-03-12T00:00:00" u="1"/>
        <d v="2015-02-26T00:00:00" u="1"/>
        <d v="2014-06-27T00:00:00" u="1"/>
        <d v="2015-03-31T00:00:00" u="1"/>
        <s v="31/04/15" u="1"/>
        <d v="2015-01-14T00:00:00" u="1"/>
        <e v="#VALUE!" u="1"/>
        <d v="2014-12-19T00:00:00" u="1"/>
        <d v="2015-02-19T00:00:00" u="1"/>
        <d v="2014-06-20T00:00:00" u="1"/>
        <d v="2015-03-24T00:00:00" u="1"/>
        <d v="2014-02-12T00:00:00" u="1"/>
        <d v="2014-09-16T00:00:00" u="1"/>
        <d v="2014-11-07T00:00:00" u="1"/>
        <d v="2015-01-07T00:00:00" u="1"/>
        <d v="2014-10-21T00:00:00" u="1"/>
        <d v="2014-12-12T00:00:00" u="1"/>
        <d v="2015-04-03T00:00:00" u="1"/>
        <d v="2015-01-26T00:00:00" u="1"/>
        <d v="2015-03-17T00:00:00" u="1"/>
        <n v="2" u="1"/>
        <n v="6" u="1"/>
        <d v="2015-02-05T00:00:00" u="1"/>
        <d v="2015-01-19T00:00:00" u="1"/>
        <d v="2015-03-10T00:00:00" u="1"/>
        <d v="2014-12-24T00:00:00" u="1"/>
        <d v="2015-02-24T00:00:00" u="1"/>
        <d v="2014-11-12T00:00:00" u="1"/>
        <d v="2015-03-03T00:00:00" u="1"/>
        <d v="2015-02-17T00:00:00" u="1"/>
        <d v="2015-04-08T00:00:00" u="1"/>
        <d v="2014-02-10T00:00:00" u="1"/>
        <d v="2014-11-05T00:00:00" u="1"/>
        <d v="2015-01-05T00:00:00" u="1"/>
        <d v="2014-05-06T00:00:00" u="1"/>
        <d v="2015-02-10T00:00:00" u="1"/>
        <d v="2015-04-01T00:00:00" u="1"/>
        <d v="2014-07-16T00:00:00" u="1"/>
        <n v="7" u="1"/>
        <d v="2014-11-17T00:00:00" u="1"/>
        <d v="2014-12-22T00:00:00" u="1"/>
        <d v="2015-03-27T00:00:00" u="1"/>
        <s v="31/02/15" u="1"/>
        <d v="2014-09-19T00:00:00" u="1"/>
        <d v="2014-07-02T00:00:00" u="1"/>
        <d v="2015-01-29T00:00:00" u="1"/>
        <d v="2014-12-08T00:00:00" u="1"/>
        <d v="2015-01-22T00:00:00" u="1"/>
        <d v="2015-03-13T00:00:00" u="1"/>
        <d v="2015-02-27T00:00:00" u="1"/>
        <d v="2014-10-10T00:00:00" u="1"/>
        <d v="2014-12-01T00:00:00" u="1"/>
        <d v="2015-05-23T00:00:00" u="1"/>
        <n v="3" u="1"/>
        <d v="2014-06-02T00:00:00" u="1"/>
        <d v="2015-01-15T00:00:00" u="1"/>
        <d v="2015-03-06T00:00:00" u="1"/>
        <n v="8" u="1"/>
        <d v="2015-03-25T00:00:00" u="1"/>
        <d v="1899-12-30T00:00:00" u="1"/>
        <d v="2015-01-08T00:00:00" u="1"/>
        <d v="2015-02-13T00:00:00" u="1"/>
        <d v="2015-01-27T00:00:00" u="1"/>
        <d v="2015-03-18T00:00:00" u="1"/>
        <d v="2014-09-10T00:00:00" u="1"/>
        <n v="9" u="1"/>
        <d v="2015-02-06T00:00:00" u="1"/>
        <d v="2014-11-20T00:00:00" u="1"/>
        <d v="2015-01-20T00:00:00" u="1"/>
        <d v="2015-03-11T00:00:00" u="1"/>
        <d v="2014-09-03T00:00:00" u="1"/>
        <d v="2015-02-25T00:00:00" u="1"/>
        <d v="2014-06-26T00:00:00" u="1"/>
        <d v="2014-10-08T00:00:00" u="1"/>
        <d v="2015-03-30T00:00:00" u="1"/>
        <d v="2015-01-13T00:00:00" u="1"/>
        <d v="2015-03-04T00:00:00" u="1"/>
        <d v="2015-02-18T00:00:00" u="1"/>
        <d v="2015-04-09T00:00:00" u="1"/>
        <n v="10" u="1"/>
        <d v="2015-03-23T00:00:00" u="1"/>
        <d v="2014-11-06T00:00:00" u="1"/>
        <d v="2014-08-29T00:00:00" u="1"/>
        <d v="2014-12-11T00:00:00" u="1"/>
        <d v="2015-02-11T00:00:00" u="1"/>
        <d v="2015-04-02T00:00:00" u="1"/>
        <d v="2014-11-25T00:00:00" u="1"/>
        <d v="2015-03-16T00:00:00" u="1"/>
        <d v="2014-05-26T00:00:00" u="1"/>
        <d v="2014-12-04T00:00:00" u="1"/>
        <d v="2015-02-04T00:00:00" u="1"/>
        <n v="11" u="1"/>
        <d v="2015-03-09T00:00:00" u="1"/>
        <d v="2014-09-01T00:00:00" u="1"/>
        <d v="2014-12-23T00:00:00" u="1"/>
        <d v="2015-02-23T00:00:00" u="1"/>
        <d v="2014-10-06T00:00:00" u="1"/>
        <d v="2015-03-02T00:00:00" u="1"/>
        <d v="2015-02-16T00:00:00" u="1"/>
        <d v="2015-04-07T00:00:00" u="1"/>
        <n v="4" u="1"/>
        <d v="2015-01-30T00:00:00" u="1"/>
        <n v="12" u="1"/>
        <d v="2014-11-04T00:00:00" u="1"/>
        <d v="2014-12-09T00:00:00" u="1"/>
        <d v="2015-02-09T00:00:00" u="1"/>
      </sharedItems>
    </cacheField>
    <cacheField name="Raised_x000a_WK" numFmtId="14">
      <sharedItems containsBlank="1" count="42">
        <s v="WK 1"/>
        <s v="WK 2"/>
        <s v="WK 3"/>
        <m/>
        <s v="WK 43" u="1"/>
        <s v="WK 52" u="1"/>
        <s v="WK 49" u="1"/>
        <s v="WK 14" u="1"/>
        <s v="WK 23" u="1"/>
        <s v="WK 51" u="1"/>
        <e v="#VALUE!" u="1"/>
        <s v="WK 48" u="1"/>
        <s v="WK 29" u="1"/>
        <s v="WK 13" u="1"/>
        <s v="WK 41" u="1"/>
        <s v="WK 0" u="1"/>
        <s v="WK 38" u="1"/>
        <s v="WK 22" u="1"/>
        <s v="WK 19" u="1"/>
        <s v="WK 50" u="1"/>
        <s v="WK 47" u="1"/>
        <s v="WK 9" u="1"/>
        <s v="WK 12" u="1"/>
        <s v="WK 37" u="1"/>
        <s v="WK 21" u="1"/>
        <s v="WK 8" u="1"/>
        <s v="WK 46" u="1"/>
        <s v="WK 27" u="1"/>
        <s v="WK 11" u="1"/>
        <s v="WK 7" u="1"/>
        <s v="WK 36" u="1"/>
        <s v="WK 17" u="1"/>
        <s v="WK 45" u="1"/>
        <s v="WK 6" u="1"/>
        <s v="WK 26" u="1"/>
        <s v="WK 10" u="1"/>
        <s v="WK 35" u="1"/>
        <s v="WK 5" u="1"/>
        <s v="WK 16" u="1"/>
        <s v="WK 25" u="1"/>
        <s v="WK 4" u="1"/>
        <s v="WK 15" u="1"/>
      </sharedItems>
    </cacheField>
    <cacheField name="Requester" numFmtId="0">
      <sharedItems containsBlank="1"/>
    </cacheField>
    <cacheField name="Request" numFmtId="0">
      <sharedItems containsBlank="1" count="195">
        <s v="TSK 2015-001"/>
        <s v="PRQ 2015-001"/>
        <s v="DRQ 2015-001"/>
        <s v="DRQ 2015-002"/>
        <s v="DRQU 2015-001"/>
        <s v="DRQA 2015-001"/>
        <s v="TSK 2015-002"/>
        <s v="VRQ 2015-001"/>
        <s v="VRQ 2015-002"/>
        <m/>
        <s v="DRQ 2015-019" u="1"/>
        <s v="TSK 2015-009" u="1"/>
        <s v="PRQ 2014-120" u="1"/>
        <s v="TSK 2014-043" u="1"/>
        <s v="TSK 2014-061" u="1"/>
        <s v="TSK 2014-043 " u="1"/>
        <s v="DRQUS 2015-006" u="1"/>
        <s v="DRQ 2014-184" u="1"/>
        <s v="PRQ 2015-014" u="1"/>
        <s v="DRQA 2015-008" u="1"/>
        <s v="DRQ 2013-187" u="1"/>
        <s v="DRQ 2015-006" u="1"/>
        <s v="FAT 2015-019" u="1"/>
        <s v="PRQ 2015-019" u="1"/>
        <s v="TSK 2014-012" u="1"/>
        <s v="VRQ 2015-005" u="1"/>
        <s v="DRQ 2014-135" u="1"/>
        <s v="DRQ 2015-024" u="1"/>
        <s v="PRQ 2015-019 " u="1"/>
        <s v="PRQ 214-153" u="1"/>
        <s v="DRQ 2015-029" u="1"/>
        <s v="VRQ 2015-046" u="1"/>
        <s v="FAT 2014-243" u="1"/>
        <s v="PRQ 2015-006" u="1"/>
        <s v="VRQ 2015-064" u="1"/>
        <s v="DRQA 2015-003" u="1"/>
        <s v="DRQ 2015-011" u="1"/>
        <s v="FAT 2014-356" u="1"/>
        <s v="PRQ 2014-135" u="1"/>
        <s v="PRQ 2015-024" u="1"/>
        <s v="TSK 2014-058" u="1"/>
        <s v="PRQ 2014-153" u="1"/>
        <s v="TSK 2014-004" u="1"/>
        <s v="TSK 2014-058 " u="1"/>
        <s v="DRQ 2015-016" u="1"/>
        <s v="TSK 2015-006" u="1"/>
        <s v="TSK 2014-058  " u="1"/>
        <s v="DRQ 2015-034" u="1"/>
        <s v="DRQUS 2015-007" u="1"/>
        <s v="PRQ 2015-011" u="1"/>
        <s v="TSK 2014-045" u="1"/>
        <s v="VRQ 2014-149" u="1"/>
        <s v="VRQ 2015-038" u="1"/>
        <s v="TSK 2014-063" u="1"/>
        <s v="VRQ 2014-149 " u="1"/>
        <s v="DRQ 2015-003" u="1"/>
        <s v="PRQ 2015-016" u="1"/>
        <s v="VRQ 2015-074" u="1"/>
        <s v="DRQ 2015-021" u="1"/>
        <s v="DRQ 2014-150" u="1"/>
        <s v="DRQ 2015-008" u="1"/>
        <s v="VRQ 2015-007" u="1"/>
        <s v="DRQA 2015-006" u="1"/>
        <s v="DRQ 2015-026" u="1"/>
        <s v="VRQ 2014-136" u="1"/>
        <s v="VRQ 2014-154" u="1"/>
        <s v="VRQ 2015-043" u="1"/>
        <s v="PRQ 2015-003" u="1"/>
        <s v="PRQ 2015-021" u="1"/>
        <s v="VRQ 2014-159" u="1"/>
        <s v="VRQ 2014-154  " u="1"/>
        <s v="PRQ 2015-008" u="1"/>
        <s v="VRQ 2015-066" u="1"/>
        <s v="DRQA 2014-008" u="1"/>
        <s v="DRQ 2015-013" u="1"/>
        <s v="PRQ 2015-026" u="1"/>
        <s v="TSK 2015-003" u="1"/>
        <s v="DRQUS 2015-008" u="1"/>
        <s v="DRQ 2014-142" u="1"/>
        <s v="DRQ 2015-031" u="1"/>
        <s v="PRQ 2014-155" u="1"/>
        <s v="VRQ 2015-030" u="1"/>
        <s v="DRQ 2015-018" u="1"/>
        <s v="TSK 2014-024" u="1"/>
        <s v="TSK 2015-008" u="1"/>
        <s v="DRQ 2015-036" u="1"/>
        <s v="FAT 2015-080" u="1"/>
        <s v="TSK 2014-024 " u="1"/>
        <s v="VRQ 2015-053" u="1"/>
        <s v="DRQA 2015-009" u="1"/>
        <s v="DRQ 2014-183" u="1"/>
        <s v="PRQ 2015-013" u="1"/>
        <s v="DRQUS 2014-003" u="1"/>
        <s v="PRQ 2014-142" u="1"/>
        <s v="DRQ 2015-005" u="1"/>
        <s v="PRQ 2015-018" u="1"/>
        <s v="VRQ 2015-004" u="1"/>
        <s v="DRQ 2015-023" u="1"/>
        <s v="DRQ 2014-139" u="1"/>
        <s v="DRQ 2014-170" u="1"/>
        <s v="DRQ 2015-028" u="1"/>
        <s v="TSK 2014-052" u="1"/>
        <s v="DRQA 2015-004" u="1"/>
        <s v="DRQUS 2015-003" u="1"/>
        <s v="PRQ 2015-005" u="1"/>
        <s v="DRQUS 2015-009" u="1"/>
        <s v="DRQ 2015-010" u="1"/>
        <s v="PRQ 2015-023" u="1"/>
        <s v="PRQ 2015-???" u="1"/>
        <s v="TSK 2014-057" u="1"/>
        <s v="DRQ 2015-015" u="1"/>
        <s v="TSK 2015-005" u="1"/>
        <s v="VRQ 2015-014" u="1"/>
        <s v="DRQ 2015-033" u="1"/>
        <s v="TSK 2014-008" u="1"/>
        <s v="VRQ 2014-143" u="1"/>
        <s v="DRQ 2014-162" u="1"/>
        <s v="VRQ 2015-050" u="1"/>
        <s v="PRQ 2015-010" u="1"/>
        <s v="TSK 2014-044" u="1"/>
        <s v="VRQ 2014-148" u="1"/>
        <s v="VRQ 2015-037" u="1"/>
        <s v="DRQ 2014-167" u="1"/>
        <s v="TSK 2014-062" u="1"/>
        <s v="VRQ 2015-055" u="1"/>
        <s v="VRQ 2014-148 " u="1"/>
        <s v="N/A" u="1"/>
        <s v="PRQ 2015-015" u="1"/>
        <s v="VRQ 2015-073" u="1"/>
        <s v="DRQ 2015-020" u="1"/>
        <s v="TSK 2015-010" u="1"/>
        <s v="VRQ 2014-076" u="1"/>
        <s v="DRQA 2015-007" u="1"/>
        <s v="DRQ 2015-007" u="1"/>
        <s v="VRQ 2015-49" u="1"/>
        <s v="DRQ 2015-025" u="1"/>
        <s v="VRQ 2014-135" u="1"/>
        <s v="DRQUS 2015-004" u="1"/>
        <s v="TSK 2014-018" u="1"/>
        <s v="VRQ 2014-153" u="1"/>
        <s v="VRQ 2015-042" u="1"/>
        <s v="PRQ 2015-002" u="1"/>
        <s v="VRQ 2015-029" u="1"/>
        <s v="VRQ 2015-060" u="1"/>
        <s v="FAT 2014-352" u="1"/>
        <s v="PRQ 2015-020" u="1"/>
        <s v="TSK 2014-054" u="1"/>
        <s v="VRQ 2015-047" u="1"/>
        <s v="SUS" u="1"/>
        <s v="PRQ 2015-007" u="1"/>
        <s v="DRQ 2014-123" u="1"/>
        <s v="DRQ 2015-012" u="1"/>
        <s v="PRQ 2015-025" u="1"/>
        <s v="TSK 2014-059" u="1"/>
        <s v="DRQA 2015-002" u="1"/>
        <s v="DRQ 2015-030" u="1"/>
        <s v="PRQ 2014-154" u="1"/>
        <s v="DRQ 2015-017" u="1"/>
        <s v="VRQ 2014-127" u="1"/>
        <s v="VRQ 2015-016" u="1"/>
        <s v="DRQ 2015-035" u="1"/>
        <s v="TSK 2014-041" u="1"/>
        <s v="TSK14-043" u="1"/>
        <s v="DRQ 2014-182" u="1"/>
        <s v="PRQ 2015-012" u="1"/>
        <s v="PRQ" u="1"/>
        <s v="PRQ 2015-017" u="1"/>
        <s v="VRQ 2015-075" u="1"/>
        <s v="DRQUS 2015-005" u="1"/>
        <s v="DRQ 2015-022" u="1"/>
        <s v="VRQ 2014-132" u="1"/>
        <s v="VRQ 2015-021" u="1"/>
        <s v="DRQ 2015-009" u="1"/>
        <s v="VRQ 2014-119" u="1"/>
        <s v="TSK" u="1"/>
        <s v="TSK 14-024" u="1"/>
        <s v="DRQ 2015-027" u="1"/>
        <s v="VRQ 2014-137" u="1"/>
        <s v="DRQ 2015-0012" u="1"/>
        <s v="DRQA 2015-005" u="1"/>
        <s v="VRQ 2014-060" u="1"/>
        <s v="VRQ 2015-044" u="1"/>
        <s v="PRQ 2015-004" u="1"/>
        <s v="TSK 2014-038" u="1"/>
        <s v="VRQ 2015-062" u="1"/>
        <s v="PRQ 2015-022" u="1"/>
        <s v="VRQ 2015-062 " u="1"/>
        <s v="PRQ 2014-151" u="1"/>
        <s v="PRQ 2015-009" u="1"/>
        <s v="TSK 2014-002" u="1"/>
        <s v="VRQ 2015-067" u="1"/>
        <s v="DRQ 2015-014" u="1"/>
        <s v="TSK 2015-004" u="1"/>
        <s v="VRQ 2014-124" u="1"/>
        <s v="DRQ 2015-032" u="1"/>
      </sharedItems>
    </cacheField>
    <cacheField name="Rev" numFmtId="0">
      <sharedItems containsBlank="1" count="6">
        <s v="N/A"/>
        <s v="_"/>
        <s v="A"/>
        <s v="B"/>
        <m/>
        <s v="C" u="1"/>
      </sharedItems>
    </cacheField>
    <cacheField name="Requested Deadline" numFmtId="14">
      <sharedItems containsNonDate="0" containsDate="1" containsString="0" containsBlank="1" minDate="2014-03-01T00:00:00" maxDate="2016-01-01T00:00:00" count="110">
        <d v="2015-01-08T00:00:00"/>
        <d v="2015-01-06T00:00:00"/>
        <d v="2015-01-12T00:00:00"/>
        <d v="2015-01-15T00:00:00"/>
        <d v="2015-01-09T00:00:00"/>
        <d v="2015-01-14T00:00:00"/>
        <d v="2015-01-03T00:00:00"/>
        <d v="2015-01-04T00:00:00"/>
        <d v="2015-01-05T00:00:00"/>
        <d v="2015-01-07T00:00:00"/>
        <m/>
        <d v="2015-01-23T00:00:00" u="1"/>
        <d v="2015-02-28T00:00:00" u="1"/>
        <d v="2015-01-16T00:00:00" u="1"/>
        <d v="2014-10-30T00:00:00" u="1"/>
        <d v="2014-12-21T00:00:00" u="1"/>
        <d v="2015-03-26T00:00:00" u="1"/>
        <d v="2014-11-28T00:00:00" u="1"/>
        <d v="2015-01-28T00:00:00" u="1"/>
        <d v="2015-03-19T00:00:00" u="1"/>
        <d v="2015-04-24T00:00:00" u="1"/>
        <d v="2015-05-29T00:00:00" u="1"/>
        <d v="2014-09-30T00:00:00" u="1"/>
        <d v="2015-01-21T00:00:00" u="1"/>
        <d v="2015-03-12T00:00:00" u="1"/>
        <d v="2015-02-26T00:00:00" u="1"/>
        <d v="2015-04-17T00:00:00" u="1"/>
        <d v="2015-03-31T00:00:00" u="1"/>
        <d v="2015-05-22T00:00:00" u="1"/>
        <d v="2015-03-05T00:00:00" u="1"/>
        <d v="2014-10-28T00:00:00" u="1"/>
        <d v="2014-12-19T00:00:00" u="1"/>
        <d v="2015-04-10T00:00:00" u="1"/>
        <d v="2015-03-24T00:00:00" u="1"/>
        <d v="2014-12-12T00:00:00" u="1"/>
        <d v="2015-02-12T00:00:00" u="1"/>
        <d v="2015-04-03T00:00:00" u="1"/>
        <d v="2014-11-26T00:00:00" u="1"/>
        <d v="2015-01-26T00:00:00" u="1"/>
        <d v="2015-05-08T00:00:00" u="1"/>
        <d v="2014-07-18T00:00:00" u="1"/>
        <d v="2014-12-31T00:00:00" u="1"/>
        <d v="2015-04-22T00:00:00" u="1"/>
        <d v="2014-12-05T00:00:00" u="1"/>
        <d v="2015-02-05T00:00:00" u="1"/>
        <d v="2015-12-31T00:00:00" u="1"/>
        <d v="2015-01-19T00:00:00" u="1"/>
        <d v="2015-03-10T00:00:00" u="1"/>
        <d v="2014-12-24T00:00:00" u="1"/>
        <d v="2015-02-24T00:00:00" u="1"/>
        <d v="2015-04-15T00:00:00" u="1"/>
        <d v="2015-03-03T00:00:00" u="1"/>
        <d v="2015-02-17T00:00:00" u="1"/>
        <d v="2015-04-08T00:00:00" u="1"/>
        <d v="2015-01-31T00:00:00" u="1"/>
        <d v="2015-05-13T00:00:00" u="1"/>
        <d v="2015-04-27T00:00:00" u="1"/>
        <d v="2015-02-10T00:00:00" u="1"/>
        <d v="2015-03-15T00:00:00" u="1"/>
        <d v="2015-04-20T00:00:00" u="1"/>
        <d v="2014-12-03T00:00:00" u="1"/>
        <d v="2015-02-03T00:00:00" u="1"/>
        <d v="2015-07-16T00:00:00" u="1"/>
        <d v="2015-04-13T00:00:00" u="1"/>
        <d v="2014-03-01T00:00:00" u="1"/>
        <d v="2015-03-27T00:00:00" u="1"/>
        <d v="2015-03-01T00:00:00" u="1"/>
        <d v="2015-02-15T00:00:00" u="1"/>
        <d v="2015-03-20T00:00:00" u="1"/>
        <d v="2015-05-11T00:00:00" u="1"/>
        <d v="2015-01-22T00:00:00" u="1"/>
        <d v="2015-03-13T00:00:00" u="1"/>
        <d v="2015-02-27T00:00:00" u="1"/>
        <d v="2014-12-01T00:00:00" u="1"/>
        <d v="2015-03-06T00:00:00" u="1"/>
        <d v="2015-02-20T00:00:00" u="1"/>
        <d v="2015-03-25T00:00:00" u="1"/>
        <d v="2015-02-13T00:00:00" u="1"/>
        <d v="2014-11-27T00:00:00" u="1"/>
        <d v="2015-01-27T00:00:00" u="1"/>
        <d v="2015-03-18T00:00:00" u="1"/>
        <d v="2014-09-10T00:00:00" u="1"/>
        <d v="2015-01-01T00:00:00" u="1"/>
        <d v="2015-02-06T00:00:00" u="1"/>
        <d v="2015-01-20T00:00:00" u="1"/>
        <d v="2015-03-11T00:00:00" u="1"/>
        <d v="2015-04-16T00:00:00" u="1"/>
        <d v="2015-03-30T00:00:00" u="1"/>
        <d v="2015-01-13T00:00:00" u="1"/>
        <d v="2015-03-04T00:00:00" u="1"/>
        <d v="2015-02-18T00:00:00" u="1"/>
        <d v="2015-04-09T00:00:00" u="1"/>
        <d v="2015-03-23T00:00:00" u="1"/>
        <d v="2015-04-28T00:00:00" u="1"/>
        <d v="2014-12-11T00:00:00" u="1"/>
        <d v="2015-02-11T00:00:00" u="1"/>
        <d v="2015-03-16T00:00:00" u="1"/>
        <d v="2015-06-12T00:00:00" u="1"/>
        <d v="2015-02-04T00:00:00" u="1"/>
        <d v="2015-03-09T00:00:00" u="1"/>
        <d v="2014-12-23T00:00:00" u="1"/>
        <d v="2015-02-23T00:00:00" u="1"/>
        <d v="2015-04-14T00:00:00" u="1"/>
        <d v="2015-03-02T00:00:00" u="1"/>
        <d v="2015-02-16T00:00:00" u="1"/>
        <d v="2015-04-07T00:00:00" u="1"/>
        <d v="2014-11-30T00:00:00" u="1"/>
        <d v="2015-01-30T00:00:00" u="1"/>
        <d v="2015-05-12T00:00:00" u="1"/>
        <d v="2015-02-09T00:00:00" u="1"/>
      </sharedItems>
    </cacheField>
    <cacheField name="Effective Deadline" numFmtId="14">
      <sharedItems containsDate="1" containsBlank="1" containsMixedTypes="1" minDate="2015-01-05T00:00:00" maxDate="2015-05-09T00:00:00" count="84">
        <d v="2015-01-06T00:00:00"/>
        <d v="2015-01-12T00:00:00"/>
        <d v="2015-01-07T00:00:00"/>
        <d v="2015-01-13T00:00:00"/>
        <d v="2015-01-08T00:00:00"/>
        <d v="2015-01-05T00:00:00"/>
        <s v="TBD"/>
        <m/>
        <d v="2015-01-23T00:00:00" u="1"/>
        <d v="2015-02-02T00:00:00" u="1"/>
        <d v="2015-01-16T00:00:00" u="1"/>
        <d v="2015-03-26T00:00:00" u="1"/>
        <d v="2015-01-09T00:00:00" u="1"/>
        <d v="2015-01-28T00:00:00" u="1"/>
        <d v="2015-03-19T00:00:00" u="1"/>
        <d v="2015-04-24T00:00:00" u="1"/>
        <d v="2015-01-21T00:00:00" u="1"/>
        <d v="2015-03-12T00:00:00" u="1"/>
        <d v="2015-02-26T00:00:00" u="1"/>
        <d v="2015-04-17T00:00:00" u="1"/>
        <d v="2015-03-31T00:00:00" u="1"/>
        <d v="2015-03-05T00:00:00" u="1"/>
        <d v="2015-02-19T00:00:00" u="1"/>
        <d v="2015-04-10T00:00:00" u="1"/>
        <d v="2015-03-24T00:00:00" u="1"/>
        <d v="2015-04-29T00:00:00" u="1"/>
        <d v="2015-02-12T00:00:00" u="1"/>
        <d v="2015-04-03T00:00:00" u="1"/>
        <d v="2015-01-26T00:00:00" u="1"/>
        <d v="2015-03-17T00:00:00" u="1"/>
        <d v="2015-05-08T00:00:00" u="1"/>
        <d v="2015-04-22T00:00:00" u="1"/>
        <d v="2015-02-05T00:00:00" u="1"/>
        <d v="2015-01-19T00:00:00" u="1"/>
        <d v="2015-03-10T00:00:00" u="1"/>
        <d v="2015-02-24T00:00:00" u="1"/>
        <d v="2015-04-15T00:00:00" u="1"/>
        <d v="2015-03-03T00:00:00" u="1"/>
        <d v="2015-02-17T00:00:00" u="1"/>
        <d v="2015-04-08T00:00:00" u="1"/>
        <d v="2015-04-27T00:00:00" u="1"/>
        <d v="2015-02-10T00:00:00" u="1"/>
        <d v="2015-04-01T00:00:00" u="1"/>
        <d v="2015-04-20T00:00:00" u="1"/>
        <d v="2015-02-03T00:00:00" u="1"/>
        <d v="2015-04-13T00:00:00" u="1"/>
        <d v="2015-03-27T00:00:00" u="1"/>
        <d v="2015-01-29T00:00:00" u="1"/>
        <d v="2015-03-20T00:00:00" u="1"/>
        <d v="2015-01-22T00:00:00" u="1"/>
        <d v="2015-03-13T00:00:00" u="1"/>
        <d v="2015-02-27T00:00:00" u="1"/>
        <d v="2015-01-15T00:00:00" u="1"/>
        <d v="2015-03-06T00:00:00" u="1"/>
        <d v="2015-02-20T00:00:00" u="1"/>
        <d v="2015-03-25T00:00:00" u="1"/>
        <d v="2015-02-13T00:00:00" u="1"/>
        <d v="2015-01-27T00:00:00" u="1"/>
        <d v="2015-03-18T00:00:00" u="1"/>
        <d v="2015-04-23T00:00:00" u="1"/>
        <d v="2015-02-06T00:00:00" u="1"/>
        <d v="2015-01-20T00:00:00" u="1"/>
        <d v="2015-03-11T00:00:00" u="1"/>
        <d v="2015-02-25T00:00:00" u="1"/>
        <d v="2015-04-16T00:00:00" u="1"/>
        <d v="2015-03-30T00:00:00" u="1"/>
        <d v="2015-03-04T00:00:00" u="1"/>
        <d v="2015-02-18T00:00:00" u="1"/>
        <d v="2015-04-09T00:00:00" u="1"/>
        <d v="2015-03-23T00:00:00" u="1"/>
        <d v="2015-04-28T00:00:00" u="1"/>
        <d v="2015-02-11T00:00:00" u="1"/>
        <d v="2015-04-02T00:00:00" u="1"/>
        <d v="2015-03-16T00:00:00" u="1"/>
        <d v="2015-04-21T00:00:00" u="1"/>
        <d v="2015-02-04T00:00:00" u="1"/>
        <d v="2015-03-09T00:00:00" u="1"/>
        <d v="2015-02-23T00:00:00" u="1"/>
        <d v="2015-04-14T00:00:00" u="1"/>
        <d v="2015-03-02T00:00:00" u="1"/>
        <d v="2015-02-16T00:00:00" u="1"/>
        <d v="2015-04-07T00:00:00" u="1"/>
        <d v="2015-01-30T00:00:00" u="1"/>
        <d v="2015-02-09T00:00:00" u="1"/>
      </sharedItems>
    </cacheField>
    <cacheField name="EffD _x000a_Year" numFmtId="0">
      <sharedItems containsDate="1" containsBlank="1" containsMixedTypes="1" minDate="1899-12-31T00:00:00" maxDate="1900-01-05T06:40:04" count="7">
        <d v="2015-01-05T00:00:00"/>
        <n v="2015"/>
        <e v="#VALUE!"/>
        <m/>
        <n v="0" u="1"/>
        <n v="1900" u="1"/>
        <n v="2014" u="1"/>
      </sharedItems>
    </cacheField>
    <cacheField name="EffD_x000a_Month" numFmtId="0">
      <sharedItems containsDate="1" containsBlank="1" containsMixedTypes="1" minDate="1899-12-31T00:00:00" maxDate="2015-02-10T00:00:00" count="82">
        <d v="2015-01-04T00:00:00"/>
        <n v="1"/>
        <e v="#VALUE!"/>
        <m/>
        <n v="0" u="1"/>
        <d v="2015-01-23T00:00:00" u="1"/>
        <d v="2015-02-02T00:00:00" u="1"/>
        <d v="2015-01-16T00:00:00" u="1"/>
        <d v="2015-03-26T00:00:00" u="1"/>
        <d v="2015-01-09T00:00:00" u="1"/>
        <d v="2015-01-28T00:00:00" u="1"/>
        <d v="2015-03-19T00:00:00" u="1"/>
        <n v="5" u="1"/>
        <d v="2015-01-21T00:00:00" u="1"/>
        <d v="2015-03-12T00:00:00" u="1"/>
        <d v="2015-02-26T00:00:00" u="1"/>
        <d v="2015-03-31T00:00:00" u="1"/>
        <d v="2015-03-05T00:00:00" u="1"/>
        <d v="2015-02-19T00:00:00" u="1"/>
        <d v="2015-04-10T00:00:00" u="1"/>
        <d v="2015-03-24T00:00:00" u="1"/>
        <d v="2015-01-07T00:00:00" u="1"/>
        <d v="2015-02-12T00:00:00" u="1"/>
        <d v="2015-04-03T00:00:00" u="1"/>
        <d v="2015-01-26T00:00:00" u="1"/>
        <d v="2015-03-17T00:00:00" u="1"/>
        <d v="2015-05-08T00:00:00" u="1"/>
        <n v="2" u="1"/>
        <d v="2015-02-05T00:00:00" u="1"/>
        <d v="2015-01-19T00:00:00" u="1"/>
        <d v="2015-03-10T00:00:00" u="1"/>
        <d v="2015-02-24T00:00:00" u="1"/>
        <d v="1900-01-03T00:00:00" u="1"/>
        <d v="2015-01-12T00:00:00" u="1"/>
        <d v="2015-03-03T00:00:00" u="1"/>
        <d v="2014-12-17T00:00:00" u="1"/>
        <d v="2015-02-17T00:00:00" u="1"/>
        <d v="2015-04-08T00:00:00" u="1"/>
        <d v="2015-01-05T00:00:00" u="1"/>
        <d v="2015-02-10T00:00:00" u="1"/>
        <d v="2015-04-01T00:00:00" u="1"/>
        <d v="2015-02-03T00:00:00" u="1"/>
        <d v="2015-03-27T00:00:00" u="1"/>
        <d v="2014-12-15T00:00:00" u="1"/>
        <d v="2015-01-29T00:00:00" u="1"/>
        <d v="2015-03-20T00:00:00" u="1"/>
        <d v="2015-01-22T00:00:00" u="1"/>
        <d v="2015-03-13T00:00:00" u="1"/>
        <n v="3" u="1"/>
        <d v="2015-01-15T00:00:00" u="1"/>
        <d v="2015-03-06T00:00:00" u="1"/>
        <d v="2015-02-20T00:00:00" u="1"/>
        <d v="2015-03-25T00:00:00" u="1"/>
        <d v="1899-12-30T00:00:00" u="1"/>
        <d v="2015-01-08T00:00:00" u="1"/>
        <d v="2015-02-13T00:00:00" u="1"/>
        <d v="2015-01-27T00:00:00" u="1"/>
        <d v="2015-03-18T00:00:00" u="1"/>
        <d v="2015-02-06T00:00:00" u="1"/>
        <d v="2015-01-20T00:00:00" u="1"/>
        <d v="2015-03-11T00:00:00" u="1"/>
        <d v="2015-02-25T00:00:00" u="1"/>
        <d v="2015-03-30T00:00:00" u="1"/>
        <d v="2015-01-13T00:00:00" u="1"/>
        <d v="2015-03-04T00:00:00" u="1"/>
        <d v="2014-12-18T00:00:00" u="1"/>
        <d v="2015-02-18T00:00:00" u="1"/>
        <d v="2015-04-09T00:00:00" u="1"/>
        <d v="2015-03-23T00:00:00" u="1"/>
        <d v="2015-01-06T00:00:00" u="1"/>
        <d v="2015-02-11T00:00:00" u="1"/>
        <d v="2015-04-02T00:00:00" u="1"/>
        <d v="2015-03-16T00:00:00" u="1"/>
        <d v="2015-02-04T00:00:00" u="1"/>
        <d v="2015-03-09T00:00:00" u="1"/>
        <d v="2015-02-23T00:00:00" u="1"/>
        <d v="2015-03-02T00:00:00" u="1"/>
        <d v="2015-02-16T00:00:00" u="1"/>
        <d v="2015-04-07T00:00:00" u="1"/>
        <n v="4" u="1"/>
        <d v="2015-01-30T00:00:00" u="1"/>
        <d v="2015-02-09T00:00:00" u="1"/>
      </sharedItems>
    </cacheField>
    <cacheField name="EffD_x000a_Week" numFmtId="0">
      <sharedItems containsBlank="1" count="4">
        <s v="WK 2"/>
        <s v="WK 3"/>
        <s v="TBD"/>
        <m/>
      </sharedItems>
    </cacheField>
    <cacheField name="Agent" numFmtId="0">
      <sharedItems containsBlank="1"/>
    </cacheField>
    <cacheField name="Customer" numFmtId="0">
      <sharedItems containsBlank="1"/>
    </cacheField>
    <cacheField name="Project Description" numFmtId="0">
      <sharedItems containsBlank="1" count="287">
        <s v="Test de validation"/>
        <s v="Machine 2 + option 4"/>
        <s v="Machine 1+ option"/>
        <s v="Machine custom"/>
        <s v="Machine 12"/>
        <s v="Machine 42 + option 4"/>
        <s v="Mach"/>
        <s v="Vues méca machine 1"/>
        <s v="Machine 54"/>
        <s v="Machine 152"/>
        <s v="Machine 14 otpion 19"/>
        <m/>
        <s v="PTC 500 ST R" u="1"/>
        <s v="Hopper 2,5L tests" u="1"/>
        <s v="PFC 1000 CE LL DD R" u="1"/>
        <s v="SCN capot AIO INOX &amp; Painted" u="1"/>
        <s v="PFC 1500 XL CE LL EMU R -- Inlet chute 30°" u="1"/>
        <s v="PFC 750 CE EMU WOL L / Vues méca / P&amp;ID / Comp. List" u="1"/>
        <s v="PTiC 1250 CE WOL - Vue Certif + vue de démontage" u="1"/>
        <s v="Trémie D2 XL" u="1"/>
        <s v="PTiC 250 CE LL DT R" u="1"/>
        <s v="PTiC 500 CE LL DT R" u="1"/>
        <s v="Protection AIO tester" u="1"/>
        <s v="PTiC 500 CE LL EMU R" u="1"/>
        <s v="Web site Configurator" u="1"/>
        <s v="Spiral Pipe 750 XL under" u="1"/>
        <s v="Modification of PRJ 14-009" u="1"/>
        <s v="PTGV 1200 CE SG ECE L --&gt; PRQ + VRQ" u="1"/>
        <s v="Show detail list for HS vibratory base on PFC 1500 CE LL" u="1"/>
        <s v="PTiC 1250 CE WOL" u="1"/>
        <s v="PFC 1000 XL LI LL R" u="1"/>
        <s v="PFC 750 LI D4 WIP R" u="1"/>
        <s v="Visit MSD belgium - Aspiration Tests" u="1"/>
        <s v="Web site Confugurator" u="1"/>
        <s v="Create drawing for LFS cyclone " u="1"/>
        <s v="Box HC modif" u="1"/>
        <s v="PFC 750 CE LL R" u="1"/>
        <s v="New Support Hepa Filter" u="1"/>
        <s v="PFC 1300 CE WOL L -&gt; P&amp;ID" u="1"/>
        <s v="2x PTiC 1500 CE SG + 2 Buffer 75L" u="1"/>
        <s v="PTGV 800 ST --&gt; VUE CERTIF + P&amp;ID" u="1"/>
        <s v="PFC 1000 CE WOL + Hepa + Arm Raise Lower" u="1"/>
        <s v="View for 3D Configurator" u="1"/>
        <s v="Created spiral brush PTGV WIP - Ø30" u="1"/>
        <s v="New ref of parts &amp; assy for tester AIO" u="1"/>
        <s v="Configurator Units" u="1"/>
        <s v="AIO PFC 750 LI IPC R" u="1"/>
        <s v="Support metal detector CEIA" u="1"/>
        <s v="Create new ref for old part 011955-1" u="1"/>
        <s v="Econo Tec CE R" u="1"/>
        <s v="SCN: PTGV 800 ST" u="1"/>
        <s v="PFC 1000 CE LL WOL R - Idem PRJ 13-105 A" u="1"/>
        <s v="PTC 750 LI R" u="1"/>
        <s v="PTGV 1000 LI D2" u="1"/>
        <s v="Combi 1000 Li R -- SN 120194 - 120195" u="1"/>
        <s v="Spiral PT 1200 Custom" u="1"/>
        <s v="PT 250 R" u="1"/>
        <s v="Check Vanas with PAD" u="1"/>
        <s v="Achema DXF implatation" u="1"/>
        <s v="PFC 500 CE LL R" u="1"/>
        <s v="New ref for Sampling V2- AIO" u="1"/>
        <s v="AIO FETTE PFC 1000 CE + Tester" u="1"/>
        <s v="WIP -&gt; documentation/trainings docs" u="1"/>
        <s v="Econo Pti CE" u="1"/>
        <s v="PTGVI --&gt; dwg" u="1"/>
        <s v="AIO Fette PFC 750 CE D4 + Tester R" u="1"/>
        <s v="SG PFC 750 CE EMU WOL L / Vues méca / P&amp;ID / Comp. List" u="1"/>
        <s v="PFC 1300 CE WOL L" u="1"/>
        <s v="PFC 1500 XL CE LL EMU R " u="1"/>
        <s v="AIO PFC 500 LI IPC --&gt; VUE MECA" u="1"/>
        <s v="Haupt Pharma Reception Cyclone Flap" u="1"/>
        <s v="PFC 1000 CE LF WIP R --&gt; final test" u="1"/>
        <s v="SCN: 100 177 00 - connector box male PT" u="1"/>
        <s v="PTGV 1000 LI I ( Inlet/outlet DIN DN 50)" u="1"/>
        <s v="Rendu Cap" u="1"/>
        <s v="BLF Pti 1250 " u="1"/>
        <s v="PFC XXX CE LL + Bin" u="1"/>
        <s v="PFC 1200 CE LL HS D2 R" u="1"/>
        <s v="Drawing parts to change Lock MC by CEIA MC" u="1"/>
        <s v="EPS " u="1"/>
        <s v="Econo Tec CE" u="1"/>
        <s v="PTiC 1250 CE WOL R -&gt; FAT" u="1"/>
        <s v="PFC 1000 XL LI --&gt; full transparent" u="1"/>
        <s v="New codes Fabory" u="1"/>
        <s v="D4 35 Degrés" u="1"/>
        <s v="CEIA on frame" u="1"/>
        <s v="Send all drawings for new cover" u="1"/>
        <s v="PFC 1000 CE SG WIP L --&gt; VUE MECA" u="1"/>
        <s v="PFC 750 CE EMU  R" u="1"/>
        <s v="XL Deck Glue Test" u="1"/>
        <s v="VC + EPS 10 --&gt;P&amp;ID" u="1"/>
        <s v="PFC 1000 CE LL SG WIP L" u="1"/>
        <s v="Econo Tec replaced by PT 250" u="1"/>
        <s v="PFC 1300 CE WOL R --&gt; VUE MECA" u="1"/>
        <s v="Econo Tec CE R --&gt; vues méca " u="1"/>
        <s v="PFC 1000 CE SG WIP L - with inlet chute " u="1"/>
        <s v="New ref capot AIO inox - connector Fette " u="1"/>
        <s v="PFC 1000 CE WOL R --&gt; VUE MECA / P&amp;ID / MONTAGE" u="1"/>
        <s v="PFC 750 Li WIP R" u="1"/>
        <s v="PT --&gt; PF ou Pti" u="1"/>
        <s v="PF 1500 LL R + Q-Hopper &amp; jam vibrator" u="1"/>
        <s v="SCN for n° 101 624 00 --&gt; add spacer 100 287 00" u="1"/>
        <s v="View for 3D Configurator " u="1"/>
        <s v="AIO PFC 500 LI IPC --&gt; VUE CERTIF + P&amp;ID" u="1"/>
        <s v="CEIA reject cover with hole for a jam sensor" u="1"/>
        <s v="PFC 1500 XL " u="1"/>
        <s v="Spiral Pti Assy " u="1"/>
        <s v="Diverter Sleeve XL" u="1"/>
        <s v="Dust extraction adapter &amp; Exit MD adapter" u="1"/>
        <s v="Photo Rendu" u="1"/>
        <s v="PFC 1000 CE DD R" u="1"/>
        <s v="Rendu photo - Econo Pti LI" u="1"/>
        <s v="PTC 500 ST L" u="1"/>
        <s v="PTC 500 ST HL R" u="1"/>
        <s v="Modification découpe laser tube Isolator 1000" u="1"/>
        <s v="AIO PFC 1000 CE D4 R IPC --&gt; vues méca / p&amp;id / montage" u="1"/>
        <s v="PFC 1300 CE R + Buffer -- SCN to change connector on box" u="1"/>
        <s v="Spiral Pti" u="1"/>
        <s v="PFC 1300 CE LL WOL R" u="1"/>
        <s v="PTC 1200 XL LI LL D4 R" u="1"/>
        <s v="PFC 1300 CE R + EPS6 --&gt; VUES MANUEL" u="1"/>
        <s v="PFC 750 CE LL WIP R -&gt; Signals meeting @ IMA" u="1"/>
        <s v="PFC 500 CE R" u="1"/>
        <s v="PFC 1000 CE LL WOL R " u="1"/>
        <s v="PFC 1300 CE WOL L -&gt; FAT" u="1"/>
        <s v="New ref for 020495 &amp; 020496" u="1"/>
        <s v="PFC 1200 CE DR R --&gt; VUE MECA" u="1"/>
        <s v="SCN : 400 511 00 add 100 831 00" u="1"/>
        <s v="Check Vanas" u="1"/>
        <s v="Mini PT on frame" u="1"/>
        <s v="PFC 1300 CE R + Buffer --&gt; VUES MECA" u="1"/>
        <s v="PFC 1000 CE WOL + Arm Raise Lower DN100" u="1"/>
        <s v="PTG 800 --&gt; créate N° with rotary brush Ø 30" u="1"/>
        <s v="PFC 750 CE LL WOL R" u="1"/>
        <s v="CE directive and standards" u="1"/>
        <s v="Adaptor dust extraction to Econo - (POM)" u="1"/>
        <s v="PFC 1000 XL CE HS R" u="1"/>
        <s v="PFC 1300 CE + Buffer" u="1"/>
        <s v="PFC 1000 CE SG WIP L --&gt; VUE CERTIF + P&amp;ID" u="1"/>
        <s v="Migration Code" u="1"/>
        <s v="SCN seg.1 assy Pti" u="1"/>
        <s v="PFC 1300 LI LL DD R" u="1"/>
        <s v="Aspi new frame" u="1"/>
        <s v="New Frame PFC-PTCi" u="1"/>
        <s v="PFC 750 Li R + EPS6" u="1"/>
        <s v="VC PTiC 1500 CE ECE D2 R" u="1"/>
        <s v="Modification EPS part + Funnel PTGVi" u="1"/>
        <s v="PTM 300" u="1"/>
        <s v="PTGV 1000 CE DT R " u="1"/>
        <s v="PFC 1500 CE EMU D2 R" u="1"/>
        <s v="PTGV 800 Without inlet part" u="1"/>
        <s v="PTGV 800 ST" u="1"/>
        <s v="EPS + VC -- /!\ VOIR DESSIN SIGNE /!\" u="1"/>
        <s v="Units Configurator List" u="1"/>
        <s v="AIO PFC 1000 CE D4 r IPC" u="1"/>
        <s v="Documentation/trainings docs" u="1"/>
        <s v="PFC 1000 CE HC R --&gt; VUE MECA / P&amp;ID" u="1"/>
        <s v="Création code silent bloc et assemblages" u="1"/>
        <s v="PT 500 R + Extension chute" u="1"/>
        <s v="PFC 1300 CE D2 WOL R" u="1"/>
        <s v="PFC 750 CE EMU WOL L" u="1"/>
        <s v="PTGVi -- Axle problem" u="1"/>
        <s v="PTGV 800 ST --&gt; VUE MECA" u="1"/>
        <s v="Create a number for a new electrical box with space for ESM 1006" u="1"/>
        <s v="ECE Support" u="1"/>
        <s v="Création de N° et mise en plan du New PF" u="1"/>
        <s v="Supply Certificate books and material samples + P&amp;ID" u="1"/>
        <s v="EconoFlex Li R" u="1"/>
        <s v="PTiC 1250 CE LL WOL R" u="1"/>
        <s v="Changer ST par Lock Insigt" u="1"/>
        <s v="PFC 1300 CE WOL L / Vues méca" u="1"/>
        <s v="PT 500 R + LI on frame" u="1"/>
        <s v="Adaptor PTC outlet to drum" u="1"/>
        <s v="Check &amp; print all SCN not approved" u="1"/>
        <s v="Create new reference 102 999 00 --&gt; 011960" u="1"/>
        <s v="PTC 750 CE R" u="1"/>
        <s v="SCN 101 624 014 --&gt;Add pneumatic parts" u="1"/>
        <s v="PFC 1200 CE DR R  --&gt; VUE CERTIF + P&amp;ID" u="1"/>
        <s v="Ajout Silent block in Electrical Cabinet " u="1"/>
        <s v="New fixation for jam vibrator on Buffer 100L" u="1"/>
        <s v="PFC 1300 CE WOL R --&gt; add silent blocs frame" u="1"/>
        <s v="PTC 1200 XL CE LL D4 R  --&gt; VUE MECA &amp; CERTIF" u="1"/>
        <s v="PFC 1000 CE WOL + Hepa + Arm Raise Lower DN100" u="1"/>
        <s v="PTC 500 LI HL R" u="1"/>
        <s v="PTiC 250 CE LL R" u="1"/>
        <s v="PTiC 500 CE LL R" u="1"/>
        <s v="VC + Cyclone + CE" u="1"/>
        <s v="Top Spiral fixation new drawings" u="1"/>
        <s v="Created new drawing ref.105 006 00" u="1"/>
        <s v="AIO INOX PFC 1000 CE D4 R IPC --&gt; STEP" u="1"/>
        <s v="PFC 1300 CE R + Buffer --&gt; VUES CERTIF &amp; P&amp;ID" u="1"/>
        <s v="Drawing validation" u="1"/>
        <s v="PFC 1300 CE WOL R --&gt; P&amp;ID" u="1"/>
        <s v="new flex connect for new frame" u="1"/>
        <s v="Isolator Spiral PT 1000 full drill" u="1"/>
        <s v="AIO FETTE PFC 1300 CE EPS 10 + Tester R" u="1"/>
        <s v="New support Pinch Valve" u="1"/>
        <s v="AIO PFC 1300 CE + IPC + Buffer 100L" u="1"/>
        <s v="Convertion PFC 750 Li" u="1"/>
        <s v="Vue montage D4 - 400 513 00" u="1"/>
        <s v="PTiC 1500 CE SG D2 WOL R --&gt; modifications list" u="1"/>
        <s v="References for Pti spirals segments (before/after machining)" u="1"/>
        <s v="EconoTec R" u="1"/>
        <s v="Econo Tec --&gt; STEP" u="1"/>
        <s v="Consumption between old ECE and New ECE" u="1"/>
        <s v="PTGV 1200 LI " u="1"/>
        <s v="PFC 1200 XL CE D4 R" u="1"/>
        <s v="SG PFC 750 CE EMU WOL L" u="1"/>
        <s v="AIO Testeur Méthodes BE - Supply" u="1"/>
        <s v="SCN all config Tester with double inlet" u="1"/>
        <s v="Coating in Line -&gt; PFD, P&amp;ID" u="1"/>
        <s v="Height Adjustment Clamp (Frame)" u="1"/>
        <s v="PFC 750 LI D4 WIP R + HEPA Filter" u="1"/>
        <s v="PFC 1000 CE HC R" u="1"/>
        <s v=" Wire Dispenser Rack" u="1"/>
        <s v="PTC 1200 XL CE LL D4 R" u="1"/>
        <s v="PTGVi (add dust extraction port on the Main tube)" u="1"/>
        <s v="Démontage agent's days" u="1"/>
        <s v="PFC 1300 CE + Buffer -- /!\ NO HS VIBRATOR" u="1"/>
        <s v="Tests parts Temmler lantern" u="1"/>
        <s v="PF Segments Revision" u="1"/>
        <s v="PFC 1300 CE R + Buffer" u="1"/>
        <s v="PT 500 HL R + Safeline on frame" u="1"/>
        <s v="VC + EPS 10 --&gt; VUE MECA &amp; CERTIF" u="1"/>
        <s v="New ref for diverter window with SS tunnel" u="1"/>
        <s v="SCN Capot AIO Rev J  + support display -- INOX &amp; PAINTED" u="1"/>
        <s v="New D4" u="1"/>
        <s v="PFC 1500 CE LL EMU D2 R --&gt; ISSUE 01" u="1"/>
        <s v="Coupling part for flexible pipe (500 300 00)" u="1"/>
        <s v="SCN : EPS 10 + VC -- PharmaFlow ISO50 + junction" u="1"/>
        <s v="PFC 750 LI D4 WIP R + HEPA Filter (issue 01) PDF + DWG" u="1"/>
        <s v="PFC 1300 CE WOL R" u="1"/>
        <s v="D4 XL " u="1"/>
        <s v="Mini PT" u="1"/>
        <s v="PPR 001/002/003" u="1"/>
        <s v="EDM PF V1 versus PF V2" u="1"/>
        <s v="AIO FETTE PFC 500 CE SG IPC R" u="1"/>
        <s v="PTC 1200 XL CE LL D4 R  --&gt; P&amp;ID" u="1"/>
        <s v="SCN --&gt; Spiral base plate - 101 446 00" u="1"/>
        <s v="AIO PFC 1000 CE D4 R IPC -&gt; modif hopper support" u="1"/>
        <s v="PFC 1000 XL LI R" u="1"/>
        <s v="Drum lid transparent break (ethanol)" u="1"/>
        <s v="Conversion PTC to  PFC 750 Li" u="1"/>
        <s v="PTGV 1800 ECE" u="1"/>
        <s v="PF 1300 LL D2 R" u="1"/>
        <s v="Change PF spiral by Pti spiral" u="1"/>
        <s v="PT 500 + Extension chute --&gt; STEP" u="1"/>
        <s v="PTGVI --&gt; STEP" u="1"/>
        <s v="Modification part to customer" u="1"/>
        <s v="SCN: 104 909 00 -&gt; use short Ferrul" u="1"/>
        <s v="EconoFlex" u="1"/>
        <s v="Configurator Design" u="1"/>
        <s v="Rendu New Cover Wip" u="1"/>
        <s v="Chariot WIP with HUL" u="1"/>
        <s v="PFC 1000 CE LF WIP R" u="1"/>
        <s v="PFC 1000 CE SG L -&gt; iFAT" u="1"/>
        <s v="D4 WIP with permanent drain" u="1"/>
        <s v="AIO PFC 750 CE R" u="1"/>
        <s v="2x AIO FETTE PFC 500 CE IPC R + Sampler" u="1"/>
        <s v="PFC 750 CE LL D4 R" u="1"/>
        <s v="PT 500 R for LI on Frame" u="1"/>
        <s v="PTiC 750 CE LL EMU L+2VLR+VC" u="1"/>
        <s v="Add ECE &amp; Support to PTGV1000 LI" u="1"/>
        <s v="Hicoflex intergrate in Projet 2014-203/206" u="1"/>
        <s v="PTC 750 ST R" u="1"/>
        <s v="Test Hopper 2,5L" u="1"/>
        <s v="Création code slint bloc et assemblages" u="1"/>
        <s v="PTiC 1250 CE LL EMU R  + Rendu photo" u="1"/>
        <s v="new connector Courtoy + new config capot + SCN 400 492 00" u="1"/>
        <s v="PF 1300 SG LL D4 R --&gt; plans sampling support" u="1"/>
        <s v="AIO Buffer " u="1"/>
        <s v="Flexible Pipe FDA" u="1"/>
        <s v="Validation Plans classeurs" u="1"/>
        <s v="PFC 1500 CE LL EMU D2 R --&gt; DXF" u="1"/>
        <s v="Mini PT - Replace item by assembly" u="1"/>
        <s v="SCN : 103 708 00 -&gt; add 501 384 00" u="1"/>
        <s v="PFC 750 CE EMU L" u="1"/>
        <s v="ECE plaque de 6mm" u="1"/>
        <s v="Replace Fixed Cover AIO" u="1"/>
        <s v="Mofdification connector AIO" u="1"/>
        <s v="PFC 750 CE LL WIP R -&gt; FAT &amp; Training @ IMA" u="1"/>
        <s v="V2 Spiral Indus. -&gt; &quot;design&quot; sheet and drawings : PTi" u="1"/>
        <s v="EPS Modification" u="1"/>
        <s v="SCN AIO + new ref" u="1"/>
        <s v="Kit New Cover (tolerie)" u="1"/>
        <s v="PTGV 1000 CE L" u="1"/>
        <s v="New Doc AIO / Tester / New Frame" u="1"/>
      </sharedItems>
    </cacheField>
    <cacheField name="Prod ID" numFmtId="0">
      <sharedItems containsBlank="1"/>
    </cacheField>
    <cacheField name="Project ID" numFmtId="0">
      <sharedItems containsBlank="1"/>
    </cacheField>
    <cacheField name="Prj. Rev." numFmtId="0">
      <sharedItems containsBlank="1"/>
    </cacheField>
    <cacheField name="In _x000a_charge of" numFmtId="0">
      <sharedItems containsBlank="1" count="7">
        <s v="DHU"/>
        <s v="HUL"/>
        <s v="GRC"/>
        <m/>
        <s v="LAT" u="1"/>
        <s v="FCH" u="1"/>
        <s v="BE" u="1"/>
      </sharedItems>
    </cacheField>
    <cacheField name="Expected Duration" numFmtId="0">
      <sharedItems containsString="0" containsBlank="1" containsNumber="1" minValue="0" maxValue="150" count="27">
        <n v="12"/>
        <n v="15"/>
        <n v="8"/>
        <n v="4"/>
        <n v="5"/>
        <n v="6"/>
        <n v="7"/>
        <n v="1"/>
        <n v="2"/>
        <m/>
        <n v="0" u="1"/>
        <n v="100" u="1"/>
        <n v="40" u="1"/>
        <n v="16" u="1"/>
        <n v="50" u="1"/>
        <n v="18" u="1"/>
        <n v="20" u="1"/>
        <n v="3" u="1"/>
        <n v="24" u="1"/>
        <n v="25" u="1"/>
        <n v="150" u="1"/>
        <n v="10" u="1"/>
        <n v="80" u="1"/>
        <n v="30" u="1"/>
        <n v="0.5" u="1"/>
        <n v="117" u="1"/>
        <n v="32" u="1"/>
      </sharedItems>
    </cacheField>
    <cacheField name="Effective Duration" numFmtId="0">
      <sharedItems containsString="0" containsBlank="1" containsNumber="1" minValue="0" maxValue="137" count="56">
        <n v="12"/>
        <n v="15"/>
        <n v="4"/>
        <n v="5"/>
        <n v="6"/>
        <n v="7"/>
        <n v="1"/>
        <n v="2"/>
        <n v="0"/>
        <m/>
        <n v="96" u="1"/>
        <n v="4.5" u="1"/>
        <n v="13" u="1"/>
        <n v="36" u="1"/>
        <n v="38" u="1"/>
        <n v="14" u="1"/>
        <n v="87" u="1"/>
        <n v="95" u="1"/>
        <n v="46" u="1"/>
        <n v="16" u="1"/>
        <n v="17" u="1"/>
        <n v="18" u="1"/>
        <n v="65" u="1"/>
        <n v="20" u="1"/>
        <n v="73" u="1"/>
        <n v="21" u="1"/>
        <n v="35" u="1"/>
        <n v="22" u="1"/>
        <n v="37" u="1"/>
        <n v="81" u="1"/>
        <n v="23" u="1"/>
        <n v="3" u="1"/>
        <n v="8" u="1"/>
        <n v="24" u="1"/>
        <n v="25" u="1"/>
        <n v="9" u="1"/>
        <n v="93" u="1"/>
        <n v="26" u="1"/>
        <n v="45" u="1"/>
        <n v="137" u="1"/>
        <n v="27" u="1"/>
        <n v="10" u="1"/>
        <n v="47" u="1"/>
        <n v="28" u="1"/>
        <n v="49" u="1"/>
        <n v="29" u="1"/>
        <n v="84" u="1"/>
        <n v="11" u="1"/>
        <n v="51" u="1"/>
        <n v="18.5" u="1"/>
        <n v="0.5" u="1"/>
        <n v="1.5" u="1"/>
        <n v="31" u="1"/>
        <n v="67" u="1"/>
        <n v="32" u="1"/>
        <n v="71" u="1"/>
      </sharedItems>
    </cacheField>
    <cacheField name="Work" numFmtId="0">
      <sharedItems containsBlank="1" count="8">
        <s v="TSK"/>
        <s v="PRQ"/>
        <s v="DRQ"/>
        <s v="VRQ"/>
        <m/>
        <s v="SAV" u="1"/>
        <s v="SUS" u="1"/>
        <s v="FAT" u="1"/>
      </sharedItems>
    </cacheField>
    <cacheField name="Status" numFmtId="0">
      <sharedItems containsBlank="1" count="7">
        <s v="Not started"/>
        <s v="Stand By"/>
        <s v="In progress"/>
        <s v="Done"/>
        <m/>
        <s v="abort" u="1"/>
        <s v="check" u="1"/>
      </sharedItems>
    </cacheField>
    <cacheField name="Assy #" numFmtId="0">
      <sharedItems containsNonDate="0" containsString="0" containsBlank="1"/>
    </cacheField>
    <cacheField name="Commentary" numFmtId="0">
      <sharedItems containsBlank="1" count="65">
        <m/>
        <s v="need info from cust"/>
        <s v="SCN 000 479" u="1"/>
        <s v="Base on drawing ref. 110758 / Prod nb 2009-037-040" u="1"/>
        <s v="P:\CAD Master\CAD LIB 09 - R&amp;D\01 - Projects\P-14-008 - AIO - All In One\AIO-004 - Development\AIO CAO\29 - AIO - V2" u="1"/>
        <s v="CF PRJ 14-125 Wainting info PT INC" u="1"/>
        <s v="Rev A" u="1"/>
        <s v="waiting for order" u="1"/>
        <s v=".xls sheet refs" u="1"/>
        <s v="Waiting for tests" u="1"/>
        <s v="step sent for approval 23/03/15" u="1"/>
        <s v="SAV-2014-177" u="1"/>
        <s v="105 034 00" u="1"/>
        <s v="P&amp;ID &amp; dismantle" u="1"/>
        <s v="Wainting for informations AIO" u="1"/>
        <s v="modifs asked by BOR" u="1"/>
        <s v="Waiting for Drawings" u="1"/>
        <s v="P&amp;ID OK, BRD has to send doc" u="1"/>
        <s v="Delay informed" u="1"/>
        <s v="SCN 000 481" u="1"/>
        <s v="spiral Ø1.8 modif" u="1"/>
        <s v="Sent PRJ 12-121 A" u="1"/>
        <s v="P&amp;ID 0174" u="1"/>
        <s v="add 102 721 00 (issue 01)" u="1"/>
        <s v="CF PF 12-082 rev2" u="1"/>
        <s v="SCN 000 427" u="1"/>
        <s v="SCN 000 464" u="1"/>
        <s v="bla" u="1"/>
        <s v="see design" u="1"/>
        <s v="Based on 400 497 00" u="1"/>
        <s v="SCN 000 455" u="1"/>
        <s v="SAV 2015-084" u="1"/>
        <s v="Waiting about test" u="1"/>
        <s v="SAV-2014-225" u="1"/>
        <s v="Waiting  HUL repport" u="1"/>
        <s v="en  attente retour Erpro" u="1"/>
        <s v="SAV-2014-176" u="1"/>
        <s v="design sheet spiral V2" u="1"/>
        <s v="waiting for part" u="1"/>
        <s v="Waiting Customer info" u="1"/>
        <s v="CF PRJ 13-176" u="1"/>
        <s v="wainting for tested" u="1"/>
        <s v="MODIF raise lower" u="1"/>
        <s v="Based on PRJ 14-151" u="1"/>
        <s v="SCN 000 421 " u="1"/>
        <s v="Waiting  HUL report" u="1"/>
        <s v="PRJ 14-009" u="1"/>
        <s v="reste spiral" u="1"/>
        <s v="102 721 00" u="1"/>
        <s v="Order received 05/01/15" u="1"/>
        <s v="SCN - 000 432" u="1"/>
        <s v="011955-1" u="1"/>
        <s v="Voir 400 179 00" u="1"/>
        <s v="see task report" u="1"/>
        <s v="SCN 000 468" u="1"/>
        <s v="PRJ 14-009 delay informed" u="1"/>
        <s v="Test Buffer" u="1"/>
        <s v="waiting for PAD status, email sent 23/09" u="1"/>
        <s v="CF PRJ 14-125" u="1"/>
        <s v="Waiting Maxime Debroux answer" u="1"/>
        <s v="No mail" u="1"/>
        <s v="PRJ 14-009 // 13/04 latest" u="1"/>
        <s v="P&amp;ID OK" u="1"/>
        <s v="need info from Nic?" u="1"/>
        <s v="Pti 1500 instead Pti 1250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m/>
    <x v="0"/>
    <x v="0"/>
    <x v="0"/>
    <x v="0"/>
    <x v="0"/>
    <s v="RQ1"/>
    <x v="0"/>
    <x v="0"/>
    <x v="0"/>
    <x v="0"/>
    <x v="0"/>
    <x v="0"/>
    <x v="0"/>
    <s v="N/A"/>
    <s v="N/A"/>
    <x v="0"/>
    <s v="N/A"/>
    <s v="N/A"/>
    <s v="N/A"/>
    <x v="0"/>
    <x v="0"/>
    <x v="0"/>
    <x v="0"/>
    <x v="0"/>
    <m/>
    <x v="0"/>
  </r>
  <r>
    <m/>
    <x v="1"/>
    <x v="1"/>
    <x v="0"/>
    <x v="0"/>
    <x v="0"/>
    <s v="RQ2"/>
    <x v="1"/>
    <x v="1"/>
    <x v="1"/>
    <x v="0"/>
    <x v="1"/>
    <x v="1"/>
    <x v="0"/>
    <s v="N/A"/>
    <s v="N/A"/>
    <x v="1"/>
    <s v="N/A"/>
    <s v="N/A"/>
    <s v="N/A"/>
    <x v="1"/>
    <x v="1"/>
    <x v="1"/>
    <x v="1"/>
    <x v="1"/>
    <m/>
    <x v="1"/>
  </r>
  <r>
    <m/>
    <x v="2"/>
    <x v="2"/>
    <x v="0"/>
    <x v="0"/>
    <x v="0"/>
    <s v="RQ3"/>
    <x v="2"/>
    <x v="1"/>
    <x v="2"/>
    <x v="1"/>
    <x v="1"/>
    <x v="1"/>
    <x v="1"/>
    <s v="Jean"/>
    <s v="Michel"/>
    <x v="2"/>
    <s v="N/A"/>
    <s v="N/A"/>
    <s v="N/A"/>
    <x v="0"/>
    <x v="2"/>
    <x v="0"/>
    <x v="2"/>
    <x v="2"/>
    <m/>
    <x v="0"/>
  </r>
  <r>
    <m/>
    <x v="3"/>
    <x v="3"/>
    <x v="0"/>
    <x v="0"/>
    <x v="1"/>
    <s v="RQ4"/>
    <x v="3"/>
    <x v="1"/>
    <x v="3"/>
    <x v="2"/>
    <x v="1"/>
    <x v="1"/>
    <x v="0"/>
    <s v="N/A"/>
    <s v="N/A"/>
    <x v="3"/>
    <s v="N/A"/>
    <s v="N/A"/>
    <s v="N/A"/>
    <x v="0"/>
    <x v="3"/>
    <x v="2"/>
    <x v="2"/>
    <x v="3"/>
    <m/>
    <x v="0"/>
  </r>
  <r>
    <m/>
    <x v="4"/>
    <x v="4"/>
    <x v="0"/>
    <x v="0"/>
    <x v="1"/>
    <s v="RQ5"/>
    <x v="4"/>
    <x v="1"/>
    <x v="4"/>
    <x v="2"/>
    <x v="1"/>
    <x v="1"/>
    <x v="0"/>
    <s v="N/A"/>
    <s v="N/A"/>
    <x v="4"/>
    <s v="N/A"/>
    <s v="N/A"/>
    <s v="N/A"/>
    <x v="0"/>
    <x v="4"/>
    <x v="3"/>
    <x v="2"/>
    <x v="2"/>
    <m/>
    <x v="0"/>
  </r>
  <r>
    <m/>
    <x v="5"/>
    <x v="5"/>
    <x v="0"/>
    <x v="0"/>
    <x v="1"/>
    <s v="RQ6"/>
    <x v="5"/>
    <x v="1"/>
    <x v="5"/>
    <x v="3"/>
    <x v="1"/>
    <x v="1"/>
    <x v="1"/>
    <s v="N/A"/>
    <s v="N/A"/>
    <x v="5"/>
    <s v="N/A"/>
    <s v="N/A"/>
    <s v="N/A"/>
    <x v="2"/>
    <x v="5"/>
    <x v="4"/>
    <x v="2"/>
    <x v="3"/>
    <m/>
    <x v="0"/>
  </r>
  <r>
    <m/>
    <x v="6"/>
    <x v="6"/>
    <x v="0"/>
    <x v="0"/>
    <x v="1"/>
    <s v="RQ7"/>
    <x v="6"/>
    <x v="0"/>
    <x v="6"/>
    <x v="4"/>
    <x v="1"/>
    <x v="1"/>
    <x v="0"/>
    <s v="N/A"/>
    <s v="N/A"/>
    <x v="6"/>
    <s v="N/A"/>
    <s v="N/A"/>
    <s v="N/A"/>
    <x v="0"/>
    <x v="6"/>
    <x v="5"/>
    <x v="0"/>
    <x v="0"/>
    <m/>
    <x v="0"/>
  </r>
  <r>
    <m/>
    <x v="7"/>
    <x v="7"/>
    <x v="0"/>
    <x v="0"/>
    <x v="1"/>
    <s v="RQ8"/>
    <x v="7"/>
    <x v="1"/>
    <x v="7"/>
    <x v="4"/>
    <x v="1"/>
    <x v="1"/>
    <x v="0"/>
    <s v="N/A"/>
    <s v="N/A"/>
    <x v="7"/>
    <s v="N/A"/>
    <s v="N/A"/>
    <s v="N/A"/>
    <x v="0"/>
    <x v="7"/>
    <x v="6"/>
    <x v="3"/>
    <x v="3"/>
    <m/>
    <x v="0"/>
  </r>
  <r>
    <m/>
    <x v="8"/>
    <x v="8"/>
    <x v="0"/>
    <x v="0"/>
    <x v="1"/>
    <s v="RQ9"/>
    <x v="8"/>
    <x v="1"/>
    <x v="8"/>
    <x v="2"/>
    <x v="1"/>
    <x v="1"/>
    <x v="0"/>
    <s v="N/A"/>
    <s v="N/A"/>
    <x v="8"/>
    <s v="N/A"/>
    <s v="N/A"/>
    <s v="_"/>
    <x v="1"/>
    <x v="8"/>
    <x v="7"/>
    <x v="3"/>
    <x v="0"/>
    <m/>
    <x v="0"/>
  </r>
  <r>
    <m/>
    <x v="9"/>
    <x v="9"/>
    <x v="0"/>
    <x v="0"/>
    <x v="1"/>
    <s v="RQ10"/>
    <x v="2"/>
    <x v="2"/>
    <x v="1"/>
    <x v="5"/>
    <x v="1"/>
    <x v="1"/>
    <x v="0"/>
    <s v="N/A"/>
    <s v="N/A"/>
    <x v="9"/>
    <s v="N/A"/>
    <s v="N/A"/>
    <s v="A"/>
    <x v="2"/>
    <x v="7"/>
    <x v="6"/>
    <x v="2"/>
    <x v="0"/>
    <m/>
    <x v="0"/>
  </r>
  <r>
    <m/>
    <x v="10"/>
    <x v="10"/>
    <x v="0"/>
    <x v="0"/>
    <x v="2"/>
    <s v="RQ11"/>
    <x v="0"/>
    <x v="3"/>
    <x v="9"/>
    <x v="6"/>
    <x v="2"/>
    <x v="2"/>
    <x v="2"/>
    <s v="N/A"/>
    <s v="N/A"/>
    <x v="10"/>
    <s v="N/A"/>
    <s v="N/A"/>
    <s v="B"/>
    <x v="1"/>
    <x v="7"/>
    <x v="8"/>
    <x v="0"/>
    <x v="2"/>
    <m/>
    <x v="0"/>
  </r>
  <r>
    <m/>
    <x v="11"/>
    <x v="11"/>
    <x v="1"/>
    <x v="1"/>
    <x v="3"/>
    <m/>
    <x v="9"/>
    <x v="4"/>
    <x v="10"/>
    <x v="7"/>
    <x v="3"/>
    <x v="3"/>
    <x v="3"/>
    <m/>
    <m/>
    <x v="11"/>
    <m/>
    <m/>
    <m/>
    <x v="3"/>
    <x v="9"/>
    <x v="9"/>
    <x v="4"/>
    <x v="4"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61" applyNumberFormats="0" applyBorderFormats="0" applyFontFormats="0" applyPatternFormats="0" applyAlignmentFormats="0" applyWidthHeightFormats="1" dataCaption="Valeurs" updatedVersion="3" minRefreshableVersion="3" showCalcMbrs="0" itemPrintTitles="1" mergeItem="1" createdVersion="3" indent="0" outline="1" outlineData="1" multipleFieldFilters="0">
  <location ref="S3:X11" firstHeaderRow="1" firstDataRow="2" firstDataCol="1" rowPageCount="1" colPageCount="1"/>
  <pivotFields count="27">
    <pivotField showAll="0"/>
    <pivotField dataField="1"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axis="axisRow" showAll="0" defaultSubtotal="0">
      <items count="7">
        <item m="1" x="4"/>
        <item m="1" x="5"/>
        <item m="1" x="6"/>
        <item x="1"/>
        <item x="0"/>
        <item x="2"/>
        <item x="3"/>
      </items>
    </pivotField>
    <pivotField axis="axisRow" numFmtId="170" showAll="0" defaultSubtotal="0">
      <items count="82">
        <item m="1" x="4"/>
        <item x="1"/>
        <item m="1" x="27"/>
        <item m="1" x="48"/>
        <item m="1" x="79"/>
        <item m="1" x="12"/>
        <item m="1" x="53"/>
        <item m="1" x="43"/>
        <item m="1" x="35"/>
        <item m="1" x="65"/>
        <item m="1" x="38"/>
        <item m="1" x="69"/>
        <item m="1" x="21"/>
        <item m="1" x="54"/>
        <item m="1" x="9"/>
        <item m="1" x="33"/>
        <item m="1" x="63"/>
        <item m="1" x="49"/>
        <item m="1" x="7"/>
        <item m="1" x="29"/>
        <item m="1" x="59"/>
        <item m="1" x="13"/>
        <item m="1" x="46"/>
        <item m="1" x="5"/>
        <item m="1" x="24"/>
        <item m="1" x="56"/>
        <item m="1" x="10"/>
        <item m="1" x="44"/>
        <item m="1" x="80"/>
        <item m="1" x="6"/>
        <item m="1" x="41"/>
        <item m="1" x="73"/>
        <item m="1" x="28"/>
        <item m="1" x="58"/>
        <item m="1" x="81"/>
        <item m="1" x="39"/>
        <item m="1" x="70"/>
        <item m="1" x="22"/>
        <item m="1" x="55"/>
        <item m="1" x="77"/>
        <item m="1" x="36"/>
        <item m="1" x="66"/>
        <item m="1" x="18"/>
        <item m="1" x="51"/>
        <item m="1" x="75"/>
        <item m="1" x="31"/>
        <item m="1" x="61"/>
        <item m="1" x="15"/>
        <item m="1" x="76"/>
        <item m="1" x="34"/>
        <item m="1" x="64"/>
        <item m="1" x="17"/>
        <item m="1" x="50"/>
        <item m="1" x="74"/>
        <item m="1" x="30"/>
        <item m="1" x="60"/>
        <item m="1" x="14"/>
        <item m="1" x="47"/>
        <item m="1" x="72"/>
        <item m="1" x="25"/>
        <item m="1" x="57"/>
        <item m="1" x="11"/>
        <item m="1" x="45"/>
        <item m="1" x="68"/>
        <item m="1" x="20"/>
        <item m="1" x="52"/>
        <item m="1" x="8"/>
        <item m="1" x="42"/>
        <item m="1" x="62"/>
        <item m="1" x="16"/>
        <item m="1" x="40"/>
        <item m="1" x="71"/>
        <item m="1" x="23"/>
        <item m="1" x="78"/>
        <item m="1" x="37"/>
        <item m="1" x="67"/>
        <item m="1" x="19"/>
        <item m="1" x="26"/>
        <item x="2"/>
        <item m="1" x="32"/>
        <item x="0"/>
        <item x="3"/>
      </items>
    </pivotField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9">
        <item x="2"/>
        <item h="1" m="1" x="7"/>
        <item x="1"/>
        <item h="1" m="1" x="5"/>
        <item h="1" m="1" x="6"/>
        <item x="0"/>
        <item x="3"/>
        <item h="1" x="4"/>
        <item t="default"/>
      </items>
    </pivotField>
    <pivotField axis="axisPage" showAll="0">
      <items count="8">
        <item m="1" x="5"/>
        <item m="1" x="6"/>
        <item x="3"/>
        <item x="2"/>
        <item x="0"/>
        <item x="1"/>
        <item x="4"/>
        <item t="default"/>
      </items>
    </pivotField>
    <pivotField showAll="0"/>
    <pivotField showAll="0"/>
  </pivotFields>
  <rowFields count="2">
    <field x="11"/>
    <field x="12"/>
  </rowFields>
  <rowItems count="7">
    <i>
      <x v="3"/>
    </i>
    <i r="1">
      <x v="1"/>
    </i>
    <i>
      <x v="4"/>
    </i>
    <i r="1">
      <x v="80"/>
    </i>
    <i>
      <x v="5"/>
    </i>
    <i r="1">
      <x v="78"/>
    </i>
    <i t="grand">
      <x/>
    </i>
  </rowItems>
  <colFields count="1">
    <field x="23"/>
  </colFields>
  <colItems count="5">
    <i>
      <x/>
    </i>
    <i>
      <x v="2"/>
    </i>
    <i>
      <x v="5"/>
    </i>
    <i>
      <x v="6"/>
    </i>
    <i t="grand">
      <x/>
    </i>
  </colItems>
  <pageFields count="1">
    <pageField fld="24" hier="-1"/>
  </pageFields>
  <dataFields count="1">
    <dataField name="Nombre de ID" fld="1" subtotal="count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61" applyNumberFormats="0" applyBorderFormats="0" applyFontFormats="0" applyPatternFormats="0" applyAlignmentFormats="0" applyWidthHeightFormats="1" dataCaption="Valeurs" updatedVersion="3" minRefreshableVersion="3" showCalcMbrs="0" itemPrintTitles="1" mergeItem="1" createdVersion="3" indent="0" outline="1" outlineData="1" multipleFieldFilters="0">
  <location ref="A3:I10" firstHeaderRow="1" firstDataRow="3" firstDataCol="1" rowPageCount="1" colPageCount="1"/>
  <pivotFields count="27">
    <pivotField showAll="0"/>
    <pivotField dataField="1" showAll="0"/>
    <pivotField showAll="0"/>
    <pivotField showAll="0" defaultSubtotal="0">
      <items count="7">
        <item h="1" m="1" x="5"/>
        <item h="1" sd="0" m="1" x="6"/>
        <item x="0"/>
        <item h="1" m="1" x="3"/>
        <item h="1" m="1" x="2"/>
        <item h="1" m="1" x="4"/>
        <item h="1" x="1"/>
      </items>
    </pivotField>
    <pivotField showAll="0" sortType="ascending" defaultSubtotal="0">
      <items count="120">
        <item x="0"/>
        <item m="1" x="34"/>
        <item m="1" x="67"/>
        <item m="1" x="114"/>
        <item m="1" x="12"/>
        <item m="1" x="35"/>
        <item m="1" x="52"/>
        <item m="1" x="71"/>
        <item m="1" x="79"/>
        <item m="1" x="93"/>
        <item m="1" x="105"/>
        <item m="1" x="116"/>
        <item m="1" x="56"/>
        <item m="1" x="18"/>
        <item m="1" x="20"/>
        <item m="1" x="73"/>
        <item m="1" x="45"/>
        <item m="1" x="25"/>
        <item m="1" x="9"/>
        <item m="1" x="48"/>
        <item m="1" x="102"/>
        <item m="1" x="68"/>
        <item m="1" x="23"/>
        <item m="1" x="86"/>
        <item m="1" x="16"/>
        <item m="1" x="58"/>
        <item m="1" x="51"/>
        <item m="1" x="96"/>
        <item m="1" x="107"/>
        <item m="1" x="84"/>
        <item m="1" x="78"/>
        <item m="1" x="26"/>
        <item m="1" x="7"/>
        <item m="1" x="57"/>
        <item m="1" x="110"/>
        <item m="1" x="87"/>
        <item m="1" x="64"/>
        <item m="1" x="29"/>
        <item m="1" x="117"/>
        <item m="1" x="46"/>
        <item m="1" x="95"/>
        <item m="1" x="27"/>
        <item m="1" x="41"/>
        <item m="1" x="53"/>
        <item m="1" x="81"/>
        <item m="1" x="100"/>
        <item m="1" x="65"/>
        <item m="1" x="103"/>
        <item m="1" x="60"/>
        <item m="1" x="118"/>
        <item m="1" x="97"/>
        <item m="1" x="30"/>
        <item m="1" x="21"/>
        <item m="1" x="54"/>
        <item m="1" x="108"/>
        <item m="1" x="39"/>
        <item m="1" x="47"/>
        <item m="1" x="28"/>
        <item m="1" x="74"/>
        <item m="1" x="8"/>
        <item m="1" x="89"/>
        <item m="1" x="19"/>
        <item m="1" x="69"/>
        <item m="1" x="5"/>
        <item m="1" x="37"/>
        <item m="1" x="82"/>
        <item m="1" x="13"/>
        <item m="1" x="61"/>
        <item m="1" x="2"/>
        <item m="1" x="32"/>
        <item m="1" x="76"/>
        <item m="1" x="10"/>
        <item m="1" x="59"/>
        <item m="1" x="115"/>
        <item m="1" x="4"/>
        <item m="1" x="104"/>
        <item m="1" x="36"/>
        <item m="1" x="80"/>
        <item m="1" x="119"/>
        <item m="1" x="49"/>
        <item m="1" x="98"/>
        <item m="1" x="75"/>
        <item m="1" x="112"/>
        <item m="1" x="43"/>
        <item m="1" x="91"/>
        <item m="1" x="22"/>
        <item m="1" x="109"/>
        <item m="1" x="40"/>
        <item m="1" x="85"/>
        <item m="1" x="15"/>
        <item m="1" x="63"/>
        <item m="1" x="3"/>
        <item m="1" x="111"/>
        <item m="1" x="42"/>
        <item m="1" x="90"/>
        <item m="1" x="70"/>
        <item m="1" x="106"/>
        <item m="1" x="38"/>
        <item m="1" x="83"/>
        <item m="1" x="14"/>
        <item m="1" x="62"/>
        <item m="1" x="101"/>
        <item m="1" x="33"/>
        <item m="1" x="77"/>
        <item m="1" x="11"/>
        <item m="1" x="94"/>
        <item m="1" x="24"/>
        <item m="1" x="72"/>
        <item m="1" x="6"/>
        <item m="1" x="55"/>
        <item m="1" x="88"/>
        <item m="1" x="17"/>
        <item m="1" x="50"/>
        <item m="1" x="99"/>
        <item m="1" x="31"/>
        <item m="1" x="113"/>
        <item m="1" x="44"/>
        <item m="1" x="92"/>
        <item m="1" x="66"/>
        <item x="1"/>
      </items>
    </pivotField>
    <pivotField showAll="0" sortType="ascending" defaultSubtotal="0">
      <items count="42">
        <item m="1" x="15"/>
        <item x="0"/>
        <item m="1" x="35"/>
        <item m="1" x="28"/>
        <item m="1" x="22"/>
        <item m="1" x="13"/>
        <item m="1" x="7"/>
        <item m="1" x="41"/>
        <item m="1" x="38"/>
        <item m="1" x="31"/>
        <item m="1" x="18"/>
        <item x="1"/>
        <item m="1" x="24"/>
        <item m="1" x="17"/>
        <item m="1" x="8"/>
        <item m="1" x="39"/>
        <item m="1" x="34"/>
        <item m="1" x="27"/>
        <item m="1" x="12"/>
        <item x="2"/>
        <item m="1" x="36"/>
        <item m="1" x="30"/>
        <item m="1" x="23"/>
        <item m="1" x="16"/>
        <item m="1" x="40"/>
        <item m="1" x="14"/>
        <item m="1" x="4"/>
        <item m="1" x="32"/>
        <item m="1" x="26"/>
        <item m="1" x="20"/>
        <item m="1" x="11"/>
        <item m="1" x="6"/>
        <item m="1" x="37"/>
        <item m="1" x="19"/>
        <item m="1" x="9"/>
        <item m="1" x="5"/>
        <item m="1" x="33"/>
        <item m="1" x="29"/>
        <item m="1" x="25"/>
        <item m="1" x="21"/>
        <item m="1" x="10"/>
        <item x="3"/>
      </items>
    </pivotField>
    <pivotField showAll="0"/>
    <pivotField showAll="0"/>
    <pivotField showAll="0"/>
    <pivotField showAll="0"/>
    <pivotField showAll="0"/>
    <pivotField axis="axisRow" showAll="0" defaultSubtotal="0">
      <items count="7">
        <item h="1" m="1" x="4"/>
        <item h="1" m="1" x="5"/>
        <item h="1" m="1" x="6"/>
        <item x="1"/>
        <item h="1" x="2"/>
        <item h="1" x="0"/>
        <item h="1" x="3"/>
      </items>
    </pivotField>
    <pivotField axis="axisRow" numFmtId="170" showAll="0" defaultSubtotal="0">
      <items count="82">
        <item m="1" x="4"/>
        <item x="1"/>
        <item m="1" x="27"/>
        <item m="1" x="48"/>
        <item m="1" x="79"/>
        <item m="1" x="12"/>
        <item h="1" x="2"/>
        <item m="1" x="53"/>
        <item m="1" x="32"/>
        <item m="1" x="43"/>
        <item m="1" x="35"/>
        <item m="1" x="65"/>
        <item x="0"/>
        <item m="1" x="38"/>
        <item m="1" x="69"/>
        <item m="1" x="21"/>
        <item m="1" x="54"/>
        <item m="1" x="9"/>
        <item m="1" x="33"/>
        <item m="1" x="63"/>
        <item m="1" x="49"/>
        <item m="1" x="7"/>
        <item m="1" x="29"/>
        <item m="1" x="59"/>
        <item m="1" x="13"/>
        <item m="1" x="46"/>
        <item m="1" x="5"/>
        <item m="1" x="24"/>
        <item m="1" x="56"/>
        <item m="1" x="10"/>
        <item m="1" x="44"/>
        <item m="1" x="80"/>
        <item m="1" x="6"/>
        <item m="1" x="41"/>
        <item m="1" x="73"/>
        <item m="1" x="28"/>
        <item m="1" x="58"/>
        <item m="1" x="81"/>
        <item m="1" x="39"/>
        <item m="1" x="70"/>
        <item m="1" x="22"/>
        <item m="1" x="55"/>
        <item m="1" x="77"/>
        <item m="1" x="36"/>
        <item m="1" x="66"/>
        <item m="1" x="18"/>
        <item m="1" x="51"/>
        <item m="1" x="75"/>
        <item m="1" x="31"/>
        <item m="1" x="61"/>
        <item m="1" x="15"/>
        <item m="1" x="76"/>
        <item m="1" x="34"/>
        <item m="1" x="64"/>
        <item m="1" x="17"/>
        <item m="1" x="50"/>
        <item m="1" x="74"/>
        <item m="1" x="30"/>
        <item m="1" x="60"/>
        <item m="1" x="14"/>
        <item m="1" x="47"/>
        <item m="1" x="72"/>
        <item m="1" x="25"/>
        <item m="1" x="57"/>
        <item m="1" x="11"/>
        <item m="1" x="45"/>
        <item m="1" x="68"/>
        <item m="1" x="20"/>
        <item m="1" x="52"/>
        <item m="1" x="8"/>
        <item m="1" x="42"/>
        <item m="1" x="62"/>
        <item m="1" x="16"/>
        <item m="1" x="40"/>
        <item m="1" x="71"/>
        <item m="1" x="23"/>
        <item m="1" x="78"/>
        <item m="1" x="37"/>
        <item m="1" x="67"/>
        <item m="1" x="19"/>
        <item m="1" x="26"/>
        <item x="3"/>
      </items>
    </pivotField>
    <pivotField axis="axisRow" showAll="0" defaultSubtotal="0">
      <items count="4">
        <item x="2"/>
        <item x="0"/>
        <item x="1"/>
        <item x="3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axis="axisCol" showAll="0">
      <items count="9">
        <item x="2"/>
        <item m="1" x="7"/>
        <item x="1"/>
        <item h="1" m="1" x="5"/>
        <item m="1" x="6"/>
        <item x="0"/>
        <item x="3"/>
        <item h="1" x="4"/>
        <item t="default"/>
      </items>
    </pivotField>
    <pivotField axis="axisPage" multipleItemSelectionAllowed="1" showAll="0">
      <items count="8">
        <item h="1" m="1" x="5"/>
        <item h="1" m="1" x="6"/>
        <item h="1" x="3"/>
        <item x="2"/>
        <item x="0"/>
        <item h="1" x="1"/>
        <item h="1" x="4"/>
        <item t="default"/>
      </items>
    </pivotField>
    <pivotField showAll="0"/>
    <pivotField showAll="0"/>
  </pivotFields>
  <rowFields count="3">
    <field x="11"/>
    <field x="12"/>
    <field x="13"/>
  </rowFields>
  <rowItems count="5">
    <i>
      <x v="3"/>
    </i>
    <i r="1">
      <x v="1"/>
    </i>
    <i r="2">
      <x v="1"/>
    </i>
    <i r="2">
      <x v="2"/>
    </i>
    <i t="grand">
      <x/>
    </i>
  </rowItems>
  <colFields count="2">
    <field x="23"/>
    <field x="-2"/>
  </colFields>
  <colItems count="8">
    <i>
      <x/>
      <x/>
    </i>
    <i r="1" i="1">
      <x v="1"/>
    </i>
    <i>
      <x v="5"/>
      <x/>
    </i>
    <i r="1" i="1">
      <x v="1"/>
    </i>
    <i>
      <x v="6"/>
      <x/>
    </i>
    <i r="1" i="1">
      <x v="1"/>
    </i>
    <i t="grand">
      <x/>
    </i>
    <i t="grand" i="1">
      <x/>
    </i>
  </colItems>
  <pageFields count="1">
    <pageField fld="24" hier="-1"/>
  </pageFields>
  <dataFields count="2">
    <dataField name="#" fld="1" subtotal="count" baseField="0" baseItem="0"/>
    <dataField name="H (expect)" fld="21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8" cacheId="61" applyNumberFormats="0" applyBorderFormats="0" applyFontFormats="0" applyPatternFormats="0" applyAlignmentFormats="0" applyWidthHeightFormats="1" dataCaption="Valeurs" errorCaption="--" showError="1" missingCaption="--" updatedVersion="3" minRefreshableVersion="3" showCalcMbrs="0" showDrill="0" showDataTips="0" rowGrandTotals="0" colGrandTotals="0" itemPrintTitles="1" createdVersion="3" indent="0" outline="1" outlineData="1" multipleFieldFilters="0">
  <location ref="A26:L27" firstHeaderRow="1" firstDataRow="1" firstDataCol="12" rowPageCount="1" colPageCount="1"/>
  <pivotFields count="27">
    <pivotField showAll="0"/>
    <pivotField axis="axisRow" outline="0" showAll="0" defaultSubtotal="0">
      <items count="304">
        <item m="1" x="185"/>
        <item m="1" x="90"/>
        <item m="1" x="191"/>
        <item m="1" x="291"/>
        <item x="1"/>
        <item x="2"/>
        <item x="3"/>
        <item x="5"/>
        <item x="6"/>
        <item x="7"/>
        <item x="8"/>
        <item x="9"/>
        <item x="10"/>
        <item m="1" x="98"/>
        <item m="1" x="110"/>
        <item m="1" x="122"/>
        <item m="1" x="134"/>
        <item m="1" x="146"/>
        <item m="1" x="160"/>
        <item m="1" x="173"/>
        <item m="1" x="186"/>
        <item m="1" x="200"/>
        <item m="1" x="212"/>
        <item m="1" x="239"/>
        <item m="1" x="251"/>
        <item m="1" x="264"/>
        <item m="1" x="276"/>
        <item m="1" x="287"/>
        <item m="1" x="299"/>
        <item m="1" x="155"/>
        <item m="1" x="20"/>
        <item m="1" x="168"/>
        <item m="1" x="32"/>
        <item m="1" x="181"/>
        <item m="1" x="45"/>
        <item m="1" x="196"/>
        <item m="1" x="208"/>
        <item m="1" x="68"/>
        <item m="1" x="221"/>
        <item m="1" x="78"/>
        <item m="1" x="234"/>
        <item m="1" x="91"/>
        <item m="1" x="247"/>
        <item m="1" x="103"/>
        <item m="1" x="259"/>
        <item m="1" x="271"/>
        <item m="1" x="126"/>
        <item m="1" x="282"/>
        <item m="1" x="137"/>
        <item m="1" x="295"/>
        <item m="1" x="151"/>
        <item m="1" x="16"/>
        <item m="1" x="164"/>
        <item m="1" x="177"/>
        <item m="1" x="41"/>
        <item m="1" x="192"/>
        <item m="1" x="53"/>
        <item m="1" x="205"/>
        <item m="1" x="131"/>
        <item x="0"/>
        <item x="4"/>
        <item m="1" x="226"/>
        <item m="1" x="57"/>
        <item m="1" x="114"/>
        <item m="1" x="28"/>
        <item m="1" x="65"/>
        <item m="1" x="288"/>
        <item m="1" x="217"/>
        <item m="1" x="142"/>
        <item m="1" x="74"/>
        <item m="1" x="300"/>
        <item m="1" x="230"/>
        <item m="1" x="156"/>
        <item m="1" x="86"/>
        <item m="1" x="21"/>
        <item m="1" x="243"/>
        <item m="1" x="169"/>
        <item m="1" x="99"/>
        <item m="1" x="33"/>
        <item m="1" x="255"/>
        <item m="1" x="182"/>
        <item m="1" x="111"/>
        <item m="1" x="46"/>
        <item m="1" x="268"/>
        <item m="1" x="197"/>
        <item m="1" x="123"/>
        <item m="1" x="58"/>
        <item m="1" x="279"/>
        <item m="1" x="209"/>
        <item m="1" x="292"/>
        <item m="1" x="222"/>
        <item m="1" x="147"/>
        <item m="1" x="79"/>
        <item m="1" x="12"/>
        <item m="1" x="235"/>
        <item m="1" x="161"/>
        <item m="1" x="92"/>
        <item m="1" x="25"/>
        <item m="1" x="248"/>
        <item m="1" x="174"/>
        <item m="1" x="104"/>
        <item m="1" x="37"/>
        <item m="1" x="260"/>
        <item m="1" x="187"/>
        <item m="1" x="115"/>
        <item m="1" x="49"/>
        <item m="1" x="272"/>
        <item m="1" x="201"/>
        <item m="1" x="127"/>
        <item m="1" x="61"/>
        <item m="1" x="283"/>
        <item m="1" x="213"/>
        <item m="1" x="138"/>
        <item m="1" x="71"/>
        <item m="1" x="296"/>
        <item m="1" x="227"/>
        <item m="1" x="152"/>
        <item m="1" x="83"/>
        <item m="1" x="17"/>
        <item m="1" x="240"/>
        <item m="1" x="165"/>
        <item m="1" x="95"/>
        <item m="1" x="29"/>
        <item m="1" x="252"/>
        <item m="1" x="178"/>
        <item m="1" x="107"/>
        <item m="1" x="223"/>
        <item m="1" x="42"/>
        <item m="1" x="148"/>
        <item m="1" x="265"/>
        <item m="1" x="80"/>
        <item m="1" x="193"/>
        <item m="1" x="13"/>
        <item m="1" x="119"/>
        <item m="1" x="236"/>
        <item m="1" x="54"/>
        <item m="1" x="162"/>
        <item m="1" x="277"/>
        <item m="1" x="93"/>
        <item m="1" x="206"/>
        <item m="1" x="26"/>
        <item m="1" x="132"/>
        <item m="1" x="249"/>
        <item m="1" x="66"/>
        <item m="1" x="175"/>
        <item m="1" x="289"/>
        <item m="1" x="105"/>
        <item m="1" x="218"/>
        <item m="1" x="38"/>
        <item m="1" x="143"/>
        <item m="1" x="261"/>
        <item m="1" x="75"/>
        <item m="1" x="188"/>
        <item m="1" x="301"/>
        <item m="1" x="116"/>
        <item m="1" x="231"/>
        <item m="1" x="50"/>
        <item m="1" x="157"/>
        <item m="1" x="273"/>
        <item m="1" x="87"/>
        <item m="1" x="202"/>
        <item m="1" x="22"/>
        <item m="1" x="128"/>
        <item m="1" x="244"/>
        <item m="1" x="62"/>
        <item m="1" x="170"/>
        <item m="1" x="284"/>
        <item m="1" x="100"/>
        <item m="1" x="214"/>
        <item m="1" x="34"/>
        <item m="1" x="139"/>
        <item m="1" x="256"/>
        <item m="1" x="72"/>
        <item m="1" x="183"/>
        <item m="1" x="297"/>
        <item m="1" x="112"/>
        <item m="1" x="228"/>
        <item m="1" x="47"/>
        <item m="1" x="153"/>
        <item m="1" x="269"/>
        <item m="1" x="84"/>
        <item m="1" x="198"/>
        <item m="1" x="18"/>
        <item m="1" x="124"/>
        <item m="1" x="241"/>
        <item m="1" x="59"/>
        <item m="1" x="166"/>
        <item m="1" x="280"/>
        <item m="1" x="96"/>
        <item m="1" x="210"/>
        <item m="1" x="30"/>
        <item m="1" x="135"/>
        <item m="1" x="253"/>
        <item m="1" x="69"/>
        <item m="1" x="179"/>
        <item m="1" x="293"/>
        <item m="1" x="108"/>
        <item m="1" x="224"/>
        <item m="1" x="43"/>
        <item m="1" x="149"/>
        <item m="1" x="266"/>
        <item m="1" x="81"/>
        <item m="1" x="194"/>
        <item m="1" x="14"/>
        <item m="1" x="120"/>
        <item m="1" x="237"/>
        <item m="1" x="55"/>
        <item m="1" x="163"/>
        <item m="1" x="278"/>
        <item m="1" x="94"/>
        <item m="1" x="207"/>
        <item m="1" x="27"/>
        <item m="1" x="133"/>
        <item m="1" x="250"/>
        <item m="1" x="67"/>
        <item m="1" x="176"/>
        <item m="1" x="290"/>
        <item m="1" x="106"/>
        <item m="1" x="219"/>
        <item m="1" x="39"/>
        <item m="1" x="144"/>
        <item m="1" x="262"/>
        <item m="1" x="76"/>
        <item m="1" x="189"/>
        <item m="1" x="302"/>
        <item m="1" x="117"/>
        <item m="1" x="232"/>
        <item m="1" x="51"/>
        <item m="1" x="158"/>
        <item m="1" x="274"/>
        <item m="1" x="88"/>
        <item m="1" x="203"/>
        <item m="1" x="23"/>
        <item m="1" x="129"/>
        <item m="1" x="245"/>
        <item m="1" x="63"/>
        <item m="1" x="171"/>
        <item m="1" x="285"/>
        <item m="1" x="101"/>
        <item m="1" x="215"/>
        <item m="1" x="35"/>
        <item m="1" x="140"/>
        <item m="1" x="257"/>
        <item m="1" x="73"/>
        <item m="1" x="184"/>
        <item m="1" x="298"/>
        <item m="1" x="113"/>
        <item m="1" x="229"/>
        <item m="1" x="48"/>
        <item m="1" x="154"/>
        <item m="1" x="270"/>
        <item m="1" x="85"/>
        <item m="1" x="199"/>
        <item m="1" x="19"/>
        <item m="1" x="220"/>
        <item m="1" x="125"/>
        <item m="1" x="40"/>
        <item m="1" x="242"/>
        <item m="1" x="145"/>
        <item m="1" x="60"/>
        <item m="1" x="263"/>
        <item m="1" x="167"/>
        <item m="1" x="77"/>
        <item m="1" x="281"/>
        <item m="1" x="190"/>
        <item m="1" x="97"/>
        <item m="1" x="303"/>
        <item m="1" x="211"/>
        <item m="1" x="118"/>
        <item m="1" x="31"/>
        <item m="1" x="233"/>
        <item m="1" x="136"/>
        <item m="1" x="52"/>
        <item m="1" x="254"/>
        <item m="1" x="159"/>
        <item m="1" x="70"/>
        <item m="1" x="275"/>
        <item m="1" x="180"/>
        <item m="1" x="89"/>
        <item m="1" x="294"/>
        <item m="1" x="204"/>
        <item m="1" x="109"/>
        <item m="1" x="24"/>
        <item m="1" x="225"/>
        <item m="1" x="130"/>
        <item m="1" x="44"/>
        <item m="1" x="246"/>
        <item m="1" x="150"/>
        <item m="1" x="64"/>
        <item m="1" x="267"/>
        <item m="1" x="172"/>
        <item m="1" x="82"/>
        <item m="1" x="286"/>
        <item m="1" x="195"/>
        <item m="1" x="102"/>
        <item m="1" x="15"/>
        <item m="1" x="216"/>
        <item m="1" x="121"/>
        <item m="1" x="36"/>
        <item m="1" x="238"/>
        <item m="1" x="141"/>
        <item m="1" x="56"/>
        <item m="1" x="258"/>
        <item x="11"/>
      </items>
    </pivotField>
    <pivotField axis="axisRow" outline="0" showAll="0" defaultSubtotal="0">
      <items count="121">
        <item m="1" x="53"/>
        <item m="1" x="32"/>
        <item m="1" x="54"/>
        <item m="1" x="35"/>
        <item m="1" x="19"/>
        <item m="1" x="104"/>
        <item m="1" x="75"/>
        <item m="1" x="33"/>
        <item m="1" x="89"/>
        <item m="1" x="26"/>
        <item m="1" x="66"/>
        <item m="1" x="59"/>
        <item m="1" x="98"/>
        <item m="1" x="109"/>
        <item m="1" x="87"/>
        <item m="1" x="82"/>
        <item m="1" x="36"/>
        <item m="1" x="18"/>
        <item m="1" x="65"/>
        <item m="1" x="113"/>
        <item m="1" x="90"/>
        <item m="1" x="72"/>
        <item m="1" x="38"/>
        <item m="1" x="55"/>
        <item m="1" x="97"/>
        <item m="1" x="37"/>
        <item m="1" x="49"/>
        <item m="1" x="61"/>
        <item m="1" x="84"/>
        <item m="1" x="118"/>
        <item m="1" x="102"/>
        <item m="1" x="73"/>
        <item m="1" x="106"/>
        <item m="1" x="68"/>
        <item m="1" x="119"/>
        <item m="1" x="99"/>
        <item m="1" x="39"/>
        <item m="1" x="29"/>
        <item m="1" x="62"/>
        <item m="1" x="110"/>
        <item m="1" x="46"/>
        <item x="4"/>
        <item x="6"/>
        <item x="7"/>
        <item x="8"/>
        <item m="1" x="92"/>
        <item m="1" x="28"/>
        <item m="1" x="76"/>
        <item m="1" x="16"/>
        <item m="1" x="44"/>
        <item m="1" x="85"/>
        <item m="1" x="22"/>
        <item m="1" x="69"/>
        <item m="1" x="12"/>
        <item m="1" x="41"/>
        <item m="1" x="80"/>
        <item m="1" x="67"/>
        <item m="1" x="117"/>
        <item m="1" x="20"/>
        <item m="1" x="15"/>
        <item m="1" x="107"/>
        <item m="1" x="43"/>
        <item m="1" x="83"/>
        <item m="1" x="120"/>
        <item m="1" x="57"/>
        <item m="1" x="100"/>
        <item m="1" x="79"/>
        <item m="1" x="115"/>
        <item m="1" x="51"/>
        <item m="1" x="94"/>
        <item m="1" x="30"/>
        <item m="1" x="111"/>
        <item m="1" x="47"/>
        <item m="1" x="88"/>
        <item m="1" x="24"/>
        <item m="1" x="71"/>
        <item m="1" x="13"/>
        <item m="1" x="114"/>
        <item m="1" x="93"/>
        <item m="1" x="50"/>
        <item m="1" x="77"/>
        <item m="1" x="108"/>
        <item m="1" x="45"/>
        <item m="1" x="86"/>
        <item m="1" x="23"/>
        <item m="1" x="70"/>
        <item m="1" x="103"/>
        <item m="1" x="42"/>
        <item m="1" x="81"/>
        <item m="1" x="21"/>
        <item m="1" x="96"/>
        <item m="1" x="74"/>
        <item m="1" x="34"/>
        <item m="1" x="17"/>
        <item m="1" x="78"/>
        <item m="1" x="64"/>
        <item m="1" x="91"/>
        <item m="1" x="27"/>
        <item m="1" x="58"/>
        <item m="1" x="101"/>
        <item m="1" x="40"/>
        <item m="1" x="56"/>
        <item m="1" x="116"/>
        <item m="1" x="52"/>
        <item m="1" x="95"/>
        <item m="1" x="31"/>
        <item m="1" x="63"/>
        <item m="1" x="112"/>
        <item m="1" x="48"/>
        <item m="1" x="25"/>
        <item m="1" x="14"/>
        <item m="1" x="60"/>
        <item m="1" x="105"/>
        <item x="0"/>
        <item x="1"/>
        <item x="2"/>
        <item x="3"/>
        <item x="5"/>
        <item x="9"/>
        <item x="10"/>
        <item x="11"/>
      </items>
    </pivotField>
    <pivotField showAll="0" defaultSubtotal="0"/>
    <pivotField showAll="0" defaultSubtotal="0"/>
    <pivotField showAll="0" defaultSubtotal="0"/>
    <pivotField showAll="0"/>
    <pivotField axis="axisRow" outline="0" showAll="0" sortType="ascending" defaultSubtotal="0">
      <items count="195">
        <item m="1" x="20"/>
        <item m="1" x="150"/>
        <item m="1" x="26"/>
        <item m="1" x="98"/>
        <item m="1" x="78"/>
        <item m="1" x="59"/>
        <item m="1" x="116"/>
        <item m="1" x="122"/>
        <item m="1" x="99"/>
        <item m="1" x="163"/>
        <item m="1" x="90"/>
        <item m="1" x="17"/>
        <item x="2"/>
        <item m="1" x="178"/>
        <item x="3"/>
        <item m="1" x="55"/>
        <item m="1" x="94"/>
        <item m="1" x="21"/>
        <item m="1" x="133"/>
        <item m="1" x="60"/>
        <item m="1" x="172"/>
        <item m="1" x="106"/>
        <item m="1" x="36"/>
        <item m="1" x="151"/>
        <item m="1" x="74"/>
        <item m="1" x="191"/>
        <item m="1" x="110"/>
        <item m="1" x="44"/>
        <item m="1" x="157"/>
        <item m="1" x="82"/>
        <item m="1" x="10"/>
        <item m="1" x="129"/>
        <item m="1" x="58"/>
        <item m="1" x="169"/>
        <item m="1" x="97"/>
        <item m="1" x="27"/>
        <item m="1" x="135"/>
        <item m="1" x="63"/>
        <item m="1" x="176"/>
        <item m="1" x="100"/>
        <item m="1" x="30"/>
        <item m="1" x="155"/>
        <item m="1" x="79"/>
        <item m="1" x="194"/>
        <item m="1" x="113"/>
        <item m="1" x="47"/>
        <item m="1" x="160"/>
        <item m="1" x="85"/>
        <item m="1" x="73"/>
        <item x="5"/>
        <item m="1" x="154"/>
        <item m="1" x="35"/>
        <item m="1" x="102"/>
        <item m="1" x="179"/>
        <item m="1" x="62"/>
        <item m="1" x="132"/>
        <item m="1" x="19"/>
        <item m="1" x="89"/>
        <item x="4"/>
        <item m="1" x="92"/>
        <item m="1" x="103"/>
        <item m="1" x="137"/>
        <item m="1" x="168"/>
        <item m="1" x="16"/>
        <item m="1" x="48"/>
        <item m="1" x="77"/>
        <item m="1" x="105"/>
        <item m="1" x="32"/>
        <item m="1" x="144"/>
        <item m="1" x="37"/>
        <item m="1" x="22"/>
        <item m="1" x="86"/>
        <item m="1" x="126"/>
        <item m="1" x="165"/>
        <item m="1" x="12"/>
        <item m="1" x="38"/>
        <item m="1" x="93"/>
        <item m="1" x="187"/>
        <item m="1" x="41"/>
        <item m="1" x="156"/>
        <item m="1" x="80"/>
        <item m="1" x="108"/>
        <item x="1"/>
        <item m="1" x="141"/>
        <item m="1" x="67"/>
        <item m="1" x="182"/>
        <item m="1" x="104"/>
        <item m="1" x="33"/>
        <item m="1" x="149"/>
        <item m="1" x="71"/>
        <item m="1" x="188"/>
        <item m="1" x="118"/>
        <item m="1" x="49"/>
        <item m="1" x="164"/>
        <item m="1" x="91"/>
        <item m="1" x="18"/>
        <item m="1" x="127"/>
        <item m="1" x="56"/>
        <item m="1" x="166"/>
        <item m="1" x="95"/>
        <item m="1" x="23"/>
        <item m="1" x="28"/>
        <item m="1" x="145"/>
        <item m="1" x="68"/>
        <item m="1" x="185"/>
        <item m="1" x="107"/>
        <item m="1" x="39"/>
        <item m="1" x="152"/>
        <item m="1" x="75"/>
        <item m="1" x="29"/>
        <item m="1" x="148"/>
        <item m="1" x="174"/>
        <item m="1" x="175"/>
        <item m="1" x="189"/>
        <item m="1" x="42"/>
        <item m="1" x="114"/>
        <item m="1" x="24"/>
        <item m="1" x="138"/>
        <item m="1" x="83"/>
        <item m="1" x="87"/>
        <item m="1" x="183"/>
        <item m="1" x="161"/>
        <item m="1" x="13"/>
        <item m="1" x="15"/>
        <item m="1" x="119"/>
        <item m="1" x="50"/>
        <item m="1" x="101"/>
        <item m="1" x="146"/>
        <item m="1" x="109"/>
        <item m="1" x="40"/>
        <item m="1" x="43"/>
        <item m="1" x="46"/>
        <item m="1" x="153"/>
        <item m="1" x="14"/>
        <item m="1" x="123"/>
        <item m="1" x="53"/>
        <item x="0"/>
        <item x="6"/>
        <item m="1" x="76"/>
        <item m="1" x="192"/>
        <item m="1" x="111"/>
        <item m="1" x="45"/>
        <item m="1" x="84"/>
        <item m="1" x="11"/>
        <item m="1" x="130"/>
        <item m="1" x="162"/>
        <item m="1" x="180"/>
        <item m="1" x="131"/>
        <item m="1" x="173"/>
        <item m="1" x="193"/>
        <item m="1" x="158"/>
        <item m="1" x="170"/>
        <item m="1" x="136"/>
        <item m="1" x="64"/>
        <item m="1" x="177"/>
        <item m="1" x="115"/>
        <item m="1" x="120"/>
        <item m="1" x="125"/>
        <item m="1" x="51"/>
        <item m="1" x="54"/>
        <item m="1" x="139"/>
        <item m="1" x="65"/>
        <item m="1" x="70"/>
        <item m="1" x="69"/>
        <item x="7"/>
        <item x="8"/>
        <item m="1" x="96"/>
        <item m="1" x="25"/>
        <item m="1" x="61"/>
        <item m="1" x="112"/>
        <item m="1" x="159"/>
        <item m="1" x="171"/>
        <item m="1" x="142"/>
        <item m="1" x="81"/>
        <item m="1" x="121"/>
        <item m="1" x="52"/>
        <item m="1" x="140"/>
        <item m="1" x="66"/>
        <item m="1" x="181"/>
        <item m="1" x="31"/>
        <item m="1" x="147"/>
        <item m="1" x="117"/>
        <item m="1" x="88"/>
        <item m="1" x="124"/>
        <item m="1" x="143"/>
        <item m="1" x="184"/>
        <item m="1" x="186"/>
        <item m="1" x="34"/>
        <item m="1" x="72"/>
        <item m="1" x="190"/>
        <item m="1" x="128"/>
        <item m="1" x="57"/>
        <item m="1" x="167"/>
        <item m="1" x="134"/>
        <item x="9"/>
      </items>
    </pivotField>
    <pivotField axis="axisRow" outline="0" showAll="0" defaultSubtotal="0">
      <items count="6">
        <item x="1"/>
        <item x="2"/>
        <item x="0"/>
        <item x="4"/>
        <item x="3"/>
        <item m="1" x="5"/>
      </items>
    </pivotField>
    <pivotField axis="axisRow" outline="0" showAll="0" defaultSubtotal="0">
      <items count="110">
        <item m="1" x="64"/>
        <item m="1" x="40"/>
        <item m="1" x="31"/>
        <item m="1" x="41"/>
        <item m="1" x="22"/>
        <item m="1" x="81"/>
        <item m="1" x="14"/>
        <item m="1" x="106"/>
        <item m="1" x="30"/>
        <item m="1" x="17"/>
        <item m="1" x="73"/>
        <item m="1" x="87"/>
        <item m="1" x="37"/>
        <item m="1" x="15"/>
        <item m="1" x="78"/>
        <item m="1" x="100"/>
        <item m="1" x="34"/>
        <item x="1"/>
        <item m="1" x="13"/>
        <item m="1" x="43"/>
        <item x="0"/>
        <item m="1" x="60"/>
        <item x="9"/>
        <item m="1" x="46"/>
        <item x="4"/>
        <item m="1" x="72"/>
        <item m="1" x="38"/>
        <item m="1" x="94"/>
        <item x="2"/>
        <item m="1" x="48"/>
        <item m="1" x="61"/>
        <item m="1" x="75"/>
        <item m="1" x="45"/>
        <item x="8"/>
        <item m="1" x="54"/>
        <item m="1" x="88"/>
        <item x="3"/>
        <item m="1" x="84"/>
        <item m="1" x="11"/>
        <item m="1" x="107"/>
        <item m="1" x="66"/>
        <item m="1" x="67"/>
        <item m="1" x="12"/>
        <item m="1" x="109"/>
        <item m="1" x="96"/>
        <item m="1" x="70"/>
        <item m="1" x="23"/>
        <item m="1" x="83"/>
        <item m="1" x="25"/>
        <item m="1" x="79"/>
        <item m="1" x="98"/>
        <item m="1" x="47"/>
        <item m="1" x="101"/>
        <item m="1" x="103"/>
        <item m="1" x="18"/>
        <item m="1" x="77"/>
        <item m="1" x="44"/>
        <item m="1" x="104"/>
        <item m="1" x="95"/>
        <item m="1" x="105"/>
        <item m="1" x="57"/>
        <item m="1" x="27"/>
        <item m="1" x="71"/>
        <item m="1" x="58"/>
        <item m="1" x="51"/>
        <item m="1" x="52"/>
        <item m="1" x="35"/>
        <item m="1" x="90"/>
        <item m="1" x="89"/>
        <item m="1" x="99"/>
        <item m="1" x="49"/>
        <item m="1" x="74"/>
        <item m="1" x="76"/>
        <item m="1" x="68"/>
        <item m="1" x="26"/>
        <item m="1" x="80"/>
        <item m="1" x="29"/>
        <item m="1" x="85"/>
        <item m="1" x="24"/>
        <item m="1" x="36"/>
        <item m="1" x="92"/>
        <item m="1" x="33"/>
        <item m="1" x="19"/>
        <item m="1" x="65"/>
        <item m="1" x="32"/>
        <item m="1" x="28"/>
        <item m="1" x="16"/>
        <item m="1" x="50"/>
        <item m="1" x="59"/>
        <item m="1" x="53"/>
        <item m="1" x="82"/>
        <item m="1" x="42"/>
        <item m="1" x="102"/>
        <item m="1" x="91"/>
        <item m="1" x="86"/>
        <item m="1" x="63"/>
        <item m="1" x="97"/>
        <item m="1" x="39"/>
        <item m="1" x="108"/>
        <item m="1" x="20"/>
        <item m="1" x="69"/>
        <item m="1" x="62"/>
        <item m="1" x="55"/>
        <item m="1" x="56"/>
        <item m="1" x="93"/>
        <item m="1" x="21"/>
        <item x="5"/>
        <item x="6"/>
        <item x="7"/>
        <item x="10"/>
      </items>
    </pivotField>
    <pivotField axis="axisRow" outline="0" showAll="0" defaultSubtotal="0">
      <items count="84">
        <item m="1" x="12"/>
        <item x="0"/>
        <item x="5"/>
        <item x="4"/>
        <item x="2"/>
        <item m="1" x="8"/>
        <item m="1" x="49"/>
        <item x="3"/>
        <item m="1" x="52"/>
        <item m="1" x="33"/>
        <item m="1" x="82"/>
        <item m="1" x="47"/>
        <item m="1" x="13"/>
        <item x="1"/>
        <item m="1" x="57"/>
        <item m="1" x="16"/>
        <item m="1" x="28"/>
        <item m="1" x="10"/>
        <item m="1" x="61"/>
        <item m="1" x="56"/>
        <item m="1" x="32"/>
        <item m="1" x="60"/>
        <item m="1" x="26"/>
        <item m="1" x="9"/>
        <item m="1" x="83"/>
        <item m="1" x="75"/>
        <item m="1" x="44"/>
        <item m="1" x="71"/>
        <item m="1" x="22"/>
        <item m="1" x="41"/>
        <item m="1" x="51"/>
        <item m="1" x="67"/>
        <item m="1" x="53"/>
        <item m="1" x="21"/>
        <item m="1" x="54"/>
        <item m="1" x="18"/>
        <item m="1" x="63"/>
        <item m="1" x="79"/>
        <item m="1" x="35"/>
        <item m="1" x="46"/>
        <item m="1" x="37"/>
        <item m="1" x="77"/>
        <item m="1" x="38"/>
        <item m="1" x="80"/>
        <item m="1" x="69"/>
        <item m="1" x="27"/>
        <item m="1" x="48"/>
        <item m="1" x="42"/>
        <item m="1" x="29"/>
        <item m="1" x="30"/>
        <item m="1" x="72"/>
        <item m="1" x="34"/>
        <item m="1" x="65"/>
        <item m="1" x="73"/>
        <item m="1" x="66"/>
        <item m="1" x="58"/>
        <item m="1" x="62"/>
        <item m="1" x="76"/>
        <item m="1" x="17"/>
        <item m="1" x="24"/>
        <item m="1" x="50"/>
        <item m="1" x="55"/>
        <item m="1" x="14"/>
        <item m="1" x="23"/>
        <item m="1" x="11"/>
        <item m="1" x="20"/>
        <item m="1" x="81"/>
        <item m="1" x="39"/>
        <item m="1" x="68"/>
        <item m="1" x="25"/>
        <item m="1" x="45"/>
        <item m="1" x="19"/>
        <item m="1" x="78"/>
        <item m="1" x="64"/>
        <item m="1" x="43"/>
        <item m="1" x="36"/>
        <item m="1" x="31"/>
        <item m="1" x="40"/>
        <item m="1" x="70"/>
        <item m="1" x="59"/>
        <item m="1" x="74"/>
        <item m="1" x="15"/>
        <item x="6"/>
        <item x="7"/>
      </items>
    </pivotField>
    <pivotField showAll="0" defaultSubtotal="0"/>
    <pivotField numFmtId="170" showAll="0" defaultSubtotal="0"/>
    <pivotField showAll="0" defaultSubtotal="0"/>
    <pivotField showAll="0"/>
    <pivotField showAll="0"/>
    <pivotField axis="axisRow" outline="0" showAll="0" defaultSubtotal="0">
      <items count="287">
        <item m="1" x="266"/>
        <item m="1" x="191"/>
        <item x="11"/>
        <item m="1" x="42"/>
        <item m="1" x="211"/>
        <item m="1" x="282"/>
        <item m="1" x="214"/>
        <item m="1" x="57"/>
        <item m="1" x="19"/>
        <item m="1" x="271"/>
        <item m="1" x="256"/>
        <item m="1" x="278"/>
        <item m="1" x="251"/>
        <item m="1" x="272"/>
        <item m="1" x="128"/>
        <item m="1" x="52"/>
        <item m="1" x="279"/>
        <item m="1" x="107"/>
        <item m="1" x="232"/>
        <item m="1" x="149"/>
        <item m="1" x="165"/>
        <item m="1" x="143"/>
        <item m="1" x="208"/>
        <item m="1" x="221"/>
        <item m="1" x="62"/>
        <item m="1" x="102"/>
        <item m="1" x="220"/>
        <item m="1" x="210"/>
        <item m="1" x="78"/>
        <item m="1" x="33"/>
        <item m="1" x="195"/>
        <item m="1" x="254"/>
        <item m="1" x="120"/>
        <item m="1" x="187"/>
        <item m="1" x="134"/>
        <item m="1" x="183"/>
        <item m="1" x="234"/>
        <item m="1" x="270"/>
        <item m="1" x="71"/>
        <item m="1" x="55"/>
        <item m="1" x="136"/>
        <item m="1" x="141"/>
        <item m="1" x="83"/>
        <item m="1" x="61"/>
        <item m="1" x="225"/>
        <item m="1" x="65"/>
        <item m="1" x="174"/>
        <item m="1" x="216"/>
        <item m="1" x="161"/>
        <item m="1" x="205"/>
        <item m="1" x="82"/>
        <item m="1" x="41"/>
        <item m="1" x="87"/>
        <item m="1" x="138"/>
        <item m="1" x="162"/>
        <item m="1" x="40"/>
        <item m="1" x="206"/>
        <item m="1" x="285"/>
        <item m="1" x="69"/>
        <item m="1" x="103"/>
        <item m="1" x="139"/>
        <item m="1" x="280"/>
        <item m="1" x="235"/>
        <item m="1" x="157"/>
        <item m="1" x="14"/>
        <item m="1" x="121"/>
        <item m="1" x="269"/>
        <item m="1" x="23"/>
        <item m="1" x="184"/>
        <item m="1" x="240"/>
        <item m="1" x="176"/>
        <item m="1" x="241"/>
        <item m="1" x="201"/>
        <item m="1" x="53"/>
        <item m="1" x="168"/>
        <item m="1" x="283"/>
        <item m="1" x="64"/>
        <item m="1" x="30"/>
        <item m="1" x="167"/>
        <item m="1" x="132"/>
        <item m="1" x="247"/>
        <item m="1" x="175"/>
        <item m="1" x="95"/>
        <item m="1" x="180"/>
        <item m="1" x="32"/>
        <item m="1" x="166"/>
        <item m="1" x="150"/>
        <item m="1" x="113"/>
        <item m="1" x="277"/>
        <item m="1" x="199"/>
        <item m="1" x="34"/>
        <item m="1" x="77"/>
        <item m="1" x="189"/>
        <item m="1" x="246"/>
        <item m="1" x="126"/>
        <item m="1" x="177"/>
        <item m="1" x="27"/>
        <item m="1" x="68"/>
        <item m="1" x="36"/>
        <item m="1" x="48"/>
        <item m="1" x="133"/>
        <item m="1" x="273"/>
        <item m="1" x="159"/>
        <item m="1" x="118"/>
        <item m="1" x="91"/>
        <item m="1" x="20"/>
        <item m="1" x="21"/>
        <item m="1" x="130"/>
        <item m="1" x="140"/>
        <item m="1" x="160"/>
        <item m="1" x="238"/>
        <item m="1" x="51"/>
        <item m="1" x="264"/>
        <item m="1" x="151"/>
        <item m="1" x="137"/>
        <item m="1" x="158"/>
        <item m="1" x="193"/>
        <item m="1" x="147"/>
        <item m="1" x="43"/>
        <item m="1" x="85"/>
        <item m="1" x="80"/>
        <item m="1" x="89"/>
        <item m="1" x="119"/>
        <item m="1" x="190"/>
        <item m="1" x="255"/>
        <item m="1" x="70"/>
        <item m="1" x="194"/>
        <item m="1" x="226"/>
        <item m="1" x="185"/>
        <item m="1" x="222"/>
        <item m="1" x="215"/>
        <item m="1" x="73"/>
        <item m="1" x="188"/>
        <item m="1" x="182"/>
        <item m="1" x="203"/>
        <item m="1" x="209"/>
        <item m="1" x="233"/>
        <item m="1" x="218"/>
        <item m="1" x="231"/>
        <item m="1" x="152"/>
        <item m="1" x="181"/>
        <item m="1" x="237"/>
        <item m="1" x="93"/>
        <item m="1" x="192"/>
        <item m="1" x="223"/>
        <item m="1" x="90"/>
        <item m="1" x="92"/>
        <item m="1" x="173"/>
        <item m="1" x="257"/>
        <item m="1" x="56"/>
        <item m="1" x="123"/>
        <item m="1" x="129"/>
        <item m="1" x="268"/>
        <item m="1" x="169"/>
        <item m="1" x="12"/>
        <item m="1" x="39"/>
        <item m="1" x="262"/>
        <item m="1" x="15"/>
        <item m="1" x="179"/>
        <item m="1" x="109"/>
        <item m="1" x="155"/>
        <item m="1" x="135"/>
        <item m="1" x="171"/>
        <item m="1" x="76"/>
        <item m="1" x="86"/>
        <item m="1" x="261"/>
        <item m="1" x="164"/>
        <item m="1" x="244"/>
        <item m="1" x="99"/>
        <item m="1" x="100"/>
        <item m="1" x="146"/>
        <item m="1" x="248"/>
        <item m="1" x="67"/>
        <item m="1" x="112"/>
        <item m="1" x="163"/>
        <item m="1" x="25"/>
        <item m="1" x="115"/>
        <item m="1" x="94"/>
        <item m="1" x="259"/>
        <item m="1" x="250"/>
        <item m="1" x="144"/>
        <item m="1" x="47"/>
        <item m="1" x="74"/>
        <item m="1" x="252"/>
        <item m="1" x="260"/>
        <item m="1" x="131"/>
        <item m="1" x="29"/>
        <item m="1" x="154"/>
        <item m="1" x="54"/>
        <item m="1" x="60"/>
        <item m="1" x="44"/>
        <item m="1" x="96"/>
        <item m="1" x="274"/>
        <item m="1" x="108"/>
        <item m="1" x="111"/>
        <item m="1" x="125"/>
        <item m="1" x="197"/>
        <item m="1" x="98"/>
        <item m="1" x="178"/>
        <item m="1" x="84"/>
        <item m="1" x="276"/>
        <item m="1" x="110"/>
        <item m="1" x="49"/>
        <item m="1" x="38"/>
        <item m="1" x="200"/>
        <item m="1" x="253"/>
        <item m="1" x="243"/>
        <item m="1" x="46"/>
        <item m="1" x="170"/>
        <item m="1" x="213"/>
        <item m="1" x="17"/>
        <item m="1" x="127"/>
        <item m="1" x="101"/>
        <item m="1" x="217"/>
        <item m="1" x="88"/>
        <item m="1" x="122"/>
        <item m="1" x="16"/>
        <item m="1" x="37"/>
        <item m="1" x="75"/>
        <item m="1" x="28"/>
        <item m="1" x="229"/>
        <item m="1" x="13"/>
        <item m="1" x="22"/>
        <item m="1" x="196"/>
        <item m="1" x="219"/>
        <item m="1" x="66"/>
        <item m="1" x="145"/>
        <item m="1" x="275"/>
        <item m="1" x="249"/>
        <item m="1" x="24"/>
        <item m="1" x="281"/>
        <item m="1" x="172"/>
        <item m="1" x="18"/>
        <item m="1" x="26"/>
        <item m="1" x="31"/>
        <item m="1" x="265"/>
        <item m="1" x="204"/>
        <item m="1" x="267"/>
        <item m="1" x="50"/>
        <item m="1" x="79"/>
        <item m="1" x="228"/>
        <item m="1" x="72"/>
        <item m="1" x="202"/>
        <item m="1" x="148"/>
        <item m="1" x="35"/>
        <item m="1" x="142"/>
        <item m="1" x="186"/>
        <item m="1" x="124"/>
        <item m="1" x="81"/>
        <item m="1" x="59"/>
        <item m="1" x="207"/>
        <item m="1" x="58"/>
        <item m="1" x="114"/>
        <item m="1" x="105"/>
        <item m="1" x="263"/>
        <item m="1" x="236"/>
        <item m="1" x="198"/>
        <item m="1" x="117"/>
        <item m="1" x="284"/>
        <item m="1" x="63"/>
        <item m="1" x="104"/>
        <item m="1" x="212"/>
        <item m="1" x="156"/>
        <item m="1" x="286"/>
        <item m="1" x="97"/>
        <item m="1" x="230"/>
        <item m="1" x="224"/>
        <item m="1" x="106"/>
        <item m="1" x="258"/>
        <item m="1" x="242"/>
        <item m="1" x="116"/>
        <item m="1" x="245"/>
        <item m="1" x="227"/>
        <item m="1" x="45"/>
        <item m="1" x="153"/>
        <item m="1" x="239"/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showAll="0"/>
    <pivotField showAll="0"/>
    <pivotField showAll="0"/>
    <pivotField name="In Charge Of" axis="axisRow" outline="0" showAll="0" defaultSubtotal="0">
      <items count="7">
        <item m="1" x="6"/>
        <item x="0"/>
        <item x="2"/>
        <item x="1"/>
        <item m="1" x="4"/>
        <item x="3"/>
        <item m="1" x="5"/>
      </items>
    </pivotField>
    <pivotField axis="axisRow" outline="0" showAll="0" defaultSubtotal="0">
      <items count="27">
        <item x="7"/>
        <item x="8"/>
        <item m="1" x="17"/>
        <item x="3"/>
        <item x="4"/>
        <item x="5"/>
        <item x="2"/>
        <item m="1" x="21"/>
        <item x="1"/>
        <item m="1" x="13"/>
        <item m="1" x="16"/>
        <item m="1" x="19"/>
        <item m="1" x="23"/>
        <item m="1" x="12"/>
        <item m="1" x="14"/>
        <item m="1" x="22"/>
        <item m="1" x="24"/>
        <item m="1" x="11"/>
        <item x="0"/>
        <item m="1" x="10"/>
        <item m="1" x="18"/>
        <item m="1" x="20"/>
        <item m="1" x="15"/>
        <item m="1" x="26"/>
        <item x="6"/>
        <item m="1" x="25"/>
        <item x="9"/>
      </items>
    </pivotField>
    <pivotField axis="axisRow" outline="0" showAll="0" defaultSubtotal="0">
      <items count="56">
        <item x="8"/>
        <item x="6"/>
        <item x="7"/>
        <item m="1" x="31"/>
        <item x="2"/>
        <item x="4"/>
        <item m="1" x="32"/>
        <item m="1" x="35"/>
        <item x="0"/>
        <item m="1" x="23"/>
        <item m="1" x="50"/>
        <item x="3"/>
        <item m="1" x="40"/>
        <item x="1"/>
        <item m="1" x="19"/>
        <item m="1" x="30"/>
        <item m="1" x="21"/>
        <item m="1" x="41"/>
        <item m="1" x="11"/>
        <item m="1" x="51"/>
        <item m="1" x="45"/>
        <item m="1" x="12"/>
        <item m="1" x="49"/>
        <item x="5"/>
        <item m="1" x="27"/>
        <item m="1" x="54"/>
        <item m="1" x="14"/>
        <item m="1" x="15"/>
        <item m="1" x="20"/>
        <item m="1" x="26"/>
        <item m="1" x="37"/>
        <item m="1" x="46"/>
        <item m="1" x="44"/>
        <item m="1" x="47"/>
        <item m="1" x="42"/>
        <item m="1" x="25"/>
        <item m="1" x="18"/>
        <item m="1" x="39"/>
        <item m="1" x="48"/>
        <item m="1" x="55"/>
        <item m="1" x="43"/>
        <item m="1" x="29"/>
        <item m="1" x="22"/>
        <item m="1" x="13"/>
        <item m="1" x="24"/>
        <item m="1" x="16"/>
        <item m="1" x="36"/>
        <item m="1" x="17"/>
        <item m="1" x="52"/>
        <item m="1" x="33"/>
        <item m="1" x="28"/>
        <item m="1" x="10"/>
        <item m="1" x="38"/>
        <item m="1" x="53"/>
        <item m="1" x="34"/>
        <item x="9"/>
      </items>
    </pivotField>
    <pivotField axis="axisPage" compact="0" subtotalTop="0" showAll="0" insertBlankRow="1">
      <items count="9">
        <item m="1" x="6"/>
        <item x="4"/>
        <item x="1"/>
        <item x="2"/>
        <item x="0"/>
        <item m="1" x="7"/>
        <item x="3"/>
        <item m="1" x="5"/>
        <item t="default"/>
      </items>
    </pivotField>
    <pivotField axis="axisRow" outline="0" multipleItemSelectionAllowed="1" showAll="0" defaultSubtotal="0">
      <items count="7">
        <item m="1" x="6"/>
        <item h="1" sd="0" x="3"/>
        <item x="2"/>
        <item x="0"/>
        <item h="1" x="1"/>
        <item h="1" x="4"/>
        <item h="1" m="1" x="5"/>
      </items>
    </pivotField>
    <pivotField showAll="0"/>
    <pivotField axis="axisRow" showAll="0">
      <items count="66">
        <item m="1" x="14"/>
        <item m="1" x="41"/>
        <item m="1" x="39"/>
        <item m="1" x="7"/>
        <item n="--" x="0"/>
        <item m="1" x="57"/>
        <item m="1" x="35"/>
        <item m="1" x="34"/>
        <item m="1" x="4"/>
        <item m="1" x="36"/>
        <item m="1" x="11"/>
        <item m="1" x="45"/>
        <item m="1" x="49"/>
        <item m="1" x="27"/>
        <item m="1" x="38"/>
        <item m="1" x="59"/>
        <item m="1" x="44"/>
        <item m="1" x="28"/>
        <item m="1" x="25"/>
        <item m="1" x="3"/>
        <item m="1" x="58"/>
        <item m="1" x="51"/>
        <item m="1" x="62"/>
        <item m="1" x="5"/>
        <item m="1" x="50"/>
        <item m="1" x="13"/>
        <item m="1" x="43"/>
        <item m="1" x="29"/>
        <item m="1" x="42"/>
        <item m="1" x="22"/>
        <item m="1" x="21"/>
        <item m="1" x="40"/>
        <item m="1" x="32"/>
        <item m="1" x="52"/>
        <item m="1" x="30"/>
        <item m="1" x="9"/>
        <item m="1" x="16"/>
        <item m="1" x="33"/>
        <item m="1" x="12"/>
        <item m="1" x="24"/>
        <item m="1" x="56"/>
        <item m="1" x="15"/>
        <item m="1" x="60"/>
        <item m="1" x="10"/>
        <item m="1" x="6"/>
        <item m="1" x="20"/>
        <item m="1" x="26"/>
        <item m="1" x="54"/>
        <item m="1" x="64"/>
        <item m="1" x="63"/>
        <item m="1" x="2"/>
        <item m="1" x="19"/>
        <item m="1" x="47"/>
        <item m="1" x="8"/>
        <item m="1" x="37"/>
        <item m="1" x="46"/>
        <item m="1" x="18"/>
        <item m="1" x="55"/>
        <item m="1" x="61"/>
        <item m="1" x="17"/>
        <item m="1" x="53"/>
        <item m="1" x="48"/>
        <item m="1" x="31"/>
        <item m="1" x="23"/>
        <item x="1"/>
        <item t="default"/>
      </items>
    </pivotField>
  </pivotFields>
  <rowFields count="12">
    <field x="7"/>
    <field x="8"/>
    <field x="16"/>
    <field x="2"/>
    <field x="9"/>
    <field x="10"/>
    <field x="20"/>
    <field x="21"/>
    <field x="22"/>
    <field x="1"/>
    <field x="24"/>
    <field x="26"/>
  </rowFields>
  <rowItems count="1">
    <i>
      <x v="165"/>
      <x/>
      <x v="284"/>
      <x v="44"/>
      <x v="33"/>
      <x v="4"/>
      <x v="3"/>
      <x v="1"/>
      <x v="2"/>
      <x v="10"/>
      <x v="3"/>
      <x v="4"/>
    </i>
  </rowItems>
  <colItems count="1">
    <i/>
  </colItems>
  <pageFields count="1">
    <pageField fld="23" item="6" hier="-1"/>
  </pageFields>
  <formats count="182">
    <format dxfId="2431">
      <pivotArea type="all" dataOnly="0" outline="0" fieldPosition="0"/>
    </format>
    <format dxfId="2430">
      <pivotArea dataOnly="0" labelOnly="1" grandRow="1" outline="0" fieldPosition="0"/>
    </format>
    <format dxfId="2429">
      <pivotArea field="16" type="button" dataOnly="0" labelOnly="1" outline="0" axis="axisRow" fieldPosition="2"/>
    </format>
    <format dxfId="2428">
      <pivotArea field="7" type="button" dataOnly="0" labelOnly="1" outline="0" axis="axisRow" fieldPosition="0"/>
    </format>
    <format dxfId="2427">
      <pivotArea field="8" type="button" dataOnly="0" labelOnly="1" outline="0" axis="axisRow" fieldPosition="1"/>
    </format>
    <format dxfId="2426">
      <pivotArea field="16" type="button" dataOnly="0" labelOnly="1" outline="0" axis="axisRow" fieldPosition="2"/>
    </format>
    <format dxfId="2425">
      <pivotArea field="2" type="button" dataOnly="0" labelOnly="1" outline="0" axis="axisRow" fieldPosition="3"/>
    </format>
    <format dxfId="2424">
      <pivotArea field="9" type="button" dataOnly="0" labelOnly="1" outline="0" axis="axisRow" fieldPosition="4"/>
    </format>
    <format dxfId="2423">
      <pivotArea field="7" type="button" dataOnly="0" labelOnly="1" outline="0" axis="axisRow" fieldPosition="0"/>
    </format>
    <format dxfId="2422">
      <pivotArea field="8" type="button" dataOnly="0" labelOnly="1" outline="0" axis="axisRow" fieldPosition="1"/>
    </format>
    <format dxfId="2421">
      <pivotArea field="16" type="button" dataOnly="0" labelOnly="1" outline="0" axis="axisRow" fieldPosition="2"/>
    </format>
    <format dxfId="2420">
      <pivotArea field="2" type="button" dataOnly="0" labelOnly="1" outline="0" axis="axisRow" fieldPosition="3"/>
    </format>
    <format dxfId="2419">
      <pivotArea field="9" type="button" dataOnly="0" labelOnly="1" outline="0" axis="axisRow" fieldPosition="4"/>
    </format>
    <format dxfId="2418">
      <pivotArea field="16" type="button" dataOnly="0" labelOnly="1" outline="0" axis="axisRow" fieldPosition="2"/>
    </format>
    <format dxfId="2417">
      <pivotArea field="24" type="button" dataOnly="0" labelOnly="1" outline="0" axis="axisRow" fieldPosition="11"/>
    </format>
    <format dxfId="2416">
      <pivotArea field="24" type="button" dataOnly="0" labelOnly="1" outline="0" axis="axisRow" fieldPosition="11"/>
    </format>
    <format dxfId="2415">
      <pivotArea field="24" type="button" dataOnly="0" labelOnly="1" outline="0" axis="axisRow" fieldPosition="11"/>
    </format>
    <format dxfId="2414">
      <pivotArea field="16" type="button" dataOnly="0" labelOnly="1" outline="0" axis="axisRow" fieldPosition="2"/>
    </format>
    <format dxfId="2413">
      <pivotArea field="16" type="button" dataOnly="0" labelOnly="1" outline="0" axis="axisRow" fieldPosition="2"/>
    </format>
    <format dxfId="2412">
      <pivotArea field="7" type="button" dataOnly="0" labelOnly="1" outline="0" axis="axisRow" fieldPosition="0"/>
    </format>
    <format dxfId="2411">
      <pivotArea field="8" type="button" dataOnly="0" labelOnly="1" outline="0" axis="axisRow" fieldPosition="1"/>
    </format>
    <format dxfId="2410">
      <pivotArea field="16" type="button" dataOnly="0" labelOnly="1" outline="0" axis="axisRow" fieldPosition="2"/>
    </format>
    <format dxfId="2409">
      <pivotArea field="2" type="button" dataOnly="0" labelOnly="1" outline="0" axis="axisRow" fieldPosition="3"/>
    </format>
    <format dxfId="2408">
      <pivotArea field="9" type="button" dataOnly="0" labelOnly="1" outline="0" axis="axisRow" fieldPosition="4"/>
    </format>
    <format dxfId="2407">
      <pivotArea field="24" type="button" dataOnly="0" labelOnly="1" outline="0" axis="axisRow" fieldPosition="11"/>
    </format>
    <format dxfId="2406">
      <pivotArea field="1" type="button" dataOnly="0" labelOnly="1" outline="0" axis="axisRow" fieldPosition="10"/>
    </format>
    <format dxfId="2405">
      <pivotArea dataOnly="0" labelOnly="1" fieldPosition="0">
        <references count="1">
          <reference field="7" count="1">
            <x v="72"/>
          </reference>
        </references>
      </pivotArea>
    </format>
    <format dxfId="2404">
      <pivotArea dataOnly="0" labelOnly="1" fieldPosition="0">
        <references count="1">
          <reference field="7" count="1">
            <x v="194"/>
          </reference>
        </references>
      </pivotArea>
    </format>
    <format dxfId="2403">
      <pivotArea dataOnly="0" labelOnly="1" fieldPosition="0">
        <references count="2">
          <reference field="7" count="1" selected="0">
            <x v="72"/>
          </reference>
          <reference field="8" count="3">
            <x v="0"/>
            <x v="2"/>
            <x v="3"/>
          </reference>
        </references>
      </pivotArea>
    </format>
    <format dxfId="2402">
      <pivotArea dataOnly="0" labelOnly="1" fieldPosition="0">
        <references count="2">
          <reference field="7" count="1" selected="0">
            <x v="194"/>
          </reference>
          <reference field="8" count="1">
            <x v="3"/>
          </reference>
        </references>
      </pivotArea>
    </format>
    <format dxfId="2401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400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1"/>
          </reference>
        </references>
      </pivotArea>
    </format>
    <format dxfId="2399">
      <pivotArea dataOnly="0" labelOnly="1" fieldPosition="0">
        <references count="3">
          <reference field="7" count="1" selected="0">
            <x v="194"/>
          </reference>
          <reference field="8" count="1" selected="0">
            <x v="3"/>
          </reference>
          <reference field="16" count="1">
            <x v="2"/>
          </reference>
        </references>
      </pivotArea>
    </format>
    <format dxfId="2398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0"/>
          </reference>
          <reference field="16" count="1" selected="0">
            <x v="0"/>
          </reference>
        </references>
      </pivotArea>
    </format>
    <format dxfId="2397">
      <pivotArea dataOnly="0" labelOnly="1" fieldPosition="0">
        <references count="4">
          <reference field="2" count="1">
            <x v="0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1"/>
          </reference>
        </references>
      </pivotArea>
    </format>
    <format dxfId="2396">
      <pivotArea field="16" type="button" dataOnly="0" labelOnly="1" outline="0" axis="axisRow" fieldPosition="2"/>
    </format>
    <format dxfId="2395">
      <pivotArea field="16" type="button" dataOnly="0" labelOnly="1" outline="0" axis="axisRow" fieldPosition="2"/>
    </format>
    <format dxfId="2394">
      <pivotArea field="16" type="button" dataOnly="0" labelOnly="1" outline="0" axis="axisRow" fieldPosition="2"/>
    </format>
    <format dxfId="2393">
      <pivotArea field="7" type="button" dataOnly="0" labelOnly="1" outline="0" axis="axisRow" fieldPosition="0"/>
    </format>
    <format dxfId="2392">
      <pivotArea field="8" type="button" dataOnly="0" labelOnly="1" outline="0" axis="axisRow" fieldPosition="1"/>
    </format>
    <format dxfId="2391">
      <pivotArea field="16" type="button" dataOnly="0" labelOnly="1" outline="0" axis="axisRow" fieldPosition="2"/>
    </format>
    <format dxfId="2390">
      <pivotArea field="2" type="button" dataOnly="0" labelOnly="1" outline="0" axis="axisRow" fieldPosition="3"/>
    </format>
    <format dxfId="2389">
      <pivotArea field="9" type="button" dataOnly="0" labelOnly="1" outline="0" axis="axisRow" fieldPosition="4"/>
    </format>
    <format dxfId="2388">
      <pivotArea field="24" type="button" dataOnly="0" labelOnly="1" outline="0" axis="axisRow" fieldPosition="11"/>
    </format>
    <format dxfId="2387">
      <pivotArea field="1" type="button" dataOnly="0" labelOnly="1" outline="0" axis="axisRow" fieldPosition="10"/>
    </format>
    <format dxfId="2386">
      <pivotArea type="all" dataOnly="0" outline="0" fieldPosition="0"/>
    </format>
    <format dxfId="2385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384">
      <pivotArea dataOnly="0" labelOnly="1" fieldPosition="0">
        <references count="1">
          <reference field="7" count="1">
            <x v="72"/>
          </reference>
        </references>
      </pivotArea>
    </format>
    <format dxfId="2383">
      <pivotArea dataOnly="0" labelOnly="1" fieldPosition="0">
        <references count="2">
          <reference field="7" count="1" selected="0">
            <x v="72"/>
          </reference>
          <reference field="8" count="1">
            <x v="0"/>
          </reference>
        </references>
      </pivotArea>
    </format>
    <format dxfId="2382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381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0"/>
          </reference>
          <reference field="16" count="1" selected="0">
            <x v="0"/>
          </reference>
        </references>
      </pivotArea>
    </format>
    <format dxfId="2380">
      <pivotArea field="2" type="button" dataOnly="0" labelOnly="1" outline="0" axis="axisRow" fieldPosition="3"/>
    </format>
    <format dxfId="2379">
      <pivotArea field="9" type="button" dataOnly="0" labelOnly="1" outline="0" axis="axisRow" fieldPosition="4"/>
    </format>
    <format dxfId="2378">
      <pivotArea field="7" type="button" dataOnly="0" labelOnly="1" outline="0" axis="axisRow" fieldPosition="0"/>
    </format>
    <format dxfId="2377">
      <pivotArea field="8" type="button" dataOnly="0" labelOnly="1" outline="0" axis="axisRow" fieldPosition="1"/>
    </format>
    <format dxfId="2376">
      <pivotArea field="2" type="button" dataOnly="0" labelOnly="1" outline="0" axis="axisRow" fieldPosition="3"/>
    </format>
    <format dxfId="2375">
      <pivotArea field="9" type="button" dataOnly="0" labelOnly="1" outline="0" axis="axisRow" fieldPosition="4"/>
    </format>
    <format dxfId="2374">
      <pivotArea field="24" type="button" dataOnly="0" labelOnly="1" outline="0" axis="axisRow" fieldPosition="11"/>
    </format>
    <format dxfId="2373">
      <pivotArea field="1" type="button" dataOnly="0" labelOnly="1" outline="0" axis="axisRow" fieldPosition="10"/>
    </format>
    <format dxfId="2372">
      <pivotArea field="23" type="button" dataOnly="0" labelOnly="1" outline="0" axis="axisPage" fieldPosition="0"/>
    </format>
    <format dxfId="2371">
      <pivotArea dataOnly="0" labelOnly="1" outline="0" fieldPosition="0">
        <references count="1">
          <reference field="23" count="1">
            <x v="3"/>
          </reference>
        </references>
      </pivotArea>
    </format>
    <format dxfId="2370">
      <pivotArea field="23" type="button" dataOnly="0" labelOnly="1" outline="0" axis="axisPage" fieldPosition="0"/>
    </format>
    <format dxfId="2369">
      <pivotArea dataOnly="0" labelOnly="1" outline="0" fieldPosition="0">
        <references count="1">
          <reference field="23" count="1">
            <x v="3"/>
          </reference>
        </references>
      </pivotArea>
    </format>
    <format dxfId="2368">
      <pivotArea field="23" type="button" dataOnly="0" labelOnly="1" outline="0" axis="axisPage" fieldPosition="0"/>
    </format>
    <format dxfId="2367">
      <pivotArea dataOnly="0" labelOnly="1" outline="0" fieldPosition="0">
        <references count="1">
          <reference field="23" count="1">
            <x v="3"/>
          </reference>
        </references>
      </pivotArea>
    </format>
    <format dxfId="2366">
      <pivotArea field="23" type="button" dataOnly="0" labelOnly="1" outline="0" axis="axisPage" fieldPosition="0"/>
    </format>
    <format dxfId="2365">
      <pivotArea dataOnly="0" labelOnly="1" outline="0" fieldPosition="0">
        <references count="1">
          <reference field="23" count="1">
            <x v="3"/>
          </reference>
        </references>
      </pivotArea>
    </format>
    <format dxfId="2364">
      <pivotArea field="23" type="button" dataOnly="0" labelOnly="1" outline="0" axis="axisPage" fieldPosition="0"/>
    </format>
    <format dxfId="2363">
      <pivotArea dataOnly="0" labelOnly="1" outline="0" fieldPosition="0">
        <references count="1">
          <reference field="23" count="1">
            <x v="3"/>
          </reference>
        </references>
      </pivotArea>
    </format>
    <format dxfId="2362">
      <pivotArea dataOnly="0" outline="0" fieldPosition="0">
        <references count="1">
          <reference field="23" count="1">
            <x v="2"/>
          </reference>
        </references>
      </pivotArea>
    </format>
    <format dxfId="2361">
      <pivotArea dataOnly="0" outline="0" fieldPosition="0">
        <references count="1">
          <reference field="23" count="1">
            <x v="2"/>
          </reference>
        </references>
      </pivotArea>
    </format>
    <format dxfId="2360">
      <pivotArea dataOnly="0" outline="0" fieldPosition="0">
        <references count="1">
          <reference field="23" count="1">
            <x v="2"/>
          </reference>
        </references>
      </pivotArea>
    </format>
    <format dxfId="2359">
      <pivotArea dataOnly="0" labelOnly="1" outline="0" fieldPosition="0">
        <references count="1">
          <reference field="23" count="1">
            <x v="2"/>
          </reference>
        </references>
      </pivotArea>
    </format>
    <format dxfId="2358">
      <pivotArea field="23" type="button" dataOnly="0" labelOnly="1" outline="0" axis="axisPage" fieldPosition="0"/>
    </format>
    <format dxfId="2357">
      <pivotArea dataOnly="0" labelOnly="1" outline="0" fieldPosition="0">
        <references count="1">
          <reference field="23" count="1">
            <x v="2"/>
          </reference>
        </references>
      </pivotArea>
    </format>
    <format dxfId="2356">
      <pivotArea field="21" type="button" dataOnly="0" labelOnly="1" outline="0" axis="axisRow" fieldPosition="8"/>
    </format>
    <format dxfId="2355">
      <pivotArea field="21" type="button" dataOnly="0" labelOnly="1" outline="0" axis="axisRow" fieldPosition="8"/>
    </format>
    <format dxfId="2354">
      <pivotArea field="22" type="button" dataOnly="0" labelOnly="1" outline="0" axis="axisRow" fieldPosition="9"/>
    </format>
    <format dxfId="2353">
      <pivotArea field="21" type="button" dataOnly="0" labelOnly="1" outline="0" axis="axisRow" fieldPosition="8"/>
    </format>
    <format dxfId="2352">
      <pivotArea field="22" type="button" dataOnly="0" labelOnly="1" outline="0" axis="axisRow" fieldPosition="9"/>
    </format>
    <format dxfId="2351">
      <pivotArea field="21" type="button" dataOnly="0" labelOnly="1" outline="0" axis="axisRow" fieldPosition="8"/>
    </format>
    <format dxfId="2350">
      <pivotArea field="10" type="button" dataOnly="0" labelOnly="1" outline="0" axis="axisRow" fieldPosition="5"/>
    </format>
    <format dxfId="2349">
      <pivotArea field="10" type="button" dataOnly="0" labelOnly="1" outline="0" axis="axisRow" fieldPosition="5"/>
    </format>
    <format dxfId="2348">
      <pivotArea dataOnly="0" labelOnly="1" fieldPosition="0">
        <references count="2">
          <reference field="7" count="1" selected="0">
            <x v="72"/>
          </reference>
          <reference field="8" count="2">
            <x v="0"/>
            <x v="2"/>
          </reference>
        </references>
      </pivotArea>
    </format>
    <format dxfId="2347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346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0"/>
          </reference>
          <reference field="16" count="1" selected="0">
            <x v="0"/>
          </reference>
        </references>
      </pivotArea>
    </format>
    <format dxfId="2345">
      <pivotArea type="all" dataOnly="0" outline="0" fieldPosition="0"/>
    </format>
    <format dxfId="2344">
      <pivotArea field="16" type="button" dataOnly="0" labelOnly="1" outline="0" axis="axisRow" fieldPosition="2"/>
    </format>
    <format dxfId="2343">
      <pivotArea field="16" type="button" dataOnly="0" labelOnly="1" outline="0" axis="axisRow" fieldPosition="2"/>
    </format>
    <format dxfId="2342">
      <pivotArea dataOnly="0" labelOnly="1" outline="0" fieldPosition="0">
        <references count="1">
          <reference field="23" count="1">
            <x v="4"/>
          </reference>
        </references>
      </pivotArea>
    </format>
    <format dxfId="2341">
      <pivotArea dataOnly="0" labelOnly="1" outline="0" fieldPosition="0">
        <references count="1">
          <reference field="23" count="0"/>
        </references>
      </pivotArea>
    </format>
    <format dxfId="2340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339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1"/>
          </reference>
        </references>
      </pivotArea>
    </format>
    <format dxfId="2338">
      <pivotArea dataOnly="0" labelOnly="1" fieldPosition="0">
        <references count="1">
          <reference field="7" count="1">
            <x v="72"/>
          </reference>
        </references>
      </pivotArea>
    </format>
    <format dxfId="2337">
      <pivotArea dataOnly="0" labelOnly="1" fieldPosition="0">
        <references count="2">
          <reference field="7" count="1" selected="0">
            <x v="72"/>
          </reference>
          <reference field="8" count="1">
            <x v="2"/>
          </reference>
        </references>
      </pivotArea>
    </format>
    <format dxfId="2336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0"/>
          </reference>
        </references>
      </pivotArea>
    </format>
    <format dxfId="2335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0"/>
          </reference>
        </references>
      </pivotArea>
    </format>
    <format dxfId="2334">
      <pivotArea field="16" type="button" dataOnly="0" labelOnly="1" outline="0" axis="axisRow" fieldPosition="2"/>
    </format>
    <format dxfId="2333">
      <pivotArea field="7" type="button" dataOnly="0" labelOnly="1" outline="0" axis="axisRow" fieldPosition="0"/>
    </format>
    <format dxfId="2332">
      <pivotArea field="8" type="button" dataOnly="0" labelOnly="1" outline="0" axis="axisRow" fieldPosition="1"/>
    </format>
    <format dxfId="2331">
      <pivotArea field="16" type="button" dataOnly="0" labelOnly="1" outline="0" axis="axisRow" fieldPosition="2"/>
    </format>
    <format dxfId="2330">
      <pivotArea field="2" type="button" dataOnly="0" labelOnly="1" outline="0" axis="axisRow" fieldPosition="3"/>
    </format>
    <format dxfId="2329">
      <pivotArea field="9" type="button" dataOnly="0" labelOnly="1" outline="0" axis="axisRow" fieldPosition="4"/>
    </format>
    <format dxfId="2328">
      <pivotArea field="10" type="button" dataOnly="0" labelOnly="1" outline="0" axis="axisRow" fieldPosition="5"/>
    </format>
    <format dxfId="2327">
      <pivotArea field="24" type="button" dataOnly="0" labelOnly="1" outline="0" axis="axisRow" fieldPosition="11"/>
    </format>
    <format dxfId="2326">
      <pivotArea field="21" type="button" dataOnly="0" labelOnly="1" outline="0" axis="axisRow" fieldPosition="8"/>
    </format>
    <format dxfId="2325">
      <pivotArea field="22" type="button" dataOnly="0" labelOnly="1" outline="0" axis="axisRow" fieldPosition="9"/>
    </format>
    <format dxfId="2324">
      <pivotArea field="1" type="button" dataOnly="0" labelOnly="1" outline="0" axis="axisRow" fieldPosition="10"/>
    </format>
    <format dxfId="2323">
      <pivotArea field="7" type="button" dataOnly="0" labelOnly="1" outline="0" axis="axisRow" fieldPosition="0"/>
    </format>
    <format dxfId="2322">
      <pivotArea field="8" type="button" dataOnly="0" labelOnly="1" outline="0" axis="axisRow" fieldPosition="1"/>
    </format>
    <format dxfId="2321">
      <pivotArea field="16" type="button" dataOnly="0" labelOnly="1" outline="0" axis="axisRow" fieldPosition="2"/>
    </format>
    <format dxfId="2320">
      <pivotArea field="2" type="button" dataOnly="0" labelOnly="1" outline="0" axis="axisRow" fieldPosition="3"/>
    </format>
    <format dxfId="2319">
      <pivotArea field="9" type="button" dataOnly="0" labelOnly="1" outline="0" axis="axisRow" fieldPosition="4"/>
    </format>
    <format dxfId="2318">
      <pivotArea field="10" type="button" dataOnly="0" labelOnly="1" outline="0" axis="axisRow" fieldPosition="5"/>
    </format>
    <format dxfId="2317">
      <pivotArea field="24" type="button" dataOnly="0" labelOnly="1" outline="0" axis="axisRow" fieldPosition="11"/>
    </format>
    <format dxfId="2316">
      <pivotArea field="21" type="button" dataOnly="0" labelOnly="1" outline="0" axis="axisRow" fieldPosition="8"/>
    </format>
    <format dxfId="2315">
      <pivotArea field="22" type="button" dataOnly="0" labelOnly="1" outline="0" axis="axisRow" fieldPosition="9"/>
    </format>
    <format dxfId="2314">
      <pivotArea field="1" type="button" dataOnly="0" labelOnly="1" outline="0" axis="axisRow" fieldPosition="10"/>
    </format>
    <format dxfId="2313">
      <pivotArea field="16" type="button" dataOnly="0" labelOnly="1" outline="0" axis="axisRow" fieldPosition="2"/>
    </format>
    <format dxfId="2312">
      <pivotArea field="7" type="button" dataOnly="0" labelOnly="1" outline="0" axis="axisRow" fieldPosition="0"/>
    </format>
    <format dxfId="2311">
      <pivotArea field="8" type="button" dataOnly="0" labelOnly="1" outline="0" axis="axisRow" fieldPosition="1"/>
    </format>
    <format dxfId="2310">
      <pivotArea field="16" type="button" dataOnly="0" labelOnly="1" outline="0" axis="axisRow" fieldPosition="2"/>
    </format>
    <format dxfId="2309">
      <pivotArea field="2" type="button" dataOnly="0" labelOnly="1" outline="0" axis="axisRow" fieldPosition="3"/>
    </format>
    <format dxfId="2308">
      <pivotArea field="9" type="button" dataOnly="0" labelOnly="1" outline="0" axis="axisRow" fieldPosition="4"/>
    </format>
    <format dxfId="2307">
      <pivotArea field="10" type="button" dataOnly="0" labelOnly="1" outline="0" axis="axisRow" fieldPosition="5"/>
    </format>
    <format dxfId="2306">
      <pivotArea field="24" type="button" dataOnly="0" labelOnly="1" outline="0" axis="axisRow" fieldPosition="11"/>
    </format>
    <format dxfId="2305">
      <pivotArea field="21" type="button" dataOnly="0" labelOnly="1" outline="0" axis="axisRow" fieldPosition="8"/>
    </format>
    <format dxfId="2304">
      <pivotArea field="22" type="button" dataOnly="0" labelOnly="1" outline="0" axis="axisRow" fieldPosition="9"/>
    </format>
    <format dxfId="2303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2">
            <x v="0"/>
            <x v="1"/>
          </reference>
        </references>
      </pivotArea>
    </format>
    <format dxfId="2302">
      <pivotArea dataOnly="0" labelOnly="1" fieldPosition="0">
        <references count="3">
          <reference field="7" count="1" selected="0">
            <x v="194"/>
          </reference>
          <reference field="8" count="1" selected="0">
            <x v="3"/>
          </reference>
          <reference field="16" count="1">
            <x v="2"/>
          </reference>
        </references>
      </pivotArea>
    </format>
    <format dxfId="2301">
      <pivotArea dataOnly="0" labelOnly="1" outline="0" fieldPosition="0">
        <references count="1">
          <reference field="23" count="1">
            <x v="5"/>
          </reference>
        </references>
      </pivotArea>
    </format>
    <format dxfId="2300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11"/>
          </reference>
        </references>
      </pivotArea>
    </format>
    <format dxfId="2299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0"/>
          </reference>
        </references>
      </pivotArea>
    </format>
    <format dxfId="2298">
      <pivotArea dataOnly="0" labelOnly="1" fieldPosition="0">
        <references count="3">
          <reference field="7" count="1" selected="0">
            <x v="115"/>
          </reference>
          <reference field="8" count="1" selected="0">
            <x v="2"/>
          </reference>
          <reference field="16" count="1">
            <x v="4"/>
          </reference>
        </references>
      </pivotArea>
    </format>
    <format dxfId="2297">
      <pivotArea dataOnly="0" labelOnly="1" outline="0" fieldPosition="0">
        <references count="1">
          <reference field="16" count="0"/>
        </references>
      </pivotArea>
    </format>
    <format dxfId="2296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3">
            <x v="0"/>
            <x v="1"/>
            <x v="11"/>
          </reference>
        </references>
      </pivotArea>
    </format>
    <format dxfId="2295">
      <pivotArea field="16" type="button" dataOnly="0" labelOnly="1" outline="0" axis="axisRow" fieldPosition="2"/>
    </format>
    <format dxfId="2294">
      <pivotArea dataOnly="0" labelOnly="1" fieldPosition="0">
        <references count="3">
          <reference field="7" count="1" selected="0">
            <x v="114"/>
          </reference>
          <reference field="8" count="1" selected="0">
            <x v="0"/>
          </reference>
          <reference field="16" count="1">
            <x v="9"/>
          </reference>
        </references>
      </pivotArea>
    </format>
    <format dxfId="2293">
      <pivotArea dataOnly="0" labelOnly="1" fieldPosition="0">
        <references count="3">
          <reference field="7" count="1" selected="0">
            <x v="115"/>
          </reference>
          <reference field="8" count="1" selected="0">
            <x v="0"/>
          </reference>
          <reference field="16" count="1">
            <x v="4"/>
          </reference>
        </references>
      </pivotArea>
    </format>
    <format dxfId="2292">
      <pivotArea dataOnly="0" labelOnly="1" fieldPosition="0">
        <references count="3">
          <reference field="7" count="1" selected="0">
            <x v="116"/>
          </reference>
          <reference field="8" count="1" selected="0">
            <x v="0"/>
          </reference>
          <reference field="16" count="1">
            <x v="6"/>
          </reference>
        </references>
      </pivotArea>
    </format>
    <format dxfId="2291">
      <pivotArea dataOnly="0" labelOnly="1" fieldPosition="0">
        <references count="3">
          <reference field="7" count="1" selected="0">
            <x v="118"/>
          </reference>
          <reference field="8" count="1" selected="0">
            <x v="2"/>
          </reference>
          <reference field="16" count="1">
            <x v="3"/>
          </reference>
        </references>
      </pivotArea>
    </format>
    <format dxfId="2290">
      <pivotArea dataOnly="0" labelOnly="1" fieldPosition="0">
        <references count="3">
          <reference field="7" count="1" selected="0">
            <x v="120"/>
          </reference>
          <reference field="8" count="1" selected="0">
            <x v="0"/>
          </reference>
          <reference field="16" count="1">
            <x v="5"/>
          </reference>
        </references>
      </pivotArea>
    </format>
    <format dxfId="2289">
      <pivotArea dataOnly="0" labelOnly="1" fieldPosition="0">
        <references count="3">
          <reference field="7" count="1" selected="0">
            <x v="121"/>
          </reference>
          <reference field="8" count="1" selected="0">
            <x v="0"/>
          </reference>
          <reference field="16" count="1">
            <x v="8"/>
          </reference>
        </references>
      </pivotArea>
    </format>
    <format dxfId="2288">
      <pivotArea dataOnly="0" labelOnly="1" fieldPosition="0">
        <references count="3">
          <reference field="7" count="1" selected="0">
            <x v="122"/>
          </reference>
          <reference field="8" count="1" selected="0">
            <x v="0"/>
          </reference>
          <reference field="16" count="1">
            <x v="7"/>
          </reference>
        </references>
      </pivotArea>
    </format>
    <format dxfId="2287">
      <pivotArea dataOnly="0" labelOnly="1" fieldPosition="0">
        <references count="3">
          <reference field="7" count="1" selected="0">
            <x v="125"/>
          </reference>
          <reference field="8" count="1" selected="0">
            <x v="2"/>
          </reference>
          <reference field="16" count="1">
            <x v="10"/>
          </reference>
        </references>
      </pivotArea>
    </format>
    <format dxfId="2286">
      <pivotArea dataOnly="0" labelOnly="1" fieldPosition="0">
        <references count="1">
          <reference field="7" count="9">
            <x v="72"/>
            <x v="114"/>
            <x v="115"/>
            <x v="116"/>
            <x v="118"/>
            <x v="120"/>
            <x v="121"/>
            <x v="122"/>
            <x v="125"/>
          </reference>
        </references>
      </pivotArea>
    </format>
    <format dxfId="2285">
      <pivotArea dataOnly="0" labelOnly="1" fieldPosition="0">
        <references count="2">
          <reference field="7" count="1" selected="0">
            <x v="72"/>
          </reference>
          <reference field="8" count="1">
            <x v="2"/>
          </reference>
        </references>
      </pivotArea>
    </format>
    <format dxfId="2284">
      <pivotArea dataOnly="0" labelOnly="1" fieldPosition="0">
        <references count="2">
          <reference field="7" count="1" selected="0">
            <x v="114"/>
          </reference>
          <reference field="8" count="1">
            <x v="0"/>
          </reference>
        </references>
      </pivotArea>
    </format>
    <format dxfId="2283">
      <pivotArea dataOnly="0" labelOnly="1" fieldPosition="0">
        <references count="2">
          <reference field="7" count="1" selected="0">
            <x v="116"/>
          </reference>
          <reference field="8" count="1">
            <x v="0"/>
          </reference>
        </references>
      </pivotArea>
    </format>
    <format dxfId="2282">
      <pivotArea dataOnly="0" labelOnly="1" fieldPosition="0">
        <references count="2">
          <reference field="7" count="1" selected="0">
            <x v="118"/>
          </reference>
          <reference field="8" count="1">
            <x v="2"/>
          </reference>
        </references>
      </pivotArea>
    </format>
    <format dxfId="2281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4">
            <x v="0"/>
            <x v="1"/>
            <x v="11"/>
            <x v="13"/>
          </reference>
        </references>
      </pivotArea>
    </format>
    <format dxfId="2280">
      <pivotArea dataOnly="0" labelOnly="1" fieldPosition="0">
        <references count="3">
          <reference field="7" count="1" selected="0">
            <x v="114"/>
          </reference>
          <reference field="8" count="1" selected="0">
            <x v="0"/>
          </reference>
          <reference field="16" count="1">
            <x v="9"/>
          </reference>
        </references>
      </pivotArea>
    </format>
    <format dxfId="2279">
      <pivotArea dataOnly="0" labelOnly="1" fieldPosition="0">
        <references count="3">
          <reference field="7" count="1" selected="0">
            <x v="115"/>
          </reference>
          <reference field="8" count="1" selected="0">
            <x v="0"/>
          </reference>
          <reference field="16" count="1">
            <x v="4"/>
          </reference>
        </references>
      </pivotArea>
    </format>
    <format dxfId="2278">
      <pivotArea dataOnly="0" labelOnly="1" fieldPosition="0">
        <references count="3">
          <reference field="7" count="1" selected="0">
            <x v="116"/>
          </reference>
          <reference field="8" count="1" selected="0">
            <x v="0"/>
          </reference>
          <reference field="16" count="1">
            <x v="6"/>
          </reference>
        </references>
      </pivotArea>
    </format>
    <format dxfId="2277">
      <pivotArea dataOnly="0" labelOnly="1" fieldPosition="0">
        <references count="3">
          <reference field="7" count="1" selected="0">
            <x v="118"/>
          </reference>
          <reference field="8" count="1" selected="0">
            <x v="2"/>
          </reference>
          <reference field="16" count="1">
            <x v="3"/>
          </reference>
        </references>
      </pivotArea>
    </format>
    <format dxfId="2276">
      <pivotArea dataOnly="0" labelOnly="1" fieldPosition="0">
        <references count="3">
          <reference field="7" count="1" selected="0">
            <x v="120"/>
          </reference>
          <reference field="8" count="1" selected="0">
            <x v="0"/>
          </reference>
          <reference field="16" count="1">
            <x v="5"/>
          </reference>
        </references>
      </pivotArea>
    </format>
    <format dxfId="2275">
      <pivotArea dataOnly="0" labelOnly="1" fieldPosition="0">
        <references count="3">
          <reference field="7" count="1" selected="0">
            <x v="121"/>
          </reference>
          <reference field="8" count="1" selected="0">
            <x v="0"/>
          </reference>
          <reference field="16" count="1">
            <x v="8"/>
          </reference>
        </references>
      </pivotArea>
    </format>
    <format dxfId="2274">
      <pivotArea dataOnly="0" labelOnly="1" fieldPosition="0">
        <references count="3">
          <reference field="7" count="1" selected="0">
            <x v="122"/>
          </reference>
          <reference field="8" count="1" selected="0">
            <x v="0"/>
          </reference>
          <reference field="16" count="1">
            <x v="7"/>
          </reference>
        </references>
      </pivotArea>
    </format>
    <format dxfId="2273">
      <pivotArea dataOnly="0" labelOnly="1" fieldPosition="0">
        <references count="3">
          <reference field="7" count="1" selected="0">
            <x v="125"/>
          </reference>
          <reference field="8" count="1" selected="0">
            <x v="2"/>
          </reference>
          <reference field="16" count="1">
            <x v="10"/>
          </reference>
        </references>
      </pivotArea>
    </format>
    <format dxfId="2272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0"/>
          </reference>
        </references>
      </pivotArea>
    </format>
    <format dxfId="2271">
      <pivotArea dataOnly="0" labelOnly="1" fieldPosition="0">
        <references count="4">
          <reference field="2" count="1">
            <x v="0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1"/>
          </reference>
        </references>
      </pivotArea>
    </format>
    <format dxfId="2270">
      <pivotArea dataOnly="0" labelOnly="1" fieldPosition="0">
        <references count="4">
          <reference field="2" count="1">
            <x v="10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11"/>
          </reference>
        </references>
      </pivotArea>
    </format>
    <format dxfId="2269">
      <pivotArea dataOnly="0" labelOnly="1" fieldPosition="0">
        <references count="4">
          <reference field="2" count="1">
            <x v="7"/>
          </reference>
          <reference field="7" count="1" selected="0">
            <x v="114"/>
          </reference>
          <reference field="8" count="1" selected="0">
            <x v="0"/>
          </reference>
          <reference field="16" count="1" selected="0">
            <x v="9"/>
          </reference>
        </references>
      </pivotArea>
    </format>
    <format dxfId="2268">
      <pivotArea dataOnly="0" labelOnly="1" fieldPosition="0">
        <references count="4">
          <reference field="2" count="1">
            <x v="3"/>
          </reference>
          <reference field="7" count="1" selected="0">
            <x v="115"/>
          </reference>
          <reference field="8" count="1" selected="0">
            <x v="0"/>
          </reference>
          <reference field="16" count="1" selected="0">
            <x v="4"/>
          </reference>
        </references>
      </pivotArea>
    </format>
    <format dxfId="2267">
      <pivotArea dataOnly="0" labelOnly="1" fieldPosition="0">
        <references count="4">
          <reference field="2" count="1">
            <x v="5"/>
          </reference>
          <reference field="7" count="1" selected="0">
            <x v="116"/>
          </reference>
          <reference field="8" count="1" selected="0">
            <x v="0"/>
          </reference>
          <reference field="16" count="1" selected="0">
            <x v="6"/>
          </reference>
        </references>
      </pivotArea>
    </format>
    <format dxfId="2266">
      <pivotArea dataOnly="0" labelOnly="1" fieldPosition="0">
        <references count="4">
          <reference field="2" count="1">
            <x v="2"/>
          </reference>
          <reference field="7" count="1" selected="0">
            <x v="118"/>
          </reference>
          <reference field="8" count="1" selected="0">
            <x v="2"/>
          </reference>
          <reference field="16" count="1" selected="0">
            <x v="3"/>
          </reference>
        </references>
      </pivotArea>
    </format>
    <format dxfId="2265">
      <pivotArea dataOnly="0" labelOnly="1" fieldPosition="0">
        <references count="4">
          <reference field="2" count="1">
            <x v="4"/>
          </reference>
          <reference field="7" count="1" selected="0">
            <x v="120"/>
          </reference>
          <reference field="8" count="1" selected="0">
            <x v="0"/>
          </reference>
          <reference field="16" count="1" selected="0">
            <x v="5"/>
          </reference>
        </references>
      </pivotArea>
    </format>
    <format dxfId="2264">
      <pivotArea dataOnly="0" labelOnly="1" fieldPosition="0">
        <references count="4">
          <reference field="2" count="1">
            <x v="7"/>
          </reference>
          <reference field="7" count="1" selected="0">
            <x v="121"/>
          </reference>
          <reference field="8" count="1" selected="0">
            <x v="0"/>
          </reference>
          <reference field="16" count="1" selected="0">
            <x v="8"/>
          </reference>
        </references>
      </pivotArea>
    </format>
    <format dxfId="2263">
      <pivotArea dataOnly="0" labelOnly="1" fieldPosition="0">
        <references count="4">
          <reference field="2" count="1">
            <x v="6"/>
          </reference>
          <reference field="7" count="1" selected="0">
            <x v="122"/>
          </reference>
          <reference field="8" count="1" selected="0">
            <x v="0"/>
          </reference>
          <reference field="16" count="1" selected="0">
            <x v="7"/>
          </reference>
        </references>
      </pivotArea>
    </format>
    <format dxfId="2262">
      <pivotArea dataOnly="0" labelOnly="1" fieldPosition="0">
        <references count="4">
          <reference field="2" count="1">
            <x v="9"/>
          </reference>
          <reference field="7" count="1" selected="0">
            <x v="122"/>
          </reference>
          <reference field="8" count="1" selected="0">
            <x v="2"/>
          </reference>
          <reference field="16" count="1" selected="0">
            <x v="7"/>
          </reference>
        </references>
      </pivotArea>
    </format>
    <format dxfId="2261">
      <pivotArea dataOnly="0" labelOnly="1" fieldPosition="0">
        <references count="4">
          <reference field="2" count="1">
            <x v="8"/>
          </reference>
          <reference field="7" count="1" selected="0">
            <x v="125"/>
          </reference>
          <reference field="8" count="1" selected="0">
            <x v="2"/>
          </reference>
          <reference field="16" count="1" selected="0">
            <x v="10"/>
          </reference>
        </references>
      </pivotArea>
    </format>
    <format dxfId="2260">
      <pivotArea dataOnly="0" labelOnly="1" fieldPosition="0">
        <references count="5">
          <reference field="2" count="1" selected="0">
            <x v="7"/>
          </reference>
          <reference field="7" count="1" selected="0">
            <x v="114"/>
          </reference>
          <reference field="8" count="1" selected="0">
            <x v="0"/>
          </reference>
          <reference field="9" count="1">
            <x v="1"/>
          </reference>
          <reference field="16" count="1" selected="0">
            <x v="9"/>
          </reference>
        </references>
      </pivotArea>
    </format>
    <format dxfId="2259">
      <pivotArea dataOnly="0" labelOnly="1" fieldPosition="0">
        <references count="5">
          <reference field="2" count="1" selected="0">
            <x v="3"/>
          </reference>
          <reference field="7" count="1" selected="0">
            <x v="115"/>
          </reference>
          <reference field="8" count="1" selected="0">
            <x v="0"/>
          </reference>
          <reference field="9" count="1">
            <x v="0"/>
          </reference>
          <reference field="16" count="1" selected="0">
            <x v="4"/>
          </reference>
        </references>
      </pivotArea>
    </format>
    <format dxfId="2258">
      <pivotArea dataOnly="0" labelOnly="1" fieldPosition="0">
        <references count="5">
          <reference field="2" count="1" selected="0">
            <x v="8"/>
          </reference>
          <reference field="7" count="1" selected="0">
            <x v="125"/>
          </reference>
          <reference field="8" count="1" selected="0">
            <x v="2"/>
          </reference>
          <reference field="9" count="1">
            <x v="1"/>
          </reference>
          <reference field="16" count="1" selected="0">
            <x v="10"/>
          </reference>
        </references>
      </pivotArea>
    </format>
    <format dxfId="2257">
      <pivotArea type="all" dataOnly="0" outline="0" fieldPosition="0"/>
    </format>
    <format dxfId="2256">
      <pivotArea type="all" dataOnly="0" outline="0" fieldPosition="0"/>
    </format>
    <format dxfId="2255">
      <pivotArea field="20" type="button" dataOnly="0" labelOnly="1" outline="0" axis="axisRow" fieldPosition="7"/>
    </format>
    <format dxfId="2254">
      <pivotArea type="all" dataOnly="0" outline="0" fieldPosition="0"/>
    </format>
    <format dxfId="2253">
      <pivotArea field="20" type="button" dataOnly="0" labelOnly="1" outline="0" axis="axisRow" fieldPosition="7"/>
    </format>
    <format dxfId="2252">
      <pivotArea field="20" type="button" dataOnly="0" labelOnly="1" outline="0" axis="axisRow" fieldPosition="7"/>
    </format>
    <format dxfId="2251">
      <pivotArea field="20" type="button" dataOnly="0" labelOnly="1" outline="0" axis="axisRow" fieldPosition="7"/>
    </format>
    <format dxfId="2250">
      <pivotArea field="26" type="button" dataOnly="0" labelOnly="1" outline="0" axis="axisRow" fieldPosition="12"/>
    </format>
  </formats>
  <pivotTableStyleInfo name="Style de tableau croisé dynamique 1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61" applyNumberFormats="0" applyBorderFormats="0" applyFontFormats="0" applyPatternFormats="0" applyAlignmentFormats="0" applyWidthHeightFormats="1" dataCaption="Valeurs" errorCaption="--" showError="1" missingCaption="--" updatedVersion="3" minRefreshableVersion="3" showCalcMbrs="0" showDrill="0" showDataTips="0" rowGrandTotals="0" colGrandTotals="0" itemPrintTitles="1" createdVersion="3" indent="0" outline="1" outlineData="1" multipleFieldFilters="0">
  <location ref="A4:L7" firstHeaderRow="1" firstDataRow="1" firstDataCol="12" rowPageCount="1" colPageCount="1"/>
  <pivotFields count="27">
    <pivotField showAll="0"/>
    <pivotField axis="axisRow" outline="0" showAll="0" defaultSubtotal="0">
      <items count="304">
        <item m="1" x="185"/>
        <item m="1" x="90"/>
        <item m="1" x="191"/>
        <item m="1" x="291"/>
        <item x="1"/>
        <item x="2"/>
        <item x="3"/>
        <item x="5"/>
        <item x="6"/>
        <item x="7"/>
        <item x="8"/>
        <item x="9"/>
        <item x="10"/>
        <item m="1" x="98"/>
        <item m="1" x="110"/>
        <item m="1" x="122"/>
        <item m="1" x="134"/>
        <item m="1" x="146"/>
        <item m="1" x="160"/>
        <item m="1" x="173"/>
        <item m="1" x="186"/>
        <item m="1" x="200"/>
        <item m="1" x="212"/>
        <item m="1" x="239"/>
        <item m="1" x="251"/>
        <item m="1" x="264"/>
        <item m="1" x="276"/>
        <item m="1" x="287"/>
        <item m="1" x="299"/>
        <item m="1" x="155"/>
        <item m="1" x="20"/>
        <item m="1" x="168"/>
        <item m="1" x="32"/>
        <item m="1" x="181"/>
        <item m="1" x="45"/>
        <item m="1" x="196"/>
        <item m="1" x="208"/>
        <item m="1" x="68"/>
        <item m="1" x="221"/>
        <item m="1" x="78"/>
        <item m="1" x="234"/>
        <item m="1" x="91"/>
        <item m="1" x="247"/>
        <item m="1" x="103"/>
        <item m="1" x="259"/>
        <item m="1" x="271"/>
        <item m="1" x="126"/>
        <item m="1" x="282"/>
        <item m="1" x="137"/>
        <item m="1" x="295"/>
        <item m="1" x="151"/>
        <item m="1" x="16"/>
        <item m="1" x="164"/>
        <item m="1" x="177"/>
        <item m="1" x="41"/>
        <item m="1" x="192"/>
        <item m="1" x="53"/>
        <item m="1" x="205"/>
        <item m="1" x="131"/>
        <item x="0"/>
        <item x="4"/>
        <item m="1" x="226"/>
        <item m="1" x="57"/>
        <item m="1" x="114"/>
        <item m="1" x="28"/>
        <item m="1" x="65"/>
        <item m="1" x="288"/>
        <item m="1" x="217"/>
        <item m="1" x="142"/>
        <item m="1" x="74"/>
        <item m="1" x="300"/>
        <item m="1" x="230"/>
        <item m="1" x="156"/>
        <item m="1" x="86"/>
        <item m="1" x="21"/>
        <item m="1" x="243"/>
        <item m="1" x="169"/>
        <item m="1" x="99"/>
        <item m="1" x="33"/>
        <item m="1" x="255"/>
        <item m="1" x="182"/>
        <item m="1" x="111"/>
        <item m="1" x="46"/>
        <item m="1" x="268"/>
        <item m="1" x="197"/>
        <item m="1" x="123"/>
        <item m="1" x="58"/>
        <item m="1" x="279"/>
        <item m="1" x="209"/>
        <item m="1" x="292"/>
        <item m="1" x="222"/>
        <item m="1" x="147"/>
        <item m="1" x="79"/>
        <item m="1" x="12"/>
        <item m="1" x="235"/>
        <item m="1" x="161"/>
        <item m="1" x="92"/>
        <item m="1" x="25"/>
        <item m="1" x="248"/>
        <item m="1" x="174"/>
        <item m="1" x="104"/>
        <item m="1" x="37"/>
        <item m="1" x="260"/>
        <item m="1" x="187"/>
        <item m="1" x="115"/>
        <item m="1" x="49"/>
        <item m="1" x="272"/>
        <item m="1" x="201"/>
        <item m="1" x="127"/>
        <item m="1" x="61"/>
        <item m="1" x="283"/>
        <item m="1" x="213"/>
        <item m="1" x="138"/>
        <item m="1" x="71"/>
        <item m="1" x="296"/>
        <item m="1" x="227"/>
        <item m="1" x="152"/>
        <item m="1" x="83"/>
        <item m="1" x="17"/>
        <item m="1" x="240"/>
        <item m="1" x="165"/>
        <item m="1" x="95"/>
        <item m="1" x="29"/>
        <item m="1" x="252"/>
        <item m="1" x="178"/>
        <item m="1" x="107"/>
        <item m="1" x="223"/>
        <item m="1" x="42"/>
        <item m="1" x="148"/>
        <item m="1" x="265"/>
        <item m="1" x="80"/>
        <item m="1" x="193"/>
        <item m="1" x="13"/>
        <item m="1" x="119"/>
        <item m="1" x="236"/>
        <item m="1" x="54"/>
        <item m="1" x="162"/>
        <item m="1" x="277"/>
        <item m="1" x="93"/>
        <item m="1" x="206"/>
        <item m="1" x="26"/>
        <item m="1" x="132"/>
        <item m="1" x="249"/>
        <item m="1" x="66"/>
        <item m="1" x="175"/>
        <item m="1" x="289"/>
        <item m="1" x="105"/>
        <item m="1" x="218"/>
        <item m="1" x="38"/>
        <item m="1" x="143"/>
        <item m="1" x="261"/>
        <item m="1" x="75"/>
        <item m="1" x="188"/>
        <item m="1" x="301"/>
        <item m="1" x="116"/>
        <item m="1" x="231"/>
        <item m="1" x="50"/>
        <item m="1" x="157"/>
        <item m="1" x="273"/>
        <item m="1" x="87"/>
        <item m="1" x="202"/>
        <item m="1" x="22"/>
        <item m="1" x="128"/>
        <item m="1" x="244"/>
        <item m="1" x="62"/>
        <item m="1" x="170"/>
        <item m="1" x="284"/>
        <item m="1" x="100"/>
        <item m="1" x="214"/>
        <item m="1" x="34"/>
        <item m="1" x="139"/>
        <item m="1" x="256"/>
        <item m="1" x="72"/>
        <item m="1" x="183"/>
        <item m="1" x="297"/>
        <item m="1" x="112"/>
        <item m="1" x="228"/>
        <item m="1" x="47"/>
        <item m="1" x="153"/>
        <item m="1" x="269"/>
        <item m="1" x="84"/>
        <item m="1" x="198"/>
        <item m="1" x="18"/>
        <item m="1" x="124"/>
        <item m="1" x="241"/>
        <item m="1" x="59"/>
        <item m="1" x="166"/>
        <item m="1" x="280"/>
        <item m="1" x="96"/>
        <item m="1" x="210"/>
        <item m="1" x="30"/>
        <item m="1" x="135"/>
        <item m="1" x="253"/>
        <item m="1" x="69"/>
        <item m="1" x="179"/>
        <item m="1" x="293"/>
        <item m="1" x="108"/>
        <item m="1" x="224"/>
        <item m="1" x="43"/>
        <item m="1" x="149"/>
        <item m="1" x="266"/>
        <item m="1" x="81"/>
        <item m="1" x="194"/>
        <item m="1" x="14"/>
        <item m="1" x="120"/>
        <item m="1" x="237"/>
        <item m="1" x="55"/>
        <item m="1" x="163"/>
        <item m="1" x="278"/>
        <item m="1" x="94"/>
        <item m="1" x="207"/>
        <item m="1" x="27"/>
        <item m="1" x="133"/>
        <item m="1" x="250"/>
        <item m="1" x="67"/>
        <item m="1" x="176"/>
        <item m="1" x="290"/>
        <item m="1" x="106"/>
        <item m="1" x="219"/>
        <item m="1" x="39"/>
        <item m="1" x="144"/>
        <item m="1" x="262"/>
        <item m="1" x="76"/>
        <item m="1" x="189"/>
        <item m="1" x="302"/>
        <item m="1" x="117"/>
        <item m="1" x="232"/>
        <item m="1" x="51"/>
        <item m="1" x="158"/>
        <item m="1" x="274"/>
        <item m="1" x="88"/>
        <item m="1" x="203"/>
        <item m="1" x="23"/>
        <item m="1" x="129"/>
        <item m="1" x="245"/>
        <item m="1" x="63"/>
        <item m="1" x="171"/>
        <item m="1" x="285"/>
        <item m="1" x="101"/>
        <item m="1" x="215"/>
        <item m="1" x="35"/>
        <item m="1" x="140"/>
        <item m="1" x="257"/>
        <item m="1" x="73"/>
        <item m="1" x="184"/>
        <item m="1" x="298"/>
        <item m="1" x="113"/>
        <item m="1" x="229"/>
        <item m="1" x="48"/>
        <item m="1" x="154"/>
        <item m="1" x="270"/>
        <item m="1" x="85"/>
        <item m="1" x="199"/>
        <item m="1" x="19"/>
        <item m="1" x="220"/>
        <item m="1" x="125"/>
        <item m="1" x="40"/>
        <item m="1" x="242"/>
        <item m="1" x="145"/>
        <item m="1" x="60"/>
        <item m="1" x="263"/>
        <item m="1" x="167"/>
        <item m="1" x="77"/>
        <item m="1" x="281"/>
        <item m="1" x="190"/>
        <item m="1" x="97"/>
        <item m="1" x="303"/>
        <item m="1" x="211"/>
        <item m="1" x="118"/>
        <item m="1" x="31"/>
        <item m="1" x="233"/>
        <item m="1" x="136"/>
        <item m="1" x="52"/>
        <item m="1" x="254"/>
        <item m="1" x="159"/>
        <item m="1" x="70"/>
        <item m="1" x="275"/>
        <item m="1" x="180"/>
        <item m="1" x="89"/>
        <item m="1" x="294"/>
        <item m="1" x="204"/>
        <item m="1" x="109"/>
        <item m="1" x="24"/>
        <item m="1" x="225"/>
        <item m="1" x="130"/>
        <item m="1" x="44"/>
        <item m="1" x="246"/>
        <item m="1" x="150"/>
        <item m="1" x="64"/>
        <item m="1" x="267"/>
        <item m="1" x="172"/>
        <item m="1" x="82"/>
        <item m="1" x="286"/>
        <item m="1" x="195"/>
        <item m="1" x="102"/>
        <item m="1" x="15"/>
        <item m="1" x="216"/>
        <item m="1" x="121"/>
        <item m="1" x="36"/>
        <item m="1" x="238"/>
        <item m="1" x="141"/>
        <item m="1" x="56"/>
        <item m="1" x="258"/>
        <item x="11"/>
      </items>
    </pivotField>
    <pivotField axis="axisRow" outline="0" showAll="0" defaultSubtotal="0">
      <items count="121">
        <item m="1" x="53"/>
        <item m="1" x="32"/>
        <item m="1" x="54"/>
        <item m="1" x="35"/>
        <item m="1" x="19"/>
        <item m="1" x="104"/>
        <item m="1" x="75"/>
        <item m="1" x="33"/>
        <item m="1" x="89"/>
        <item m="1" x="26"/>
        <item m="1" x="66"/>
        <item m="1" x="59"/>
        <item m="1" x="98"/>
        <item m="1" x="109"/>
        <item m="1" x="87"/>
        <item m="1" x="82"/>
        <item m="1" x="36"/>
        <item m="1" x="18"/>
        <item m="1" x="65"/>
        <item m="1" x="113"/>
        <item m="1" x="90"/>
        <item m="1" x="72"/>
        <item m="1" x="38"/>
        <item m="1" x="55"/>
        <item m="1" x="97"/>
        <item m="1" x="37"/>
        <item m="1" x="49"/>
        <item m="1" x="61"/>
        <item m="1" x="84"/>
        <item m="1" x="118"/>
        <item m="1" x="102"/>
        <item m="1" x="73"/>
        <item m="1" x="106"/>
        <item m="1" x="68"/>
        <item m="1" x="119"/>
        <item m="1" x="99"/>
        <item m="1" x="39"/>
        <item m="1" x="29"/>
        <item m="1" x="62"/>
        <item m="1" x="110"/>
        <item m="1" x="46"/>
        <item x="4"/>
        <item x="6"/>
        <item x="7"/>
        <item x="8"/>
        <item m="1" x="92"/>
        <item m="1" x="28"/>
        <item m="1" x="76"/>
        <item m="1" x="16"/>
        <item m="1" x="44"/>
        <item m="1" x="85"/>
        <item m="1" x="22"/>
        <item m="1" x="69"/>
        <item m="1" x="12"/>
        <item m="1" x="41"/>
        <item m="1" x="80"/>
        <item m="1" x="67"/>
        <item m="1" x="117"/>
        <item m="1" x="20"/>
        <item m="1" x="15"/>
        <item m="1" x="107"/>
        <item m="1" x="43"/>
        <item m="1" x="83"/>
        <item m="1" x="120"/>
        <item m="1" x="57"/>
        <item m="1" x="100"/>
        <item m="1" x="79"/>
        <item m="1" x="115"/>
        <item m="1" x="51"/>
        <item m="1" x="94"/>
        <item m="1" x="30"/>
        <item m="1" x="111"/>
        <item m="1" x="47"/>
        <item m="1" x="88"/>
        <item m="1" x="24"/>
        <item m="1" x="71"/>
        <item m="1" x="13"/>
        <item m="1" x="114"/>
        <item m="1" x="93"/>
        <item m="1" x="50"/>
        <item m="1" x="77"/>
        <item m="1" x="108"/>
        <item m="1" x="45"/>
        <item m="1" x="86"/>
        <item m="1" x="23"/>
        <item m="1" x="70"/>
        <item m="1" x="103"/>
        <item m="1" x="42"/>
        <item m="1" x="81"/>
        <item m="1" x="21"/>
        <item m="1" x="96"/>
        <item m="1" x="74"/>
        <item m="1" x="34"/>
        <item m="1" x="17"/>
        <item m="1" x="78"/>
        <item m="1" x="64"/>
        <item m="1" x="91"/>
        <item m="1" x="27"/>
        <item m="1" x="58"/>
        <item m="1" x="101"/>
        <item m="1" x="40"/>
        <item m="1" x="56"/>
        <item m="1" x="116"/>
        <item m="1" x="52"/>
        <item m="1" x="95"/>
        <item m="1" x="31"/>
        <item m="1" x="63"/>
        <item m="1" x="112"/>
        <item m="1" x="48"/>
        <item m="1" x="25"/>
        <item m="1" x="14"/>
        <item m="1" x="60"/>
        <item m="1" x="105"/>
        <item x="0"/>
        <item x="1"/>
        <item x="2"/>
        <item x="3"/>
        <item x="5"/>
        <item x="9"/>
        <item x="10"/>
        <item x="11"/>
      </items>
    </pivotField>
    <pivotField showAll="0" defaultSubtotal="0"/>
    <pivotField showAll="0" defaultSubtotal="0"/>
    <pivotField showAll="0" defaultSubtotal="0"/>
    <pivotField showAll="0"/>
    <pivotField axis="axisRow" outline="0" showAll="0" sortType="ascending" defaultSubtotal="0">
      <items count="195">
        <item m="1" x="20"/>
        <item m="1" x="150"/>
        <item m="1" x="26"/>
        <item m="1" x="98"/>
        <item m="1" x="78"/>
        <item m="1" x="59"/>
        <item m="1" x="116"/>
        <item m="1" x="122"/>
        <item m="1" x="99"/>
        <item m="1" x="163"/>
        <item m="1" x="90"/>
        <item m="1" x="17"/>
        <item x="2"/>
        <item m="1" x="178"/>
        <item x="3"/>
        <item m="1" x="55"/>
        <item m="1" x="94"/>
        <item m="1" x="21"/>
        <item m="1" x="133"/>
        <item m="1" x="60"/>
        <item m="1" x="172"/>
        <item m="1" x="106"/>
        <item m="1" x="36"/>
        <item m="1" x="151"/>
        <item m="1" x="74"/>
        <item m="1" x="191"/>
        <item m="1" x="110"/>
        <item m="1" x="44"/>
        <item m="1" x="157"/>
        <item m="1" x="82"/>
        <item m="1" x="10"/>
        <item m="1" x="129"/>
        <item m="1" x="58"/>
        <item m="1" x="169"/>
        <item m="1" x="97"/>
        <item m="1" x="27"/>
        <item m="1" x="135"/>
        <item m="1" x="63"/>
        <item m="1" x="176"/>
        <item m="1" x="100"/>
        <item m="1" x="30"/>
        <item m="1" x="155"/>
        <item m="1" x="79"/>
        <item m="1" x="194"/>
        <item m="1" x="113"/>
        <item m="1" x="47"/>
        <item m="1" x="160"/>
        <item m="1" x="85"/>
        <item m="1" x="73"/>
        <item x="5"/>
        <item m="1" x="154"/>
        <item m="1" x="35"/>
        <item m="1" x="102"/>
        <item m="1" x="179"/>
        <item m="1" x="62"/>
        <item m="1" x="132"/>
        <item m="1" x="19"/>
        <item m="1" x="89"/>
        <item x="4"/>
        <item m="1" x="92"/>
        <item m="1" x="103"/>
        <item m="1" x="137"/>
        <item m="1" x="168"/>
        <item m="1" x="16"/>
        <item m="1" x="48"/>
        <item m="1" x="77"/>
        <item m="1" x="105"/>
        <item m="1" x="32"/>
        <item m="1" x="144"/>
        <item m="1" x="37"/>
        <item m="1" x="22"/>
        <item m="1" x="86"/>
        <item m="1" x="126"/>
        <item m="1" x="165"/>
        <item m="1" x="12"/>
        <item m="1" x="38"/>
        <item m="1" x="93"/>
        <item m="1" x="187"/>
        <item m="1" x="41"/>
        <item m="1" x="156"/>
        <item m="1" x="80"/>
        <item m="1" x="108"/>
        <item x="1"/>
        <item m="1" x="141"/>
        <item m="1" x="67"/>
        <item m="1" x="182"/>
        <item m="1" x="104"/>
        <item m="1" x="33"/>
        <item m="1" x="149"/>
        <item m="1" x="71"/>
        <item m="1" x="188"/>
        <item m="1" x="118"/>
        <item m="1" x="49"/>
        <item m="1" x="164"/>
        <item m="1" x="91"/>
        <item m="1" x="18"/>
        <item m="1" x="127"/>
        <item m="1" x="56"/>
        <item m="1" x="166"/>
        <item m="1" x="95"/>
        <item m="1" x="23"/>
        <item m="1" x="28"/>
        <item m="1" x="145"/>
        <item m="1" x="68"/>
        <item m="1" x="185"/>
        <item m="1" x="107"/>
        <item m="1" x="39"/>
        <item m="1" x="152"/>
        <item m="1" x="75"/>
        <item m="1" x="29"/>
        <item m="1" x="148"/>
        <item m="1" x="174"/>
        <item m="1" x="175"/>
        <item m="1" x="189"/>
        <item m="1" x="42"/>
        <item m="1" x="114"/>
        <item m="1" x="24"/>
        <item m="1" x="138"/>
        <item m="1" x="83"/>
        <item m="1" x="87"/>
        <item m="1" x="183"/>
        <item m="1" x="161"/>
        <item m="1" x="13"/>
        <item m="1" x="15"/>
        <item m="1" x="119"/>
        <item m="1" x="50"/>
        <item m="1" x="101"/>
        <item m="1" x="146"/>
        <item m="1" x="109"/>
        <item m="1" x="40"/>
        <item m="1" x="43"/>
        <item m="1" x="46"/>
        <item m="1" x="153"/>
        <item m="1" x="14"/>
        <item m="1" x="123"/>
        <item m="1" x="53"/>
        <item x="0"/>
        <item x="6"/>
        <item m="1" x="76"/>
        <item m="1" x="192"/>
        <item m="1" x="111"/>
        <item m="1" x="45"/>
        <item m="1" x="84"/>
        <item m="1" x="11"/>
        <item m="1" x="130"/>
        <item m="1" x="162"/>
        <item m="1" x="180"/>
        <item m="1" x="131"/>
        <item m="1" x="173"/>
        <item m="1" x="193"/>
        <item m="1" x="158"/>
        <item m="1" x="170"/>
        <item m="1" x="136"/>
        <item m="1" x="64"/>
        <item m="1" x="177"/>
        <item m="1" x="115"/>
        <item m="1" x="120"/>
        <item m="1" x="125"/>
        <item m="1" x="51"/>
        <item m="1" x="54"/>
        <item m="1" x="139"/>
        <item m="1" x="65"/>
        <item m="1" x="70"/>
        <item m="1" x="69"/>
        <item x="7"/>
        <item x="8"/>
        <item m="1" x="96"/>
        <item m="1" x="25"/>
        <item m="1" x="61"/>
        <item m="1" x="112"/>
        <item m="1" x="159"/>
        <item m="1" x="171"/>
        <item m="1" x="142"/>
        <item m="1" x="81"/>
        <item m="1" x="121"/>
        <item m="1" x="52"/>
        <item m="1" x="140"/>
        <item m="1" x="66"/>
        <item m="1" x="181"/>
        <item m="1" x="31"/>
        <item m="1" x="147"/>
        <item m="1" x="117"/>
        <item m="1" x="88"/>
        <item m="1" x="124"/>
        <item m="1" x="143"/>
        <item m="1" x="184"/>
        <item m="1" x="186"/>
        <item m="1" x="34"/>
        <item m="1" x="72"/>
        <item m="1" x="190"/>
        <item m="1" x="128"/>
        <item m="1" x="57"/>
        <item m="1" x="167"/>
        <item m="1" x="134"/>
        <item x="9"/>
      </items>
    </pivotField>
    <pivotField axis="axisRow" outline="0" showAll="0" defaultSubtotal="0">
      <items count="6">
        <item x="1"/>
        <item x="2"/>
        <item x="0"/>
        <item x="4"/>
        <item x="3"/>
        <item m="1" x="5"/>
      </items>
    </pivotField>
    <pivotField axis="axisRow" outline="0" showAll="0" defaultSubtotal="0">
      <items count="110">
        <item m="1" x="64"/>
        <item m="1" x="40"/>
        <item m="1" x="31"/>
        <item m="1" x="41"/>
        <item m="1" x="22"/>
        <item m="1" x="81"/>
        <item m="1" x="14"/>
        <item m="1" x="106"/>
        <item m="1" x="30"/>
        <item m="1" x="17"/>
        <item m="1" x="73"/>
        <item m="1" x="87"/>
        <item m="1" x="37"/>
        <item m="1" x="15"/>
        <item m="1" x="78"/>
        <item m="1" x="100"/>
        <item m="1" x="34"/>
        <item x="1"/>
        <item m="1" x="13"/>
        <item m="1" x="43"/>
        <item x="0"/>
        <item m="1" x="60"/>
        <item x="9"/>
        <item m="1" x="46"/>
        <item x="4"/>
        <item m="1" x="72"/>
        <item m="1" x="38"/>
        <item m="1" x="94"/>
        <item x="2"/>
        <item m="1" x="48"/>
        <item m="1" x="61"/>
        <item m="1" x="75"/>
        <item m="1" x="45"/>
        <item x="8"/>
        <item m="1" x="54"/>
        <item m="1" x="88"/>
        <item x="3"/>
        <item m="1" x="84"/>
        <item m="1" x="11"/>
        <item m="1" x="107"/>
        <item m="1" x="66"/>
        <item m="1" x="67"/>
        <item m="1" x="12"/>
        <item m="1" x="109"/>
        <item m="1" x="96"/>
        <item m="1" x="70"/>
        <item m="1" x="23"/>
        <item m="1" x="83"/>
        <item m="1" x="25"/>
        <item m="1" x="79"/>
        <item m="1" x="98"/>
        <item m="1" x="47"/>
        <item m="1" x="101"/>
        <item m="1" x="103"/>
        <item m="1" x="18"/>
        <item m="1" x="77"/>
        <item m="1" x="44"/>
        <item m="1" x="104"/>
        <item m="1" x="95"/>
        <item m="1" x="105"/>
        <item m="1" x="57"/>
        <item m="1" x="27"/>
        <item m="1" x="71"/>
        <item m="1" x="58"/>
        <item m="1" x="51"/>
        <item m="1" x="52"/>
        <item m="1" x="35"/>
        <item m="1" x="90"/>
        <item m="1" x="89"/>
        <item m="1" x="99"/>
        <item m="1" x="49"/>
        <item m="1" x="74"/>
        <item m="1" x="76"/>
        <item m="1" x="68"/>
        <item m="1" x="26"/>
        <item m="1" x="80"/>
        <item m="1" x="29"/>
        <item m="1" x="85"/>
        <item m="1" x="24"/>
        <item m="1" x="36"/>
        <item m="1" x="92"/>
        <item m="1" x="33"/>
        <item m="1" x="19"/>
        <item m="1" x="65"/>
        <item m="1" x="32"/>
        <item m="1" x="28"/>
        <item m="1" x="16"/>
        <item m="1" x="50"/>
        <item m="1" x="59"/>
        <item m="1" x="53"/>
        <item m="1" x="82"/>
        <item m="1" x="42"/>
        <item m="1" x="102"/>
        <item m="1" x="91"/>
        <item m="1" x="86"/>
        <item m="1" x="63"/>
        <item m="1" x="97"/>
        <item m="1" x="39"/>
        <item m="1" x="108"/>
        <item m="1" x="20"/>
        <item m="1" x="69"/>
        <item m="1" x="62"/>
        <item m="1" x="55"/>
        <item m="1" x="56"/>
        <item m="1" x="93"/>
        <item m="1" x="21"/>
        <item x="5"/>
        <item x="6"/>
        <item x="7"/>
        <item x="10"/>
      </items>
    </pivotField>
    <pivotField axis="axisRow" outline="0" showAll="0" defaultSubtotal="0">
      <items count="84">
        <item m="1" x="12"/>
        <item x="0"/>
        <item x="5"/>
        <item x="4"/>
        <item x="2"/>
        <item m="1" x="8"/>
        <item m="1" x="49"/>
        <item x="3"/>
        <item m="1" x="52"/>
        <item m="1" x="33"/>
        <item m="1" x="82"/>
        <item m="1" x="47"/>
        <item m="1" x="13"/>
        <item x="1"/>
        <item m="1" x="57"/>
        <item m="1" x="16"/>
        <item m="1" x="28"/>
        <item m="1" x="10"/>
        <item m="1" x="61"/>
        <item m="1" x="56"/>
        <item m="1" x="32"/>
        <item m="1" x="60"/>
        <item m="1" x="26"/>
        <item m="1" x="9"/>
        <item m="1" x="83"/>
        <item m="1" x="75"/>
        <item m="1" x="44"/>
        <item m="1" x="71"/>
        <item m="1" x="22"/>
        <item m="1" x="41"/>
        <item m="1" x="51"/>
        <item m="1" x="67"/>
        <item m="1" x="53"/>
        <item m="1" x="21"/>
        <item m="1" x="54"/>
        <item m="1" x="18"/>
        <item m="1" x="63"/>
        <item m="1" x="79"/>
        <item m="1" x="35"/>
        <item m="1" x="46"/>
        <item m="1" x="37"/>
        <item m="1" x="77"/>
        <item m="1" x="38"/>
        <item m="1" x="80"/>
        <item m="1" x="69"/>
        <item m="1" x="27"/>
        <item m="1" x="48"/>
        <item m="1" x="42"/>
        <item m="1" x="29"/>
        <item m="1" x="30"/>
        <item m="1" x="72"/>
        <item m="1" x="34"/>
        <item m="1" x="65"/>
        <item m="1" x="73"/>
        <item m="1" x="66"/>
        <item m="1" x="58"/>
        <item m="1" x="62"/>
        <item m="1" x="76"/>
        <item m="1" x="17"/>
        <item m="1" x="24"/>
        <item m="1" x="50"/>
        <item m="1" x="55"/>
        <item m="1" x="14"/>
        <item m="1" x="23"/>
        <item m="1" x="11"/>
        <item m="1" x="20"/>
        <item m="1" x="81"/>
        <item m="1" x="39"/>
        <item m="1" x="68"/>
        <item m="1" x="25"/>
        <item m="1" x="45"/>
        <item m="1" x="19"/>
        <item m="1" x="78"/>
        <item m="1" x="64"/>
        <item m="1" x="43"/>
        <item m="1" x="36"/>
        <item m="1" x="31"/>
        <item m="1" x="40"/>
        <item m="1" x="70"/>
        <item m="1" x="59"/>
        <item m="1" x="74"/>
        <item m="1" x="15"/>
        <item x="6"/>
        <item x="7"/>
      </items>
    </pivotField>
    <pivotField showAll="0" defaultSubtotal="0"/>
    <pivotField numFmtId="170" showAll="0" defaultSubtotal="0"/>
    <pivotField showAll="0" defaultSubtotal="0"/>
    <pivotField showAll="0"/>
    <pivotField showAll="0"/>
    <pivotField axis="axisRow" outline="0" showAll="0" defaultSubtotal="0">
      <items count="287">
        <item m="1" x="266"/>
        <item m="1" x="191"/>
        <item m="1" x="42"/>
        <item m="1" x="211"/>
        <item m="1" x="282"/>
        <item m="1" x="214"/>
        <item m="1" x="57"/>
        <item m="1" x="19"/>
        <item m="1" x="271"/>
        <item m="1" x="256"/>
        <item m="1" x="278"/>
        <item m="1" x="251"/>
        <item m="1" x="272"/>
        <item m="1" x="128"/>
        <item m="1" x="52"/>
        <item m="1" x="279"/>
        <item m="1" x="107"/>
        <item m="1" x="232"/>
        <item m="1" x="149"/>
        <item m="1" x="165"/>
        <item m="1" x="143"/>
        <item m="1" x="208"/>
        <item m="1" x="221"/>
        <item m="1" x="62"/>
        <item m="1" x="102"/>
        <item m="1" x="220"/>
        <item m="1" x="210"/>
        <item m="1" x="78"/>
        <item m="1" x="33"/>
        <item m="1" x="195"/>
        <item m="1" x="254"/>
        <item m="1" x="120"/>
        <item m="1" x="187"/>
        <item m="1" x="134"/>
        <item m="1" x="183"/>
        <item m="1" x="234"/>
        <item m="1" x="270"/>
        <item m="1" x="71"/>
        <item m="1" x="55"/>
        <item m="1" x="136"/>
        <item m="1" x="141"/>
        <item m="1" x="83"/>
        <item m="1" x="61"/>
        <item m="1" x="225"/>
        <item m="1" x="65"/>
        <item m="1" x="174"/>
        <item m="1" x="216"/>
        <item m="1" x="161"/>
        <item m="1" x="205"/>
        <item m="1" x="82"/>
        <item m="1" x="41"/>
        <item m="1" x="87"/>
        <item m="1" x="138"/>
        <item m="1" x="162"/>
        <item m="1" x="40"/>
        <item m="1" x="206"/>
        <item m="1" x="285"/>
        <item m="1" x="69"/>
        <item m="1" x="103"/>
        <item m="1" x="139"/>
        <item m="1" x="280"/>
        <item x="11"/>
        <item m="1" x="235"/>
        <item m="1" x="157"/>
        <item m="1" x="14"/>
        <item m="1" x="121"/>
        <item m="1" x="269"/>
        <item m="1" x="23"/>
        <item m="1" x="184"/>
        <item m="1" x="240"/>
        <item m="1" x="176"/>
        <item m="1" x="241"/>
        <item m="1" x="201"/>
        <item m="1" x="53"/>
        <item m="1" x="168"/>
        <item m="1" x="283"/>
        <item m="1" x="64"/>
        <item m="1" x="30"/>
        <item m="1" x="167"/>
        <item m="1" x="132"/>
        <item m="1" x="247"/>
        <item m="1" x="175"/>
        <item m="1" x="95"/>
        <item m="1" x="180"/>
        <item m="1" x="32"/>
        <item m="1" x="166"/>
        <item m="1" x="150"/>
        <item m="1" x="113"/>
        <item m="1" x="277"/>
        <item m="1" x="199"/>
        <item m="1" x="34"/>
        <item m="1" x="77"/>
        <item m="1" x="189"/>
        <item m="1" x="246"/>
        <item m="1" x="126"/>
        <item m="1" x="177"/>
        <item m="1" x="27"/>
        <item m="1" x="68"/>
        <item m="1" x="36"/>
        <item m="1" x="48"/>
        <item m="1" x="133"/>
        <item m="1" x="273"/>
        <item m="1" x="159"/>
        <item m="1" x="118"/>
        <item m="1" x="91"/>
        <item m="1" x="20"/>
        <item m="1" x="21"/>
        <item m="1" x="130"/>
        <item m="1" x="140"/>
        <item m="1" x="160"/>
        <item m="1" x="238"/>
        <item m="1" x="51"/>
        <item m="1" x="264"/>
        <item m="1" x="151"/>
        <item m="1" x="137"/>
        <item m="1" x="158"/>
        <item m="1" x="193"/>
        <item m="1" x="147"/>
        <item m="1" x="43"/>
        <item m="1" x="85"/>
        <item m="1" x="80"/>
        <item m="1" x="89"/>
        <item m="1" x="119"/>
        <item m="1" x="190"/>
        <item m="1" x="255"/>
        <item m="1" x="70"/>
        <item m="1" x="194"/>
        <item m="1" x="226"/>
        <item m="1" x="185"/>
        <item m="1" x="222"/>
        <item m="1" x="215"/>
        <item m="1" x="73"/>
        <item m="1" x="188"/>
        <item m="1" x="182"/>
        <item m="1" x="203"/>
        <item m="1" x="209"/>
        <item m="1" x="233"/>
        <item m="1" x="218"/>
        <item m="1" x="231"/>
        <item m="1" x="152"/>
        <item m="1" x="181"/>
        <item m="1" x="237"/>
        <item m="1" x="93"/>
        <item m="1" x="192"/>
        <item m="1" x="223"/>
        <item m="1" x="90"/>
        <item m="1" x="92"/>
        <item m="1" x="173"/>
        <item m="1" x="257"/>
        <item m="1" x="56"/>
        <item m="1" x="123"/>
        <item m="1" x="129"/>
        <item m="1" x="268"/>
        <item m="1" x="169"/>
        <item m="1" x="12"/>
        <item m="1" x="39"/>
        <item m="1" x="262"/>
        <item m="1" x="15"/>
        <item m="1" x="179"/>
        <item m="1" x="109"/>
        <item m="1" x="155"/>
        <item m="1" x="135"/>
        <item m="1" x="171"/>
        <item m="1" x="76"/>
        <item m="1" x="86"/>
        <item m="1" x="261"/>
        <item m="1" x="164"/>
        <item m="1" x="244"/>
        <item m="1" x="99"/>
        <item m="1" x="100"/>
        <item m="1" x="146"/>
        <item m="1" x="248"/>
        <item m="1" x="67"/>
        <item m="1" x="112"/>
        <item m="1" x="163"/>
        <item m="1" x="25"/>
        <item m="1" x="115"/>
        <item m="1" x="94"/>
        <item m="1" x="259"/>
        <item m="1" x="250"/>
        <item m="1" x="144"/>
        <item m="1" x="47"/>
        <item m="1" x="74"/>
        <item m="1" x="252"/>
        <item m="1" x="260"/>
        <item m="1" x="131"/>
        <item m="1" x="29"/>
        <item m="1" x="154"/>
        <item m="1" x="54"/>
        <item m="1" x="60"/>
        <item m="1" x="44"/>
        <item m="1" x="96"/>
        <item m="1" x="274"/>
        <item m="1" x="108"/>
        <item m="1" x="111"/>
        <item m="1" x="125"/>
        <item m="1" x="197"/>
        <item m="1" x="98"/>
        <item m="1" x="178"/>
        <item m="1" x="84"/>
        <item m="1" x="276"/>
        <item m="1" x="110"/>
        <item m="1" x="49"/>
        <item m="1" x="38"/>
        <item m="1" x="200"/>
        <item m="1" x="253"/>
        <item m="1" x="243"/>
        <item m="1" x="46"/>
        <item m="1" x="170"/>
        <item m="1" x="213"/>
        <item m="1" x="17"/>
        <item m="1" x="127"/>
        <item m="1" x="101"/>
        <item m="1" x="217"/>
        <item m="1" x="88"/>
        <item m="1" x="122"/>
        <item m="1" x="16"/>
        <item m="1" x="37"/>
        <item m="1" x="75"/>
        <item m="1" x="28"/>
        <item m="1" x="229"/>
        <item m="1" x="13"/>
        <item m="1" x="22"/>
        <item m="1" x="196"/>
        <item m="1" x="219"/>
        <item m="1" x="66"/>
        <item m="1" x="145"/>
        <item m="1" x="275"/>
        <item m="1" x="249"/>
        <item m="1" x="24"/>
        <item m="1" x="281"/>
        <item m="1" x="172"/>
        <item m="1" x="18"/>
        <item m="1" x="26"/>
        <item m="1" x="31"/>
        <item m="1" x="265"/>
        <item m="1" x="204"/>
        <item m="1" x="267"/>
        <item m="1" x="50"/>
        <item m="1" x="79"/>
        <item m="1" x="228"/>
        <item m="1" x="72"/>
        <item m="1" x="202"/>
        <item m="1" x="148"/>
        <item m="1" x="35"/>
        <item m="1" x="142"/>
        <item m="1" x="186"/>
        <item m="1" x="124"/>
        <item m="1" x="81"/>
        <item m="1" x="59"/>
        <item m="1" x="207"/>
        <item m="1" x="58"/>
        <item m="1" x="114"/>
        <item m="1" x="105"/>
        <item m="1" x="263"/>
        <item m="1" x="236"/>
        <item m="1" x="198"/>
        <item m="1" x="117"/>
        <item m="1" x="284"/>
        <item m="1" x="63"/>
        <item m="1" x="104"/>
        <item m="1" x="212"/>
        <item m="1" x="156"/>
        <item m="1" x="286"/>
        <item m="1" x="97"/>
        <item m="1" x="230"/>
        <item m="1" x="224"/>
        <item m="1" x="106"/>
        <item m="1" x="258"/>
        <item m="1" x="242"/>
        <item m="1" x="116"/>
        <item m="1" x="245"/>
        <item m="1" x="227"/>
        <item m="1" x="45"/>
        <item m="1" x="153"/>
        <item m="1" x="239"/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showAll="0"/>
    <pivotField showAll="0"/>
    <pivotField showAll="0"/>
    <pivotField name="In Charge Of" axis="axisRow" outline="0" showAll="0" defaultSubtotal="0">
      <items count="7">
        <item m="1" x="6"/>
        <item x="0"/>
        <item x="2"/>
        <item x="1"/>
        <item m="1" x="4"/>
        <item x="3"/>
        <item m="1" x="5"/>
      </items>
    </pivotField>
    <pivotField axis="axisRow" outline="0" showAll="0" defaultSubtotal="0">
      <items count="27">
        <item x="7"/>
        <item x="8"/>
        <item m="1" x="17"/>
        <item x="3"/>
        <item x="4"/>
        <item x="5"/>
        <item x="2"/>
        <item m="1" x="21"/>
        <item x="1"/>
        <item m="1" x="13"/>
        <item m="1" x="16"/>
        <item m="1" x="19"/>
        <item m="1" x="23"/>
        <item m="1" x="12"/>
        <item m="1" x="14"/>
        <item m="1" x="22"/>
        <item m="1" x="24"/>
        <item m="1" x="11"/>
        <item x="0"/>
        <item m="1" x="10"/>
        <item m="1" x="18"/>
        <item m="1" x="20"/>
        <item m="1" x="15"/>
        <item m="1" x="26"/>
        <item x="6"/>
        <item m="1" x="25"/>
        <item x="9"/>
      </items>
    </pivotField>
    <pivotField axis="axisRow" outline="0" showAll="0" defaultSubtotal="0">
      <items count="56">
        <item x="8"/>
        <item x="6"/>
        <item x="7"/>
        <item m="1" x="31"/>
        <item x="2"/>
        <item x="4"/>
        <item m="1" x="32"/>
        <item m="1" x="35"/>
        <item x="0"/>
        <item m="1" x="23"/>
        <item m="1" x="50"/>
        <item x="3"/>
        <item m="1" x="40"/>
        <item x="1"/>
        <item m="1" x="19"/>
        <item m="1" x="30"/>
        <item m="1" x="21"/>
        <item m="1" x="41"/>
        <item m="1" x="11"/>
        <item m="1" x="51"/>
        <item m="1" x="45"/>
        <item m="1" x="12"/>
        <item m="1" x="49"/>
        <item x="5"/>
        <item m="1" x="27"/>
        <item m="1" x="54"/>
        <item m="1" x="14"/>
        <item m="1" x="15"/>
        <item m="1" x="20"/>
        <item m="1" x="26"/>
        <item m="1" x="37"/>
        <item m="1" x="46"/>
        <item m="1" x="44"/>
        <item m="1" x="47"/>
        <item m="1" x="42"/>
        <item m="1" x="25"/>
        <item m="1" x="18"/>
        <item m="1" x="39"/>
        <item m="1" x="48"/>
        <item m="1" x="55"/>
        <item m="1" x="43"/>
        <item m="1" x="29"/>
        <item m="1" x="22"/>
        <item m="1" x="13"/>
        <item m="1" x="24"/>
        <item m="1" x="16"/>
        <item m="1" x="36"/>
        <item m="1" x="17"/>
        <item m="1" x="52"/>
        <item m="1" x="33"/>
        <item m="1" x="28"/>
        <item m="1" x="10"/>
        <item m="1" x="38"/>
        <item m="1" x="53"/>
        <item m="1" x="34"/>
        <item x="9"/>
      </items>
    </pivotField>
    <pivotField axis="axisPage" compact="0" subtotalTop="0" showAll="0" insertBlankRow="1">
      <items count="9">
        <item m="1" x="6"/>
        <item x="1"/>
        <item x="2"/>
        <item x="0"/>
        <item m="1" x="7"/>
        <item x="3"/>
        <item x="4"/>
        <item m="1" x="5"/>
        <item t="default"/>
      </items>
    </pivotField>
    <pivotField axis="axisRow" outline="0" multipleItemSelectionAllowed="1" showAll="0" defaultSubtotal="0">
      <items count="7">
        <item m="1" x="6"/>
        <item h="1" sd="0" x="3"/>
        <item x="2"/>
        <item x="0"/>
        <item x="1"/>
        <item h="1" x="4"/>
        <item h="1" m="1" x="5"/>
      </items>
    </pivotField>
    <pivotField showAll="0"/>
    <pivotField axis="axisRow" showAll="0">
      <items count="66">
        <item m="1" x="14"/>
        <item m="1" x="41"/>
        <item m="1" x="39"/>
        <item m="1" x="7"/>
        <item n="--" x="0"/>
        <item m="1" x="57"/>
        <item m="1" x="35"/>
        <item m="1" x="34"/>
        <item m="1" x="4"/>
        <item m="1" x="36"/>
        <item m="1" x="11"/>
        <item m="1" x="45"/>
        <item m="1" x="49"/>
        <item m="1" x="27"/>
        <item m="1" x="38"/>
        <item m="1" x="59"/>
        <item m="1" x="44"/>
        <item m="1" x="28"/>
        <item m="1" x="25"/>
        <item m="1" x="3"/>
        <item m="1" x="58"/>
        <item m="1" x="51"/>
        <item m="1" x="62"/>
        <item m="1" x="5"/>
        <item m="1" x="50"/>
        <item m="1" x="13"/>
        <item m="1" x="43"/>
        <item m="1" x="29"/>
        <item m="1" x="42"/>
        <item m="1" x="22"/>
        <item m="1" x="21"/>
        <item m="1" x="40"/>
        <item m="1" x="32"/>
        <item m="1" x="52"/>
        <item m="1" x="30"/>
        <item m="1" x="9"/>
        <item m="1" x="16"/>
        <item m="1" x="33"/>
        <item m="1" x="12"/>
        <item m="1" x="24"/>
        <item m="1" x="56"/>
        <item m="1" x="15"/>
        <item m="1" x="60"/>
        <item m="1" x="10"/>
        <item m="1" x="6"/>
        <item m="1" x="20"/>
        <item m="1" x="26"/>
        <item m="1" x="54"/>
        <item m="1" x="64"/>
        <item m="1" x="63"/>
        <item m="1" x="2"/>
        <item m="1" x="19"/>
        <item m="1" x="47"/>
        <item m="1" x="8"/>
        <item m="1" x="37"/>
        <item m="1" x="46"/>
        <item m="1" x="18"/>
        <item m="1" x="55"/>
        <item m="1" x="61"/>
        <item m="1" x="17"/>
        <item m="1" x="53"/>
        <item m="1" x="48"/>
        <item m="1" x="31"/>
        <item m="1" x="23"/>
        <item x="1"/>
        <item t="default"/>
      </items>
    </pivotField>
  </pivotFields>
  <rowFields count="12">
    <field x="7"/>
    <field x="8"/>
    <field x="16"/>
    <field x="2"/>
    <field x="9"/>
    <field x="10"/>
    <field x="20"/>
    <field x="21"/>
    <field x="22"/>
    <field x="1"/>
    <field x="24"/>
    <field x="26"/>
  </rowFields>
  <rowItems count="3">
    <i>
      <x v="12"/>
      <x/>
      <x v="278"/>
      <x v="115"/>
      <x v="28"/>
      <x v="13"/>
      <x v="1"/>
      <x v="6"/>
      <x v="8"/>
      <x v="5"/>
      <x v="2"/>
      <x v="4"/>
    </i>
    <i r="1">
      <x v="1"/>
      <x v="285"/>
      <x v="118"/>
      <x v="17"/>
      <x v="2"/>
      <x v="2"/>
      <x/>
      <x v="1"/>
      <x v="11"/>
      <x v="3"/>
      <x v="4"/>
    </i>
    <i>
      <x v="58"/>
      <x/>
      <x v="280"/>
      <x v="41"/>
      <x v="24"/>
      <x v="4"/>
      <x v="1"/>
      <x v="4"/>
      <x v="11"/>
      <x v="60"/>
      <x v="2"/>
      <x v="4"/>
    </i>
  </rowItems>
  <colItems count="1">
    <i/>
  </colItems>
  <pageFields count="1">
    <pageField fld="23" item="2" hier="-1"/>
  </pageFields>
  <formats count="178">
    <format dxfId="2609">
      <pivotArea type="all" dataOnly="0" outline="0" fieldPosition="0"/>
    </format>
    <format dxfId="2608">
      <pivotArea dataOnly="0" labelOnly="1" grandRow="1" outline="0" fieldPosition="0"/>
    </format>
    <format dxfId="2607">
      <pivotArea field="16" type="button" dataOnly="0" labelOnly="1" outline="0" axis="axisRow" fieldPosition="2"/>
    </format>
    <format dxfId="2606">
      <pivotArea field="7" type="button" dataOnly="0" labelOnly="1" outline="0" axis="axisRow" fieldPosition="0"/>
    </format>
    <format dxfId="2605">
      <pivotArea field="8" type="button" dataOnly="0" labelOnly="1" outline="0" axis="axisRow" fieldPosition="1"/>
    </format>
    <format dxfId="2604">
      <pivotArea field="16" type="button" dataOnly="0" labelOnly="1" outline="0" axis="axisRow" fieldPosition="2"/>
    </format>
    <format dxfId="2603">
      <pivotArea field="2" type="button" dataOnly="0" labelOnly="1" outline="0" axis="axisRow" fieldPosition="3"/>
    </format>
    <format dxfId="2602">
      <pivotArea field="9" type="button" dataOnly="0" labelOnly="1" outline="0" axis="axisRow" fieldPosition="4"/>
    </format>
    <format dxfId="2601">
      <pivotArea field="7" type="button" dataOnly="0" labelOnly="1" outline="0" axis="axisRow" fieldPosition="0"/>
    </format>
    <format dxfId="2600">
      <pivotArea field="8" type="button" dataOnly="0" labelOnly="1" outline="0" axis="axisRow" fieldPosition="1"/>
    </format>
    <format dxfId="2599">
      <pivotArea field="16" type="button" dataOnly="0" labelOnly="1" outline="0" axis="axisRow" fieldPosition="2"/>
    </format>
    <format dxfId="2598">
      <pivotArea field="2" type="button" dataOnly="0" labelOnly="1" outline="0" axis="axisRow" fieldPosition="3"/>
    </format>
    <format dxfId="2597">
      <pivotArea field="9" type="button" dataOnly="0" labelOnly="1" outline="0" axis="axisRow" fieldPosition="4"/>
    </format>
    <format dxfId="2596">
      <pivotArea field="16" type="button" dataOnly="0" labelOnly="1" outline="0" axis="axisRow" fieldPosition="2"/>
    </format>
    <format dxfId="2595">
      <pivotArea field="24" type="button" dataOnly="0" labelOnly="1" outline="0" axis="axisRow" fieldPosition="11"/>
    </format>
    <format dxfId="2594">
      <pivotArea field="24" type="button" dataOnly="0" labelOnly="1" outline="0" axis="axisRow" fieldPosition="11"/>
    </format>
    <format dxfId="2593">
      <pivotArea field="24" type="button" dataOnly="0" labelOnly="1" outline="0" axis="axisRow" fieldPosition="11"/>
    </format>
    <format dxfId="2592">
      <pivotArea field="16" type="button" dataOnly="0" labelOnly="1" outline="0" axis="axisRow" fieldPosition="2"/>
    </format>
    <format dxfId="2591">
      <pivotArea field="16" type="button" dataOnly="0" labelOnly="1" outline="0" axis="axisRow" fieldPosition="2"/>
    </format>
    <format dxfId="2590">
      <pivotArea field="7" type="button" dataOnly="0" labelOnly="1" outline="0" axis="axisRow" fieldPosition="0"/>
    </format>
    <format dxfId="2589">
      <pivotArea field="8" type="button" dataOnly="0" labelOnly="1" outline="0" axis="axisRow" fieldPosition="1"/>
    </format>
    <format dxfId="2588">
      <pivotArea field="16" type="button" dataOnly="0" labelOnly="1" outline="0" axis="axisRow" fieldPosition="2"/>
    </format>
    <format dxfId="2587">
      <pivotArea field="2" type="button" dataOnly="0" labelOnly="1" outline="0" axis="axisRow" fieldPosition="3"/>
    </format>
    <format dxfId="2586">
      <pivotArea field="9" type="button" dataOnly="0" labelOnly="1" outline="0" axis="axisRow" fieldPosition="4"/>
    </format>
    <format dxfId="2585">
      <pivotArea field="24" type="button" dataOnly="0" labelOnly="1" outline="0" axis="axisRow" fieldPosition="11"/>
    </format>
    <format dxfId="2584">
      <pivotArea field="1" type="button" dataOnly="0" labelOnly="1" outline="0" axis="axisRow" fieldPosition="10"/>
    </format>
    <format dxfId="2583">
      <pivotArea dataOnly="0" labelOnly="1" fieldPosition="0">
        <references count="1">
          <reference field="7" count="1">
            <x v="72"/>
          </reference>
        </references>
      </pivotArea>
    </format>
    <format dxfId="2582">
      <pivotArea dataOnly="0" labelOnly="1" fieldPosition="0">
        <references count="2">
          <reference field="7" count="1" selected="0">
            <x v="72"/>
          </reference>
          <reference field="8" count="2">
            <x v="0"/>
            <x v="2"/>
          </reference>
        </references>
      </pivotArea>
    </format>
    <format dxfId="2581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580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1"/>
          </reference>
        </references>
      </pivotArea>
    </format>
    <format dxfId="2579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0"/>
          </reference>
          <reference field="16" count="1" selected="0">
            <x v="0"/>
          </reference>
        </references>
      </pivotArea>
    </format>
    <format dxfId="2578">
      <pivotArea dataOnly="0" labelOnly="1" fieldPosition="0">
        <references count="4">
          <reference field="2" count="1">
            <x v="0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1"/>
          </reference>
        </references>
      </pivotArea>
    </format>
    <format dxfId="2577">
      <pivotArea field="16" type="button" dataOnly="0" labelOnly="1" outline="0" axis="axisRow" fieldPosition="2"/>
    </format>
    <format dxfId="2576">
      <pivotArea field="16" type="button" dataOnly="0" labelOnly="1" outline="0" axis="axisRow" fieldPosition="2"/>
    </format>
    <format dxfId="2575">
      <pivotArea field="16" type="button" dataOnly="0" labelOnly="1" outline="0" axis="axisRow" fieldPosition="2"/>
    </format>
    <format dxfId="2574">
      <pivotArea field="7" type="button" dataOnly="0" labelOnly="1" outline="0" axis="axisRow" fieldPosition="0"/>
    </format>
    <format dxfId="2573">
      <pivotArea field="8" type="button" dataOnly="0" labelOnly="1" outline="0" axis="axisRow" fieldPosition="1"/>
    </format>
    <format dxfId="2572">
      <pivotArea field="16" type="button" dataOnly="0" labelOnly="1" outline="0" axis="axisRow" fieldPosition="2"/>
    </format>
    <format dxfId="2571">
      <pivotArea field="2" type="button" dataOnly="0" labelOnly="1" outline="0" axis="axisRow" fieldPosition="3"/>
    </format>
    <format dxfId="2570">
      <pivotArea field="9" type="button" dataOnly="0" labelOnly="1" outline="0" axis="axisRow" fieldPosition="4"/>
    </format>
    <format dxfId="2569">
      <pivotArea field="24" type="button" dataOnly="0" labelOnly="1" outline="0" axis="axisRow" fieldPosition="11"/>
    </format>
    <format dxfId="2568">
      <pivotArea field="1" type="button" dataOnly="0" labelOnly="1" outline="0" axis="axisRow" fieldPosition="10"/>
    </format>
    <format dxfId="2567">
      <pivotArea type="all" dataOnly="0" outline="0" fieldPosition="0"/>
    </format>
    <format dxfId="2566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565">
      <pivotArea dataOnly="0" labelOnly="1" fieldPosition="0">
        <references count="1">
          <reference field="7" count="1">
            <x v="72"/>
          </reference>
        </references>
      </pivotArea>
    </format>
    <format dxfId="2564">
      <pivotArea dataOnly="0" labelOnly="1" fieldPosition="0">
        <references count="2">
          <reference field="7" count="1" selected="0">
            <x v="72"/>
          </reference>
          <reference field="8" count="1">
            <x v="0"/>
          </reference>
        </references>
      </pivotArea>
    </format>
    <format dxfId="2563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562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0"/>
          </reference>
          <reference field="16" count="1" selected="0">
            <x v="0"/>
          </reference>
        </references>
      </pivotArea>
    </format>
    <format dxfId="2561">
      <pivotArea field="2" type="button" dataOnly="0" labelOnly="1" outline="0" axis="axisRow" fieldPosition="3"/>
    </format>
    <format dxfId="2560">
      <pivotArea field="9" type="button" dataOnly="0" labelOnly="1" outline="0" axis="axisRow" fieldPosition="4"/>
    </format>
    <format dxfId="2559">
      <pivotArea field="7" type="button" dataOnly="0" labelOnly="1" outline="0" axis="axisRow" fieldPosition="0"/>
    </format>
    <format dxfId="2558">
      <pivotArea field="8" type="button" dataOnly="0" labelOnly="1" outline="0" axis="axisRow" fieldPosition="1"/>
    </format>
    <format dxfId="2557">
      <pivotArea field="2" type="button" dataOnly="0" labelOnly="1" outline="0" axis="axisRow" fieldPosition="3"/>
    </format>
    <format dxfId="2556">
      <pivotArea field="9" type="button" dataOnly="0" labelOnly="1" outline="0" axis="axisRow" fieldPosition="4"/>
    </format>
    <format dxfId="2555">
      <pivotArea field="24" type="button" dataOnly="0" labelOnly="1" outline="0" axis="axisRow" fieldPosition="11"/>
    </format>
    <format dxfId="2554">
      <pivotArea field="1" type="button" dataOnly="0" labelOnly="1" outline="0" axis="axisRow" fieldPosition="10"/>
    </format>
    <format dxfId="2553">
      <pivotArea field="23" type="button" dataOnly="0" labelOnly="1" outline="0" axis="axisPage" fieldPosition="0"/>
    </format>
    <format dxfId="2552">
      <pivotArea dataOnly="0" labelOnly="1" outline="0" fieldPosition="0">
        <references count="1">
          <reference field="23" count="1">
            <x v="2"/>
          </reference>
        </references>
      </pivotArea>
    </format>
    <format dxfId="2551">
      <pivotArea field="23" type="button" dataOnly="0" labelOnly="1" outline="0" axis="axisPage" fieldPosition="0"/>
    </format>
    <format dxfId="2550">
      <pivotArea dataOnly="0" labelOnly="1" outline="0" fieldPosition="0">
        <references count="1">
          <reference field="23" count="1">
            <x v="2"/>
          </reference>
        </references>
      </pivotArea>
    </format>
    <format dxfId="2549">
      <pivotArea field="23" type="button" dataOnly="0" labelOnly="1" outline="0" axis="axisPage" fieldPosition="0"/>
    </format>
    <format dxfId="2548">
      <pivotArea dataOnly="0" labelOnly="1" outline="0" fieldPosition="0">
        <references count="1">
          <reference field="23" count="1">
            <x v="2"/>
          </reference>
        </references>
      </pivotArea>
    </format>
    <format dxfId="2547">
      <pivotArea field="23" type="button" dataOnly="0" labelOnly="1" outline="0" axis="axisPage" fieldPosition="0"/>
    </format>
    <format dxfId="2546">
      <pivotArea dataOnly="0" labelOnly="1" outline="0" fieldPosition="0">
        <references count="1">
          <reference field="23" count="1">
            <x v="2"/>
          </reference>
        </references>
      </pivotArea>
    </format>
    <format dxfId="2545">
      <pivotArea field="23" type="button" dataOnly="0" labelOnly="1" outline="0" axis="axisPage" fieldPosition="0"/>
    </format>
    <format dxfId="2544">
      <pivotArea dataOnly="0" labelOnly="1" outline="0" fieldPosition="0">
        <references count="1">
          <reference field="23" count="1">
            <x v="2"/>
          </reference>
        </references>
      </pivotArea>
    </format>
    <format dxfId="2543">
      <pivotArea dataOnly="0" outline="0" fieldPosition="0">
        <references count="1">
          <reference field="23" count="1">
            <x v="1"/>
          </reference>
        </references>
      </pivotArea>
    </format>
    <format dxfId="2542">
      <pivotArea dataOnly="0" outline="0" fieldPosition="0">
        <references count="1">
          <reference field="23" count="1">
            <x v="1"/>
          </reference>
        </references>
      </pivotArea>
    </format>
    <format dxfId="2541">
      <pivotArea dataOnly="0" outline="0" fieldPosition="0">
        <references count="1">
          <reference field="23" count="1">
            <x v="1"/>
          </reference>
        </references>
      </pivotArea>
    </format>
    <format dxfId="2540">
      <pivotArea dataOnly="0" labelOnly="1" outline="0" fieldPosition="0">
        <references count="1">
          <reference field="23" count="1">
            <x v="1"/>
          </reference>
        </references>
      </pivotArea>
    </format>
    <format dxfId="2539">
      <pivotArea field="23" type="button" dataOnly="0" labelOnly="1" outline="0" axis="axisPage" fieldPosition="0"/>
    </format>
    <format dxfId="2538">
      <pivotArea dataOnly="0" labelOnly="1" outline="0" fieldPosition="0">
        <references count="1">
          <reference field="23" count="1">
            <x v="1"/>
          </reference>
        </references>
      </pivotArea>
    </format>
    <format dxfId="2537">
      <pivotArea field="21" type="button" dataOnly="0" labelOnly="1" outline="0" axis="axisRow" fieldPosition="8"/>
    </format>
    <format dxfId="2536">
      <pivotArea field="21" type="button" dataOnly="0" labelOnly="1" outline="0" axis="axisRow" fieldPosition="8"/>
    </format>
    <format dxfId="2535">
      <pivotArea field="22" type="button" dataOnly="0" labelOnly="1" outline="0" axis="axisRow" fieldPosition="9"/>
    </format>
    <format dxfId="2534">
      <pivotArea field="21" type="button" dataOnly="0" labelOnly="1" outline="0" axis="axisRow" fieldPosition="8"/>
    </format>
    <format dxfId="2533">
      <pivotArea field="22" type="button" dataOnly="0" labelOnly="1" outline="0" axis="axisRow" fieldPosition="9"/>
    </format>
    <format dxfId="2532">
      <pivotArea field="21" type="button" dataOnly="0" labelOnly="1" outline="0" axis="axisRow" fieldPosition="8"/>
    </format>
    <format dxfId="2531">
      <pivotArea field="10" type="button" dataOnly="0" labelOnly="1" outline="0" axis="axisRow" fieldPosition="5"/>
    </format>
    <format dxfId="2530">
      <pivotArea field="10" type="button" dataOnly="0" labelOnly="1" outline="0" axis="axisRow" fieldPosition="5"/>
    </format>
    <format dxfId="2529">
      <pivotArea dataOnly="0" labelOnly="1" fieldPosition="0">
        <references count="2">
          <reference field="7" count="1" selected="0">
            <x v="72"/>
          </reference>
          <reference field="8" count="2">
            <x v="0"/>
            <x v="2"/>
          </reference>
        </references>
      </pivotArea>
    </format>
    <format dxfId="2528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527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0"/>
          </reference>
          <reference field="16" count="1" selected="0">
            <x v="0"/>
          </reference>
        </references>
      </pivotArea>
    </format>
    <format dxfId="2526">
      <pivotArea type="all" dataOnly="0" outline="0" fieldPosition="0"/>
    </format>
    <format dxfId="2525">
      <pivotArea field="16" type="button" dataOnly="0" labelOnly="1" outline="0" axis="axisRow" fieldPosition="2"/>
    </format>
    <format dxfId="2524">
      <pivotArea field="16" type="button" dataOnly="0" labelOnly="1" outline="0" axis="axisRow" fieldPosition="2"/>
    </format>
    <format dxfId="2523">
      <pivotArea dataOnly="0" labelOnly="1" outline="0" fieldPosition="0">
        <references count="1">
          <reference field="23" count="1">
            <x v="3"/>
          </reference>
        </references>
      </pivotArea>
    </format>
    <format dxfId="2522">
      <pivotArea dataOnly="0" labelOnly="1" outline="0" fieldPosition="0">
        <references count="1">
          <reference field="23" count="0"/>
        </references>
      </pivotArea>
    </format>
    <format dxfId="2521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520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1"/>
          </reference>
        </references>
      </pivotArea>
    </format>
    <format dxfId="2519">
      <pivotArea dataOnly="0" labelOnly="1" fieldPosition="0">
        <references count="1">
          <reference field="7" count="1">
            <x v="72"/>
          </reference>
        </references>
      </pivotArea>
    </format>
    <format dxfId="2518">
      <pivotArea dataOnly="0" labelOnly="1" fieldPosition="0">
        <references count="2">
          <reference field="7" count="1" selected="0">
            <x v="72"/>
          </reference>
          <reference field="8" count="1">
            <x v="2"/>
          </reference>
        </references>
      </pivotArea>
    </format>
    <format dxfId="2517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0"/>
          </reference>
        </references>
      </pivotArea>
    </format>
    <format dxfId="2516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0"/>
          </reference>
        </references>
      </pivotArea>
    </format>
    <format dxfId="2515">
      <pivotArea field="16" type="button" dataOnly="0" labelOnly="1" outline="0" axis="axisRow" fieldPosition="2"/>
    </format>
    <format dxfId="2514">
      <pivotArea field="7" type="button" dataOnly="0" labelOnly="1" outline="0" axis="axisRow" fieldPosition="0"/>
    </format>
    <format dxfId="2513">
      <pivotArea field="8" type="button" dataOnly="0" labelOnly="1" outline="0" axis="axisRow" fieldPosition="1"/>
    </format>
    <format dxfId="2512">
      <pivotArea field="16" type="button" dataOnly="0" labelOnly="1" outline="0" axis="axisRow" fieldPosition="2"/>
    </format>
    <format dxfId="2511">
      <pivotArea field="2" type="button" dataOnly="0" labelOnly="1" outline="0" axis="axisRow" fieldPosition="3"/>
    </format>
    <format dxfId="2510">
      <pivotArea field="9" type="button" dataOnly="0" labelOnly="1" outline="0" axis="axisRow" fieldPosition="4"/>
    </format>
    <format dxfId="2509">
      <pivotArea field="10" type="button" dataOnly="0" labelOnly="1" outline="0" axis="axisRow" fieldPosition="5"/>
    </format>
    <format dxfId="2508">
      <pivotArea field="24" type="button" dataOnly="0" labelOnly="1" outline="0" axis="axisRow" fieldPosition="11"/>
    </format>
    <format dxfId="2507">
      <pivotArea field="21" type="button" dataOnly="0" labelOnly="1" outline="0" axis="axisRow" fieldPosition="8"/>
    </format>
    <format dxfId="2506">
      <pivotArea field="22" type="button" dataOnly="0" labelOnly="1" outline="0" axis="axisRow" fieldPosition="9"/>
    </format>
    <format dxfId="2505">
      <pivotArea field="1" type="button" dataOnly="0" labelOnly="1" outline="0" axis="axisRow" fieldPosition="10"/>
    </format>
    <format dxfId="2504">
      <pivotArea field="7" type="button" dataOnly="0" labelOnly="1" outline="0" axis="axisRow" fieldPosition="0"/>
    </format>
    <format dxfId="2503">
      <pivotArea field="8" type="button" dataOnly="0" labelOnly="1" outline="0" axis="axisRow" fieldPosition="1"/>
    </format>
    <format dxfId="2502">
      <pivotArea field="16" type="button" dataOnly="0" labelOnly="1" outline="0" axis="axisRow" fieldPosition="2"/>
    </format>
    <format dxfId="2501">
      <pivotArea field="2" type="button" dataOnly="0" labelOnly="1" outline="0" axis="axisRow" fieldPosition="3"/>
    </format>
    <format dxfId="2500">
      <pivotArea field="9" type="button" dataOnly="0" labelOnly="1" outline="0" axis="axisRow" fieldPosition="4"/>
    </format>
    <format dxfId="2499">
      <pivotArea field="10" type="button" dataOnly="0" labelOnly="1" outline="0" axis="axisRow" fieldPosition="5"/>
    </format>
    <format dxfId="2498">
      <pivotArea field="24" type="button" dataOnly="0" labelOnly="1" outline="0" axis="axisRow" fieldPosition="11"/>
    </format>
    <format dxfId="2497">
      <pivotArea field="21" type="button" dataOnly="0" labelOnly="1" outline="0" axis="axisRow" fieldPosition="8"/>
    </format>
    <format dxfId="2496">
      <pivotArea field="22" type="button" dataOnly="0" labelOnly="1" outline="0" axis="axisRow" fieldPosition="9"/>
    </format>
    <format dxfId="2495">
      <pivotArea field="1" type="button" dataOnly="0" labelOnly="1" outline="0" axis="axisRow" fieldPosition="10"/>
    </format>
    <format dxfId="2494">
      <pivotArea field="16" type="button" dataOnly="0" labelOnly="1" outline="0" axis="axisRow" fieldPosition="2"/>
    </format>
    <format dxfId="2493">
      <pivotArea field="7" type="button" dataOnly="0" labelOnly="1" outline="0" axis="axisRow" fieldPosition="0"/>
    </format>
    <format dxfId="2492">
      <pivotArea field="8" type="button" dataOnly="0" labelOnly="1" outline="0" axis="axisRow" fieldPosition="1"/>
    </format>
    <format dxfId="2491">
      <pivotArea field="16" type="button" dataOnly="0" labelOnly="1" outline="0" axis="axisRow" fieldPosition="2"/>
    </format>
    <format dxfId="2490">
      <pivotArea field="2" type="button" dataOnly="0" labelOnly="1" outline="0" axis="axisRow" fieldPosition="3"/>
    </format>
    <format dxfId="2489">
      <pivotArea field="9" type="button" dataOnly="0" labelOnly="1" outline="0" axis="axisRow" fieldPosition="4"/>
    </format>
    <format dxfId="2488">
      <pivotArea field="10" type="button" dataOnly="0" labelOnly="1" outline="0" axis="axisRow" fieldPosition="5"/>
    </format>
    <format dxfId="2487">
      <pivotArea field="24" type="button" dataOnly="0" labelOnly="1" outline="0" axis="axisRow" fieldPosition="11"/>
    </format>
    <format dxfId="2486">
      <pivotArea field="21" type="button" dataOnly="0" labelOnly="1" outline="0" axis="axisRow" fieldPosition="8"/>
    </format>
    <format dxfId="2485">
      <pivotArea field="22" type="button" dataOnly="0" labelOnly="1" outline="0" axis="axisRow" fieldPosition="9"/>
    </format>
    <format dxfId="2484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2">
            <x v="0"/>
            <x v="1"/>
          </reference>
        </references>
      </pivotArea>
    </format>
    <format dxfId="2483">
      <pivotArea dataOnly="0" labelOnly="1" outline="0" fieldPosition="0">
        <references count="1">
          <reference field="23" count="1">
            <x v="4"/>
          </reference>
        </references>
      </pivotArea>
    </format>
    <format dxfId="2482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10"/>
          </reference>
        </references>
      </pivotArea>
    </format>
    <format dxfId="2481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0"/>
          </reference>
        </references>
      </pivotArea>
    </format>
    <format dxfId="2480">
      <pivotArea dataOnly="0" labelOnly="1" fieldPosition="0">
        <references count="3">
          <reference field="7" count="1" selected="0">
            <x v="115"/>
          </reference>
          <reference field="8" count="1" selected="0">
            <x v="2"/>
          </reference>
          <reference field="16" count="1">
            <x v="3"/>
          </reference>
        </references>
      </pivotArea>
    </format>
    <format dxfId="2479">
      <pivotArea dataOnly="0" labelOnly="1" outline="0" fieldPosition="0">
        <references count="1">
          <reference field="16" count="0"/>
        </references>
      </pivotArea>
    </format>
    <format dxfId="2478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3">
            <x v="0"/>
            <x v="1"/>
            <x v="10"/>
          </reference>
        </references>
      </pivotArea>
    </format>
    <format dxfId="2477">
      <pivotArea field="16" type="button" dataOnly="0" labelOnly="1" outline="0" axis="axisRow" fieldPosition="2"/>
    </format>
    <format dxfId="2476">
      <pivotArea dataOnly="0" labelOnly="1" fieldPosition="0">
        <references count="3">
          <reference field="7" count="1" selected="0">
            <x v="114"/>
          </reference>
          <reference field="8" count="1" selected="0">
            <x v="0"/>
          </reference>
          <reference field="16" count="1">
            <x v="8"/>
          </reference>
        </references>
      </pivotArea>
    </format>
    <format dxfId="2475">
      <pivotArea dataOnly="0" labelOnly="1" fieldPosition="0">
        <references count="3">
          <reference field="7" count="1" selected="0">
            <x v="115"/>
          </reference>
          <reference field="8" count="1" selected="0">
            <x v="0"/>
          </reference>
          <reference field="16" count="1">
            <x v="3"/>
          </reference>
        </references>
      </pivotArea>
    </format>
    <format dxfId="2474">
      <pivotArea dataOnly="0" labelOnly="1" fieldPosition="0">
        <references count="3">
          <reference field="7" count="1" selected="0">
            <x v="116"/>
          </reference>
          <reference field="8" count="1" selected="0">
            <x v="0"/>
          </reference>
          <reference field="16" count="1">
            <x v="5"/>
          </reference>
        </references>
      </pivotArea>
    </format>
    <format dxfId="2473">
      <pivotArea dataOnly="0" labelOnly="1" fieldPosition="0">
        <references count="3">
          <reference field="7" count="1" selected="0">
            <x v="118"/>
          </reference>
          <reference field="8" count="1" selected="0">
            <x v="2"/>
          </reference>
          <reference field="16" count="1">
            <x v="2"/>
          </reference>
        </references>
      </pivotArea>
    </format>
    <format dxfId="2472">
      <pivotArea dataOnly="0" labelOnly="1" fieldPosition="0">
        <references count="3">
          <reference field="7" count="1" selected="0">
            <x v="120"/>
          </reference>
          <reference field="8" count="1" selected="0">
            <x v="0"/>
          </reference>
          <reference field="16" count="1">
            <x v="4"/>
          </reference>
        </references>
      </pivotArea>
    </format>
    <format dxfId="2471">
      <pivotArea dataOnly="0" labelOnly="1" fieldPosition="0">
        <references count="3">
          <reference field="7" count="1" selected="0">
            <x v="121"/>
          </reference>
          <reference field="8" count="1" selected="0">
            <x v="0"/>
          </reference>
          <reference field="16" count="1">
            <x v="7"/>
          </reference>
        </references>
      </pivotArea>
    </format>
    <format dxfId="2470">
      <pivotArea dataOnly="0" labelOnly="1" fieldPosition="0">
        <references count="3">
          <reference field="7" count="1" selected="0">
            <x v="122"/>
          </reference>
          <reference field="8" count="1" selected="0">
            <x v="0"/>
          </reference>
          <reference field="16" count="1">
            <x v="6"/>
          </reference>
        </references>
      </pivotArea>
    </format>
    <format dxfId="2469">
      <pivotArea dataOnly="0" labelOnly="1" fieldPosition="0">
        <references count="3">
          <reference field="7" count="1" selected="0">
            <x v="125"/>
          </reference>
          <reference field="8" count="1" selected="0">
            <x v="2"/>
          </reference>
          <reference field="16" count="1">
            <x v="9"/>
          </reference>
        </references>
      </pivotArea>
    </format>
    <format dxfId="2468">
      <pivotArea dataOnly="0" labelOnly="1" fieldPosition="0">
        <references count="1">
          <reference field="7" count="9">
            <x v="72"/>
            <x v="114"/>
            <x v="115"/>
            <x v="116"/>
            <x v="118"/>
            <x v="120"/>
            <x v="121"/>
            <x v="122"/>
            <x v="125"/>
          </reference>
        </references>
      </pivotArea>
    </format>
    <format dxfId="2467">
      <pivotArea dataOnly="0" labelOnly="1" fieldPosition="0">
        <references count="2">
          <reference field="7" count="1" selected="0">
            <x v="72"/>
          </reference>
          <reference field="8" count="1">
            <x v="2"/>
          </reference>
        </references>
      </pivotArea>
    </format>
    <format dxfId="2466">
      <pivotArea dataOnly="0" labelOnly="1" fieldPosition="0">
        <references count="2">
          <reference field="7" count="1" selected="0">
            <x v="114"/>
          </reference>
          <reference field="8" count="1">
            <x v="0"/>
          </reference>
        </references>
      </pivotArea>
    </format>
    <format dxfId="2465">
      <pivotArea dataOnly="0" labelOnly="1" fieldPosition="0">
        <references count="2">
          <reference field="7" count="1" selected="0">
            <x v="116"/>
          </reference>
          <reference field="8" count="1">
            <x v="0"/>
          </reference>
        </references>
      </pivotArea>
    </format>
    <format dxfId="2464">
      <pivotArea dataOnly="0" labelOnly="1" fieldPosition="0">
        <references count="2">
          <reference field="7" count="1" selected="0">
            <x v="118"/>
          </reference>
          <reference field="8" count="1">
            <x v="2"/>
          </reference>
        </references>
      </pivotArea>
    </format>
    <format dxfId="2463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4">
            <x v="0"/>
            <x v="1"/>
            <x v="10"/>
            <x v="12"/>
          </reference>
        </references>
      </pivotArea>
    </format>
    <format dxfId="2462">
      <pivotArea dataOnly="0" labelOnly="1" fieldPosition="0">
        <references count="3">
          <reference field="7" count="1" selected="0">
            <x v="114"/>
          </reference>
          <reference field="8" count="1" selected="0">
            <x v="0"/>
          </reference>
          <reference field="16" count="1">
            <x v="8"/>
          </reference>
        </references>
      </pivotArea>
    </format>
    <format dxfId="2461">
      <pivotArea dataOnly="0" labelOnly="1" fieldPosition="0">
        <references count="3">
          <reference field="7" count="1" selected="0">
            <x v="115"/>
          </reference>
          <reference field="8" count="1" selected="0">
            <x v="0"/>
          </reference>
          <reference field="16" count="1">
            <x v="3"/>
          </reference>
        </references>
      </pivotArea>
    </format>
    <format dxfId="2460">
      <pivotArea dataOnly="0" labelOnly="1" fieldPosition="0">
        <references count="3">
          <reference field="7" count="1" selected="0">
            <x v="116"/>
          </reference>
          <reference field="8" count="1" selected="0">
            <x v="0"/>
          </reference>
          <reference field="16" count="1">
            <x v="5"/>
          </reference>
        </references>
      </pivotArea>
    </format>
    <format dxfId="2459">
      <pivotArea dataOnly="0" labelOnly="1" fieldPosition="0">
        <references count="3">
          <reference field="7" count="1" selected="0">
            <x v="118"/>
          </reference>
          <reference field="8" count="1" selected="0">
            <x v="2"/>
          </reference>
          <reference field="16" count="1">
            <x v="2"/>
          </reference>
        </references>
      </pivotArea>
    </format>
    <format dxfId="2458">
      <pivotArea dataOnly="0" labelOnly="1" fieldPosition="0">
        <references count="3">
          <reference field="7" count="1" selected="0">
            <x v="120"/>
          </reference>
          <reference field="8" count="1" selected="0">
            <x v="0"/>
          </reference>
          <reference field="16" count="1">
            <x v="4"/>
          </reference>
        </references>
      </pivotArea>
    </format>
    <format dxfId="2457">
      <pivotArea dataOnly="0" labelOnly="1" fieldPosition="0">
        <references count="3">
          <reference field="7" count="1" selected="0">
            <x v="121"/>
          </reference>
          <reference field="8" count="1" selected="0">
            <x v="0"/>
          </reference>
          <reference field="16" count="1">
            <x v="7"/>
          </reference>
        </references>
      </pivotArea>
    </format>
    <format dxfId="2456">
      <pivotArea dataOnly="0" labelOnly="1" fieldPosition="0">
        <references count="3">
          <reference field="7" count="1" selected="0">
            <x v="122"/>
          </reference>
          <reference field="8" count="1" selected="0">
            <x v="0"/>
          </reference>
          <reference field="16" count="1">
            <x v="6"/>
          </reference>
        </references>
      </pivotArea>
    </format>
    <format dxfId="2455">
      <pivotArea dataOnly="0" labelOnly="1" fieldPosition="0">
        <references count="3">
          <reference field="7" count="1" selected="0">
            <x v="125"/>
          </reference>
          <reference field="8" count="1" selected="0">
            <x v="2"/>
          </reference>
          <reference field="16" count="1">
            <x v="9"/>
          </reference>
        </references>
      </pivotArea>
    </format>
    <format dxfId="2454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0"/>
          </reference>
        </references>
      </pivotArea>
    </format>
    <format dxfId="2453">
      <pivotArea dataOnly="0" labelOnly="1" fieldPosition="0">
        <references count="4">
          <reference field="2" count="1">
            <x v="0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1"/>
          </reference>
        </references>
      </pivotArea>
    </format>
    <format dxfId="2452">
      <pivotArea dataOnly="0" labelOnly="1" fieldPosition="0">
        <references count="4">
          <reference field="2" count="1">
            <x v="10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10"/>
          </reference>
        </references>
      </pivotArea>
    </format>
    <format dxfId="2451">
      <pivotArea dataOnly="0" labelOnly="1" fieldPosition="0">
        <references count="4">
          <reference field="2" count="1">
            <x v="7"/>
          </reference>
          <reference field="7" count="1" selected="0">
            <x v="114"/>
          </reference>
          <reference field="8" count="1" selected="0">
            <x v="0"/>
          </reference>
          <reference field="16" count="1" selected="0">
            <x v="8"/>
          </reference>
        </references>
      </pivotArea>
    </format>
    <format dxfId="2450">
      <pivotArea dataOnly="0" labelOnly="1" fieldPosition="0">
        <references count="4">
          <reference field="2" count="1">
            <x v="3"/>
          </reference>
          <reference field="7" count="1" selected="0">
            <x v="115"/>
          </reference>
          <reference field="8" count="1" selected="0">
            <x v="0"/>
          </reference>
          <reference field="16" count="1" selected="0">
            <x v="3"/>
          </reference>
        </references>
      </pivotArea>
    </format>
    <format dxfId="2449">
      <pivotArea dataOnly="0" labelOnly="1" fieldPosition="0">
        <references count="4">
          <reference field="2" count="1">
            <x v="5"/>
          </reference>
          <reference field="7" count="1" selected="0">
            <x v="116"/>
          </reference>
          <reference field="8" count="1" selected="0">
            <x v="0"/>
          </reference>
          <reference field="16" count="1" selected="0">
            <x v="5"/>
          </reference>
        </references>
      </pivotArea>
    </format>
    <format dxfId="2448">
      <pivotArea dataOnly="0" labelOnly="1" fieldPosition="0">
        <references count="4">
          <reference field="2" count="1">
            <x v="2"/>
          </reference>
          <reference field="7" count="1" selected="0">
            <x v="118"/>
          </reference>
          <reference field="8" count="1" selected="0">
            <x v="2"/>
          </reference>
          <reference field="16" count="1" selected="0">
            <x v="2"/>
          </reference>
        </references>
      </pivotArea>
    </format>
    <format dxfId="2447">
      <pivotArea dataOnly="0" labelOnly="1" fieldPosition="0">
        <references count="4">
          <reference field="2" count="1">
            <x v="4"/>
          </reference>
          <reference field="7" count="1" selected="0">
            <x v="120"/>
          </reference>
          <reference field="8" count="1" selected="0">
            <x v="0"/>
          </reference>
          <reference field="16" count="1" selected="0">
            <x v="4"/>
          </reference>
        </references>
      </pivotArea>
    </format>
    <format dxfId="2446">
      <pivotArea dataOnly="0" labelOnly="1" fieldPosition="0">
        <references count="4">
          <reference field="2" count="1">
            <x v="7"/>
          </reference>
          <reference field="7" count="1" selected="0">
            <x v="121"/>
          </reference>
          <reference field="8" count="1" selected="0">
            <x v="0"/>
          </reference>
          <reference field="16" count="1" selected="0">
            <x v="7"/>
          </reference>
        </references>
      </pivotArea>
    </format>
    <format dxfId="2445">
      <pivotArea dataOnly="0" labelOnly="1" fieldPosition="0">
        <references count="4">
          <reference field="2" count="1">
            <x v="6"/>
          </reference>
          <reference field="7" count="1" selected="0">
            <x v="122"/>
          </reference>
          <reference field="8" count="1" selected="0">
            <x v="0"/>
          </reference>
          <reference field="16" count="1" selected="0">
            <x v="6"/>
          </reference>
        </references>
      </pivotArea>
    </format>
    <format dxfId="2444">
      <pivotArea dataOnly="0" labelOnly="1" fieldPosition="0">
        <references count="4">
          <reference field="2" count="1">
            <x v="9"/>
          </reference>
          <reference field="7" count="1" selected="0">
            <x v="122"/>
          </reference>
          <reference field="8" count="1" selected="0">
            <x v="2"/>
          </reference>
          <reference field="16" count="1" selected="0">
            <x v="6"/>
          </reference>
        </references>
      </pivotArea>
    </format>
    <format dxfId="2443">
      <pivotArea dataOnly="0" labelOnly="1" fieldPosition="0">
        <references count="4">
          <reference field="2" count="1">
            <x v="8"/>
          </reference>
          <reference field="7" count="1" selected="0">
            <x v="125"/>
          </reference>
          <reference field="8" count="1" selected="0">
            <x v="2"/>
          </reference>
          <reference field="16" count="1" selected="0">
            <x v="9"/>
          </reference>
        </references>
      </pivotArea>
    </format>
    <format dxfId="2442">
      <pivotArea dataOnly="0" labelOnly="1" fieldPosition="0">
        <references count="5">
          <reference field="2" count="1" selected="0">
            <x v="7"/>
          </reference>
          <reference field="7" count="1" selected="0">
            <x v="114"/>
          </reference>
          <reference field="8" count="1" selected="0">
            <x v="0"/>
          </reference>
          <reference field="9" count="1">
            <x v="1"/>
          </reference>
          <reference field="16" count="1" selected="0">
            <x v="8"/>
          </reference>
        </references>
      </pivotArea>
    </format>
    <format dxfId="2441">
      <pivotArea dataOnly="0" labelOnly="1" fieldPosition="0">
        <references count="5">
          <reference field="2" count="1" selected="0">
            <x v="3"/>
          </reference>
          <reference field="7" count="1" selected="0">
            <x v="115"/>
          </reference>
          <reference field="8" count="1" selected="0">
            <x v="0"/>
          </reference>
          <reference field="9" count="1">
            <x v="0"/>
          </reference>
          <reference field="16" count="1" selected="0">
            <x v="3"/>
          </reference>
        </references>
      </pivotArea>
    </format>
    <format dxfId="2440">
      <pivotArea dataOnly="0" labelOnly="1" fieldPosition="0">
        <references count="5">
          <reference field="2" count="1" selected="0">
            <x v="8"/>
          </reference>
          <reference field="7" count="1" selected="0">
            <x v="125"/>
          </reference>
          <reference field="8" count="1" selected="0">
            <x v="2"/>
          </reference>
          <reference field="9" count="1">
            <x v="1"/>
          </reference>
          <reference field="16" count="1" selected="0">
            <x v="9"/>
          </reference>
        </references>
      </pivotArea>
    </format>
    <format dxfId="2439">
      <pivotArea type="all" dataOnly="0" outline="0" fieldPosition="0"/>
    </format>
    <format dxfId="2438">
      <pivotArea type="all" dataOnly="0" outline="0" fieldPosition="0"/>
    </format>
    <format dxfId="2437">
      <pivotArea field="20" type="button" dataOnly="0" labelOnly="1" outline="0" axis="axisRow" fieldPosition="7"/>
    </format>
    <format dxfId="2436">
      <pivotArea type="all" dataOnly="0" outline="0" fieldPosition="0"/>
    </format>
    <format dxfId="2435">
      <pivotArea field="20" type="button" dataOnly="0" labelOnly="1" outline="0" axis="axisRow" fieldPosition="7"/>
    </format>
    <format dxfId="2434">
      <pivotArea field="20" type="button" dataOnly="0" labelOnly="1" outline="0" axis="axisRow" fieldPosition="7"/>
    </format>
    <format dxfId="2433">
      <pivotArea field="20" type="button" dataOnly="0" labelOnly="1" outline="0" axis="axisRow" fieldPosition="7"/>
    </format>
    <format dxfId="2432">
      <pivotArea field="26" type="button" dataOnly="0" labelOnly="1" outline="0" axis="axisRow" fieldPosition="12"/>
    </format>
  </formats>
  <pivotTableStyleInfo name="Style de tableau croisé dynamique 1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6" cacheId="61" applyNumberFormats="0" applyBorderFormats="0" applyFontFormats="0" applyPatternFormats="0" applyAlignmentFormats="0" applyWidthHeightFormats="1" dataCaption="Valeurs" errorCaption="--" showError="1" missingCaption="--" updatedVersion="3" minRefreshableVersion="3" showCalcMbrs="0" showDrill="0" showDataTips="0" rowGrandTotals="0" colGrandTotals="0" itemPrintTitles="1" createdVersion="3" indent="0" outline="1" outlineData="1" multipleFieldFilters="0">
  <location ref="A12:L13" firstHeaderRow="1" firstDataRow="1" firstDataCol="12" rowPageCount="1" colPageCount="1"/>
  <pivotFields count="27">
    <pivotField showAll="0"/>
    <pivotField axis="axisRow" outline="0" showAll="0" defaultSubtotal="0">
      <items count="304">
        <item m="1" x="185"/>
        <item m="1" x="90"/>
        <item m="1" x="191"/>
        <item m="1" x="291"/>
        <item x="1"/>
        <item x="2"/>
        <item x="3"/>
        <item x="5"/>
        <item x="6"/>
        <item x="7"/>
        <item x="8"/>
        <item x="9"/>
        <item x="10"/>
        <item m="1" x="98"/>
        <item m="1" x="110"/>
        <item m="1" x="122"/>
        <item m="1" x="134"/>
        <item m="1" x="146"/>
        <item m="1" x="160"/>
        <item m="1" x="173"/>
        <item m="1" x="186"/>
        <item m="1" x="200"/>
        <item m="1" x="212"/>
        <item m="1" x="239"/>
        <item m="1" x="251"/>
        <item m="1" x="264"/>
        <item m="1" x="276"/>
        <item m="1" x="287"/>
        <item m="1" x="299"/>
        <item m="1" x="155"/>
        <item m="1" x="20"/>
        <item m="1" x="168"/>
        <item m="1" x="32"/>
        <item m="1" x="181"/>
        <item m="1" x="45"/>
        <item m="1" x="196"/>
        <item m="1" x="208"/>
        <item m="1" x="68"/>
        <item m="1" x="221"/>
        <item m="1" x="78"/>
        <item m="1" x="234"/>
        <item m="1" x="91"/>
        <item m="1" x="247"/>
        <item m="1" x="103"/>
        <item m="1" x="259"/>
        <item m="1" x="271"/>
        <item m="1" x="126"/>
        <item m="1" x="282"/>
        <item m="1" x="137"/>
        <item m="1" x="295"/>
        <item m="1" x="151"/>
        <item m="1" x="16"/>
        <item m="1" x="164"/>
        <item m="1" x="177"/>
        <item m="1" x="41"/>
        <item m="1" x="192"/>
        <item m="1" x="53"/>
        <item m="1" x="205"/>
        <item m="1" x="131"/>
        <item x="0"/>
        <item x="4"/>
        <item m="1" x="226"/>
        <item m="1" x="57"/>
        <item m="1" x="114"/>
        <item m="1" x="28"/>
        <item m="1" x="65"/>
        <item m="1" x="288"/>
        <item m="1" x="217"/>
        <item m="1" x="142"/>
        <item m="1" x="74"/>
        <item m="1" x="300"/>
        <item m="1" x="230"/>
        <item m="1" x="156"/>
        <item m="1" x="86"/>
        <item m="1" x="21"/>
        <item m="1" x="243"/>
        <item m="1" x="169"/>
        <item m="1" x="99"/>
        <item m="1" x="33"/>
        <item m="1" x="255"/>
        <item m="1" x="182"/>
        <item m="1" x="111"/>
        <item m="1" x="46"/>
        <item m="1" x="268"/>
        <item m="1" x="197"/>
        <item m="1" x="123"/>
        <item m="1" x="58"/>
        <item m="1" x="279"/>
        <item m="1" x="209"/>
        <item m="1" x="292"/>
        <item m="1" x="222"/>
        <item m="1" x="147"/>
        <item m="1" x="79"/>
        <item m="1" x="12"/>
        <item m="1" x="235"/>
        <item m="1" x="161"/>
        <item m="1" x="92"/>
        <item m="1" x="25"/>
        <item m="1" x="248"/>
        <item m="1" x="174"/>
        <item m="1" x="104"/>
        <item m="1" x="37"/>
        <item m="1" x="260"/>
        <item m="1" x="187"/>
        <item m="1" x="115"/>
        <item m="1" x="49"/>
        <item m="1" x="272"/>
        <item m="1" x="201"/>
        <item m="1" x="127"/>
        <item m="1" x="61"/>
        <item m="1" x="283"/>
        <item m="1" x="213"/>
        <item m="1" x="138"/>
        <item m="1" x="71"/>
        <item m="1" x="296"/>
        <item m="1" x="227"/>
        <item m="1" x="152"/>
        <item m="1" x="83"/>
        <item m="1" x="17"/>
        <item m="1" x="240"/>
        <item m="1" x="165"/>
        <item m="1" x="95"/>
        <item m="1" x="29"/>
        <item m="1" x="252"/>
        <item m="1" x="178"/>
        <item m="1" x="107"/>
        <item m="1" x="223"/>
        <item m="1" x="42"/>
        <item m="1" x="148"/>
        <item m="1" x="265"/>
        <item m="1" x="80"/>
        <item m="1" x="193"/>
        <item m="1" x="13"/>
        <item m="1" x="119"/>
        <item m="1" x="236"/>
        <item m="1" x="54"/>
        <item m="1" x="162"/>
        <item m="1" x="277"/>
        <item m="1" x="93"/>
        <item m="1" x="206"/>
        <item m="1" x="26"/>
        <item m="1" x="132"/>
        <item m="1" x="249"/>
        <item m="1" x="66"/>
        <item m="1" x="175"/>
        <item m="1" x="289"/>
        <item m="1" x="105"/>
        <item m="1" x="218"/>
        <item m="1" x="38"/>
        <item m="1" x="143"/>
        <item m="1" x="261"/>
        <item m="1" x="75"/>
        <item m="1" x="188"/>
        <item m="1" x="301"/>
        <item m="1" x="116"/>
        <item m="1" x="231"/>
        <item m="1" x="50"/>
        <item m="1" x="157"/>
        <item m="1" x="273"/>
        <item m="1" x="87"/>
        <item m="1" x="202"/>
        <item m="1" x="22"/>
        <item m="1" x="128"/>
        <item m="1" x="244"/>
        <item m="1" x="62"/>
        <item m="1" x="170"/>
        <item m="1" x="284"/>
        <item m="1" x="100"/>
        <item m="1" x="214"/>
        <item m="1" x="34"/>
        <item m="1" x="139"/>
        <item m="1" x="256"/>
        <item m="1" x="72"/>
        <item m="1" x="183"/>
        <item m="1" x="297"/>
        <item m="1" x="112"/>
        <item m="1" x="228"/>
        <item m="1" x="47"/>
        <item m="1" x="153"/>
        <item m="1" x="269"/>
        <item m="1" x="84"/>
        <item m="1" x="198"/>
        <item m="1" x="18"/>
        <item m="1" x="124"/>
        <item m="1" x="241"/>
        <item m="1" x="59"/>
        <item m="1" x="166"/>
        <item m="1" x="280"/>
        <item m="1" x="96"/>
        <item m="1" x="210"/>
        <item m="1" x="30"/>
        <item m="1" x="135"/>
        <item m="1" x="253"/>
        <item m="1" x="69"/>
        <item m="1" x="179"/>
        <item m="1" x="293"/>
        <item m="1" x="108"/>
        <item m="1" x="224"/>
        <item m="1" x="43"/>
        <item m="1" x="149"/>
        <item m="1" x="266"/>
        <item m="1" x="81"/>
        <item m="1" x="194"/>
        <item m="1" x="14"/>
        <item m="1" x="120"/>
        <item m="1" x="237"/>
        <item m="1" x="55"/>
        <item m="1" x="163"/>
        <item m="1" x="278"/>
        <item m="1" x="94"/>
        <item m="1" x="207"/>
        <item m="1" x="27"/>
        <item m="1" x="133"/>
        <item m="1" x="250"/>
        <item m="1" x="67"/>
        <item m="1" x="176"/>
        <item m="1" x="290"/>
        <item m="1" x="106"/>
        <item m="1" x="219"/>
        <item m="1" x="39"/>
        <item m="1" x="144"/>
        <item m="1" x="262"/>
        <item m="1" x="76"/>
        <item m="1" x="189"/>
        <item m="1" x="302"/>
        <item m="1" x="117"/>
        <item m="1" x="232"/>
        <item m="1" x="51"/>
        <item m="1" x="158"/>
        <item m="1" x="274"/>
        <item m="1" x="88"/>
        <item m="1" x="203"/>
        <item m="1" x="23"/>
        <item m="1" x="129"/>
        <item m="1" x="245"/>
        <item m="1" x="63"/>
        <item m="1" x="171"/>
        <item m="1" x="285"/>
        <item m="1" x="101"/>
        <item m="1" x="215"/>
        <item m="1" x="35"/>
        <item m="1" x="140"/>
        <item m="1" x="257"/>
        <item m="1" x="73"/>
        <item m="1" x="184"/>
        <item m="1" x="298"/>
        <item m="1" x="113"/>
        <item m="1" x="229"/>
        <item m="1" x="48"/>
        <item m="1" x="154"/>
        <item m="1" x="270"/>
        <item m="1" x="85"/>
        <item m="1" x="199"/>
        <item m="1" x="19"/>
        <item m="1" x="220"/>
        <item m="1" x="125"/>
        <item m="1" x="40"/>
        <item m="1" x="242"/>
        <item m="1" x="145"/>
        <item m="1" x="60"/>
        <item m="1" x="263"/>
        <item m="1" x="167"/>
        <item m="1" x="77"/>
        <item m="1" x="281"/>
        <item m="1" x="190"/>
        <item m="1" x="97"/>
        <item m="1" x="303"/>
        <item m="1" x="211"/>
        <item m="1" x="118"/>
        <item m="1" x="31"/>
        <item m="1" x="233"/>
        <item m="1" x="136"/>
        <item m="1" x="52"/>
        <item m="1" x="254"/>
        <item m="1" x="159"/>
        <item m="1" x="70"/>
        <item m="1" x="275"/>
        <item m="1" x="180"/>
        <item m="1" x="89"/>
        <item m="1" x="294"/>
        <item m="1" x="204"/>
        <item m="1" x="109"/>
        <item m="1" x="24"/>
        <item m="1" x="225"/>
        <item m="1" x="130"/>
        <item m="1" x="44"/>
        <item m="1" x="246"/>
        <item m="1" x="150"/>
        <item m="1" x="64"/>
        <item m="1" x="267"/>
        <item m="1" x="172"/>
        <item m="1" x="82"/>
        <item m="1" x="286"/>
        <item m="1" x="195"/>
        <item m="1" x="102"/>
        <item m="1" x="15"/>
        <item m="1" x="216"/>
        <item m="1" x="121"/>
        <item m="1" x="36"/>
        <item m="1" x="238"/>
        <item m="1" x="141"/>
        <item m="1" x="56"/>
        <item m="1" x="258"/>
        <item x="11"/>
      </items>
    </pivotField>
    <pivotField axis="axisRow" outline="0" showAll="0" defaultSubtotal="0">
      <items count="121">
        <item m="1" x="53"/>
        <item m="1" x="32"/>
        <item m="1" x="54"/>
        <item m="1" x="35"/>
        <item m="1" x="19"/>
        <item m="1" x="104"/>
        <item m="1" x="75"/>
        <item m="1" x="33"/>
        <item m="1" x="89"/>
        <item m="1" x="26"/>
        <item m="1" x="66"/>
        <item m="1" x="59"/>
        <item m="1" x="98"/>
        <item m="1" x="109"/>
        <item m="1" x="87"/>
        <item m="1" x="82"/>
        <item m="1" x="36"/>
        <item m="1" x="18"/>
        <item m="1" x="65"/>
        <item m="1" x="113"/>
        <item m="1" x="90"/>
        <item m="1" x="72"/>
        <item m="1" x="38"/>
        <item m="1" x="55"/>
        <item m="1" x="97"/>
        <item m="1" x="37"/>
        <item m="1" x="49"/>
        <item m="1" x="61"/>
        <item m="1" x="84"/>
        <item m="1" x="118"/>
        <item m="1" x="102"/>
        <item m="1" x="73"/>
        <item m="1" x="106"/>
        <item m="1" x="68"/>
        <item m="1" x="119"/>
        <item m="1" x="99"/>
        <item m="1" x="39"/>
        <item m="1" x="29"/>
        <item m="1" x="62"/>
        <item m="1" x="110"/>
        <item m="1" x="46"/>
        <item x="4"/>
        <item x="6"/>
        <item x="7"/>
        <item x="8"/>
        <item m="1" x="92"/>
        <item m="1" x="28"/>
        <item m="1" x="76"/>
        <item m="1" x="16"/>
        <item m="1" x="44"/>
        <item m="1" x="85"/>
        <item m="1" x="22"/>
        <item m="1" x="69"/>
        <item m="1" x="12"/>
        <item m="1" x="41"/>
        <item m="1" x="80"/>
        <item m="1" x="67"/>
        <item m="1" x="117"/>
        <item m="1" x="20"/>
        <item m="1" x="15"/>
        <item m="1" x="107"/>
        <item m="1" x="43"/>
        <item m="1" x="83"/>
        <item m="1" x="120"/>
        <item m="1" x="57"/>
        <item m="1" x="100"/>
        <item m="1" x="79"/>
        <item m="1" x="115"/>
        <item m="1" x="51"/>
        <item m="1" x="94"/>
        <item m="1" x="30"/>
        <item m="1" x="111"/>
        <item m="1" x="47"/>
        <item m="1" x="88"/>
        <item m="1" x="24"/>
        <item m="1" x="71"/>
        <item m="1" x="13"/>
        <item m="1" x="114"/>
        <item m="1" x="93"/>
        <item m="1" x="50"/>
        <item m="1" x="77"/>
        <item m="1" x="108"/>
        <item m="1" x="45"/>
        <item m="1" x="86"/>
        <item m="1" x="23"/>
        <item m="1" x="70"/>
        <item m="1" x="103"/>
        <item m="1" x="42"/>
        <item m="1" x="81"/>
        <item m="1" x="21"/>
        <item m="1" x="96"/>
        <item m="1" x="74"/>
        <item m="1" x="34"/>
        <item m="1" x="17"/>
        <item m="1" x="78"/>
        <item m="1" x="64"/>
        <item m="1" x="91"/>
        <item m="1" x="27"/>
        <item m="1" x="58"/>
        <item m="1" x="101"/>
        <item m="1" x="40"/>
        <item m="1" x="56"/>
        <item m="1" x="116"/>
        <item m="1" x="52"/>
        <item m="1" x="95"/>
        <item m="1" x="31"/>
        <item m="1" x="63"/>
        <item m="1" x="112"/>
        <item m="1" x="48"/>
        <item m="1" x="25"/>
        <item m="1" x="14"/>
        <item m="1" x="60"/>
        <item m="1" x="105"/>
        <item x="0"/>
        <item x="1"/>
        <item x="2"/>
        <item x="3"/>
        <item x="5"/>
        <item x="9"/>
        <item x="10"/>
        <item x="11"/>
      </items>
    </pivotField>
    <pivotField showAll="0" defaultSubtotal="0"/>
    <pivotField showAll="0" defaultSubtotal="0"/>
    <pivotField showAll="0" defaultSubtotal="0"/>
    <pivotField showAll="0"/>
    <pivotField axis="axisRow" outline="0" showAll="0" sortType="ascending" defaultSubtotal="0">
      <items count="195">
        <item m="1" x="20"/>
        <item m="1" x="150"/>
        <item m="1" x="26"/>
        <item m="1" x="98"/>
        <item m="1" x="78"/>
        <item m="1" x="59"/>
        <item m="1" x="116"/>
        <item m="1" x="122"/>
        <item m="1" x="99"/>
        <item m="1" x="163"/>
        <item m="1" x="90"/>
        <item m="1" x="17"/>
        <item x="2"/>
        <item m="1" x="178"/>
        <item x="3"/>
        <item m="1" x="55"/>
        <item m="1" x="94"/>
        <item m="1" x="21"/>
        <item m="1" x="133"/>
        <item m="1" x="60"/>
        <item m="1" x="172"/>
        <item m="1" x="106"/>
        <item m="1" x="36"/>
        <item m="1" x="151"/>
        <item m="1" x="74"/>
        <item m="1" x="191"/>
        <item m="1" x="110"/>
        <item m="1" x="44"/>
        <item m="1" x="157"/>
        <item m="1" x="82"/>
        <item m="1" x="10"/>
        <item m="1" x="129"/>
        <item m="1" x="58"/>
        <item m="1" x="169"/>
        <item m="1" x="97"/>
        <item m="1" x="27"/>
        <item m="1" x="135"/>
        <item m="1" x="63"/>
        <item m="1" x="176"/>
        <item m="1" x="100"/>
        <item m="1" x="30"/>
        <item m="1" x="155"/>
        <item m="1" x="79"/>
        <item m="1" x="194"/>
        <item m="1" x="113"/>
        <item m="1" x="47"/>
        <item m="1" x="160"/>
        <item m="1" x="85"/>
        <item m="1" x="73"/>
        <item x="5"/>
        <item m="1" x="154"/>
        <item m="1" x="35"/>
        <item m="1" x="102"/>
        <item m="1" x="179"/>
        <item m="1" x="62"/>
        <item m="1" x="132"/>
        <item m="1" x="19"/>
        <item m="1" x="89"/>
        <item x="4"/>
        <item m="1" x="92"/>
        <item m="1" x="103"/>
        <item m="1" x="137"/>
        <item m="1" x="168"/>
        <item m="1" x="16"/>
        <item m="1" x="48"/>
        <item m="1" x="77"/>
        <item m="1" x="105"/>
        <item m="1" x="32"/>
        <item m="1" x="144"/>
        <item m="1" x="37"/>
        <item m="1" x="22"/>
        <item m="1" x="86"/>
        <item m="1" x="126"/>
        <item m="1" x="165"/>
        <item m="1" x="12"/>
        <item m="1" x="38"/>
        <item m="1" x="93"/>
        <item m="1" x="187"/>
        <item m="1" x="41"/>
        <item m="1" x="156"/>
        <item m="1" x="80"/>
        <item m="1" x="108"/>
        <item x="1"/>
        <item m="1" x="141"/>
        <item m="1" x="67"/>
        <item m="1" x="182"/>
        <item m="1" x="104"/>
        <item m="1" x="33"/>
        <item m="1" x="149"/>
        <item m="1" x="71"/>
        <item m="1" x="188"/>
        <item m="1" x="118"/>
        <item m="1" x="49"/>
        <item m="1" x="164"/>
        <item m="1" x="91"/>
        <item m="1" x="18"/>
        <item m="1" x="127"/>
        <item m="1" x="56"/>
        <item m="1" x="166"/>
        <item m="1" x="95"/>
        <item m="1" x="23"/>
        <item m="1" x="28"/>
        <item m="1" x="145"/>
        <item m="1" x="68"/>
        <item m="1" x="185"/>
        <item m="1" x="107"/>
        <item m="1" x="39"/>
        <item m="1" x="152"/>
        <item m="1" x="75"/>
        <item m="1" x="29"/>
        <item m="1" x="148"/>
        <item m="1" x="174"/>
        <item m="1" x="175"/>
        <item m="1" x="189"/>
        <item m="1" x="42"/>
        <item m="1" x="114"/>
        <item m="1" x="24"/>
        <item m="1" x="138"/>
        <item m="1" x="83"/>
        <item m="1" x="87"/>
        <item m="1" x="183"/>
        <item m="1" x="161"/>
        <item m="1" x="13"/>
        <item m="1" x="15"/>
        <item m="1" x="119"/>
        <item m="1" x="50"/>
        <item m="1" x="101"/>
        <item m="1" x="146"/>
        <item m="1" x="109"/>
        <item m="1" x="40"/>
        <item m="1" x="43"/>
        <item m="1" x="46"/>
        <item m="1" x="153"/>
        <item m="1" x="14"/>
        <item m="1" x="123"/>
        <item m="1" x="53"/>
        <item x="0"/>
        <item x="6"/>
        <item m="1" x="76"/>
        <item m="1" x="192"/>
        <item m="1" x="111"/>
        <item m="1" x="45"/>
        <item m="1" x="84"/>
        <item m="1" x="11"/>
        <item m="1" x="130"/>
        <item m="1" x="162"/>
        <item m="1" x="180"/>
        <item m="1" x="131"/>
        <item m="1" x="173"/>
        <item m="1" x="193"/>
        <item m="1" x="158"/>
        <item m="1" x="170"/>
        <item m="1" x="136"/>
        <item m="1" x="64"/>
        <item m="1" x="177"/>
        <item m="1" x="115"/>
        <item m="1" x="120"/>
        <item m="1" x="125"/>
        <item m="1" x="51"/>
        <item m="1" x="54"/>
        <item m="1" x="139"/>
        <item m="1" x="65"/>
        <item m="1" x="70"/>
        <item m="1" x="69"/>
        <item x="7"/>
        <item x="8"/>
        <item m="1" x="96"/>
        <item m="1" x="25"/>
        <item m="1" x="61"/>
        <item m="1" x="112"/>
        <item m="1" x="159"/>
        <item m="1" x="171"/>
        <item m="1" x="142"/>
        <item m="1" x="81"/>
        <item m="1" x="121"/>
        <item m="1" x="52"/>
        <item m="1" x="140"/>
        <item m="1" x="66"/>
        <item m="1" x="181"/>
        <item m="1" x="31"/>
        <item m="1" x="147"/>
        <item m="1" x="117"/>
        <item m="1" x="88"/>
        <item m="1" x="124"/>
        <item m="1" x="143"/>
        <item m="1" x="184"/>
        <item m="1" x="186"/>
        <item m="1" x="34"/>
        <item m="1" x="72"/>
        <item m="1" x="190"/>
        <item m="1" x="128"/>
        <item m="1" x="57"/>
        <item m="1" x="167"/>
        <item m="1" x="134"/>
        <item x="9"/>
      </items>
    </pivotField>
    <pivotField axis="axisRow" outline="0" showAll="0" defaultSubtotal="0">
      <items count="6">
        <item x="1"/>
        <item x="2"/>
        <item x="0"/>
        <item x="4"/>
        <item x="3"/>
        <item m="1" x="5"/>
      </items>
    </pivotField>
    <pivotField axis="axisRow" outline="0" showAll="0" defaultSubtotal="0">
      <items count="110">
        <item m="1" x="64"/>
        <item m="1" x="40"/>
        <item m="1" x="31"/>
        <item m="1" x="41"/>
        <item m="1" x="22"/>
        <item m="1" x="81"/>
        <item m="1" x="14"/>
        <item m="1" x="106"/>
        <item m="1" x="30"/>
        <item m="1" x="17"/>
        <item m="1" x="73"/>
        <item m="1" x="87"/>
        <item m="1" x="37"/>
        <item m="1" x="15"/>
        <item m="1" x="78"/>
        <item m="1" x="100"/>
        <item m="1" x="34"/>
        <item x="1"/>
        <item m="1" x="13"/>
        <item m="1" x="43"/>
        <item x="0"/>
        <item m="1" x="60"/>
        <item x="9"/>
        <item m="1" x="46"/>
        <item x="4"/>
        <item m="1" x="72"/>
        <item m="1" x="38"/>
        <item m="1" x="94"/>
        <item x="2"/>
        <item m="1" x="48"/>
        <item m="1" x="61"/>
        <item m="1" x="75"/>
        <item m="1" x="45"/>
        <item x="8"/>
        <item m="1" x="54"/>
        <item m="1" x="88"/>
        <item x="3"/>
        <item m="1" x="84"/>
        <item m="1" x="11"/>
        <item m="1" x="107"/>
        <item m="1" x="66"/>
        <item m="1" x="67"/>
        <item m="1" x="12"/>
        <item m="1" x="109"/>
        <item m="1" x="96"/>
        <item m="1" x="70"/>
        <item m="1" x="23"/>
        <item m="1" x="83"/>
        <item m="1" x="25"/>
        <item m="1" x="79"/>
        <item m="1" x="98"/>
        <item m="1" x="47"/>
        <item m="1" x="101"/>
        <item m="1" x="103"/>
        <item m="1" x="18"/>
        <item m="1" x="77"/>
        <item m="1" x="44"/>
        <item m="1" x="104"/>
        <item m="1" x="95"/>
        <item m="1" x="105"/>
        <item m="1" x="57"/>
        <item m="1" x="27"/>
        <item m="1" x="71"/>
        <item m="1" x="58"/>
        <item m="1" x="51"/>
        <item m="1" x="52"/>
        <item m="1" x="35"/>
        <item m="1" x="90"/>
        <item m="1" x="89"/>
        <item m="1" x="99"/>
        <item m="1" x="49"/>
        <item m="1" x="74"/>
        <item m="1" x="76"/>
        <item m="1" x="68"/>
        <item m="1" x="26"/>
        <item m="1" x="80"/>
        <item m="1" x="29"/>
        <item m="1" x="85"/>
        <item m="1" x="24"/>
        <item m="1" x="36"/>
        <item m="1" x="92"/>
        <item m="1" x="33"/>
        <item m="1" x="19"/>
        <item m="1" x="65"/>
        <item m="1" x="32"/>
        <item m="1" x="28"/>
        <item m="1" x="16"/>
        <item m="1" x="50"/>
        <item m="1" x="59"/>
        <item m="1" x="53"/>
        <item m="1" x="82"/>
        <item m="1" x="42"/>
        <item m="1" x="102"/>
        <item m="1" x="91"/>
        <item m="1" x="86"/>
        <item m="1" x="63"/>
        <item m="1" x="97"/>
        <item m="1" x="39"/>
        <item m="1" x="108"/>
        <item m="1" x="20"/>
        <item m="1" x="69"/>
        <item m="1" x="62"/>
        <item m="1" x="55"/>
        <item m="1" x="56"/>
        <item m="1" x="93"/>
        <item m="1" x="21"/>
        <item x="5"/>
        <item x="6"/>
        <item x="7"/>
        <item x="10"/>
      </items>
    </pivotField>
    <pivotField axis="axisRow" outline="0" showAll="0" defaultSubtotal="0">
      <items count="84">
        <item m="1" x="12"/>
        <item x="0"/>
        <item x="5"/>
        <item x="4"/>
        <item x="2"/>
        <item m="1" x="8"/>
        <item m="1" x="49"/>
        <item x="3"/>
        <item m="1" x="52"/>
        <item m="1" x="33"/>
        <item m="1" x="82"/>
        <item m="1" x="47"/>
        <item m="1" x="13"/>
        <item x="1"/>
        <item m="1" x="57"/>
        <item m="1" x="16"/>
        <item m="1" x="28"/>
        <item m="1" x="10"/>
        <item m="1" x="61"/>
        <item m="1" x="56"/>
        <item m="1" x="32"/>
        <item m="1" x="60"/>
        <item m="1" x="26"/>
        <item m="1" x="9"/>
        <item m="1" x="83"/>
        <item m="1" x="75"/>
        <item m="1" x="44"/>
        <item m="1" x="71"/>
        <item m="1" x="22"/>
        <item m="1" x="41"/>
        <item m="1" x="51"/>
        <item m="1" x="67"/>
        <item m="1" x="53"/>
        <item m="1" x="21"/>
        <item m="1" x="54"/>
        <item m="1" x="18"/>
        <item m="1" x="63"/>
        <item m="1" x="79"/>
        <item m="1" x="35"/>
        <item m="1" x="46"/>
        <item m="1" x="37"/>
        <item m="1" x="77"/>
        <item m="1" x="38"/>
        <item m="1" x="80"/>
        <item m="1" x="69"/>
        <item m="1" x="27"/>
        <item m="1" x="48"/>
        <item m="1" x="42"/>
        <item m="1" x="29"/>
        <item m="1" x="30"/>
        <item m="1" x="72"/>
        <item m="1" x="34"/>
        <item m="1" x="65"/>
        <item m="1" x="73"/>
        <item m="1" x="66"/>
        <item m="1" x="58"/>
        <item m="1" x="62"/>
        <item m="1" x="76"/>
        <item m="1" x="17"/>
        <item m="1" x="24"/>
        <item m="1" x="50"/>
        <item m="1" x="55"/>
        <item m="1" x="14"/>
        <item m="1" x="23"/>
        <item m="1" x="11"/>
        <item m="1" x="20"/>
        <item m="1" x="81"/>
        <item m="1" x="39"/>
        <item m="1" x="68"/>
        <item m="1" x="25"/>
        <item m="1" x="45"/>
        <item m="1" x="19"/>
        <item m="1" x="78"/>
        <item m="1" x="64"/>
        <item m="1" x="43"/>
        <item m="1" x="36"/>
        <item m="1" x="31"/>
        <item m="1" x="40"/>
        <item m="1" x="70"/>
        <item m="1" x="59"/>
        <item m="1" x="74"/>
        <item m="1" x="15"/>
        <item x="6"/>
        <item x="7"/>
      </items>
    </pivotField>
    <pivotField showAll="0" defaultSubtotal="0"/>
    <pivotField numFmtId="170" showAll="0" defaultSubtotal="0"/>
    <pivotField showAll="0" defaultSubtotal="0"/>
    <pivotField showAll="0"/>
    <pivotField showAll="0"/>
    <pivotField axis="axisRow" outline="0" showAll="0" defaultSubtotal="0">
      <items count="287">
        <item m="1" x="266"/>
        <item m="1" x="191"/>
        <item x="11"/>
        <item m="1" x="42"/>
        <item m="1" x="211"/>
        <item m="1" x="282"/>
        <item m="1" x="214"/>
        <item m="1" x="57"/>
        <item m="1" x="19"/>
        <item m="1" x="271"/>
        <item m="1" x="256"/>
        <item m="1" x="278"/>
        <item m="1" x="251"/>
        <item m="1" x="272"/>
        <item m="1" x="128"/>
        <item m="1" x="52"/>
        <item m="1" x="279"/>
        <item m="1" x="107"/>
        <item m="1" x="232"/>
        <item m="1" x="149"/>
        <item m="1" x="165"/>
        <item m="1" x="143"/>
        <item m="1" x="208"/>
        <item m="1" x="221"/>
        <item m="1" x="62"/>
        <item m="1" x="102"/>
        <item m="1" x="220"/>
        <item m="1" x="210"/>
        <item m="1" x="78"/>
        <item m="1" x="33"/>
        <item m="1" x="195"/>
        <item m="1" x="254"/>
        <item m="1" x="120"/>
        <item m="1" x="187"/>
        <item m="1" x="134"/>
        <item m="1" x="183"/>
        <item m="1" x="234"/>
        <item m="1" x="270"/>
        <item m="1" x="71"/>
        <item m="1" x="55"/>
        <item m="1" x="136"/>
        <item m="1" x="141"/>
        <item m="1" x="83"/>
        <item m="1" x="61"/>
        <item m="1" x="225"/>
        <item m="1" x="65"/>
        <item m="1" x="174"/>
        <item m="1" x="216"/>
        <item m="1" x="161"/>
        <item m="1" x="205"/>
        <item m="1" x="82"/>
        <item m="1" x="41"/>
        <item m="1" x="87"/>
        <item m="1" x="138"/>
        <item m="1" x="162"/>
        <item m="1" x="40"/>
        <item m="1" x="206"/>
        <item m="1" x="285"/>
        <item m="1" x="69"/>
        <item m="1" x="103"/>
        <item m="1" x="139"/>
        <item m="1" x="280"/>
        <item m="1" x="235"/>
        <item m="1" x="157"/>
        <item m="1" x="14"/>
        <item m="1" x="121"/>
        <item m="1" x="269"/>
        <item m="1" x="23"/>
        <item m="1" x="184"/>
        <item m="1" x="240"/>
        <item m="1" x="176"/>
        <item m="1" x="241"/>
        <item m="1" x="201"/>
        <item m="1" x="53"/>
        <item m="1" x="168"/>
        <item m="1" x="283"/>
        <item m="1" x="64"/>
        <item m="1" x="30"/>
        <item m="1" x="167"/>
        <item m="1" x="132"/>
        <item m="1" x="247"/>
        <item m="1" x="175"/>
        <item m="1" x="95"/>
        <item m="1" x="180"/>
        <item m="1" x="32"/>
        <item m="1" x="166"/>
        <item m="1" x="150"/>
        <item m="1" x="113"/>
        <item m="1" x="277"/>
        <item m="1" x="199"/>
        <item m="1" x="34"/>
        <item m="1" x="77"/>
        <item m="1" x="189"/>
        <item m="1" x="246"/>
        <item m="1" x="126"/>
        <item m="1" x="177"/>
        <item m="1" x="27"/>
        <item m="1" x="68"/>
        <item m="1" x="36"/>
        <item m="1" x="48"/>
        <item m="1" x="133"/>
        <item m="1" x="273"/>
        <item m="1" x="159"/>
        <item m="1" x="118"/>
        <item m="1" x="91"/>
        <item m="1" x="20"/>
        <item m="1" x="21"/>
        <item m="1" x="130"/>
        <item m="1" x="140"/>
        <item m="1" x="160"/>
        <item m="1" x="238"/>
        <item m="1" x="51"/>
        <item m="1" x="264"/>
        <item m="1" x="151"/>
        <item m="1" x="137"/>
        <item m="1" x="158"/>
        <item m="1" x="193"/>
        <item m="1" x="147"/>
        <item m="1" x="43"/>
        <item m="1" x="85"/>
        <item m="1" x="80"/>
        <item m="1" x="89"/>
        <item m="1" x="119"/>
        <item m="1" x="190"/>
        <item m="1" x="255"/>
        <item m="1" x="70"/>
        <item m="1" x="194"/>
        <item m="1" x="226"/>
        <item m="1" x="185"/>
        <item m="1" x="222"/>
        <item m="1" x="215"/>
        <item m="1" x="73"/>
        <item m="1" x="188"/>
        <item m="1" x="182"/>
        <item m="1" x="203"/>
        <item m="1" x="209"/>
        <item m="1" x="233"/>
        <item m="1" x="218"/>
        <item m="1" x="231"/>
        <item m="1" x="152"/>
        <item m="1" x="181"/>
        <item m="1" x="237"/>
        <item m="1" x="93"/>
        <item m="1" x="192"/>
        <item m="1" x="223"/>
        <item m="1" x="90"/>
        <item m="1" x="92"/>
        <item m="1" x="173"/>
        <item m="1" x="257"/>
        <item m="1" x="56"/>
        <item m="1" x="123"/>
        <item m="1" x="129"/>
        <item m="1" x="268"/>
        <item m="1" x="169"/>
        <item m="1" x="12"/>
        <item m="1" x="39"/>
        <item m="1" x="262"/>
        <item m="1" x="15"/>
        <item m="1" x="179"/>
        <item m="1" x="109"/>
        <item m="1" x="155"/>
        <item m="1" x="135"/>
        <item m="1" x="171"/>
        <item m="1" x="76"/>
        <item m="1" x="86"/>
        <item m="1" x="261"/>
        <item m="1" x="164"/>
        <item m="1" x="244"/>
        <item m="1" x="99"/>
        <item m="1" x="100"/>
        <item m="1" x="146"/>
        <item m="1" x="248"/>
        <item m="1" x="67"/>
        <item m="1" x="112"/>
        <item m="1" x="163"/>
        <item m="1" x="25"/>
        <item m="1" x="115"/>
        <item m="1" x="94"/>
        <item m="1" x="259"/>
        <item m="1" x="250"/>
        <item m="1" x="144"/>
        <item m="1" x="47"/>
        <item m="1" x="74"/>
        <item m="1" x="252"/>
        <item m="1" x="260"/>
        <item m="1" x="131"/>
        <item m="1" x="29"/>
        <item m="1" x="154"/>
        <item m="1" x="54"/>
        <item m="1" x="60"/>
        <item m="1" x="44"/>
        <item m="1" x="96"/>
        <item m="1" x="274"/>
        <item m="1" x="108"/>
        <item m="1" x="111"/>
        <item m="1" x="125"/>
        <item m="1" x="197"/>
        <item m="1" x="98"/>
        <item m="1" x="178"/>
        <item m="1" x="84"/>
        <item m="1" x="276"/>
        <item m="1" x="110"/>
        <item m="1" x="49"/>
        <item m="1" x="38"/>
        <item m="1" x="200"/>
        <item m="1" x="253"/>
        <item m="1" x="243"/>
        <item m="1" x="46"/>
        <item m="1" x="170"/>
        <item m="1" x="213"/>
        <item m="1" x="17"/>
        <item m="1" x="127"/>
        <item m="1" x="101"/>
        <item m="1" x="217"/>
        <item m="1" x="88"/>
        <item m="1" x="122"/>
        <item m="1" x="16"/>
        <item m="1" x="37"/>
        <item m="1" x="75"/>
        <item m="1" x="28"/>
        <item m="1" x="229"/>
        <item m="1" x="13"/>
        <item m="1" x="22"/>
        <item m="1" x="196"/>
        <item m="1" x="219"/>
        <item m="1" x="66"/>
        <item m="1" x="145"/>
        <item m="1" x="275"/>
        <item m="1" x="249"/>
        <item m="1" x="24"/>
        <item m="1" x="281"/>
        <item m="1" x="172"/>
        <item m="1" x="18"/>
        <item m="1" x="26"/>
        <item m="1" x="31"/>
        <item m="1" x="265"/>
        <item m="1" x="204"/>
        <item m="1" x="267"/>
        <item m="1" x="50"/>
        <item m="1" x="79"/>
        <item m="1" x="228"/>
        <item m="1" x="72"/>
        <item m="1" x="202"/>
        <item m="1" x="148"/>
        <item m="1" x="35"/>
        <item m="1" x="142"/>
        <item m="1" x="186"/>
        <item m="1" x="124"/>
        <item m="1" x="81"/>
        <item m="1" x="59"/>
        <item m="1" x="207"/>
        <item m="1" x="58"/>
        <item m="1" x="114"/>
        <item m="1" x="105"/>
        <item m="1" x="263"/>
        <item m="1" x="236"/>
        <item m="1" x="198"/>
        <item m="1" x="117"/>
        <item m="1" x="284"/>
        <item m="1" x="63"/>
        <item m="1" x="104"/>
        <item m="1" x="212"/>
        <item m="1" x="156"/>
        <item m="1" x="286"/>
        <item m="1" x="97"/>
        <item m="1" x="230"/>
        <item m="1" x="224"/>
        <item m="1" x="106"/>
        <item m="1" x="258"/>
        <item m="1" x="242"/>
        <item m="1" x="116"/>
        <item m="1" x="245"/>
        <item m="1" x="227"/>
        <item m="1" x="45"/>
        <item m="1" x="153"/>
        <item m="1" x="239"/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showAll="0"/>
    <pivotField showAll="0"/>
    <pivotField showAll="0"/>
    <pivotField name="In Charge _x000a_Of" axis="axisRow" outline="0" showAll="0" defaultSubtotal="0">
      <items count="7">
        <item m="1" x="6"/>
        <item x="0"/>
        <item x="2"/>
        <item x="1"/>
        <item m="1" x="4"/>
        <item x="3"/>
        <item m="1" x="5"/>
      </items>
    </pivotField>
    <pivotField axis="axisRow" outline="0" showAll="0" defaultSubtotal="0">
      <items count="27">
        <item x="7"/>
        <item x="8"/>
        <item m="1" x="17"/>
        <item x="3"/>
        <item x="4"/>
        <item x="5"/>
        <item x="2"/>
        <item m="1" x="21"/>
        <item x="1"/>
        <item m="1" x="13"/>
        <item m="1" x="16"/>
        <item m="1" x="19"/>
        <item m="1" x="23"/>
        <item m="1" x="12"/>
        <item m="1" x="14"/>
        <item m="1" x="22"/>
        <item m="1" x="24"/>
        <item m="1" x="11"/>
        <item x="0"/>
        <item m="1" x="10"/>
        <item m="1" x="18"/>
        <item m="1" x="20"/>
        <item m="1" x="15"/>
        <item m="1" x="26"/>
        <item x="6"/>
        <item m="1" x="25"/>
        <item x="9"/>
      </items>
    </pivotField>
    <pivotField axis="axisRow" outline="0" showAll="0" defaultSubtotal="0">
      <items count="56">
        <item x="8"/>
        <item x="6"/>
        <item x="7"/>
        <item m="1" x="31"/>
        <item x="2"/>
        <item x="4"/>
        <item m="1" x="32"/>
        <item m="1" x="35"/>
        <item x="0"/>
        <item m="1" x="23"/>
        <item m="1" x="50"/>
        <item x="3"/>
        <item m="1" x="40"/>
        <item x="1"/>
        <item m="1" x="19"/>
        <item m="1" x="30"/>
        <item m="1" x="21"/>
        <item m="1" x="41"/>
        <item m="1" x="11"/>
        <item m="1" x="51"/>
        <item m="1" x="45"/>
        <item m="1" x="12"/>
        <item m="1" x="49"/>
        <item x="5"/>
        <item m="1" x="27"/>
        <item m="1" x="54"/>
        <item m="1" x="14"/>
        <item m="1" x="15"/>
        <item m="1" x="20"/>
        <item m="1" x="26"/>
        <item m="1" x="37"/>
        <item m="1" x="46"/>
        <item m="1" x="44"/>
        <item m="1" x="47"/>
        <item m="1" x="42"/>
        <item m="1" x="25"/>
        <item m="1" x="18"/>
        <item m="1" x="39"/>
        <item m="1" x="48"/>
        <item m="1" x="55"/>
        <item m="1" x="43"/>
        <item m="1" x="29"/>
        <item m="1" x="22"/>
        <item m="1" x="13"/>
        <item m="1" x="24"/>
        <item m="1" x="16"/>
        <item m="1" x="36"/>
        <item m="1" x="17"/>
        <item m="1" x="52"/>
        <item m="1" x="33"/>
        <item m="1" x="28"/>
        <item m="1" x="10"/>
        <item m="1" x="38"/>
        <item m="1" x="53"/>
        <item m="1" x="34"/>
        <item x="9"/>
      </items>
    </pivotField>
    <pivotField axis="axisPage" compact="0" subtotalTop="0" showAll="0" insertBlankRow="1">
      <items count="9">
        <item m="1" x="6"/>
        <item x="4"/>
        <item x="1"/>
        <item x="2"/>
        <item x="0"/>
        <item m="1" x="7"/>
        <item x="3"/>
        <item m="1" x="5"/>
        <item t="default"/>
      </items>
    </pivotField>
    <pivotField axis="axisRow" outline="0" multipleItemSelectionAllowed="1" showAll="0" defaultSubtotal="0">
      <items count="7">
        <item m="1" x="6"/>
        <item h="1" sd="0" x="3"/>
        <item x="2"/>
        <item x="0"/>
        <item x="1"/>
        <item h="1" x="4"/>
        <item h="1" m="1" x="5"/>
      </items>
    </pivotField>
    <pivotField showAll="0"/>
    <pivotField axis="axisRow" showAll="0">
      <items count="66">
        <item m="1" x="14"/>
        <item m="1" x="41"/>
        <item m="1" x="39"/>
        <item m="1" x="7"/>
        <item n="--" x="0"/>
        <item m="1" x="57"/>
        <item m="1" x="35"/>
        <item m="1" x="34"/>
        <item m="1" x="4"/>
        <item m="1" x="36"/>
        <item m="1" x="11"/>
        <item m="1" x="45"/>
        <item m="1" x="49"/>
        <item m="1" x="27"/>
        <item m="1" x="38"/>
        <item m="1" x="59"/>
        <item m="1" x="44"/>
        <item m="1" x="28"/>
        <item m="1" x="25"/>
        <item m="1" x="3"/>
        <item m="1" x="58"/>
        <item m="1" x="51"/>
        <item m="1" x="62"/>
        <item m="1" x="5"/>
        <item m="1" x="50"/>
        <item m="1" x="13"/>
        <item m="1" x="43"/>
        <item m="1" x="29"/>
        <item m="1" x="42"/>
        <item m="1" x="22"/>
        <item m="1" x="21"/>
        <item m="1" x="40"/>
        <item m="1" x="32"/>
        <item m="1" x="52"/>
        <item m="1" x="30"/>
        <item m="1" x="9"/>
        <item m="1" x="16"/>
        <item m="1" x="33"/>
        <item m="1" x="12"/>
        <item m="1" x="24"/>
        <item m="1" x="56"/>
        <item m="1" x="15"/>
        <item m="1" x="60"/>
        <item m="1" x="10"/>
        <item m="1" x="6"/>
        <item m="1" x="20"/>
        <item m="1" x="26"/>
        <item m="1" x="54"/>
        <item m="1" x="64"/>
        <item m="1" x="63"/>
        <item m="1" x="2"/>
        <item m="1" x="19"/>
        <item m="1" x="47"/>
        <item m="1" x="8"/>
        <item m="1" x="37"/>
        <item m="1" x="46"/>
        <item m="1" x="18"/>
        <item m="1" x="55"/>
        <item m="1" x="61"/>
        <item m="1" x="17"/>
        <item m="1" x="53"/>
        <item m="1" x="48"/>
        <item m="1" x="31"/>
        <item m="1" x="23"/>
        <item x="1"/>
        <item t="default"/>
      </items>
    </pivotField>
  </pivotFields>
  <rowFields count="12">
    <field x="7"/>
    <field x="8"/>
    <field x="16"/>
    <field x="2"/>
    <field x="9"/>
    <field x="10"/>
    <field x="20"/>
    <field x="21"/>
    <field x="22"/>
    <field x="1"/>
    <field x="24"/>
    <field x="26"/>
  </rowFields>
  <rowItems count="1">
    <i>
      <x v="82"/>
      <x/>
      <x v="277"/>
      <x v="114"/>
      <x v="17"/>
      <x v="1"/>
      <x v="3"/>
      <x v="8"/>
      <x v="13"/>
      <x v="4"/>
      <x v="4"/>
      <x v="64"/>
    </i>
  </rowItems>
  <colItems count="1">
    <i/>
  </colItems>
  <pageFields count="1">
    <pageField fld="23" item="2" hier="-1"/>
  </pageFields>
  <formats count="182">
    <format dxfId="2791">
      <pivotArea type="all" dataOnly="0" outline="0" fieldPosition="0"/>
    </format>
    <format dxfId="2790">
      <pivotArea dataOnly="0" labelOnly="1" grandRow="1" outline="0" fieldPosition="0"/>
    </format>
    <format dxfId="2789">
      <pivotArea field="16" type="button" dataOnly="0" labelOnly="1" outline="0" axis="axisRow" fieldPosition="2"/>
    </format>
    <format dxfId="2788">
      <pivotArea field="7" type="button" dataOnly="0" labelOnly="1" outline="0" axis="axisRow" fieldPosition="0"/>
    </format>
    <format dxfId="2787">
      <pivotArea field="8" type="button" dataOnly="0" labelOnly="1" outline="0" axis="axisRow" fieldPosition="1"/>
    </format>
    <format dxfId="2786">
      <pivotArea field="16" type="button" dataOnly="0" labelOnly="1" outline="0" axis="axisRow" fieldPosition="2"/>
    </format>
    <format dxfId="2785">
      <pivotArea field="2" type="button" dataOnly="0" labelOnly="1" outline="0" axis="axisRow" fieldPosition="3"/>
    </format>
    <format dxfId="2784">
      <pivotArea field="9" type="button" dataOnly="0" labelOnly="1" outline="0" axis="axisRow" fieldPosition="4"/>
    </format>
    <format dxfId="2783">
      <pivotArea field="7" type="button" dataOnly="0" labelOnly="1" outline="0" axis="axisRow" fieldPosition="0"/>
    </format>
    <format dxfId="2782">
      <pivotArea field="8" type="button" dataOnly="0" labelOnly="1" outline="0" axis="axisRow" fieldPosition="1"/>
    </format>
    <format dxfId="2781">
      <pivotArea field="16" type="button" dataOnly="0" labelOnly="1" outline="0" axis="axisRow" fieldPosition="2"/>
    </format>
    <format dxfId="2780">
      <pivotArea field="2" type="button" dataOnly="0" labelOnly="1" outline="0" axis="axisRow" fieldPosition="3"/>
    </format>
    <format dxfId="2779">
      <pivotArea field="9" type="button" dataOnly="0" labelOnly="1" outline="0" axis="axisRow" fieldPosition="4"/>
    </format>
    <format dxfId="2778">
      <pivotArea field="16" type="button" dataOnly="0" labelOnly="1" outline="0" axis="axisRow" fieldPosition="2"/>
    </format>
    <format dxfId="2777">
      <pivotArea field="24" type="button" dataOnly="0" labelOnly="1" outline="0" axis="axisRow" fieldPosition="11"/>
    </format>
    <format dxfId="2776">
      <pivotArea field="24" type="button" dataOnly="0" labelOnly="1" outline="0" axis="axisRow" fieldPosition="11"/>
    </format>
    <format dxfId="2775">
      <pivotArea field="24" type="button" dataOnly="0" labelOnly="1" outline="0" axis="axisRow" fieldPosition="11"/>
    </format>
    <format dxfId="2774">
      <pivotArea field="16" type="button" dataOnly="0" labelOnly="1" outline="0" axis="axisRow" fieldPosition="2"/>
    </format>
    <format dxfId="2773">
      <pivotArea field="16" type="button" dataOnly="0" labelOnly="1" outline="0" axis="axisRow" fieldPosition="2"/>
    </format>
    <format dxfId="2772">
      <pivotArea field="7" type="button" dataOnly="0" labelOnly="1" outline="0" axis="axisRow" fieldPosition="0"/>
    </format>
    <format dxfId="2771">
      <pivotArea field="8" type="button" dataOnly="0" labelOnly="1" outline="0" axis="axisRow" fieldPosition="1"/>
    </format>
    <format dxfId="2770">
      <pivotArea field="16" type="button" dataOnly="0" labelOnly="1" outline="0" axis="axisRow" fieldPosition="2"/>
    </format>
    <format dxfId="2769">
      <pivotArea field="2" type="button" dataOnly="0" labelOnly="1" outline="0" axis="axisRow" fieldPosition="3"/>
    </format>
    <format dxfId="2768">
      <pivotArea field="9" type="button" dataOnly="0" labelOnly="1" outline="0" axis="axisRow" fieldPosition="4"/>
    </format>
    <format dxfId="2767">
      <pivotArea field="24" type="button" dataOnly="0" labelOnly="1" outline="0" axis="axisRow" fieldPosition="11"/>
    </format>
    <format dxfId="2766">
      <pivotArea field="1" type="button" dataOnly="0" labelOnly="1" outline="0" axis="axisRow" fieldPosition="10"/>
    </format>
    <format dxfId="2765">
      <pivotArea dataOnly="0" labelOnly="1" fieldPosition="0">
        <references count="1">
          <reference field="7" count="1">
            <x v="72"/>
          </reference>
        </references>
      </pivotArea>
    </format>
    <format dxfId="2764">
      <pivotArea dataOnly="0" labelOnly="1" fieldPosition="0">
        <references count="1">
          <reference field="7" count="1">
            <x v="194"/>
          </reference>
        </references>
      </pivotArea>
    </format>
    <format dxfId="2763">
      <pivotArea dataOnly="0" labelOnly="1" fieldPosition="0">
        <references count="2">
          <reference field="7" count="1" selected="0">
            <x v="72"/>
          </reference>
          <reference field="8" count="3">
            <x v="0"/>
            <x v="2"/>
            <x v="3"/>
          </reference>
        </references>
      </pivotArea>
    </format>
    <format dxfId="2762">
      <pivotArea dataOnly="0" labelOnly="1" fieldPosition="0">
        <references count="2">
          <reference field="7" count="1" selected="0">
            <x v="194"/>
          </reference>
          <reference field="8" count="1">
            <x v="3"/>
          </reference>
        </references>
      </pivotArea>
    </format>
    <format dxfId="2761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760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1"/>
          </reference>
        </references>
      </pivotArea>
    </format>
    <format dxfId="2759">
      <pivotArea dataOnly="0" labelOnly="1" fieldPosition="0">
        <references count="3">
          <reference field="7" count="1" selected="0">
            <x v="194"/>
          </reference>
          <reference field="8" count="1" selected="0">
            <x v="3"/>
          </reference>
          <reference field="16" count="1">
            <x v="2"/>
          </reference>
        </references>
      </pivotArea>
    </format>
    <format dxfId="2758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0"/>
          </reference>
          <reference field="16" count="1" selected="0">
            <x v="0"/>
          </reference>
        </references>
      </pivotArea>
    </format>
    <format dxfId="2757">
      <pivotArea dataOnly="0" labelOnly="1" fieldPosition="0">
        <references count="4">
          <reference field="2" count="1">
            <x v="0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1"/>
          </reference>
        </references>
      </pivotArea>
    </format>
    <format dxfId="2756">
      <pivotArea field="16" type="button" dataOnly="0" labelOnly="1" outline="0" axis="axisRow" fieldPosition="2"/>
    </format>
    <format dxfId="2755">
      <pivotArea field="16" type="button" dataOnly="0" labelOnly="1" outline="0" axis="axisRow" fieldPosition="2"/>
    </format>
    <format dxfId="2754">
      <pivotArea field="16" type="button" dataOnly="0" labelOnly="1" outline="0" axis="axisRow" fieldPosition="2"/>
    </format>
    <format dxfId="2753">
      <pivotArea field="7" type="button" dataOnly="0" labelOnly="1" outline="0" axis="axisRow" fieldPosition="0"/>
    </format>
    <format dxfId="2752">
      <pivotArea field="8" type="button" dataOnly="0" labelOnly="1" outline="0" axis="axisRow" fieldPosition="1"/>
    </format>
    <format dxfId="2751">
      <pivotArea field="16" type="button" dataOnly="0" labelOnly="1" outline="0" axis="axisRow" fieldPosition="2"/>
    </format>
    <format dxfId="2750">
      <pivotArea field="2" type="button" dataOnly="0" labelOnly="1" outline="0" axis="axisRow" fieldPosition="3"/>
    </format>
    <format dxfId="2749">
      <pivotArea field="9" type="button" dataOnly="0" labelOnly="1" outline="0" axis="axisRow" fieldPosition="4"/>
    </format>
    <format dxfId="2748">
      <pivotArea field="24" type="button" dataOnly="0" labelOnly="1" outline="0" axis="axisRow" fieldPosition="11"/>
    </format>
    <format dxfId="2747">
      <pivotArea field="1" type="button" dataOnly="0" labelOnly="1" outline="0" axis="axisRow" fieldPosition="10"/>
    </format>
    <format dxfId="2746">
      <pivotArea type="all" dataOnly="0" outline="0" fieldPosition="0"/>
    </format>
    <format dxfId="2745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744">
      <pivotArea dataOnly="0" labelOnly="1" fieldPosition="0">
        <references count="1">
          <reference field="7" count="1">
            <x v="72"/>
          </reference>
        </references>
      </pivotArea>
    </format>
    <format dxfId="2743">
      <pivotArea dataOnly="0" labelOnly="1" fieldPosition="0">
        <references count="2">
          <reference field="7" count="1" selected="0">
            <x v="72"/>
          </reference>
          <reference field="8" count="1">
            <x v="0"/>
          </reference>
        </references>
      </pivotArea>
    </format>
    <format dxfId="2742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741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0"/>
          </reference>
          <reference field="16" count="1" selected="0">
            <x v="0"/>
          </reference>
        </references>
      </pivotArea>
    </format>
    <format dxfId="2740">
      <pivotArea field="2" type="button" dataOnly="0" labelOnly="1" outline="0" axis="axisRow" fieldPosition="3"/>
    </format>
    <format dxfId="2739">
      <pivotArea field="9" type="button" dataOnly="0" labelOnly="1" outline="0" axis="axisRow" fieldPosition="4"/>
    </format>
    <format dxfId="2738">
      <pivotArea field="7" type="button" dataOnly="0" labelOnly="1" outline="0" axis="axisRow" fieldPosition="0"/>
    </format>
    <format dxfId="2737">
      <pivotArea field="8" type="button" dataOnly="0" labelOnly="1" outline="0" axis="axisRow" fieldPosition="1"/>
    </format>
    <format dxfId="2736">
      <pivotArea field="2" type="button" dataOnly="0" labelOnly="1" outline="0" axis="axisRow" fieldPosition="3"/>
    </format>
    <format dxfId="2735">
      <pivotArea field="9" type="button" dataOnly="0" labelOnly="1" outline="0" axis="axisRow" fieldPosition="4"/>
    </format>
    <format dxfId="2734">
      <pivotArea field="24" type="button" dataOnly="0" labelOnly="1" outline="0" axis="axisRow" fieldPosition="11"/>
    </format>
    <format dxfId="2733">
      <pivotArea field="1" type="button" dataOnly="0" labelOnly="1" outline="0" axis="axisRow" fieldPosition="10"/>
    </format>
    <format dxfId="2732">
      <pivotArea field="23" type="button" dataOnly="0" labelOnly="1" outline="0" axis="axisPage" fieldPosition="0"/>
    </format>
    <format dxfId="2731">
      <pivotArea dataOnly="0" labelOnly="1" outline="0" fieldPosition="0">
        <references count="1">
          <reference field="23" count="1">
            <x v="3"/>
          </reference>
        </references>
      </pivotArea>
    </format>
    <format dxfId="2730">
      <pivotArea field="23" type="button" dataOnly="0" labelOnly="1" outline="0" axis="axisPage" fieldPosition="0"/>
    </format>
    <format dxfId="2729">
      <pivotArea dataOnly="0" labelOnly="1" outline="0" fieldPosition="0">
        <references count="1">
          <reference field="23" count="1">
            <x v="3"/>
          </reference>
        </references>
      </pivotArea>
    </format>
    <format dxfId="2728">
      <pivotArea field="23" type="button" dataOnly="0" labelOnly="1" outline="0" axis="axisPage" fieldPosition="0"/>
    </format>
    <format dxfId="2727">
      <pivotArea dataOnly="0" labelOnly="1" outline="0" fieldPosition="0">
        <references count="1">
          <reference field="23" count="1">
            <x v="3"/>
          </reference>
        </references>
      </pivotArea>
    </format>
    <format dxfId="2726">
      <pivotArea field="23" type="button" dataOnly="0" labelOnly="1" outline="0" axis="axisPage" fieldPosition="0"/>
    </format>
    <format dxfId="2725">
      <pivotArea dataOnly="0" labelOnly="1" outline="0" fieldPosition="0">
        <references count="1">
          <reference field="23" count="1">
            <x v="3"/>
          </reference>
        </references>
      </pivotArea>
    </format>
    <format dxfId="2724">
      <pivotArea field="23" type="button" dataOnly="0" labelOnly="1" outline="0" axis="axisPage" fieldPosition="0"/>
    </format>
    <format dxfId="2723">
      <pivotArea dataOnly="0" labelOnly="1" outline="0" fieldPosition="0">
        <references count="1">
          <reference field="23" count="1">
            <x v="3"/>
          </reference>
        </references>
      </pivotArea>
    </format>
    <format dxfId="2722">
      <pivotArea dataOnly="0" outline="0" fieldPosition="0">
        <references count="1">
          <reference field="23" count="1">
            <x v="2"/>
          </reference>
        </references>
      </pivotArea>
    </format>
    <format dxfId="2721">
      <pivotArea dataOnly="0" outline="0" fieldPosition="0">
        <references count="1">
          <reference field="23" count="1">
            <x v="2"/>
          </reference>
        </references>
      </pivotArea>
    </format>
    <format dxfId="2720">
      <pivotArea dataOnly="0" outline="0" fieldPosition="0">
        <references count="1">
          <reference field="23" count="1">
            <x v="2"/>
          </reference>
        </references>
      </pivotArea>
    </format>
    <format dxfId="2719">
      <pivotArea dataOnly="0" labelOnly="1" outline="0" fieldPosition="0">
        <references count="1">
          <reference field="23" count="1">
            <x v="2"/>
          </reference>
        </references>
      </pivotArea>
    </format>
    <format dxfId="2718">
      <pivotArea field="23" type="button" dataOnly="0" labelOnly="1" outline="0" axis="axisPage" fieldPosition="0"/>
    </format>
    <format dxfId="2717">
      <pivotArea dataOnly="0" labelOnly="1" outline="0" fieldPosition="0">
        <references count="1">
          <reference field="23" count="1">
            <x v="2"/>
          </reference>
        </references>
      </pivotArea>
    </format>
    <format dxfId="2716">
      <pivotArea field="21" type="button" dataOnly="0" labelOnly="1" outline="0" axis="axisRow" fieldPosition="8"/>
    </format>
    <format dxfId="2715">
      <pivotArea field="21" type="button" dataOnly="0" labelOnly="1" outline="0" axis="axisRow" fieldPosition="8"/>
    </format>
    <format dxfId="2714">
      <pivotArea field="22" type="button" dataOnly="0" labelOnly="1" outline="0" axis="axisRow" fieldPosition="9"/>
    </format>
    <format dxfId="2713">
      <pivotArea field="21" type="button" dataOnly="0" labelOnly="1" outline="0" axis="axisRow" fieldPosition="8"/>
    </format>
    <format dxfId="2712">
      <pivotArea field="22" type="button" dataOnly="0" labelOnly="1" outline="0" axis="axisRow" fieldPosition="9"/>
    </format>
    <format dxfId="2711">
      <pivotArea field="21" type="button" dataOnly="0" labelOnly="1" outline="0" axis="axisRow" fieldPosition="8"/>
    </format>
    <format dxfId="2710">
      <pivotArea field="10" type="button" dataOnly="0" labelOnly="1" outline="0" axis="axisRow" fieldPosition="5"/>
    </format>
    <format dxfId="2709">
      <pivotArea field="10" type="button" dataOnly="0" labelOnly="1" outline="0" axis="axisRow" fieldPosition="5"/>
    </format>
    <format dxfId="2708">
      <pivotArea dataOnly="0" labelOnly="1" fieldPosition="0">
        <references count="2">
          <reference field="7" count="1" selected="0">
            <x v="72"/>
          </reference>
          <reference field="8" count="2">
            <x v="0"/>
            <x v="2"/>
          </reference>
        </references>
      </pivotArea>
    </format>
    <format dxfId="2707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706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0"/>
          </reference>
          <reference field="16" count="1" selected="0">
            <x v="0"/>
          </reference>
        </references>
      </pivotArea>
    </format>
    <format dxfId="2705">
      <pivotArea type="all" dataOnly="0" outline="0" fieldPosition="0"/>
    </format>
    <format dxfId="2704">
      <pivotArea field="16" type="button" dataOnly="0" labelOnly="1" outline="0" axis="axisRow" fieldPosition="2"/>
    </format>
    <format dxfId="2703">
      <pivotArea field="16" type="button" dataOnly="0" labelOnly="1" outline="0" axis="axisRow" fieldPosition="2"/>
    </format>
    <format dxfId="2702">
      <pivotArea dataOnly="0" labelOnly="1" outline="0" fieldPosition="0">
        <references count="1">
          <reference field="23" count="1">
            <x v="4"/>
          </reference>
        </references>
      </pivotArea>
    </format>
    <format dxfId="2701">
      <pivotArea dataOnly="0" labelOnly="1" outline="0" fieldPosition="0">
        <references count="1">
          <reference field="23" count="0"/>
        </references>
      </pivotArea>
    </format>
    <format dxfId="2700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699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1"/>
          </reference>
        </references>
      </pivotArea>
    </format>
    <format dxfId="2698">
      <pivotArea dataOnly="0" labelOnly="1" fieldPosition="0">
        <references count="1">
          <reference field="7" count="1">
            <x v="72"/>
          </reference>
        </references>
      </pivotArea>
    </format>
    <format dxfId="2697">
      <pivotArea dataOnly="0" labelOnly="1" fieldPosition="0">
        <references count="2">
          <reference field="7" count="1" selected="0">
            <x v="72"/>
          </reference>
          <reference field="8" count="1">
            <x v="2"/>
          </reference>
        </references>
      </pivotArea>
    </format>
    <format dxfId="2696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0"/>
          </reference>
        </references>
      </pivotArea>
    </format>
    <format dxfId="2695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0"/>
          </reference>
        </references>
      </pivotArea>
    </format>
    <format dxfId="2694">
      <pivotArea field="16" type="button" dataOnly="0" labelOnly="1" outline="0" axis="axisRow" fieldPosition="2"/>
    </format>
    <format dxfId="2693">
      <pivotArea field="7" type="button" dataOnly="0" labelOnly="1" outline="0" axis="axisRow" fieldPosition="0"/>
    </format>
    <format dxfId="2692">
      <pivotArea field="8" type="button" dataOnly="0" labelOnly="1" outline="0" axis="axisRow" fieldPosition="1"/>
    </format>
    <format dxfId="2691">
      <pivotArea field="16" type="button" dataOnly="0" labelOnly="1" outline="0" axis="axisRow" fieldPosition="2"/>
    </format>
    <format dxfId="2690">
      <pivotArea field="2" type="button" dataOnly="0" labelOnly="1" outline="0" axis="axisRow" fieldPosition="3"/>
    </format>
    <format dxfId="2689">
      <pivotArea field="9" type="button" dataOnly="0" labelOnly="1" outline="0" axis="axisRow" fieldPosition="4"/>
    </format>
    <format dxfId="2688">
      <pivotArea field="10" type="button" dataOnly="0" labelOnly="1" outline="0" axis="axisRow" fieldPosition="5"/>
    </format>
    <format dxfId="2687">
      <pivotArea field="24" type="button" dataOnly="0" labelOnly="1" outline="0" axis="axisRow" fieldPosition="11"/>
    </format>
    <format dxfId="2686">
      <pivotArea field="21" type="button" dataOnly="0" labelOnly="1" outline="0" axis="axisRow" fieldPosition="8"/>
    </format>
    <format dxfId="2685">
      <pivotArea field="22" type="button" dataOnly="0" labelOnly="1" outline="0" axis="axisRow" fieldPosition="9"/>
    </format>
    <format dxfId="2684">
      <pivotArea field="1" type="button" dataOnly="0" labelOnly="1" outline="0" axis="axisRow" fieldPosition="10"/>
    </format>
    <format dxfId="2683">
      <pivotArea field="7" type="button" dataOnly="0" labelOnly="1" outline="0" axis="axisRow" fieldPosition="0"/>
    </format>
    <format dxfId="2682">
      <pivotArea field="8" type="button" dataOnly="0" labelOnly="1" outline="0" axis="axisRow" fieldPosition="1"/>
    </format>
    <format dxfId="2681">
      <pivotArea field="16" type="button" dataOnly="0" labelOnly="1" outline="0" axis="axisRow" fieldPosition="2"/>
    </format>
    <format dxfId="2680">
      <pivotArea field="2" type="button" dataOnly="0" labelOnly="1" outline="0" axis="axisRow" fieldPosition="3"/>
    </format>
    <format dxfId="2679">
      <pivotArea field="9" type="button" dataOnly="0" labelOnly="1" outline="0" axis="axisRow" fieldPosition="4"/>
    </format>
    <format dxfId="2678">
      <pivotArea field="10" type="button" dataOnly="0" labelOnly="1" outline="0" axis="axisRow" fieldPosition="5"/>
    </format>
    <format dxfId="2677">
      <pivotArea field="24" type="button" dataOnly="0" labelOnly="1" outline="0" axis="axisRow" fieldPosition="11"/>
    </format>
    <format dxfId="2676">
      <pivotArea field="21" type="button" dataOnly="0" labelOnly="1" outline="0" axis="axisRow" fieldPosition="8"/>
    </format>
    <format dxfId="2675">
      <pivotArea field="22" type="button" dataOnly="0" labelOnly="1" outline="0" axis="axisRow" fieldPosition="9"/>
    </format>
    <format dxfId="2674">
      <pivotArea field="1" type="button" dataOnly="0" labelOnly="1" outline="0" axis="axisRow" fieldPosition="10"/>
    </format>
    <format dxfId="2673">
      <pivotArea field="16" type="button" dataOnly="0" labelOnly="1" outline="0" axis="axisRow" fieldPosition="2"/>
    </format>
    <format dxfId="2672">
      <pivotArea field="7" type="button" dataOnly="0" labelOnly="1" outline="0" axis="axisRow" fieldPosition="0"/>
    </format>
    <format dxfId="2671">
      <pivotArea field="8" type="button" dataOnly="0" labelOnly="1" outline="0" axis="axisRow" fieldPosition="1"/>
    </format>
    <format dxfId="2670">
      <pivotArea field="16" type="button" dataOnly="0" labelOnly="1" outline="0" axis="axisRow" fieldPosition="2"/>
    </format>
    <format dxfId="2669">
      <pivotArea field="2" type="button" dataOnly="0" labelOnly="1" outline="0" axis="axisRow" fieldPosition="3"/>
    </format>
    <format dxfId="2668">
      <pivotArea field="9" type="button" dataOnly="0" labelOnly="1" outline="0" axis="axisRow" fieldPosition="4"/>
    </format>
    <format dxfId="2667">
      <pivotArea field="10" type="button" dataOnly="0" labelOnly="1" outline="0" axis="axisRow" fieldPosition="5"/>
    </format>
    <format dxfId="2666">
      <pivotArea field="24" type="button" dataOnly="0" labelOnly="1" outline="0" axis="axisRow" fieldPosition="11"/>
    </format>
    <format dxfId="2665">
      <pivotArea field="21" type="button" dataOnly="0" labelOnly="1" outline="0" axis="axisRow" fieldPosition="8"/>
    </format>
    <format dxfId="2664">
      <pivotArea field="22" type="button" dataOnly="0" labelOnly="1" outline="0" axis="axisRow" fieldPosition="9"/>
    </format>
    <format dxfId="2663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2">
            <x v="0"/>
            <x v="1"/>
          </reference>
        </references>
      </pivotArea>
    </format>
    <format dxfId="2662">
      <pivotArea dataOnly="0" labelOnly="1" fieldPosition="0">
        <references count="3">
          <reference field="7" count="1" selected="0">
            <x v="194"/>
          </reference>
          <reference field="8" count="1" selected="0">
            <x v="3"/>
          </reference>
          <reference field="16" count="1">
            <x v="2"/>
          </reference>
        </references>
      </pivotArea>
    </format>
    <format dxfId="2661">
      <pivotArea dataOnly="0" labelOnly="1" outline="0" fieldPosition="0">
        <references count="1">
          <reference field="23" count="1">
            <x v="5"/>
          </reference>
        </references>
      </pivotArea>
    </format>
    <format dxfId="2660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11"/>
          </reference>
        </references>
      </pivotArea>
    </format>
    <format dxfId="2659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0"/>
          </reference>
        </references>
      </pivotArea>
    </format>
    <format dxfId="2658">
      <pivotArea dataOnly="0" labelOnly="1" fieldPosition="0">
        <references count="3">
          <reference field="7" count="1" selected="0">
            <x v="115"/>
          </reference>
          <reference field="8" count="1" selected="0">
            <x v="2"/>
          </reference>
          <reference field="16" count="1">
            <x v="4"/>
          </reference>
        </references>
      </pivotArea>
    </format>
    <format dxfId="2657">
      <pivotArea dataOnly="0" labelOnly="1" outline="0" fieldPosition="0">
        <references count="1">
          <reference field="16" count="0"/>
        </references>
      </pivotArea>
    </format>
    <format dxfId="2656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3">
            <x v="0"/>
            <x v="1"/>
            <x v="11"/>
          </reference>
        </references>
      </pivotArea>
    </format>
    <format dxfId="2655">
      <pivotArea field="16" type="button" dataOnly="0" labelOnly="1" outline="0" axis="axisRow" fieldPosition="2"/>
    </format>
    <format dxfId="2654">
      <pivotArea dataOnly="0" labelOnly="1" fieldPosition="0">
        <references count="3">
          <reference field="7" count="1" selected="0">
            <x v="114"/>
          </reference>
          <reference field="8" count="1" selected="0">
            <x v="0"/>
          </reference>
          <reference field="16" count="1">
            <x v="9"/>
          </reference>
        </references>
      </pivotArea>
    </format>
    <format dxfId="2653">
      <pivotArea dataOnly="0" labelOnly="1" fieldPosition="0">
        <references count="3">
          <reference field="7" count="1" selected="0">
            <x v="115"/>
          </reference>
          <reference field="8" count="1" selected="0">
            <x v="0"/>
          </reference>
          <reference field="16" count="1">
            <x v="4"/>
          </reference>
        </references>
      </pivotArea>
    </format>
    <format dxfId="2652">
      <pivotArea dataOnly="0" labelOnly="1" fieldPosition="0">
        <references count="3">
          <reference field="7" count="1" selected="0">
            <x v="116"/>
          </reference>
          <reference field="8" count="1" selected="0">
            <x v="0"/>
          </reference>
          <reference field="16" count="1">
            <x v="6"/>
          </reference>
        </references>
      </pivotArea>
    </format>
    <format dxfId="2651">
      <pivotArea dataOnly="0" labelOnly="1" fieldPosition="0">
        <references count="3">
          <reference field="7" count="1" selected="0">
            <x v="118"/>
          </reference>
          <reference field="8" count="1" selected="0">
            <x v="2"/>
          </reference>
          <reference field="16" count="1">
            <x v="3"/>
          </reference>
        </references>
      </pivotArea>
    </format>
    <format dxfId="2650">
      <pivotArea dataOnly="0" labelOnly="1" fieldPosition="0">
        <references count="3">
          <reference field="7" count="1" selected="0">
            <x v="120"/>
          </reference>
          <reference field="8" count="1" selected="0">
            <x v="0"/>
          </reference>
          <reference field="16" count="1">
            <x v="5"/>
          </reference>
        </references>
      </pivotArea>
    </format>
    <format dxfId="2649">
      <pivotArea dataOnly="0" labelOnly="1" fieldPosition="0">
        <references count="3">
          <reference field="7" count="1" selected="0">
            <x v="121"/>
          </reference>
          <reference field="8" count="1" selected="0">
            <x v="0"/>
          </reference>
          <reference field="16" count="1">
            <x v="8"/>
          </reference>
        </references>
      </pivotArea>
    </format>
    <format dxfId="2648">
      <pivotArea dataOnly="0" labelOnly="1" fieldPosition="0">
        <references count="3">
          <reference field="7" count="1" selected="0">
            <x v="122"/>
          </reference>
          <reference field="8" count="1" selected="0">
            <x v="0"/>
          </reference>
          <reference field="16" count="1">
            <x v="7"/>
          </reference>
        </references>
      </pivotArea>
    </format>
    <format dxfId="2647">
      <pivotArea dataOnly="0" labelOnly="1" fieldPosition="0">
        <references count="3">
          <reference field="7" count="1" selected="0">
            <x v="125"/>
          </reference>
          <reference field="8" count="1" selected="0">
            <x v="2"/>
          </reference>
          <reference field="16" count="1">
            <x v="10"/>
          </reference>
        </references>
      </pivotArea>
    </format>
    <format dxfId="2646">
      <pivotArea dataOnly="0" labelOnly="1" fieldPosition="0">
        <references count="1">
          <reference field="7" count="9">
            <x v="72"/>
            <x v="114"/>
            <x v="115"/>
            <x v="116"/>
            <x v="118"/>
            <x v="120"/>
            <x v="121"/>
            <x v="122"/>
            <x v="125"/>
          </reference>
        </references>
      </pivotArea>
    </format>
    <format dxfId="2645">
      <pivotArea dataOnly="0" labelOnly="1" fieldPosition="0">
        <references count="2">
          <reference field="7" count="1" selected="0">
            <x v="72"/>
          </reference>
          <reference field="8" count="1">
            <x v="2"/>
          </reference>
        </references>
      </pivotArea>
    </format>
    <format dxfId="2644">
      <pivotArea dataOnly="0" labelOnly="1" fieldPosition="0">
        <references count="2">
          <reference field="7" count="1" selected="0">
            <x v="114"/>
          </reference>
          <reference field="8" count="1">
            <x v="0"/>
          </reference>
        </references>
      </pivotArea>
    </format>
    <format dxfId="2643">
      <pivotArea dataOnly="0" labelOnly="1" fieldPosition="0">
        <references count="2">
          <reference field="7" count="1" selected="0">
            <x v="116"/>
          </reference>
          <reference field="8" count="1">
            <x v="0"/>
          </reference>
        </references>
      </pivotArea>
    </format>
    <format dxfId="2642">
      <pivotArea dataOnly="0" labelOnly="1" fieldPosition="0">
        <references count="2">
          <reference field="7" count="1" selected="0">
            <x v="118"/>
          </reference>
          <reference field="8" count="1">
            <x v="2"/>
          </reference>
        </references>
      </pivotArea>
    </format>
    <format dxfId="2641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4">
            <x v="0"/>
            <x v="1"/>
            <x v="11"/>
            <x v="13"/>
          </reference>
        </references>
      </pivotArea>
    </format>
    <format dxfId="2640">
      <pivotArea dataOnly="0" labelOnly="1" fieldPosition="0">
        <references count="3">
          <reference field="7" count="1" selected="0">
            <x v="114"/>
          </reference>
          <reference field="8" count="1" selected="0">
            <x v="0"/>
          </reference>
          <reference field="16" count="1">
            <x v="9"/>
          </reference>
        </references>
      </pivotArea>
    </format>
    <format dxfId="2639">
      <pivotArea dataOnly="0" labelOnly="1" fieldPosition="0">
        <references count="3">
          <reference field="7" count="1" selected="0">
            <x v="115"/>
          </reference>
          <reference field="8" count="1" selected="0">
            <x v="0"/>
          </reference>
          <reference field="16" count="1">
            <x v="4"/>
          </reference>
        </references>
      </pivotArea>
    </format>
    <format dxfId="2638">
      <pivotArea dataOnly="0" labelOnly="1" fieldPosition="0">
        <references count="3">
          <reference field="7" count="1" selected="0">
            <x v="116"/>
          </reference>
          <reference field="8" count="1" selected="0">
            <x v="0"/>
          </reference>
          <reference field="16" count="1">
            <x v="6"/>
          </reference>
        </references>
      </pivotArea>
    </format>
    <format dxfId="2637">
      <pivotArea dataOnly="0" labelOnly="1" fieldPosition="0">
        <references count="3">
          <reference field="7" count="1" selected="0">
            <x v="118"/>
          </reference>
          <reference field="8" count="1" selected="0">
            <x v="2"/>
          </reference>
          <reference field="16" count="1">
            <x v="3"/>
          </reference>
        </references>
      </pivotArea>
    </format>
    <format dxfId="2636">
      <pivotArea dataOnly="0" labelOnly="1" fieldPosition="0">
        <references count="3">
          <reference field="7" count="1" selected="0">
            <x v="120"/>
          </reference>
          <reference field="8" count="1" selected="0">
            <x v="0"/>
          </reference>
          <reference field="16" count="1">
            <x v="5"/>
          </reference>
        </references>
      </pivotArea>
    </format>
    <format dxfId="2635">
      <pivotArea dataOnly="0" labelOnly="1" fieldPosition="0">
        <references count="3">
          <reference field="7" count="1" selected="0">
            <x v="121"/>
          </reference>
          <reference field="8" count="1" selected="0">
            <x v="0"/>
          </reference>
          <reference field="16" count="1">
            <x v="8"/>
          </reference>
        </references>
      </pivotArea>
    </format>
    <format dxfId="2634">
      <pivotArea dataOnly="0" labelOnly="1" fieldPosition="0">
        <references count="3">
          <reference field="7" count="1" selected="0">
            <x v="122"/>
          </reference>
          <reference field="8" count="1" selected="0">
            <x v="0"/>
          </reference>
          <reference field="16" count="1">
            <x v="7"/>
          </reference>
        </references>
      </pivotArea>
    </format>
    <format dxfId="2633">
      <pivotArea dataOnly="0" labelOnly="1" fieldPosition="0">
        <references count="3">
          <reference field="7" count="1" selected="0">
            <x v="125"/>
          </reference>
          <reference field="8" count="1" selected="0">
            <x v="2"/>
          </reference>
          <reference field="16" count="1">
            <x v="10"/>
          </reference>
        </references>
      </pivotArea>
    </format>
    <format dxfId="2632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0"/>
          </reference>
        </references>
      </pivotArea>
    </format>
    <format dxfId="2631">
      <pivotArea dataOnly="0" labelOnly="1" fieldPosition="0">
        <references count="4">
          <reference field="2" count="1">
            <x v="0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1"/>
          </reference>
        </references>
      </pivotArea>
    </format>
    <format dxfId="2630">
      <pivotArea dataOnly="0" labelOnly="1" fieldPosition="0">
        <references count="4">
          <reference field="2" count="1">
            <x v="10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11"/>
          </reference>
        </references>
      </pivotArea>
    </format>
    <format dxfId="2629">
      <pivotArea dataOnly="0" labelOnly="1" fieldPosition="0">
        <references count="4">
          <reference field="2" count="1">
            <x v="7"/>
          </reference>
          <reference field="7" count="1" selected="0">
            <x v="114"/>
          </reference>
          <reference field="8" count="1" selected="0">
            <x v="0"/>
          </reference>
          <reference field="16" count="1" selected="0">
            <x v="9"/>
          </reference>
        </references>
      </pivotArea>
    </format>
    <format dxfId="2628">
      <pivotArea dataOnly="0" labelOnly="1" fieldPosition="0">
        <references count="4">
          <reference field="2" count="1">
            <x v="3"/>
          </reference>
          <reference field="7" count="1" selected="0">
            <x v="115"/>
          </reference>
          <reference field="8" count="1" selected="0">
            <x v="0"/>
          </reference>
          <reference field="16" count="1" selected="0">
            <x v="4"/>
          </reference>
        </references>
      </pivotArea>
    </format>
    <format dxfId="2627">
      <pivotArea dataOnly="0" labelOnly="1" fieldPosition="0">
        <references count="4">
          <reference field="2" count="1">
            <x v="5"/>
          </reference>
          <reference field="7" count="1" selected="0">
            <x v="116"/>
          </reference>
          <reference field="8" count="1" selected="0">
            <x v="0"/>
          </reference>
          <reference field="16" count="1" selected="0">
            <x v="6"/>
          </reference>
        </references>
      </pivotArea>
    </format>
    <format dxfId="2626">
      <pivotArea dataOnly="0" labelOnly="1" fieldPosition="0">
        <references count="4">
          <reference field="2" count="1">
            <x v="2"/>
          </reference>
          <reference field="7" count="1" selected="0">
            <x v="118"/>
          </reference>
          <reference field="8" count="1" selected="0">
            <x v="2"/>
          </reference>
          <reference field="16" count="1" selected="0">
            <x v="3"/>
          </reference>
        </references>
      </pivotArea>
    </format>
    <format dxfId="2625">
      <pivotArea dataOnly="0" labelOnly="1" fieldPosition="0">
        <references count="4">
          <reference field="2" count="1">
            <x v="4"/>
          </reference>
          <reference field="7" count="1" selected="0">
            <x v="120"/>
          </reference>
          <reference field="8" count="1" selected="0">
            <x v="0"/>
          </reference>
          <reference field="16" count="1" selected="0">
            <x v="5"/>
          </reference>
        </references>
      </pivotArea>
    </format>
    <format dxfId="2624">
      <pivotArea dataOnly="0" labelOnly="1" fieldPosition="0">
        <references count="4">
          <reference field="2" count="1">
            <x v="7"/>
          </reference>
          <reference field="7" count="1" selected="0">
            <x v="121"/>
          </reference>
          <reference field="8" count="1" selected="0">
            <x v="0"/>
          </reference>
          <reference field="16" count="1" selected="0">
            <x v="8"/>
          </reference>
        </references>
      </pivotArea>
    </format>
    <format dxfId="2623">
      <pivotArea dataOnly="0" labelOnly="1" fieldPosition="0">
        <references count="4">
          <reference field="2" count="1">
            <x v="6"/>
          </reference>
          <reference field="7" count="1" selected="0">
            <x v="122"/>
          </reference>
          <reference field="8" count="1" selected="0">
            <x v="0"/>
          </reference>
          <reference field="16" count="1" selected="0">
            <x v="7"/>
          </reference>
        </references>
      </pivotArea>
    </format>
    <format dxfId="2622">
      <pivotArea dataOnly="0" labelOnly="1" fieldPosition="0">
        <references count="4">
          <reference field="2" count="1">
            <x v="9"/>
          </reference>
          <reference field="7" count="1" selected="0">
            <x v="122"/>
          </reference>
          <reference field="8" count="1" selected="0">
            <x v="2"/>
          </reference>
          <reference field="16" count="1" selected="0">
            <x v="7"/>
          </reference>
        </references>
      </pivotArea>
    </format>
    <format dxfId="2621">
      <pivotArea dataOnly="0" labelOnly="1" fieldPosition="0">
        <references count="4">
          <reference field="2" count="1">
            <x v="8"/>
          </reference>
          <reference field="7" count="1" selected="0">
            <x v="125"/>
          </reference>
          <reference field="8" count="1" selected="0">
            <x v="2"/>
          </reference>
          <reference field="16" count="1" selected="0">
            <x v="10"/>
          </reference>
        </references>
      </pivotArea>
    </format>
    <format dxfId="2620">
      <pivotArea dataOnly="0" labelOnly="1" fieldPosition="0">
        <references count="5">
          <reference field="2" count="1" selected="0">
            <x v="7"/>
          </reference>
          <reference field="7" count="1" selected="0">
            <x v="114"/>
          </reference>
          <reference field="8" count="1" selected="0">
            <x v="0"/>
          </reference>
          <reference field="9" count="1">
            <x v="1"/>
          </reference>
          <reference field="16" count="1" selected="0">
            <x v="9"/>
          </reference>
        </references>
      </pivotArea>
    </format>
    <format dxfId="2619">
      <pivotArea dataOnly="0" labelOnly="1" fieldPosition="0">
        <references count="5">
          <reference field="2" count="1" selected="0">
            <x v="3"/>
          </reference>
          <reference field="7" count="1" selected="0">
            <x v="115"/>
          </reference>
          <reference field="8" count="1" selected="0">
            <x v="0"/>
          </reference>
          <reference field="9" count="1">
            <x v="0"/>
          </reference>
          <reference field="16" count="1" selected="0">
            <x v="4"/>
          </reference>
        </references>
      </pivotArea>
    </format>
    <format dxfId="2618">
      <pivotArea dataOnly="0" labelOnly="1" fieldPosition="0">
        <references count="5">
          <reference field="2" count="1" selected="0">
            <x v="8"/>
          </reference>
          <reference field="7" count="1" selected="0">
            <x v="125"/>
          </reference>
          <reference field="8" count="1" selected="0">
            <x v="2"/>
          </reference>
          <reference field="9" count="1">
            <x v="1"/>
          </reference>
          <reference field="16" count="1" selected="0">
            <x v="10"/>
          </reference>
        </references>
      </pivotArea>
    </format>
    <format dxfId="2617">
      <pivotArea type="all" dataOnly="0" outline="0" fieldPosition="0"/>
    </format>
    <format dxfId="2616">
      <pivotArea type="all" dataOnly="0" outline="0" fieldPosition="0"/>
    </format>
    <format dxfId="2615">
      <pivotArea field="20" type="button" dataOnly="0" labelOnly="1" outline="0" axis="axisRow" fieldPosition="7"/>
    </format>
    <format dxfId="2614">
      <pivotArea type="all" dataOnly="0" outline="0" fieldPosition="0"/>
    </format>
    <format dxfId="2613">
      <pivotArea field="20" type="button" dataOnly="0" labelOnly="1" outline="0" axis="axisRow" fieldPosition="7"/>
    </format>
    <format dxfId="2612">
      <pivotArea field="20" type="button" dataOnly="0" labelOnly="1" outline="0" axis="axisRow" fieldPosition="7"/>
    </format>
    <format dxfId="2611">
      <pivotArea field="20" type="button" dataOnly="0" labelOnly="1" outline="0" axis="axisRow" fieldPosition="7"/>
    </format>
    <format dxfId="2610">
      <pivotArea field="26" type="button" dataOnly="0" labelOnly="1" outline="0" axis="axisRow" fieldPosition="12"/>
    </format>
  </formats>
  <pivotTableStyleInfo name="Style de tableau croisé dynamique 1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7" cacheId="61" applyNumberFormats="0" applyBorderFormats="0" applyFontFormats="0" applyPatternFormats="0" applyAlignmentFormats="0" applyWidthHeightFormats="1" dataCaption="Valeurs" errorCaption="--" showError="1" missingCaption="--" updatedVersion="3" minRefreshableVersion="3" showCalcMbrs="0" showDrill="0" showDataTips="0" rowGrandTotals="0" colGrandTotals="0" itemPrintTitles="1" createdVersion="3" indent="0" outline="1" outlineData="1" multipleFieldFilters="0">
  <location ref="A18:L21" firstHeaderRow="1" firstDataRow="1" firstDataCol="12" rowPageCount="1" colPageCount="1"/>
  <pivotFields count="27">
    <pivotField showAll="0"/>
    <pivotField axis="axisRow" outline="0" showAll="0" defaultSubtotal="0">
      <items count="304">
        <item m="1" x="185"/>
        <item m="1" x="90"/>
        <item m="1" x="191"/>
        <item m="1" x="291"/>
        <item x="1"/>
        <item x="2"/>
        <item x="3"/>
        <item x="5"/>
        <item x="6"/>
        <item x="7"/>
        <item x="8"/>
        <item x="9"/>
        <item x="10"/>
        <item m="1" x="98"/>
        <item m="1" x="110"/>
        <item m="1" x="122"/>
        <item m="1" x="134"/>
        <item m="1" x="146"/>
        <item m="1" x="160"/>
        <item m="1" x="173"/>
        <item m="1" x="186"/>
        <item m="1" x="200"/>
        <item m="1" x="212"/>
        <item m="1" x="239"/>
        <item m="1" x="251"/>
        <item m="1" x="264"/>
        <item m="1" x="276"/>
        <item m="1" x="287"/>
        <item m="1" x="299"/>
        <item m="1" x="155"/>
        <item m="1" x="20"/>
        <item m="1" x="168"/>
        <item m="1" x="32"/>
        <item m="1" x="181"/>
        <item m="1" x="45"/>
        <item m="1" x="196"/>
        <item m="1" x="208"/>
        <item m="1" x="68"/>
        <item m="1" x="221"/>
        <item m="1" x="78"/>
        <item m="1" x="234"/>
        <item m="1" x="91"/>
        <item m="1" x="247"/>
        <item m="1" x="103"/>
        <item m="1" x="259"/>
        <item m="1" x="271"/>
        <item m="1" x="126"/>
        <item m="1" x="282"/>
        <item m="1" x="137"/>
        <item m="1" x="295"/>
        <item m="1" x="151"/>
        <item m="1" x="16"/>
        <item m="1" x="164"/>
        <item m="1" x="177"/>
        <item m="1" x="41"/>
        <item m="1" x="192"/>
        <item m="1" x="53"/>
        <item m="1" x="205"/>
        <item m="1" x="131"/>
        <item x="0"/>
        <item x="4"/>
        <item m="1" x="226"/>
        <item m="1" x="57"/>
        <item m="1" x="114"/>
        <item m="1" x="28"/>
        <item m="1" x="65"/>
        <item m="1" x="288"/>
        <item m="1" x="217"/>
        <item m="1" x="142"/>
        <item m="1" x="74"/>
        <item m="1" x="300"/>
        <item m="1" x="230"/>
        <item m="1" x="156"/>
        <item m="1" x="86"/>
        <item m="1" x="21"/>
        <item m="1" x="243"/>
        <item m="1" x="169"/>
        <item m="1" x="99"/>
        <item m="1" x="33"/>
        <item m="1" x="255"/>
        <item m="1" x="182"/>
        <item m="1" x="111"/>
        <item m="1" x="46"/>
        <item m="1" x="268"/>
        <item m="1" x="197"/>
        <item m="1" x="123"/>
        <item m="1" x="58"/>
        <item m="1" x="279"/>
        <item m="1" x="209"/>
        <item m="1" x="292"/>
        <item m="1" x="222"/>
        <item m="1" x="147"/>
        <item m="1" x="79"/>
        <item m="1" x="12"/>
        <item m="1" x="235"/>
        <item m="1" x="161"/>
        <item m="1" x="92"/>
        <item m="1" x="25"/>
        <item m="1" x="248"/>
        <item m="1" x="174"/>
        <item m="1" x="104"/>
        <item m="1" x="37"/>
        <item m="1" x="260"/>
        <item m="1" x="187"/>
        <item m="1" x="115"/>
        <item m="1" x="49"/>
        <item m="1" x="272"/>
        <item m="1" x="201"/>
        <item m="1" x="127"/>
        <item m="1" x="61"/>
        <item m="1" x="283"/>
        <item m="1" x="213"/>
        <item m="1" x="138"/>
        <item m="1" x="71"/>
        <item m="1" x="296"/>
        <item m="1" x="227"/>
        <item m="1" x="152"/>
        <item m="1" x="83"/>
        <item m="1" x="17"/>
        <item m="1" x="240"/>
        <item m="1" x="165"/>
        <item m="1" x="95"/>
        <item m="1" x="29"/>
        <item m="1" x="252"/>
        <item m="1" x="178"/>
        <item m="1" x="107"/>
        <item m="1" x="223"/>
        <item m="1" x="42"/>
        <item m="1" x="148"/>
        <item m="1" x="265"/>
        <item m="1" x="80"/>
        <item m="1" x="193"/>
        <item m="1" x="13"/>
        <item m="1" x="119"/>
        <item m="1" x="236"/>
        <item m="1" x="54"/>
        <item m="1" x="162"/>
        <item m="1" x="277"/>
        <item m="1" x="93"/>
        <item m="1" x="206"/>
        <item m="1" x="26"/>
        <item m="1" x="132"/>
        <item m="1" x="249"/>
        <item m="1" x="66"/>
        <item m="1" x="175"/>
        <item m="1" x="289"/>
        <item m="1" x="105"/>
        <item m="1" x="218"/>
        <item m="1" x="38"/>
        <item m="1" x="143"/>
        <item m="1" x="261"/>
        <item m="1" x="75"/>
        <item m="1" x="188"/>
        <item m="1" x="301"/>
        <item m="1" x="116"/>
        <item m="1" x="231"/>
        <item m="1" x="50"/>
        <item m="1" x="157"/>
        <item m="1" x="273"/>
        <item m="1" x="87"/>
        <item m="1" x="202"/>
        <item m="1" x="22"/>
        <item m="1" x="128"/>
        <item m="1" x="244"/>
        <item m="1" x="62"/>
        <item m="1" x="170"/>
        <item m="1" x="284"/>
        <item m="1" x="100"/>
        <item m="1" x="214"/>
        <item m="1" x="34"/>
        <item m="1" x="139"/>
        <item m="1" x="256"/>
        <item m="1" x="72"/>
        <item m="1" x="183"/>
        <item m="1" x="297"/>
        <item m="1" x="112"/>
        <item m="1" x="228"/>
        <item m="1" x="47"/>
        <item m="1" x="153"/>
        <item m="1" x="269"/>
        <item m="1" x="84"/>
        <item m="1" x="198"/>
        <item m="1" x="18"/>
        <item m="1" x="124"/>
        <item m="1" x="241"/>
        <item m="1" x="59"/>
        <item m="1" x="166"/>
        <item m="1" x="280"/>
        <item m="1" x="96"/>
        <item m="1" x="210"/>
        <item m="1" x="30"/>
        <item m="1" x="135"/>
        <item m="1" x="253"/>
        <item m="1" x="69"/>
        <item m="1" x="179"/>
        <item m="1" x="293"/>
        <item m="1" x="108"/>
        <item m="1" x="224"/>
        <item m="1" x="43"/>
        <item m="1" x="149"/>
        <item m="1" x="266"/>
        <item m="1" x="81"/>
        <item m="1" x="194"/>
        <item m="1" x="14"/>
        <item m="1" x="120"/>
        <item m="1" x="237"/>
        <item m="1" x="55"/>
        <item m="1" x="163"/>
        <item m="1" x="278"/>
        <item m="1" x="94"/>
        <item m="1" x="207"/>
        <item m="1" x="27"/>
        <item m="1" x="133"/>
        <item m="1" x="250"/>
        <item m="1" x="67"/>
        <item m="1" x="176"/>
        <item m="1" x="290"/>
        <item m="1" x="106"/>
        <item m="1" x="219"/>
        <item m="1" x="39"/>
        <item m="1" x="144"/>
        <item m="1" x="262"/>
        <item m="1" x="76"/>
        <item m="1" x="189"/>
        <item m="1" x="302"/>
        <item m="1" x="117"/>
        <item m="1" x="232"/>
        <item m="1" x="51"/>
        <item m="1" x="158"/>
        <item m="1" x="274"/>
        <item m="1" x="88"/>
        <item m="1" x="203"/>
        <item m="1" x="23"/>
        <item m="1" x="129"/>
        <item m="1" x="245"/>
        <item m="1" x="63"/>
        <item m="1" x="171"/>
        <item m="1" x="285"/>
        <item m="1" x="101"/>
        <item m="1" x="215"/>
        <item m="1" x="35"/>
        <item m="1" x="140"/>
        <item m="1" x="257"/>
        <item m="1" x="73"/>
        <item m="1" x="184"/>
        <item m="1" x="298"/>
        <item m="1" x="113"/>
        <item m="1" x="229"/>
        <item m="1" x="48"/>
        <item m="1" x="154"/>
        <item m="1" x="270"/>
        <item m="1" x="85"/>
        <item m="1" x="199"/>
        <item m="1" x="19"/>
        <item m="1" x="220"/>
        <item m="1" x="125"/>
        <item m="1" x="40"/>
        <item m="1" x="242"/>
        <item m="1" x="145"/>
        <item m="1" x="60"/>
        <item m="1" x="263"/>
        <item m="1" x="167"/>
        <item m="1" x="77"/>
        <item m="1" x="281"/>
        <item m="1" x="190"/>
        <item m="1" x="97"/>
        <item m="1" x="303"/>
        <item m="1" x="211"/>
        <item m="1" x="118"/>
        <item m="1" x="31"/>
        <item m="1" x="233"/>
        <item m="1" x="136"/>
        <item m="1" x="52"/>
        <item m="1" x="254"/>
        <item m="1" x="159"/>
        <item m="1" x="70"/>
        <item m="1" x="275"/>
        <item m="1" x="180"/>
        <item m="1" x="89"/>
        <item m="1" x="294"/>
        <item m="1" x="204"/>
        <item m="1" x="109"/>
        <item m="1" x="24"/>
        <item m="1" x="225"/>
        <item m="1" x="130"/>
        <item m="1" x="44"/>
        <item m="1" x="246"/>
        <item m="1" x="150"/>
        <item m="1" x="64"/>
        <item m="1" x="267"/>
        <item m="1" x="172"/>
        <item m="1" x="82"/>
        <item m="1" x="286"/>
        <item m="1" x="195"/>
        <item m="1" x="102"/>
        <item m="1" x="15"/>
        <item m="1" x="216"/>
        <item m="1" x="121"/>
        <item m="1" x="36"/>
        <item m="1" x="238"/>
        <item m="1" x="141"/>
        <item m="1" x="56"/>
        <item m="1" x="258"/>
        <item x="11"/>
      </items>
    </pivotField>
    <pivotField axis="axisRow" outline="0" showAll="0" defaultSubtotal="0">
      <items count="121">
        <item m="1" x="53"/>
        <item m="1" x="32"/>
        <item m="1" x="54"/>
        <item m="1" x="35"/>
        <item m="1" x="19"/>
        <item m="1" x="104"/>
        <item m="1" x="75"/>
        <item m="1" x="33"/>
        <item m="1" x="89"/>
        <item m="1" x="26"/>
        <item m="1" x="66"/>
        <item m="1" x="59"/>
        <item m="1" x="98"/>
        <item m="1" x="109"/>
        <item m="1" x="87"/>
        <item m="1" x="82"/>
        <item m="1" x="36"/>
        <item m="1" x="18"/>
        <item m="1" x="65"/>
        <item m="1" x="113"/>
        <item m="1" x="90"/>
        <item m="1" x="72"/>
        <item m="1" x="38"/>
        <item m="1" x="55"/>
        <item m="1" x="97"/>
        <item m="1" x="37"/>
        <item m="1" x="49"/>
        <item m="1" x="61"/>
        <item m="1" x="84"/>
        <item m="1" x="118"/>
        <item m="1" x="102"/>
        <item m="1" x="73"/>
        <item m="1" x="106"/>
        <item m="1" x="68"/>
        <item m="1" x="119"/>
        <item m="1" x="99"/>
        <item m="1" x="39"/>
        <item m="1" x="29"/>
        <item m="1" x="62"/>
        <item m="1" x="110"/>
        <item m="1" x="46"/>
        <item x="4"/>
        <item x="6"/>
        <item x="7"/>
        <item x="8"/>
        <item m="1" x="92"/>
        <item m="1" x="28"/>
        <item m="1" x="76"/>
        <item m="1" x="16"/>
        <item m="1" x="44"/>
        <item m="1" x="85"/>
        <item m="1" x="22"/>
        <item m="1" x="69"/>
        <item m="1" x="12"/>
        <item m="1" x="41"/>
        <item m="1" x="80"/>
        <item m="1" x="67"/>
        <item m="1" x="117"/>
        <item m="1" x="20"/>
        <item m="1" x="15"/>
        <item m="1" x="107"/>
        <item m="1" x="43"/>
        <item m="1" x="83"/>
        <item m="1" x="120"/>
        <item m="1" x="57"/>
        <item m="1" x="100"/>
        <item m="1" x="79"/>
        <item m="1" x="115"/>
        <item m="1" x="51"/>
        <item m="1" x="94"/>
        <item m="1" x="30"/>
        <item m="1" x="111"/>
        <item m="1" x="47"/>
        <item m="1" x="88"/>
        <item m="1" x="24"/>
        <item m="1" x="71"/>
        <item m="1" x="13"/>
        <item m="1" x="114"/>
        <item m="1" x="93"/>
        <item m="1" x="50"/>
        <item m="1" x="77"/>
        <item m="1" x="108"/>
        <item m="1" x="45"/>
        <item m="1" x="86"/>
        <item m="1" x="23"/>
        <item m="1" x="70"/>
        <item m="1" x="103"/>
        <item m="1" x="42"/>
        <item m="1" x="81"/>
        <item m="1" x="21"/>
        <item m="1" x="96"/>
        <item m="1" x="74"/>
        <item m="1" x="34"/>
        <item m="1" x="17"/>
        <item m="1" x="78"/>
        <item m="1" x="64"/>
        <item m="1" x="91"/>
        <item m="1" x="27"/>
        <item m="1" x="58"/>
        <item m="1" x="101"/>
        <item m="1" x="40"/>
        <item m="1" x="56"/>
        <item m="1" x="116"/>
        <item m="1" x="52"/>
        <item m="1" x="95"/>
        <item m="1" x="31"/>
        <item m="1" x="63"/>
        <item m="1" x="112"/>
        <item m="1" x="48"/>
        <item m="1" x="25"/>
        <item m="1" x="14"/>
        <item m="1" x="60"/>
        <item m="1" x="105"/>
        <item x="0"/>
        <item x="1"/>
        <item x="2"/>
        <item x="3"/>
        <item x="5"/>
        <item x="9"/>
        <item x="10"/>
        <item x="11"/>
      </items>
    </pivotField>
    <pivotField showAll="0" defaultSubtotal="0"/>
    <pivotField showAll="0" defaultSubtotal="0"/>
    <pivotField showAll="0" defaultSubtotal="0"/>
    <pivotField showAll="0"/>
    <pivotField axis="axisRow" outline="0" showAll="0" sortType="ascending" defaultSubtotal="0">
      <items count="195">
        <item m="1" x="20"/>
        <item m="1" x="150"/>
        <item m="1" x="26"/>
        <item m="1" x="98"/>
        <item m="1" x="78"/>
        <item m="1" x="59"/>
        <item m="1" x="116"/>
        <item m="1" x="122"/>
        <item m="1" x="99"/>
        <item m="1" x="163"/>
        <item m="1" x="90"/>
        <item m="1" x="17"/>
        <item x="2"/>
        <item m="1" x="178"/>
        <item x="3"/>
        <item m="1" x="55"/>
        <item m="1" x="94"/>
        <item m="1" x="21"/>
        <item m="1" x="133"/>
        <item m="1" x="60"/>
        <item m="1" x="172"/>
        <item m="1" x="106"/>
        <item m="1" x="36"/>
        <item m="1" x="151"/>
        <item m="1" x="74"/>
        <item m="1" x="191"/>
        <item m="1" x="110"/>
        <item m="1" x="44"/>
        <item m="1" x="157"/>
        <item m="1" x="82"/>
        <item m="1" x="10"/>
        <item m="1" x="129"/>
        <item m="1" x="58"/>
        <item m="1" x="169"/>
        <item m="1" x="97"/>
        <item m="1" x="27"/>
        <item m="1" x="135"/>
        <item m="1" x="63"/>
        <item m="1" x="176"/>
        <item m="1" x="100"/>
        <item m="1" x="30"/>
        <item m="1" x="155"/>
        <item m="1" x="79"/>
        <item m="1" x="194"/>
        <item m="1" x="113"/>
        <item m="1" x="47"/>
        <item m="1" x="160"/>
        <item m="1" x="85"/>
        <item m="1" x="73"/>
        <item x="5"/>
        <item m="1" x="154"/>
        <item m="1" x="35"/>
        <item m="1" x="102"/>
        <item m="1" x="179"/>
        <item m="1" x="62"/>
        <item m="1" x="132"/>
        <item m="1" x="19"/>
        <item m="1" x="89"/>
        <item x="4"/>
        <item m="1" x="92"/>
        <item m="1" x="103"/>
        <item m="1" x="137"/>
        <item m="1" x="168"/>
        <item m="1" x="16"/>
        <item m="1" x="48"/>
        <item m="1" x="77"/>
        <item m="1" x="105"/>
        <item m="1" x="32"/>
        <item m="1" x="144"/>
        <item m="1" x="37"/>
        <item m="1" x="22"/>
        <item m="1" x="86"/>
        <item m="1" x="126"/>
        <item m="1" x="165"/>
        <item m="1" x="12"/>
        <item m="1" x="38"/>
        <item m="1" x="93"/>
        <item m="1" x="187"/>
        <item m="1" x="41"/>
        <item m="1" x="156"/>
        <item m="1" x="80"/>
        <item m="1" x="108"/>
        <item x="1"/>
        <item m="1" x="141"/>
        <item m="1" x="67"/>
        <item m="1" x="182"/>
        <item m="1" x="104"/>
        <item m="1" x="33"/>
        <item m="1" x="149"/>
        <item m="1" x="71"/>
        <item m="1" x="188"/>
        <item m="1" x="118"/>
        <item m="1" x="49"/>
        <item m="1" x="164"/>
        <item m="1" x="91"/>
        <item m="1" x="18"/>
        <item m="1" x="127"/>
        <item m="1" x="56"/>
        <item m="1" x="166"/>
        <item m="1" x="95"/>
        <item m="1" x="23"/>
        <item m="1" x="28"/>
        <item m="1" x="145"/>
        <item m="1" x="68"/>
        <item m="1" x="185"/>
        <item m="1" x="107"/>
        <item m="1" x="39"/>
        <item m="1" x="152"/>
        <item m="1" x="75"/>
        <item m="1" x="29"/>
        <item m="1" x="148"/>
        <item m="1" x="174"/>
        <item m="1" x="175"/>
        <item m="1" x="189"/>
        <item m="1" x="42"/>
        <item m="1" x="114"/>
        <item m="1" x="24"/>
        <item m="1" x="138"/>
        <item m="1" x="83"/>
        <item m="1" x="87"/>
        <item m="1" x="183"/>
        <item m="1" x="161"/>
        <item m="1" x="13"/>
        <item m="1" x="15"/>
        <item m="1" x="119"/>
        <item m="1" x="50"/>
        <item m="1" x="101"/>
        <item m="1" x="146"/>
        <item m="1" x="109"/>
        <item m="1" x="40"/>
        <item m="1" x="43"/>
        <item m="1" x="46"/>
        <item m="1" x="153"/>
        <item m="1" x="14"/>
        <item m="1" x="123"/>
        <item m="1" x="53"/>
        <item x="0"/>
        <item x="6"/>
        <item m="1" x="76"/>
        <item m="1" x="192"/>
        <item m="1" x="111"/>
        <item m="1" x="45"/>
        <item m="1" x="84"/>
        <item m="1" x="11"/>
        <item m="1" x="130"/>
        <item m="1" x="162"/>
        <item m="1" x="180"/>
        <item m="1" x="131"/>
        <item m="1" x="173"/>
        <item m="1" x="193"/>
        <item m="1" x="158"/>
        <item m="1" x="170"/>
        <item m="1" x="136"/>
        <item m="1" x="64"/>
        <item m="1" x="177"/>
        <item m="1" x="115"/>
        <item m="1" x="120"/>
        <item m="1" x="125"/>
        <item m="1" x="51"/>
        <item m="1" x="54"/>
        <item m="1" x="139"/>
        <item m="1" x="65"/>
        <item m="1" x="70"/>
        <item m="1" x="69"/>
        <item x="7"/>
        <item x="8"/>
        <item m="1" x="96"/>
        <item m="1" x="25"/>
        <item m="1" x="61"/>
        <item m="1" x="112"/>
        <item m="1" x="159"/>
        <item m="1" x="171"/>
        <item m="1" x="142"/>
        <item m="1" x="81"/>
        <item m="1" x="121"/>
        <item m="1" x="52"/>
        <item m="1" x="140"/>
        <item m="1" x="66"/>
        <item m="1" x="181"/>
        <item m="1" x="31"/>
        <item m="1" x="147"/>
        <item m="1" x="117"/>
        <item m="1" x="88"/>
        <item m="1" x="124"/>
        <item m="1" x="143"/>
        <item m="1" x="184"/>
        <item m="1" x="186"/>
        <item m="1" x="34"/>
        <item m="1" x="72"/>
        <item m="1" x="190"/>
        <item m="1" x="128"/>
        <item m="1" x="57"/>
        <item m="1" x="167"/>
        <item m="1" x="134"/>
        <item x="9"/>
      </items>
    </pivotField>
    <pivotField axis="axisRow" outline="0" showAll="0" defaultSubtotal="0">
      <items count="6">
        <item x="1"/>
        <item x="2"/>
        <item x="0"/>
        <item x="4"/>
        <item x="3"/>
        <item m="1" x="5"/>
      </items>
    </pivotField>
    <pivotField axis="axisRow" outline="0" showAll="0" defaultSubtotal="0">
      <items count="110">
        <item m="1" x="64"/>
        <item m="1" x="40"/>
        <item m="1" x="31"/>
        <item m="1" x="41"/>
        <item m="1" x="22"/>
        <item m="1" x="81"/>
        <item m="1" x="14"/>
        <item m="1" x="106"/>
        <item m="1" x="30"/>
        <item m="1" x="17"/>
        <item m="1" x="73"/>
        <item m="1" x="87"/>
        <item m="1" x="37"/>
        <item m="1" x="15"/>
        <item m="1" x="78"/>
        <item m="1" x="100"/>
        <item m="1" x="34"/>
        <item x="1"/>
        <item m="1" x="13"/>
        <item m="1" x="43"/>
        <item x="0"/>
        <item m="1" x="60"/>
        <item x="9"/>
        <item m="1" x="46"/>
        <item x="4"/>
        <item m="1" x="72"/>
        <item m="1" x="38"/>
        <item m="1" x="94"/>
        <item x="2"/>
        <item m="1" x="48"/>
        <item m="1" x="61"/>
        <item m="1" x="75"/>
        <item m="1" x="45"/>
        <item x="8"/>
        <item m="1" x="54"/>
        <item m="1" x="88"/>
        <item x="3"/>
        <item m="1" x="84"/>
        <item m="1" x="11"/>
        <item m="1" x="107"/>
        <item m="1" x="66"/>
        <item m="1" x="67"/>
        <item m="1" x="12"/>
        <item m="1" x="109"/>
        <item m="1" x="96"/>
        <item m="1" x="70"/>
        <item m="1" x="23"/>
        <item m="1" x="83"/>
        <item m="1" x="25"/>
        <item m="1" x="79"/>
        <item m="1" x="98"/>
        <item m="1" x="47"/>
        <item m="1" x="101"/>
        <item m="1" x="103"/>
        <item m="1" x="18"/>
        <item m="1" x="77"/>
        <item m="1" x="44"/>
        <item m="1" x="104"/>
        <item m="1" x="95"/>
        <item m="1" x="105"/>
        <item m="1" x="57"/>
        <item m="1" x="27"/>
        <item m="1" x="71"/>
        <item m="1" x="58"/>
        <item m="1" x="51"/>
        <item m="1" x="52"/>
        <item m="1" x="35"/>
        <item m="1" x="90"/>
        <item m="1" x="89"/>
        <item m="1" x="99"/>
        <item m="1" x="49"/>
        <item m="1" x="74"/>
        <item m="1" x="76"/>
        <item m="1" x="68"/>
        <item m="1" x="26"/>
        <item m="1" x="80"/>
        <item m="1" x="29"/>
        <item m="1" x="85"/>
        <item m="1" x="24"/>
        <item m="1" x="36"/>
        <item m="1" x="92"/>
        <item m="1" x="33"/>
        <item m="1" x="19"/>
        <item m="1" x="65"/>
        <item m="1" x="32"/>
        <item m="1" x="28"/>
        <item m="1" x="16"/>
        <item m="1" x="50"/>
        <item m="1" x="59"/>
        <item m="1" x="53"/>
        <item m="1" x="82"/>
        <item m="1" x="42"/>
        <item m="1" x="102"/>
        <item m="1" x="91"/>
        <item m="1" x="86"/>
        <item m="1" x="63"/>
        <item m="1" x="97"/>
        <item m="1" x="39"/>
        <item m="1" x="108"/>
        <item m="1" x="20"/>
        <item m="1" x="69"/>
        <item m="1" x="62"/>
        <item m="1" x="55"/>
        <item m="1" x="56"/>
        <item m="1" x="93"/>
        <item m="1" x="21"/>
        <item x="5"/>
        <item x="6"/>
        <item x="7"/>
        <item x="10"/>
      </items>
    </pivotField>
    <pivotField axis="axisRow" outline="0" showAll="0" defaultSubtotal="0">
      <items count="84">
        <item m="1" x="12"/>
        <item x="0"/>
        <item x="5"/>
        <item x="4"/>
        <item x="2"/>
        <item m="1" x="8"/>
        <item m="1" x="49"/>
        <item x="3"/>
        <item m="1" x="52"/>
        <item m="1" x="33"/>
        <item m="1" x="82"/>
        <item m="1" x="47"/>
        <item m="1" x="13"/>
        <item x="1"/>
        <item m="1" x="57"/>
        <item m="1" x="16"/>
        <item m="1" x="28"/>
        <item m="1" x="10"/>
        <item m="1" x="61"/>
        <item m="1" x="56"/>
        <item m="1" x="32"/>
        <item m="1" x="60"/>
        <item m="1" x="26"/>
        <item m="1" x="9"/>
        <item m="1" x="83"/>
        <item m="1" x="75"/>
        <item m="1" x="44"/>
        <item m="1" x="71"/>
        <item m="1" x="22"/>
        <item m="1" x="41"/>
        <item m="1" x="51"/>
        <item m="1" x="67"/>
        <item m="1" x="53"/>
        <item m="1" x="21"/>
        <item m="1" x="54"/>
        <item m="1" x="18"/>
        <item m="1" x="63"/>
        <item m="1" x="79"/>
        <item m="1" x="35"/>
        <item m="1" x="46"/>
        <item m="1" x="37"/>
        <item m="1" x="77"/>
        <item m="1" x="38"/>
        <item m="1" x="80"/>
        <item m="1" x="69"/>
        <item m="1" x="27"/>
        <item m="1" x="48"/>
        <item m="1" x="42"/>
        <item m="1" x="29"/>
        <item m="1" x="30"/>
        <item m="1" x="72"/>
        <item m="1" x="34"/>
        <item m="1" x="65"/>
        <item m="1" x="73"/>
        <item m="1" x="66"/>
        <item m="1" x="58"/>
        <item m="1" x="62"/>
        <item m="1" x="76"/>
        <item m="1" x="17"/>
        <item m="1" x="24"/>
        <item m="1" x="50"/>
        <item m="1" x="55"/>
        <item m="1" x="14"/>
        <item m="1" x="23"/>
        <item m="1" x="11"/>
        <item m="1" x="20"/>
        <item m="1" x="81"/>
        <item m="1" x="39"/>
        <item m="1" x="68"/>
        <item m="1" x="25"/>
        <item m="1" x="45"/>
        <item m="1" x="19"/>
        <item m="1" x="78"/>
        <item m="1" x="64"/>
        <item m="1" x="43"/>
        <item m="1" x="36"/>
        <item m="1" x="31"/>
        <item m="1" x="40"/>
        <item m="1" x="70"/>
        <item m="1" x="59"/>
        <item m="1" x="74"/>
        <item m="1" x="15"/>
        <item x="6"/>
        <item x="7"/>
      </items>
    </pivotField>
    <pivotField showAll="0" defaultSubtotal="0"/>
    <pivotField numFmtId="170" showAll="0" defaultSubtotal="0"/>
    <pivotField showAll="0" defaultSubtotal="0"/>
    <pivotField showAll="0"/>
    <pivotField showAll="0"/>
    <pivotField axis="axisRow" outline="0" showAll="0" defaultSubtotal="0">
      <items count="287">
        <item m="1" x="266"/>
        <item m="1" x="191"/>
        <item x="11"/>
        <item m="1" x="42"/>
        <item m="1" x="211"/>
        <item m="1" x="282"/>
        <item m="1" x="214"/>
        <item m="1" x="57"/>
        <item m="1" x="19"/>
        <item m="1" x="271"/>
        <item m="1" x="256"/>
        <item m="1" x="278"/>
        <item m="1" x="251"/>
        <item m="1" x="272"/>
        <item m="1" x="128"/>
        <item m="1" x="52"/>
        <item m="1" x="279"/>
        <item m="1" x="107"/>
        <item m="1" x="232"/>
        <item m="1" x="149"/>
        <item m="1" x="165"/>
        <item m="1" x="143"/>
        <item m="1" x="208"/>
        <item m="1" x="221"/>
        <item m="1" x="62"/>
        <item m="1" x="102"/>
        <item m="1" x="220"/>
        <item m="1" x="210"/>
        <item m="1" x="78"/>
        <item m="1" x="33"/>
        <item m="1" x="195"/>
        <item m="1" x="254"/>
        <item m="1" x="120"/>
        <item m="1" x="187"/>
        <item m="1" x="134"/>
        <item m="1" x="183"/>
        <item m="1" x="234"/>
        <item m="1" x="270"/>
        <item m="1" x="71"/>
        <item m="1" x="55"/>
        <item m="1" x="136"/>
        <item m="1" x="141"/>
        <item m="1" x="83"/>
        <item m="1" x="61"/>
        <item m="1" x="225"/>
        <item m="1" x="65"/>
        <item m="1" x="174"/>
        <item m="1" x="216"/>
        <item m="1" x="161"/>
        <item m="1" x="205"/>
        <item m="1" x="82"/>
        <item m="1" x="41"/>
        <item m="1" x="87"/>
        <item m="1" x="138"/>
        <item m="1" x="162"/>
        <item m="1" x="40"/>
        <item m="1" x="206"/>
        <item m="1" x="285"/>
        <item m="1" x="69"/>
        <item m="1" x="103"/>
        <item m="1" x="139"/>
        <item m="1" x="280"/>
        <item m="1" x="235"/>
        <item m="1" x="157"/>
        <item m="1" x="14"/>
        <item m="1" x="121"/>
        <item m="1" x="269"/>
        <item m="1" x="23"/>
        <item m="1" x="184"/>
        <item m="1" x="240"/>
        <item m="1" x="176"/>
        <item m="1" x="241"/>
        <item m="1" x="201"/>
        <item m="1" x="53"/>
        <item m="1" x="168"/>
        <item m="1" x="283"/>
        <item m="1" x="64"/>
        <item m="1" x="30"/>
        <item m="1" x="167"/>
        <item m="1" x="132"/>
        <item m="1" x="247"/>
        <item m="1" x="175"/>
        <item m="1" x="95"/>
        <item m="1" x="180"/>
        <item m="1" x="32"/>
        <item m="1" x="166"/>
        <item m="1" x="150"/>
        <item m="1" x="113"/>
        <item m="1" x="277"/>
        <item m="1" x="199"/>
        <item m="1" x="34"/>
        <item m="1" x="77"/>
        <item m="1" x="189"/>
        <item m="1" x="246"/>
        <item m="1" x="126"/>
        <item m="1" x="177"/>
        <item m="1" x="27"/>
        <item m="1" x="68"/>
        <item m="1" x="36"/>
        <item m="1" x="48"/>
        <item m="1" x="133"/>
        <item m="1" x="273"/>
        <item m="1" x="159"/>
        <item m="1" x="118"/>
        <item m="1" x="91"/>
        <item m="1" x="20"/>
        <item m="1" x="21"/>
        <item m="1" x="130"/>
        <item m="1" x="140"/>
        <item m="1" x="160"/>
        <item m="1" x="238"/>
        <item m="1" x="51"/>
        <item m="1" x="264"/>
        <item m="1" x="151"/>
        <item m="1" x="137"/>
        <item m="1" x="158"/>
        <item m="1" x="193"/>
        <item m="1" x="147"/>
        <item m="1" x="43"/>
        <item m="1" x="85"/>
        <item m="1" x="80"/>
        <item m="1" x="89"/>
        <item m="1" x="119"/>
        <item m="1" x="190"/>
        <item m="1" x="255"/>
        <item m="1" x="70"/>
        <item m="1" x="194"/>
        <item m="1" x="226"/>
        <item m="1" x="185"/>
        <item m="1" x="222"/>
        <item m="1" x="215"/>
        <item m="1" x="73"/>
        <item m="1" x="188"/>
        <item m="1" x="182"/>
        <item m="1" x="203"/>
        <item m="1" x="209"/>
        <item m="1" x="233"/>
        <item m="1" x="218"/>
        <item m="1" x="231"/>
        <item m="1" x="152"/>
        <item m="1" x="181"/>
        <item m="1" x="237"/>
        <item m="1" x="93"/>
        <item m="1" x="192"/>
        <item m="1" x="223"/>
        <item m="1" x="90"/>
        <item m="1" x="92"/>
        <item m="1" x="173"/>
        <item m="1" x="257"/>
        <item m="1" x="56"/>
        <item m="1" x="123"/>
        <item m="1" x="129"/>
        <item m="1" x="268"/>
        <item m="1" x="169"/>
        <item m="1" x="12"/>
        <item m="1" x="39"/>
        <item m="1" x="262"/>
        <item m="1" x="15"/>
        <item m="1" x="179"/>
        <item m="1" x="109"/>
        <item m="1" x="155"/>
        <item m="1" x="135"/>
        <item m="1" x="171"/>
        <item m="1" x="76"/>
        <item m="1" x="86"/>
        <item m="1" x="261"/>
        <item m="1" x="164"/>
        <item m="1" x="244"/>
        <item m="1" x="99"/>
        <item m="1" x="100"/>
        <item m="1" x="146"/>
        <item m="1" x="248"/>
        <item m="1" x="67"/>
        <item m="1" x="112"/>
        <item m="1" x="163"/>
        <item m="1" x="25"/>
        <item m="1" x="115"/>
        <item m="1" x="94"/>
        <item m="1" x="259"/>
        <item m="1" x="250"/>
        <item m="1" x="144"/>
        <item m="1" x="47"/>
        <item m="1" x="74"/>
        <item m="1" x="252"/>
        <item m="1" x="260"/>
        <item m="1" x="131"/>
        <item m="1" x="29"/>
        <item m="1" x="154"/>
        <item m="1" x="54"/>
        <item m="1" x="60"/>
        <item m="1" x="44"/>
        <item m="1" x="96"/>
        <item m="1" x="274"/>
        <item m="1" x="108"/>
        <item m="1" x="111"/>
        <item m="1" x="125"/>
        <item m="1" x="197"/>
        <item m="1" x="98"/>
        <item m="1" x="178"/>
        <item m="1" x="84"/>
        <item m="1" x="276"/>
        <item m="1" x="110"/>
        <item m="1" x="49"/>
        <item m="1" x="38"/>
        <item m="1" x="200"/>
        <item m="1" x="253"/>
        <item m="1" x="243"/>
        <item m="1" x="46"/>
        <item m="1" x="170"/>
        <item m="1" x="213"/>
        <item m="1" x="17"/>
        <item m="1" x="127"/>
        <item m="1" x="101"/>
        <item m="1" x="217"/>
        <item m="1" x="88"/>
        <item m="1" x="122"/>
        <item m="1" x="16"/>
        <item m="1" x="37"/>
        <item m="1" x="75"/>
        <item m="1" x="28"/>
        <item m="1" x="229"/>
        <item m="1" x="13"/>
        <item m="1" x="22"/>
        <item m="1" x="196"/>
        <item m="1" x="219"/>
        <item m="1" x="66"/>
        <item m="1" x="145"/>
        <item m="1" x="275"/>
        <item m="1" x="249"/>
        <item m="1" x="24"/>
        <item m="1" x="281"/>
        <item m="1" x="172"/>
        <item m="1" x="18"/>
        <item m="1" x="26"/>
        <item m="1" x="31"/>
        <item m="1" x="265"/>
        <item m="1" x="204"/>
        <item m="1" x="267"/>
        <item m="1" x="50"/>
        <item m="1" x="79"/>
        <item m="1" x="228"/>
        <item m="1" x="72"/>
        <item m="1" x="202"/>
        <item m="1" x="148"/>
        <item m="1" x="35"/>
        <item m="1" x="142"/>
        <item m="1" x="186"/>
        <item m="1" x="124"/>
        <item m="1" x="81"/>
        <item m="1" x="59"/>
        <item m="1" x="207"/>
        <item m="1" x="58"/>
        <item m="1" x="114"/>
        <item m="1" x="105"/>
        <item m="1" x="263"/>
        <item m="1" x="236"/>
        <item m="1" x="198"/>
        <item m="1" x="117"/>
        <item m="1" x="284"/>
        <item m="1" x="63"/>
        <item m="1" x="104"/>
        <item m="1" x="212"/>
        <item m="1" x="156"/>
        <item m="1" x="286"/>
        <item m="1" x="97"/>
        <item m="1" x="230"/>
        <item m="1" x="224"/>
        <item m="1" x="106"/>
        <item m="1" x="258"/>
        <item m="1" x="242"/>
        <item m="1" x="116"/>
        <item m="1" x="245"/>
        <item m="1" x="227"/>
        <item m="1" x="45"/>
        <item m="1" x="153"/>
        <item m="1" x="239"/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showAll="0"/>
    <pivotField showAll="0"/>
    <pivotField showAll="0"/>
    <pivotField name="In Charge Of" axis="axisRow" outline="0" showAll="0" defaultSubtotal="0">
      <items count="7">
        <item m="1" x="6"/>
        <item x="0"/>
        <item x="2"/>
        <item x="1"/>
        <item m="1" x="4"/>
        <item x="3"/>
        <item m="1" x="5"/>
      </items>
    </pivotField>
    <pivotField axis="axisRow" outline="0" showAll="0" defaultSubtotal="0">
      <items count="27">
        <item x="7"/>
        <item x="8"/>
        <item m="1" x="17"/>
        <item x="3"/>
        <item x="4"/>
        <item x="5"/>
        <item x="2"/>
        <item m="1" x="21"/>
        <item x="1"/>
        <item m="1" x="13"/>
        <item m="1" x="16"/>
        <item m="1" x="19"/>
        <item m="1" x="23"/>
        <item m="1" x="12"/>
        <item m="1" x="14"/>
        <item m="1" x="22"/>
        <item m="1" x="24"/>
        <item m="1" x="11"/>
        <item x="0"/>
        <item m="1" x="10"/>
        <item m="1" x="18"/>
        <item m="1" x="20"/>
        <item m="1" x="15"/>
        <item m="1" x="26"/>
        <item x="6"/>
        <item m="1" x="25"/>
        <item x="9"/>
      </items>
    </pivotField>
    <pivotField axis="axisRow" outline="0" showAll="0" defaultSubtotal="0">
      <items count="56">
        <item x="8"/>
        <item x="6"/>
        <item x="7"/>
        <item m="1" x="31"/>
        <item x="2"/>
        <item x="4"/>
        <item m="1" x="32"/>
        <item m="1" x="35"/>
        <item x="0"/>
        <item m="1" x="23"/>
        <item m="1" x="50"/>
        <item x="3"/>
        <item m="1" x="40"/>
        <item x="1"/>
        <item m="1" x="19"/>
        <item m="1" x="30"/>
        <item m="1" x="21"/>
        <item m="1" x="41"/>
        <item m="1" x="11"/>
        <item m="1" x="51"/>
        <item m="1" x="45"/>
        <item m="1" x="12"/>
        <item m="1" x="49"/>
        <item x="5"/>
        <item m="1" x="27"/>
        <item m="1" x="54"/>
        <item m="1" x="14"/>
        <item m="1" x="15"/>
        <item m="1" x="20"/>
        <item m="1" x="26"/>
        <item m="1" x="37"/>
        <item m="1" x="46"/>
        <item m="1" x="44"/>
        <item m="1" x="47"/>
        <item m="1" x="42"/>
        <item m="1" x="25"/>
        <item m="1" x="18"/>
        <item m="1" x="39"/>
        <item m="1" x="48"/>
        <item m="1" x="55"/>
        <item m="1" x="43"/>
        <item m="1" x="29"/>
        <item m="1" x="22"/>
        <item m="1" x="13"/>
        <item m="1" x="24"/>
        <item m="1" x="16"/>
        <item m="1" x="36"/>
        <item m="1" x="17"/>
        <item m="1" x="52"/>
        <item m="1" x="33"/>
        <item m="1" x="28"/>
        <item m="1" x="10"/>
        <item m="1" x="38"/>
        <item m="1" x="53"/>
        <item m="1" x="34"/>
        <item x="9"/>
      </items>
    </pivotField>
    <pivotField axis="axisPage" compact="0" subtotalTop="0" showAll="0" insertBlankRow="1">
      <items count="9">
        <item m="1" x="6"/>
        <item x="4"/>
        <item x="1"/>
        <item x="2"/>
        <item x="0"/>
        <item m="1" x="7"/>
        <item x="3"/>
        <item m="1" x="5"/>
        <item t="default"/>
      </items>
    </pivotField>
    <pivotField axis="axisRow" outline="0" multipleItemSelectionAllowed="1" showAll="0" defaultSubtotal="0">
      <items count="7">
        <item m="1" x="6"/>
        <item h="1" sd="0" x="3"/>
        <item x="2"/>
        <item x="0"/>
        <item x="1"/>
        <item h="1" x="4"/>
        <item h="1" m="1" x="5"/>
      </items>
    </pivotField>
    <pivotField showAll="0"/>
    <pivotField axis="axisRow" showAll="0">
      <items count="66">
        <item m="1" x="14"/>
        <item m="1" x="41"/>
        <item m="1" x="39"/>
        <item m="1" x="7"/>
        <item n="--" x="0"/>
        <item m="1" x="57"/>
        <item m="1" x="35"/>
        <item m="1" x="34"/>
        <item m="1" x="4"/>
        <item m="1" x="36"/>
        <item m="1" x="11"/>
        <item m="1" x="45"/>
        <item m="1" x="49"/>
        <item m="1" x="27"/>
        <item m="1" x="38"/>
        <item m="1" x="59"/>
        <item m="1" x="44"/>
        <item m="1" x="28"/>
        <item m="1" x="25"/>
        <item m="1" x="3"/>
        <item m="1" x="58"/>
        <item m="1" x="51"/>
        <item m="1" x="62"/>
        <item m="1" x="5"/>
        <item m="1" x="50"/>
        <item m="1" x="13"/>
        <item m="1" x="43"/>
        <item m="1" x="29"/>
        <item m="1" x="42"/>
        <item m="1" x="22"/>
        <item m="1" x="21"/>
        <item m="1" x="40"/>
        <item m="1" x="32"/>
        <item m="1" x="52"/>
        <item m="1" x="30"/>
        <item m="1" x="9"/>
        <item m="1" x="16"/>
        <item m="1" x="33"/>
        <item m="1" x="12"/>
        <item m="1" x="24"/>
        <item m="1" x="56"/>
        <item m="1" x="15"/>
        <item m="1" x="60"/>
        <item m="1" x="10"/>
        <item m="1" x="6"/>
        <item m="1" x="20"/>
        <item m="1" x="26"/>
        <item m="1" x="54"/>
        <item m="1" x="64"/>
        <item m="1" x="63"/>
        <item m="1" x="2"/>
        <item m="1" x="19"/>
        <item m="1" x="47"/>
        <item m="1" x="8"/>
        <item m="1" x="37"/>
        <item m="1" x="46"/>
        <item m="1" x="18"/>
        <item m="1" x="55"/>
        <item m="1" x="61"/>
        <item m="1" x="17"/>
        <item m="1" x="53"/>
        <item m="1" x="48"/>
        <item m="1" x="31"/>
        <item m="1" x="23"/>
        <item x="1"/>
        <item t="default"/>
      </items>
    </pivotField>
  </pivotFields>
  <rowFields count="12">
    <field x="7"/>
    <field x="8"/>
    <field x="16"/>
    <field x="2"/>
    <field x="9"/>
    <field x="10"/>
    <field x="20"/>
    <field x="21"/>
    <field x="22"/>
    <field x="1"/>
    <field x="24"/>
    <field x="26"/>
  </rowFields>
  <rowItems count="3">
    <i>
      <x v="136"/>
      <x v="2"/>
      <x v="276"/>
      <x v="113"/>
      <x v="20"/>
      <x v="1"/>
      <x v="1"/>
      <x v="18"/>
      <x v="8"/>
      <x v="59"/>
      <x v="3"/>
      <x v="4"/>
    </i>
    <i r="1">
      <x v="4"/>
      <x v="286"/>
      <x v="119"/>
      <x v="22"/>
      <x v="82"/>
      <x v="3"/>
      <x/>
      <x/>
      <x v="12"/>
      <x v="2"/>
      <x v="4"/>
    </i>
    <i>
      <x v="137"/>
      <x v="2"/>
      <x v="282"/>
      <x v="42"/>
      <x v="107"/>
      <x v="3"/>
      <x v="1"/>
      <x v="24"/>
      <x v="23"/>
      <x v="8"/>
      <x v="3"/>
      <x v="4"/>
    </i>
  </rowItems>
  <colItems count="1">
    <i/>
  </colItems>
  <pageFields count="1">
    <pageField fld="23" item="4" hier="-1"/>
  </pageFields>
  <formats count="182">
    <format dxfId="2973">
      <pivotArea type="all" dataOnly="0" outline="0" fieldPosition="0"/>
    </format>
    <format dxfId="2972">
      <pivotArea dataOnly="0" labelOnly="1" grandRow="1" outline="0" fieldPosition="0"/>
    </format>
    <format dxfId="2971">
      <pivotArea field="16" type="button" dataOnly="0" labelOnly="1" outline="0" axis="axisRow" fieldPosition="2"/>
    </format>
    <format dxfId="2970">
      <pivotArea field="7" type="button" dataOnly="0" labelOnly="1" outline="0" axis="axisRow" fieldPosition="0"/>
    </format>
    <format dxfId="2969">
      <pivotArea field="8" type="button" dataOnly="0" labelOnly="1" outline="0" axis="axisRow" fieldPosition="1"/>
    </format>
    <format dxfId="2968">
      <pivotArea field="16" type="button" dataOnly="0" labelOnly="1" outline="0" axis="axisRow" fieldPosition="2"/>
    </format>
    <format dxfId="2967">
      <pivotArea field="2" type="button" dataOnly="0" labelOnly="1" outline="0" axis="axisRow" fieldPosition="3"/>
    </format>
    <format dxfId="2966">
      <pivotArea field="9" type="button" dataOnly="0" labelOnly="1" outline="0" axis="axisRow" fieldPosition="4"/>
    </format>
    <format dxfId="2965">
      <pivotArea field="7" type="button" dataOnly="0" labelOnly="1" outline="0" axis="axisRow" fieldPosition="0"/>
    </format>
    <format dxfId="2964">
      <pivotArea field="8" type="button" dataOnly="0" labelOnly="1" outline="0" axis="axisRow" fieldPosition="1"/>
    </format>
    <format dxfId="2963">
      <pivotArea field="16" type="button" dataOnly="0" labelOnly="1" outline="0" axis="axisRow" fieldPosition="2"/>
    </format>
    <format dxfId="2962">
      <pivotArea field="2" type="button" dataOnly="0" labelOnly="1" outline="0" axis="axisRow" fieldPosition="3"/>
    </format>
    <format dxfId="2961">
      <pivotArea field="9" type="button" dataOnly="0" labelOnly="1" outline="0" axis="axisRow" fieldPosition="4"/>
    </format>
    <format dxfId="2960">
      <pivotArea field="16" type="button" dataOnly="0" labelOnly="1" outline="0" axis="axisRow" fieldPosition="2"/>
    </format>
    <format dxfId="2959">
      <pivotArea field="24" type="button" dataOnly="0" labelOnly="1" outline="0" axis="axisRow" fieldPosition="11"/>
    </format>
    <format dxfId="2958">
      <pivotArea field="24" type="button" dataOnly="0" labelOnly="1" outline="0" axis="axisRow" fieldPosition="11"/>
    </format>
    <format dxfId="2957">
      <pivotArea field="24" type="button" dataOnly="0" labelOnly="1" outline="0" axis="axisRow" fieldPosition="11"/>
    </format>
    <format dxfId="2956">
      <pivotArea field="16" type="button" dataOnly="0" labelOnly="1" outline="0" axis="axisRow" fieldPosition="2"/>
    </format>
    <format dxfId="2955">
      <pivotArea field="16" type="button" dataOnly="0" labelOnly="1" outline="0" axis="axisRow" fieldPosition="2"/>
    </format>
    <format dxfId="2954">
      <pivotArea field="7" type="button" dataOnly="0" labelOnly="1" outline="0" axis="axisRow" fieldPosition="0"/>
    </format>
    <format dxfId="2953">
      <pivotArea field="8" type="button" dataOnly="0" labelOnly="1" outline="0" axis="axisRow" fieldPosition="1"/>
    </format>
    <format dxfId="2952">
      <pivotArea field="16" type="button" dataOnly="0" labelOnly="1" outline="0" axis="axisRow" fieldPosition="2"/>
    </format>
    <format dxfId="2951">
      <pivotArea field="2" type="button" dataOnly="0" labelOnly="1" outline="0" axis="axisRow" fieldPosition="3"/>
    </format>
    <format dxfId="2950">
      <pivotArea field="9" type="button" dataOnly="0" labelOnly="1" outline="0" axis="axisRow" fieldPosition="4"/>
    </format>
    <format dxfId="2949">
      <pivotArea field="24" type="button" dataOnly="0" labelOnly="1" outline="0" axis="axisRow" fieldPosition="11"/>
    </format>
    <format dxfId="2948">
      <pivotArea field="1" type="button" dataOnly="0" labelOnly="1" outline="0" axis="axisRow" fieldPosition="10"/>
    </format>
    <format dxfId="2947">
      <pivotArea dataOnly="0" labelOnly="1" fieldPosition="0">
        <references count="1">
          <reference field="7" count="1">
            <x v="72"/>
          </reference>
        </references>
      </pivotArea>
    </format>
    <format dxfId="2946">
      <pivotArea dataOnly="0" labelOnly="1" fieldPosition="0">
        <references count="1">
          <reference field="7" count="1">
            <x v="194"/>
          </reference>
        </references>
      </pivotArea>
    </format>
    <format dxfId="2945">
      <pivotArea dataOnly="0" labelOnly="1" fieldPosition="0">
        <references count="2">
          <reference field="7" count="1" selected="0">
            <x v="72"/>
          </reference>
          <reference field="8" count="3">
            <x v="0"/>
            <x v="2"/>
            <x v="3"/>
          </reference>
        </references>
      </pivotArea>
    </format>
    <format dxfId="2944">
      <pivotArea dataOnly="0" labelOnly="1" fieldPosition="0">
        <references count="2">
          <reference field="7" count="1" selected="0">
            <x v="194"/>
          </reference>
          <reference field="8" count="1">
            <x v="3"/>
          </reference>
        </references>
      </pivotArea>
    </format>
    <format dxfId="2943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942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1"/>
          </reference>
        </references>
      </pivotArea>
    </format>
    <format dxfId="2941">
      <pivotArea dataOnly="0" labelOnly="1" fieldPosition="0">
        <references count="3">
          <reference field="7" count="1" selected="0">
            <x v="194"/>
          </reference>
          <reference field="8" count="1" selected="0">
            <x v="3"/>
          </reference>
          <reference field="16" count="1">
            <x v="2"/>
          </reference>
        </references>
      </pivotArea>
    </format>
    <format dxfId="2940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0"/>
          </reference>
          <reference field="16" count="1" selected="0">
            <x v="0"/>
          </reference>
        </references>
      </pivotArea>
    </format>
    <format dxfId="2939">
      <pivotArea dataOnly="0" labelOnly="1" fieldPosition="0">
        <references count="4">
          <reference field="2" count="1">
            <x v="0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1"/>
          </reference>
        </references>
      </pivotArea>
    </format>
    <format dxfId="2938">
      <pivotArea field="16" type="button" dataOnly="0" labelOnly="1" outline="0" axis="axisRow" fieldPosition="2"/>
    </format>
    <format dxfId="2937">
      <pivotArea field="16" type="button" dataOnly="0" labelOnly="1" outline="0" axis="axisRow" fieldPosition="2"/>
    </format>
    <format dxfId="2936">
      <pivotArea field="16" type="button" dataOnly="0" labelOnly="1" outline="0" axis="axisRow" fieldPosition="2"/>
    </format>
    <format dxfId="2935">
      <pivotArea field="7" type="button" dataOnly="0" labelOnly="1" outline="0" axis="axisRow" fieldPosition="0"/>
    </format>
    <format dxfId="2934">
      <pivotArea field="8" type="button" dataOnly="0" labelOnly="1" outline="0" axis="axisRow" fieldPosition="1"/>
    </format>
    <format dxfId="2933">
      <pivotArea field="16" type="button" dataOnly="0" labelOnly="1" outline="0" axis="axisRow" fieldPosition="2"/>
    </format>
    <format dxfId="2932">
      <pivotArea field="2" type="button" dataOnly="0" labelOnly="1" outline="0" axis="axisRow" fieldPosition="3"/>
    </format>
    <format dxfId="2931">
      <pivotArea field="9" type="button" dataOnly="0" labelOnly="1" outline="0" axis="axisRow" fieldPosition="4"/>
    </format>
    <format dxfId="2930">
      <pivotArea field="24" type="button" dataOnly="0" labelOnly="1" outline="0" axis="axisRow" fieldPosition="11"/>
    </format>
    <format dxfId="2929">
      <pivotArea field="1" type="button" dataOnly="0" labelOnly="1" outline="0" axis="axisRow" fieldPosition="10"/>
    </format>
    <format dxfId="2928">
      <pivotArea type="all" dataOnly="0" outline="0" fieldPosition="0"/>
    </format>
    <format dxfId="2927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926">
      <pivotArea dataOnly="0" labelOnly="1" fieldPosition="0">
        <references count="1">
          <reference field="7" count="1">
            <x v="72"/>
          </reference>
        </references>
      </pivotArea>
    </format>
    <format dxfId="2925">
      <pivotArea dataOnly="0" labelOnly="1" fieldPosition="0">
        <references count="2">
          <reference field="7" count="1" selected="0">
            <x v="72"/>
          </reference>
          <reference field="8" count="1">
            <x v="0"/>
          </reference>
        </references>
      </pivotArea>
    </format>
    <format dxfId="2924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923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0"/>
          </reference>
          <reference field="16" count="1" selected="0">
            <x v="0"/>
          </reference>
        </references>
      </pivotArea>
    </format>
    <format dxfId="2922">
      <pivotArea field="2" type="button" dataOnly="0" labelOnly="1" outline="0" axis="axisRow" fieldPosition="3"/>
    </format>
    <format dxfId="2921">
      <pivotArea field="9" type="button" dataOnly="0" labelOnly="1" outline="0" axis="axisRow" fieldPosition="4"/>
    </format>
    <format dxfId="2920">
      <pivotArea field="7" type="button" dataOnly="0" labelOnly="1" outline="0" axis="axisRow" fieldPosition="0"/>
    </format>
    <format dxfId="2919">
      <pivotArea field="8" type="button" dataOnly="0" labelOnly="1" outline="0" axis="axisRow" fieldPosition="1"/>
    </format>
    <format dxfId="2918">
      <pivotArea field="2" type="button" dataOnly="0" labelOnly="1" outline="0" axis="axisRow" fieldPosition="3"/>
    </format>
    <format dxfId="2917">
      <pivotArea field="9" type="button" dataOnly="0" labelOnly="1" outline="0" axis="axisRow" fieldPosition="4"/>
    </format>
    <format dxfId="2916">
      <pivotArea field="24" type="button" dataOnly="0" labelOnly="1" outline="0" axis="axisRow" fieldPosition="11"/>
    </format>
    <format dxfId="2915">
      <pivotArea field="1" type="button" dataOnly="0" labelOnly="1" outline="0" axis="axisRow" fieldPosition="10"/>
    </format>
    <format dxfId="2914">
      <pivotArea field="23" type="button" dataOnly="0" labelOnly="1" outline="0" axis="axisPage" fieldPosition="0"/>
    </format>
    <format dxfId="2913">
      <pivotArea dataOnly="0" labelOnly="1" outline="0" fieldPosition="0">
        <references count="1">
          <reference field="23" count="1">
            <x v="3"/>
          </reference>
        </references>
      </pivotArea>
    </format>
    <format dxfId="2912">
      <pivotArea field="23" type="button" dataOnly="0" labelOnly="1" outline="0" axis="axisPage" fieldPosition="0"/>
    </format>
    <format dxfId="2911">
      <pivotArea dataOnly="0" labelOnly="1" outline="0" fieldPosition="0">
        <references count="1">
          <reference field="23" count="1">
            <x v="3"/>
          </reference>
        </references>
      </pivotArea>
    </format>
    <format dxfId="2910">
      <pivotArea field="23" type="button" dataOnly="0" labelOnly="1" outline="0" axis="axisPage" fieldPosition="0"/>
    </format>
    <format dxfId="2909">
      <pivotArea dataOnly="0" labelOnly="1" outline="0" fieldPosition="0">
        <references count="1">
          <reference field="23" count="1">
            <x v="3"/>
          </reference>
        </references>
      </pivotArea>
    </format>
    <format dxfId="2908">
      <pivotArea field="23" type="button" dataOnly="0" labelOnly="1" outline="0" axis="axisPage" fieldPosition="0"/>
    </format>
    <format dxfId="2907">
      <pivotArea dataOnly="0" labelOnly="1" outline="0" fieldPosition="0">
        <references count="1">
          <reference field="23" count="1">
            <x v="3"/>
          </reference>
        </references>
      </pivotArea>
    </format>
    <format dxfId="2906">
      <pivotArea field="23" type="button" dataOnly="0" labelOnly="1" outline="0" axis="axisPage" fieldPosition="0"/>
    </format>
    <format dxfId="2905">
      <pivotArea dataOnly="0" labelOnly="1" outline="0" fieldPosition="0">
        <references count="1">
          <reference field="23" count="1">
            <x v="3"/>
          </reference>
        </references>
      </pivotArea>
    </format>
    <format dxfId="2904">
      <pivotArea dataOnly="0" outline="0" fieldPosition="0">
        <references count="1">
          <reference field="23" count="1">
            <x v="2"/>
          </reference>
        </references>
      </pivotArea>
    </format>
    <format dxfId="2903">
      <pivotArea dataOnly="0" outline="0" fieldPosition="0">
        <references count="1">
          <reference field="23" count="1">
            <x v="2"/>
          </reference>
        </references>
      </pivotArea>
    </format>
    <format dxfId="2902">
      <pivotArea dataOnly="0" outline="0" fieldPosition="0">
        <references count="1">
          <reference field="23" count="1">
            <x v="2"/>
          </reference>
        </references>
      </pivotArea>
    </format>
    <format dxfId="2901">
      <pivotArea dataOnly="0" labelOnly="1" outline="0" fieldPosition="0">
        <references count="1">
          <reference field="23" count="1">
            <x v="2"/>
          </reference>
        </references>
      </pivotArea>
    </format>
    <format dxfId="2900">
      <pivotArea field="23" type="button" dataOnly="0" labelOnly="1" outline="0" axis="axisPage" fieldPosition="0"/>
    </format>
    <format dxfId="2899">
      <pivotArea dataOnly="0" labelOnly="1" outline="0" fieldPosition="0">
        <references count="1">
          <reference field="23" count="1">
            <x v="2"/>
          </reference>
        </references>
      </pivotArea>
    </format>
    <format dxfId="2898">
      <pivotArea field="21" type="button" dataOnly="0" labelOnly="1" outline="0" axis="axisRow" fieldPosition="8"/>
    </format>
    <format dxfId="2897">
      <pivotArea field="21" type="button" dataOnly="0" labelOnly="1" outline="0" axis="axisRow" fieldPosition="8"/>
    </format>
    <format dxfId="2896">
      <pivotArea field="22" type="button" dataOnly="0" labelOnly="1" outline="0" axis="axisRow" fieldPosition="9"/>
    </format>
    <format dxfId="2895">
      <pivotArea field="21" type="button" dataOnly="0" labelOnly="1" outline="0" axis="axisRow" fieldPosition="8"/>
    </format>
    <format dxfId="2894">
      <pivotArea field="22" type="button" dataOnly="0" labelOnly="1" outline="0" axis="axisRow" fieldPosition="9"/>
    </format>
    <format dxfId="2893">
      <pivotArea field="21" type="button" dataOnly="0" labelOnly="1" outline="0" axis="axisRow" fieldPosition="8"/>
    </format>
    <format dxfId="2892">
      <pivotArea field="10" type="button" dataOnly="0" labelOnly="1" outline="0" axis="axisRow" fieldPosition="5"/>
    </format>
    <format dxfId="2891">
      <pivotArea field="10" type="button" dataOnly="0" labelOnly="1" outline="0" axis="axisRow" fieldPosition="5"/>
    </format>
    <format dxfId="2890">
      <pivotArea dataOnly="0" labelOnly="1" fieldPosition="0">
        <references count="2">
          <reference field="7" count="1" selected="0">
            <x v="72"/>
          </reference>
          <reference field="8" count="2">
            <x v="0"/>
            <x v="2"/>
          </reference>
        </references>
      </pivotArea>
    </format>
    <format dxfId="2889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888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0"/>
          </reference>
          <reference field="16" count="1" selected="0">
            <x v="0"/>
          </reference>
        </references>
      </pivotArea>
    </format>
    <format dxfId="2887">
      <pivotArea type="all" dataOnly="0" outline="0" fieldPosition="0"/>
    </format>
    <format dxfId="2886">
      <pivotArea field="16" type="button" dataOnly="0" labelOnly="1" outline="0" axis="axisRow" fieldPosition="2"/>
    </format>
    <format dxfId="2885">
      <pivotArea field="16" type="button" dataOnly="0" labelOnly="1" outline="0" axis="axisRow" fieldPosition="2"/>
    </format>
    <format dxfId="2884">
      <pivotArea dataOnly="0" labelOnly="1" outline="0" fieldPosition="0">
        <references count="1">
          <reference field="23" count="1">
            <x v="4"/>
          </reference>
        </references>
      </pivotArea>
    </format>
    <format dxfId="2883">
      <pivotArea dataOnly="0" labelOnly="1" outline="0" fieldPosition="0">
        <references count="1">
          <reference field="23" count="0"/>
        </references>
      </pivotArea>
    </format>
    <format dxfId="2882">
      <pivotArea dataOnly="0" labelOnly="1" fieldPosition="0">
        <references count="3">
          <reference field="7" count="1" selected="0">
            <x v="72"/>
          </reference>
          <reference field="8" count="1" selected="0">
            <x v="0"/>
          </reference>
          <reference field="16" count="1">
            <x v="0"/>
          </reference>
        </references>
      </pivotArea>
    </format>
    <format dxfId="2881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1"/>
          </reference>
        </references>
      </pivotArea>
    </format>
    <format dxfId="2880">
      <pivotArea dataOnly="0" labelOnly="1" fieldPosition="0">
        <references count="1">
          <reference field="7" count="1">
            <x v="72"/>
          </reference>
        </references>
      </pivotArea>
    </format>
    <format dxfId="2879">
      <pivotArea dataOnly="0" labelOnly="1" fieldPosition="0">
        <references count="2">
          <reference field="7" count="1" selected="0">
            <x v="72"/>
          </reference>
          <reference field="8" count="1">
            <x v="2"/>
          </reference>
        </references>
      </pivotArea>
    </format>
    <format dxfId="2878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0"/>
          </reference>
        </references>
      </pivotArea>
    </format>
    <format dxfId="2877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0"/>
          </reference>
        </references>
      </pivotArea>
    </format>
    <format dxfId="2876">
      <pivotArea field="16" type="button" dataOnly="0" labelOnly="1" outline="0" axis="axisRow" fieldPosition="2"/>
    </format>
    <format dxfId="2875">
      <pivotArea field="7" type="button" dataOnly="0" labelOnly="1" outline="0" axis="axisRow" fieldPosition="0"/>
    </format>
    <format dxfId="2874">
      <pivotArea field="8" type="button" dataOnly="0" labelOnly="1" outline="0" axis="axisRow" fieldPosition="1"/>
    </format>
    <format dxfId="2873">
      <pivotArea field="16" type="button" dataOnly="0" labelOnly="1" outline="0" axis="axisRow" fieldPosition="2"/>
    </format>
    <format dxfId="2872">
      <pivotArea field="2" type="button" dataOnly="0" labelOnly="1" outline="0" axis="axisRow" fieldPosition="3"/>
    </format>
    <format dxfId="2871">
      <pivotArea field="9" type="button" dataOnly="0" labelOnly="1" outline="0" axis="axisRow" fieldPosition="4"/>
    </format>
    <format dxfId="2870">
      <pivotArea field="10" type="button" dataOnly="0" labelOnly="1" outline="0" axis="axisRow" fieldPosition="5"/>
    </format>
    <format dxfId="2869">
      <pivotArea field="24" type="button" dataOnly="0" labelOnly="1" outline="0" axis="axisRow" fieldPosition="11"/>
    </format>
    <format dxfId="2868">
      <pivotArea field="21" type="button" dataOnly="0" labelOnly="1" outline="0" axis="axisRow" fieldPosition="8"/>
    </format>
    <format dxfId="2867">
      <pivotArea field="22" type="button" dataOnly="0" labelOnly="1" outline="0" axis="axisRow" fieldPosition="9"/>
    </format>
    <format dxfId="2866">
      <pivotArea field="1" type="button" dataOnly="0" labelOnly="1" outline="0" axis="axisRow" fieldPosition="10"/>
    </format>
    <format dxfId="2865">
      <pivotArea field="7" type="button" dataOnly="0" labelOnly="1" outline="0" axis="axisRow" fieldPosition="0"/>
    </format>
    <format dxfId="2864">
      <pivotArea field="8" type="button" dataOnly="0" labelOnly="1" outline="0" axis="axisRow" fieldPosition="1"/>
    </format>
    <format dxfId="2863">
      <pivotArea field="16" type="button" dataOnly="0" labelOnly="1" outline="0" axis="axisRow" fieldPosition="2"/>
    </format>
    <format dxfId="2862">
      <pivotArea field="2" type="button" dataOnly="0" labelOnly="1" outline="0" axis="axisRow" fieldPosition="3"/>
    </format>
    <format dxfId="2861">
      <pivotArea field="9" type="button" dataOnly="0" labelOnly="1" outline="0" axis="axisRow" fieldPosition="4"/>
    </format>
    <format dxfId="2860">
      <pivotArea field="10" type="button" dataOnly="0" labelOnly="1" outline="0" axis="axisRow" fieldPosition="5"/>
    </format>
    <format dxfId="2859">
      <pivotArea field="24" type="button" dataOnly="0" labelOnly="1" outline="0" axis="axisRow" fieldPosition="11"/>
    </format>
    <format dxfId="2858">
      <pivotArea field="21" type="button" dataOnly="0" labelOnly="1" outline="0" axis="axisRow" fieldPosition="8"/>
    </format>
    <format dxfId="2857">
      <pivotArea field="22" type="button" dataOnly="0" labelOnly="1" outline="0" axis="axisRow" fieldPosition="9"/>
    </format>
    <format dxfId="2856">
      <pivotArea field="1" type="button" dataOnly="0" labelOnly="1" outline="0" axis="axisRow" fieldPosition="10"/>
    </format>
    <format dxfId="2855">
      <pivotArea field="16" type="button" dataOnly="0" labelOnly="1" outline="0" axis="axisRow" fieldPosition="2"/>
    </format>
    <format dxfId="2854">
      <pivotArea field="7" type="button" dataOnly="0" labelOnly="1" outline="0" axis="axisRow" fieldPosition="0"/>
    </format>
    <format dxfId="2853">
      <pivotArea field="8" type="button" dataOnly="0" labelOnly="1" outline="0" axis="axisRow" fieldPosition="1"/>
    </format>
    <format dxfId="2852">
      <pivotArea field="16" type="button" dataOnly="0" labelOnly="1" outline="0" axis="axisRow" fieldPosition="2"/>
    </format>
    <format dxfId="2851">
      <pivotArea field="2" type="button" dataOnly="0" labelOnly="1" outline="0" axis="axisRow" fieldPosition="3"/>
    </format>
    <format dxfId="2850">
      <pivotArea field="9" type="button" dataOnly="0" labelOnly="1" outline="0" axis="axisRow" fieldPosition="4"/>
    </format>
    <format dxfId="2849">
      <pivotArea field="10" type="button" dataOnly="0" labelOnly="1" outline="0" axis="axisRow" fieldPosition="5"/>
    </format>
    <format dxfId="2848">
      <pivotArea field="24" type="button" dataOnly="0" labelOnly="1" outline="0" axis="axisRow" fieldPosition="11"/>
    </format>
    <format dxfId="2847">
      <pivotArea field="21" type="button" dataOnly="0" labelOnly="1" outline="0" axis="axisRow" fieldPosition="8"/>
    </format>
    <format dxfId="2846">
      <pivotArea field="22" type="button" dataOnly="0" labelOnly="1" outline="0" axis="axisRow" fieldPosition="9"/>
    </format>
    <format dxfId="2845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2">
            <x v="0"/>
            <x v="1"/>
          </reference>
        </references>
      </pivotArea>
    </format>
    <format dxfId="2844">
      <pivotArea dataOnly="0" labelOnly="1" fieldPosition="0">
        <references count="3">
          <reference field="7" count="1" selected="0">
            <x v="194"/>
          </reference>
          <reference field="8" count="1" selected="0">
            <x v="3"/>
          </reference>
          <reference field="16" count="1">
            <x v="2"/>
          </reference>
        </references>
      </pivotArea>
    </format>
    <format dxfId="2843">
      <pivotArea dataOnly="0" labelOnly="1" outline="0" fieldPosition="0">
        <references count="1">
          <reference field="23" count="1">
            <x v="5"/>
          </reference>
        </references>
      </pivotArea>
    </format>
    <format dxfId="2842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11"/>
          </reference>
        </references>
      </pivotArea>
    </format>
    <format dxfId="2841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1">
            <x v="0"/>
          </reference>
        </references>
      </pivotArea>
    </format>
    <format dxfId="2840">
      <pivotArea dataOnly="0" labelOnly="1" fieldPosition="0">
        <references count="3">
          <reference field="7" count="1" selected="0">
            <x v="115"/>
          </reference>
          <reference field="8" count="1" selected="0">
            <x v="2"/>
          </reference>
          <reference field="16" count="1">
            <x v="4"/>
          </reference>
        </references>
      </pivotArea>
    </format>
    <format dxfId="2839">
      <pivotArea dataOnly="0" labelOnly="1" outline="0" fieldPosition="0">
        <references count="1">
          <reference field="16" count="0"/>
        </references>
      </pivotArea>
    </format>
    <format dxfId="2838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3">
            <x v="0"/>
            <x v="1"/>
            <x v="11"/>
          </reference>
        </references>
      </pivotArea>
    </format>
    <format dxfId="2837">
      <pivotArea field="16" type="button" dataOnly="0" labelOnly="1" outline="0" axis="axisRow" fieldPosition="2"/>
    </format>
    <format dxfId="2836">
      <pivotArea dataOnly="0" labelOnly="1" fieldPosition="0">
        <references count="3">
          <reference field="7" count="1" selected="0">
            <x v="114"/>
          </reference>
          <reference field="8" count="1" selected="0">
            <x v="0"/>
          </reference>
          <reference field="16" count="1">
            <x v="9"/>
          </reference>
        </references>
      </pivotArea>
    </format>
    <format dxfId="2835">
      <pivotArea dataOnly="0" labelOnly="1" fieldPosition="0">
        <references count="3">
          <reference field="7" count="1" selected="0">
            <x v="115"/>
          </reference>
          <reference field="8" count="1" selected="0">
            <x v="0"/>
          </reference>
          <reference field="16" count="1">
            <x v="4"/>
          </reference>
        </references>
      </pivotArea>
    </format>
    <format dxfId="2834">
      <pivotArea dataOnly="0" labelOnly="1" fieldPosition="0">
        <references count="3">
          <reference field="7" count="1" selected="0">
            <x v="116"/>
          </reference>
          <reference field="8" count="1" selected="0">
            <x v="0"/>
          </reference>
          <reference field="16" count="1">
            <x v="6"/>
          </reference>
        </references>
      </pivotArea>
    </format>
    <format dxfId="2833">
      <pivotArea dataOnly="0" labelOnly="1" fieldPosition="0">
        <references count="3">
          <reference field="7" count="1" selected="0">
            <x v="118"/>
          </reference>
          <reference field="8" count="1" selected="0">
            <x v="2"/>
          </reference>
          <reference field="16" count="1">
            <x v="3"/>
          </reference>
        </references>
      </pivotArea>
    </format>
    <format dxfId="2832">
      <pivotArea dataOnly="0" labelOnly="1" fieldPosition="0">
        <references count="3">
          <reference field="7" count="1" selected="0">
            <x v="120"/>
          </reference>
          <reference field="8" count="1" selected="0">
            <x v="0"/>
          </reference>
          <reference field="16" count="1">
            <x v="5"/>
          </reference>
        </references>
      </pivotArea>
    </format>
    <format dxfId="2831">
      <pivotArea dataOnly="0" labelOnly="1" fieldPosition="0">
        <references count="3">
          <reference field="7" count="1" selected="0">
            <x v="121"/>
          </reference>
          <reference field="8" count="1" selected="0">
            <x v="0"/>
          </reference>
          <reference field="16" count="1">
            <x v="8"/>
          </reference>
        </references>
      </pivotArea>
    </format>
    <format dxfId="2830">
      <pivotArea dataOnly="0" labelOnly="1" fieldPosition="0">
        <references count="3">
          <reference field="7" count="1" selected="0">
            <x v="122"/>
          </reference>
          <reference field="8" count="1" selected="0">
            <x v="0"/>
          </reference>
          <reference field="16" count="1">
            <x v="7"/>
          </reference>
        </references>
      </pivotArea>
    </format>
    <format dxfId="2829">
      <pivotArea dataOnly="0" labelOnly="1" fieldPosition="0">
        <references count="3">
          <reference field="7" count="1" selected="0">
            <x v="125"/>
          </reference>
          <reference field="8" count="1" selected="0">
            <x v="2"/>
          </reference>
          <reference field="16" count="1">
            <x v="10"/>
          </reference>
        </references>
      </pivotArea>
    </format>
    <format dxfId="2828">
      <pivotArea dataOnly="0" labelOnly="1" fieldPosition="0">
        <references count="1">
          <reference field="7" count="9">
            <x v="72"/>
            <x v="114"/>
            <x v="115"/>
            <x v="116"/>
            <x v="118"/>
            <x v="120"/>
            <x v="121"/>
            <x v="122"/>
            <x v="125"/>
          </reference>
        </references>
      </pivotArea>
    </format>
    <format dxfId="2827">
      <pivotArea dataOnly="0" labelOnly="1" fieldPosition="0">
        <references count="2">
          <reference field="7" count="1" selected="0">
            <x v="72"/>
          </reference>
          <reference field="8" count="1">
            <x v="2"/>
          </reference>
        </references>
      </pivotArea>
    </format>
    <format dxfId="2826">
      <pivotArea dataOnly="0" labelOnly="1" fieldPosition="0">
        <references count="2">
          <reference field="7" count="1" selected="0">
            <x v="114"/>
          </reference>
          <reference field="8" count="1">
            <x v="0"/>
          </reference>
        </references>
      </pivotArea>
    </format>
    <format dxfId="2825">
      <pivotArea dataOnly="0" labelOnly="1" fieldPosition="0">
        <references count="2">
          <reference field="7" count="1" selected="0">
            <x v="116"/>
          </reference>
          <reference field="8" count="1">
            <x v="0"/>
          </reference>
        </references>
      </pivotArea>
    </format>
    <format dxfId="2824">
      <pivotArea dataOnly="0" labelOnly="1" fieldPosition="0">
        <references count="2">
          <reference field="7" count="1" selected="0">
            <x v="118"/>
          </reference>
          <reference field="8" count="1">
            <x v="2"/>
          </reference>
        </references>
      </pivotArea>
    </format>
    <format dxfId="2823">
      <pivotArea dataOnly="0" labelOnly="1" fieldPosition="0">
        <references count="3">
          <reference field="7" count="1" selected="0">
            <x v="72"/>
          </reference>
          <reference field="8" count="1" selected="0">
            <x v="2"/>
          </reference>
          <reference field="16" count="4">
            <x v="0"/>
            <x v="1"/>
            <x v="11"/>
            <x v="13"/>
          </reference>
        </references>
      </pivotArea>
    </format>
    <format dxfId="2822">
      <pivotArea dataOnly="0" labelOnly="1" fieldPosition="0">
        <references count="3">
          <reference field="7" count="1" selected="0">
            <x v="114"/>
          </reference>
          <reference field="8" count="1" selected="0">
            <x v="0"/>
          </reference>
          <reference field="16" count="1">
            <x v="9"/>
          </reference>
        </references>
      </pivotArea>
    </format>
    <format dxfId="2821">
      <pivotArea dataOnly="0" labelOnly="1" fieldPosition="0">
        <references count="3">
          <reference field="7" count="1" selected="0">
            <x v="115"/>
          </reference>
          <reference field="8" count="1" selected="0">
            <x v="0"/>
          </reference>
          <reference field="16" count="1">
            <x v="4"/>
          </reference>
        </references>
      </pivotArea>
    </format>
    <format dxfId="2820">
      <pivotArea dataOnly="0" labelOnly="1" fieldPosition="0">
        <references count="3">
          <reference field="7" count="1" selected="0">
            <x v="116"/>
          </reference>
          <reference field="8" count="1" selected="0">
            <x v="0"/>
          </reference>
          <reference field="16" count="1">
            <x v="6"/>
          </reference>
        </references>
      </pivotArea>
    </format>
    <format dxfId="2819">
      <pivotArea dataOnly="0" labelOnly="1" fieldPosition="0">
        <references count="3">
          <reference field="7" count="1" selected="0">
            <x v="118"/>
          </reference>
          <reference field="8" count="1" selected="0">
            <x v="2"/>
          </reference>
          <reference field="16" count="1">
            <x v="3"/>
          </reference>
        </references>
      </pivotArea>
    </format>
    <format dxfId="2818">
      <pivotArea dataOnly="0" labelOnly="1" fieldPosition="0">
        <references count="3">
          <reference field="7" count="1" selected="0">
            <x v="120"/>
          </reference>
          <reference field="8" count="1" selected="0">
            <x v="0"/>
          </reference>
          <reference field="16" count="1">
            <x v="5"/>
          </reference>
        </references>
      </pivotArea>
    </format>
    <format dxfId="2817">
      <pivotArea dataOnly="0" labelOnly="1" fieldPosition="0">
        <references count="3">
          <reference field="7" count="1" selected="0">
            <x v="121"/>
          </reference>
          <reference field="8" count="1" selected="0">
            <x v="0"/>
          </reference>
          <reference field="16" count="1">
            <x v="8"/>
          </reference>
        </references>
      </pivotArea>
    </format>
    <format dxfId="2816">
      <pivotArea dataOnly="0" labelOnly="1" fieldPosition="0">
        <references count="3">
          <reference field="7" count="1" selected="0">
            <x v="122"/>
          </reference>
          <reference field="8" count="1" selected="0">
            <x v="0"/>
          </reference>
          <reference field="16" count="1">
            <x v="7"/>
          </reference>
        </references>
      </pivotArea>
    </format>
    <format dxfId="2815">
      <pivotArea dataOnly="0" labelOnly="1" fieldPosition="0">
        <references count="3">
          <reference field="7" count="1" selected="0">
            <x v="125"/>
          </reference>
          <reference field="8" count="1" selected="0">
            <x v="2"/>
          </reference>
          <reference field="16" count="1">
            <x v="10"/>
          </reference>
        </references>
      </pivotArea>
    </format>
    <format dxfId="2814">
      <pivotArea dataOnly="0" labelOnly="1" fieldPosition="0">
        <references count="4">
          <reference field="2" count="1">
            <x v="1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0"/>
          </reference>
        </references>
      </pivotArea>
    </format>
    <format dxfId="2813">
      <pivotArea dataOnly="0" labelOnly="1" fieldPosition="0">
        <references count="4">
          <reference field="2" count="1">
            <x v="0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1"/>
          </reference>
        </references>
      </pivotArea>
    </format>
    <format dxfId="2812">
      <pivotArea dataOnly="0" labelOnly="1" fieldPosition="0">
        <references count="4">
          <reference field="2" count="1">
            <x v="10"/>
          </reference>
          <reference field="7" count="1" selected="0">
            <x v="72"/>
          </reference>
          <reference field="8" count="1" selected="0">
            <x v="2"/>
          </reference>
          <reference field="16" count="1" selected="0">
            <x v="11"/>
          </reference>
        </references>
      </pivotArea>
    </format>
    <format dxfId="2811">
      <pivotArea dataOnly="0" labelOnly="1" fieldPosition="0">
        <references count="4">
          <reference field="2" count="1">
            <x v="7"/>
          </reference>
          <reference field="7" count="1" selected="0">
            <x v="114"/>
          </reference>
          <reference field="8" count="1" selected="0">
            <x v="0"/>
          </reference>
          <reference field="16" count="1" selected="0">
            <x v="9"/>
          </reference>
        </references>
      </pivotArea>
    </format>
    <format dxfId="2810">
      <pivotArea dataOnly="0" labelOnly="1" fieldPosition="0">
        <references count="4">
          <reference field="2" count="1">
            <x v="3"/>
          </reference>
          <reference field="7" count="1" selected="0">
            <x v="115"/>
          </reference>
          <reference field="8" count="1" selected="0">
            <x v="0"/>
          </reference>
          <reference field="16" count="1" selected="0">
            <x v="4"/>
          </reference>
        </references>
      </pivotArea>
    </format>
    <format dxfId="2809">
      <pivotArea dataOnly="0" labelOnly="1" fieldPosition="0">
        <references count="4">
          <reference field="2" count="1">
            <x v="5"/>
          </reference>
          <reference field="7" count="1" selected="0">
            <x v="116"/>
          </reference>
          <reference field="8" count="1" selected="0">
            <x v="0"/>
          </reference>
          <reference field="16" count="1" selected="0">
            <x v="6"/>
          </reference>
        </references>
      </pivotArea>
    </format>
    <format dxfId="2808">
      <pivotArea dataOnly="0" labelOnly="1" fieldPosition="0">
        <references count="4">
          <reference field="2" count="1">
            <x v="2"/>
          </reference>
          <reference field="7" count="1" selected="0">
            <x v="118"/>
          </reference>
          <reference field="8" count="1" selected="0">
            <x v="2"/>
          </reference>
          <reference field="16" count="1" selected="0">
            <x v="3"/>
          </reference>
        </references>
      </pivotArea>
    </format>
    <format dxfId="2807">
      <pivotArea dataOnly="0" labelOnly="1" fieldPosition="0">
        <references count="4">
          <reference field="2" count="1">
            <x v="4"/>
          </reference>
          <reference field="7" count="1" selected="0">
            <x v="120"/>
          </reference>
          <reference field="8" count="1" selected="0">
            <x v="0"/>
          </reference>
          <reference field="16" count="1" selected="0">
            <x v="5"/>
          </reference>
        </references>
      </pivotArea>
    </format>
    <format dxfId="2806">
      <pivotArea dataOnly="0" labelOnly="1" fieldPosition="0">
        <references count="4">
          <reference field="2" count="1">
            <x v="7"/>
          </reference>
          <reference field="7" count="1" selected="0">
            <x v="121"/>
          </reference>
          <reference field="8" count="1" selected="0">
            <x v="0"/>
          </reference>
          <reference field="16" count="1" selected="0">
            <x v="8"/>
          </reference>
        </references>
      </pivotArea>
    </format>
    <format dxfId="2805">
      <pivotArea dataOnly="0" labelOnly="1" fieldPosition="0">
        <references count="4">
          <reference field="2" count="1">
            <x v="6"/>
          </reference>
          <reference field="7" count="1" selected="0">
            <x v="122"/>
          </reference>
          <reference field="8" count="1" selected="0">
            <x v="0"/>
          </reference>
          <reference field="16" count="1" selected="0">
            <x v="7"/>
          </reference>
        </references>
      </pivotArea>
    </format>
    <format dxfId="2804">
      <pivotArea dataOnly="0" labelOnly="1" fieldPosition="0">
        <references count="4">
          <reference field="2" count="1">
            <x v="9"/>
          </reference>
          <reference field="7" count="1" selected="0">
            <x v="122"/>
          </reference>
          <reference field="8" count="1" selected="0">
            <x v="2"/>
          </reference>
          <reference field="16" count="1" selected="0">
            <x v="7"/>
          </reference>
        </references>
      </pivotArea>
    </format>
    <format dxfId="2803">
      <pivotArea dataOnly="0" labelOnly="1" fieldPosition="0">
        <references count="4">
          <reference field="2" count="1">
            <x v="8"/>
          </reference>
          <reference field="7" count="1" selected="0">
            <x v="125"/>
          </reference>
          <reference field="8" count="1" selected="0">
            <x v="2"/>
          </reference>
          <reference field="16" count="1" selected="0">
            <x v="10"/>
          </reference>
        </references>
      </pivotArea>
    </format>
    <format dxfId="2802">
      <pivotArea dataOnly="0" labelOnly="1" fieldPosition="0">
        <references count="5">
          <reference field="2" count="1" selected="0">
            <x v="7"/>
          </reference>
          <reference field="7" count="1" selected="0">
            <x v="114"/>
          </reference>
          <reference field="8" count="1" selected="0">
            <x v="0"/>
          </reference>
          <reference field="9" count="1">
            <x v="1"/>
          </reference>
          <reference field="16" count="1" selected="0">
            <x v="9"/>
          </reference>
        </references>
      </pivotArea>
    </format>
    <format dxfId="2801">
      <pivotArea dataOnly="0" labelOnly="1" fieldPosition="0">
        <references count="5">
          <reference field="2" count="1" selected="0">
            <x v="3"/>
          </reference>
          <reference field="7" count="1" selected="0">
            <x v="115"/>
          </reference>
          <reference field="8" count="1" selected="0">
            <x v="0"/>
          </reference>
          <reference field="9" count="1">
            <x v="0"/>
          </reference>
          <reference field="16" count="1" selected="0">
            <x v="4"/>
          </reference>
        </references>
      </pivotArea>
    </format>
    <format dxfId="2800">
      <pivotArea dataOnly="0" labelOnly="1" fieldPosition="0">
        <references count="5">
          <reference field="2" count="1" selected="0">
            <x v="8"/>
          </reference>
          <reference field="7" count="1" selected="0">
            <x v="125"/>
          </reference>
          <reference field="8" count="1" selected="0">
            <x v="2"/>
          </reference>
          <reference field="9" count="1">
            <x v="1"/>
          </reference>
          <reference field="16" count="1" selected="0">
            <x v="10"/>
          </reference>
        </references>
      </pivotArea>
    </format>
    <format dxfId="2799">
      <pivotArea type="all" dataOnly="0" outline="0" fieldPosition="0"/>
    </format>
    <format dxfId="2798">
      <pivotArea type="all" dataOnly="0" outline="0" fieldPosition="0"/>
    </format>
    <format dxfId="2797">
      <pivotArea field="20" type="button" dataOnly="0" labelOnly="1" outline="0" axis="axisRow" fieldPosition="7"/>
    </format>
    <format dxfId="2796">
      <pivotArea type="all" dataOnly="0" outline="0" fieldPosition="0"/>
    </format>
    <format dxfId="2795">
      <pivotArea field="20" type="button" dataOnly="0" labelOnly="1" outline="0" axis="axisRow" fieldPosition="7"/>
    </format>
    <format dxfId="2794">
      <pivotArea field="20" type="button" dataOnly="0" labelOnly="1" outline="0" axis="axisRow" fieldPosition="7"/>
    </format>
    <format dxfId="2793">
      <pivotArea field="20" type="button" dataOnly="0" labelOnly="1" outline="0" axis="axisRow" fieldPosition="7"/>
    </format>
    <format dxfId="2792">
      <pivotArea field="26" type="button" dataOnly="0" labelOnly="1" outline="0" axis="axisRow" fieldPosition="12"/>
    </format>
  </formats>
  <pivotTableStyleInfo name="Style de tableau croisé dynamique 1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Planning2015" displayName="Planning2015" ref="B4:AB16" totalsRowShown="0" headerRowDxfId="3023" dataDxfId="3022">
  <autoFilter ref="B4:AB16">
    <filterColumn colId="3"/>
    <filterColumn colId="4"/>
    <filterColumn colId="5"/>
    <filterColumn colId="7"/>
    <filterColumn colId="11"/>
    <filterColumn colId="12"/>
    <filterColumn colId="20"/>
    <filterColumn colId="23"/>
    <filterColumn colId="24"/>
  </autoFilter>
  <sortState ref="B5:W213">
    <sortCondition ref="C4:C213"/>
  </sortState>
  <tableColumns count="27">
    <tableColumn id="22" name="Print" dataDxfId="3021" totalsRowDxfId="3020"/>
    <tableColumn id="21" name="ID" dataDxfId="3019" totalsRowDxfId="3018"/>
    <tableColumn id="1" name="Raised on" dataDxfId="3017" totalsRowDxfId="3016"/>
    <tableColumn id="25" name="Raised_x000a_Year" dataDxfId="3015" totalsRowDxfId="3014">
      <calculatedColumnFormula>YEAR(Planning2015[[#This Row],[Raised on]])</calculatedColumnFormula>
    </tableColumn>
    <tableColumn id="24" name="Raised_x000a_Month" dataDxfId="3013" totalsRowDxfId="3012">
      <calculatedColumnFormula>MONTH(D5)</calculatedColumnFormula>
    </tableColumn>
    <tableColumn id="15" name="Raised_x000a_WK" dataDxfId="3011" totalsRowDxfId="3010">
      <calculatedColumnFormula>CONCATENATE("WK ",WEEKNUM(D5))</calculatedColumnFormula>
    </tableColumn>
    <tableColumn id="8" name="Requester" dataDxfId="3009" totalsRowDxfId="3008"/>
    <tableColumn id="14" name="Request" dataDxfId="3007" totalsRowDxfId="3006"/>
    <tableColumn id="19" name="Rev" dataDxfId="3005" totalsRowDxfId="3004"/>
    <tableColumn id="23" name="Requested Deadline" dataDxfId="2249" totalsRowDxfId="3003"/>
    <tableColumn id="10" name="Effective Deadline" dataDxfId="2248" totalsRowDxfId="3002">
      <calculatedColumnFormula>IFERROR(INDEX($AC$3:$OF$16,1,MATCH(9^9,AC5:OF5)),"TBD")</calculatedColumnFormula>
    </tableColumn>
    <tableColumn id="26" name="EffD _x000a_Year" dataDxfId="2247" totalsRowDxfId="3001">
      <calculatedColumnFormula>YEAR(Planning2015[[#This Row],[Effective Deadline]])</calculatedColumnFormula>
    </tableColumn>
    <tableColumn id="28" name="EffD_x000a_Month" dataDxfId="2246" totalsRowDxfId="3000">
      <calculatedColumnFormula>MONTH(L5)</calculatedColumnFormula>
    </tableColumn>
    <tableColumn id="20" name="EffD_x000a_Week" dataDxfId="2244" totalsRowDxfId="2999">
      <calculatedColumnFormula>IFERROR(CONCATENATE("WK ",WEEKNUM(L5)),"TBD")</calculatedColumnFormula>
    </tableColumn>
    <tableColumn id="3" name="Agent" dataDxfId="2245" totalsRowDxfId="2998"/>
    <tableColumn id="7" name="Customer" dataDxfId="2997" totalsRowDxfId="2996"/>
    <tableColumn id="5" name="Project Description" dataDxfId="2995" totalsRowDxfId="2994"/>
    <tableColumn id="16" name="Prod ID" dataDxfId="2993" totalsRowDxfId="2992"/>
    <tableColumn id="6" name="Project ID" dataDxfId="2991" totalsRowDxfId="2990"/>
    <tableColumn id="12" name="Prj. Rev." dataDxfId="2989" totalsRowDxfId="2988"/>
    <tableColumn id="2" name="In _x000a_charge of" dataDxfId="2987" totalsRowDxfId="2986"/>
    <tableColumn id="11" name="Expected Duration" dataDxfId="2985" totalsRowDxfId="2984"/>
    <tableColumn id="4" name="Effective Duration" dataDxfId="2983" totalsRowDxfId="2982">
      <calculatedColumnFormula>SUM(AC5:OF5)</calculatedColumnFormula>
    </tableColumn>
    <tableColumn id="17" name="Work" dataDxfId="2981" totalsRowDxfId="2980"/>
    <tableColumn id="13" name="Status" dataDxfId="2979" totalsRowDxfId="2978"/>
    <tableColumn id="18" name="Assy #" dataDxfId="2977" totalsRowDxfId="2976"/>
    <tableColumn id="9" name="Commentary" dataDxfId="2975" totalsRowDxfId="2974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5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3.bin"/><Relationship Id="rId4" Type="http://schemas.openxmlformats.org/officeDocument/2006/relationships/pivotTable" Target="../pivotTables/pivotTable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OG1046055"/>
  <sheetViews>
    <sheetView tabSelected="1" zoomScale="40" zoomScaleNormal="40" zoomScalePageLayoutView="55" workbookViewId="0">
      <selection activeCell="A24" sqref="A24"/>
    </sheetView>
  </sheetViews>
  <sheetFormatPr baseColWidth="10" defaultColWidth="11.453125" defaultRowHeight="14.5" outlineLevelCol="1"/>
  <cols>
    <col min="1" max="1" width="4.453125" style="101" customWidth="1"/>
    <col min="2" max="2" width="9" style="102" customWidth="1" outlineLevel="1"/>
    <col min="3" max="3" width="11.1796875" style="102" customWidth="1"/>
    <col min="4" max="4" width="17.453125" style="75" customWidth="1" outlineLevel="1"/>
    <col min="5" max="7" width="14" style="75" customWidth="1" outlineLevel="1"/>
    <col min="8" max="8" width="16.81640625" style="3" customWidth="1" outlineLevel="1"/>
    <col min="9" max="9" width="19.7265625" style="97" customWidth="1"/>
    <col min="10" max="10" width="12.54296875" style="76" customWidth="1"/>
    <col min="11" max="11" width="20.453125" style="76" customWidth="1"/>
    <col min="12" max="12" width="14.81640625" style="97" customWidth="1"/>
    <col min="13" max="14" width="14.81640625" style="97" hidden="1" customWidth="1"/>
    <col min="15" max="15" width="14.81640625" style="76" customWidth="1"/>
    <col min="16" max="17" width="36.81640625" style="76" customWidth="1" outlineLevel="1"/>
    <col min="18" max="18" width="68.7265625" style="97" bestFit="1" customWidth="1"/>
    <col min="19" max="19" width="17.7265625" style="97" customWidth="1"/>
    <col min="20" max="20" width="18.26953125" style="45" customWidth="1" outlineLevel="1"/>
    <col min="21" max="21" width="17.54296875" style="97" customWidth="1" outlineLevel="1"/>
    <col min="22" max="24" width="9.7265625" style="4" customWidth="1"/>
    <col min="25" max="25" width="14.81640625" style="17" customWidth="1"/>
    <col min="26" max="26" width="22.81640625" style="2" customWidth="1"/>
    <col min="27" max="27" width="14.1796875" style="1" customWidth="1"/>
    <col min="28" max="28" width="13" style="1" customWidth="1"/>
    <col min="29" max="87" width="7.7265625" style="101" customWidth="1"/>
    <col min="88" max="118" width="8.7265625" style="101" customWidth="1"/>
    <col min="119" max="396" width="7.7265625" style="101" customWidth="1"/>
    <col min="397" max="16384" width="11.453125" style="101"/>
  </cols>
  <sheetData>
    <row r="1" spans="1:397" s="7" customFormat="1" ht="36.75" customHeight="1">
      <c r="C1" s="8" t="s">
        <v>22</v>
      </c>
      <c r="D1" s="9"/>
      <c r="E1" s="9"/>
      <c r="F1" s="9"/>
      <c r="G1" s="9"/>
      <c r="H1" s="10"/>
      <c r="I1" s="12"/>
      <c r="J1" s="11"/>
      <c r="K1" s="11"/>
      <c r="L1" s="13"/>
      <c r="M1" s="13"/>
      <c r="N1" s="13"/>
      <c r="P1" s="11"/>
      <c r="Q1" s="11"/>
      <c r="R1" s="14"/>
      <c r="S1" s="14"/>
      <c r="T1" s="1"/>
      <c r="U1" s="14"/>
      <c r="V1" s="14"/>
      <c r="W1" s="14"/>
      <c r="X1" s="46"/>
      <c r="Y1" s="14"/>
      <c r="Z1" s="15"/>
      <c r="AA1" s="99"/>
      <c r="AB1" s="14"/>
      <c r="AC1" s="114">
        <f t="shared" ref="AC1:CN1" si="0">AC3</f>
        <v>42005</v>
      </c>
      <c r="AD1" s="114">
        <f t="shared" si="0"/>
        <v>42006</v>
      </c>
      <c r="AE1" s="114">
        <f t="shared" si="0"/>
        <v>42007</v>
      </c>
      <c r="AF1" s="114">
        <f t="shared" si="0"/>
        <v>42008</v>
      </c>
      <c r="AG1" s="114">
        <f t="shared" si="0"/>
        <v>42009</v>
      </c>
      <c r="AH1" s="114">
        <f t="shared" si="0"/>
        <v>42010</v>
      </c>
      <c r="AI1" s="114">
        <f t="shared" si="0"/>
        <v>42011</v>
      </c>
      <c r="AJ1" s="114">
        <f t="shared" si="0"/>
        <v>42012</v>
      </c>
      <c r="AK1" s="114">
        <f t="shared" si="0"/>
        <v>42013</v>
      </c>
      <c r="AL1" s="114">
        <f t="shared" si="0"/>
        <v>42014</v>
      </c>
      <c r="AM1" s="114">
        <f t="shared" si="0"/>
        <v>42015</v>
      </c>
      <c r="AN1" s="114">
        <f t="shared" si="0"/>
        <v>42016</v>
      </c>
      <c r="AO1" s="114">
        <f t="shared" si="0"/>
        <v>42017</v>
      </c>
      <c r="AP1" s="114">
        <f t="shared" si="0"/>
        <v>42018</v>
      </c>
      <c r="AQ1" s="114">
        <f t="shared" si="0"/>
        <v>42019</v>
      </c>
      <c r="AR1" s="114">
        <f t="shared" si="0"/>
        <v>42020</v>
      </c>
      <c r="AS1" s="114">
        <f t="shared" si="0"/>
        <v>42021</v>
      </c>
      <c r="AT1" s="114">
        <f t="shared" si="0"/>
        <v>42022</v>
      </c>
      <c r="AU1" s="114">
        <f t="shared" si="0"/>
        <v>42023</v>
      </c>
      <c r="AV1" s="114">
        <f t="shared" si="0"/>
        <v>42024</v>
      </c>
      <c r="AW1" s="114">
        <f t="shared" si="0"/>
        <v>42025</v>
      </c>
      <c r="AX1" s="114">
        <f t="shared" si="0"/>
        <v>42026</v>
      </c>
      <c r="AY1" s="114">
        <f t="shared" si="0"/>
        <v>42027</v>
      </c>
      <c r="AZ1" s="114">
        <f t="shared" si="0"/>
        <v>42028</v>
      </c>
      <c r="BA1" s="114">
        <f t="shared" si="0"/>
        <v>42029</v>
      </c>
      <c r="BB1" s="114">
        <f t="shared" si="0"/>
        <v>42030</v>
      </c>
      <c r="BC1" s="114">
        <f t="shared" si="0"/>
        <v>42031</v>
      </c>
      <c r="BD1" s="114">
        <f t="shared" si="0"/>
        <v>42032</v>
      </c>
      <c r="BE1" s="114">
        <f t="shared" si="0"/>
        <v>42033</v>
      </c>
      <c r="BF1" s="114">
        <f t="shared" si="0"/>
        <v>42034</v>
      </c>
      <c r="BG1" s="114">
        <f t="shared" si="0"/>
        <v>42035</v>
      </c>
      <c r="BH1" s="114">
        <f t="shared" si="0"/>
        <v>42036</v>
      </c>
      <c r="BI1" s="114">
        <f t="shared" si="0"/>
        <v>42037</v>
      </c>
      <c r="BJ1" s="114">
        <f t="shared" si="0"/>
        <v>42038</v>
      </c>
      <c r="BK1" s="114">
        <f t="shared" si="0"/>
        <v>42039</v>
      </c>
      <c r="BL1" s="114">
        <f t="shared" si="0"/>
        <v>42040</v>
      </c>
      <c r="BM1" s="114">
        <f t="shared" si="0"/>
        <v>42041</v>
      </c>
      <c r="BN1" s="114">
        <f t="shared" si="0"/>
        <v>42042</v>
      </c>
      <c r="BO1" s="114">
        <f t="shared" si="0"/>
        <v>42043</v>
      </c>
      <c r="BP1" s="114">
        <f t="shared" si="0"/>
        <v>42044</v>
      </c>
      <c r="BQ1" s="114">
        <f t="shared" si="0"/>
        <v>42045</v>
      </c>
      <c r="BR1" s="114">
        <f t="shared" si="0"/>
        <v>42046</v>
      </c>
      <c r="BS1" s="114">
        <f t="shared" si="0"/>
        <v>42047</v>
      </c>
      <c r="BT1" s="114">
        <f t="shared" si="0"/>
        <v>42048</v>
      </c>
      <c r="BU1" s="114">
        <f t="shared" si="0"/>
        <v>42049</v>
      </c>
      <c r="BV1" s="114">
        <f t="shared" si="0"/>
        <v>42050</v>
      </c>
      <c r="BW1" s="114">
        <f t="shared" si="0"/>
        <v>42051</v>
      </c>
      <c r="BX1" s="114">
        <f t="shared" si="0"/>
        <v>42052</v>
      </c>
      <c r="BY1" s="114">
        <f t="shared" si="0"/>
        <v>42053</v>
      </c>
      <c r="BZ1" s="114">
        <f t="shared" si="0"/>
        <v>42054</v>
      </c>
      <c r="CA1" s="114">
        <f t="shared" si="0"/>
        <v>42055</v>
      </c>
      <c r="CB1" s="114">
        <f t="shared" si="0"/>
        <v>42056</v>
      </c>
      <c r="CC1" s="114">
        <f t="shared" si="0"/>
        <v>42057</v>
      </c>
      <c r="CD1" s="114">
        <f t="shared" si="0"/>
        <v>42058</v>
      </c>
      <c r="CE1" s="114">
        <f t="shared" si="0"/>
        <v>42059</v>
      </c>
      <c r="CF1" s="114">
        <f t="shared" si="0"/>
        <v>42060</v>
      </c>
      <c r="CG1" s="114">
        <f t="shared" si="0"/>
        <v>42061</v>
      </c>
      <c r="CH1" s="114">
        <f t="shared" si="0"/>
        <v>42062</v>
      </c>
      <c r="CI1" s="114">
        <f t="shared" si="0"/>
        <v>42063</v>
      </c>
      <c r="CJ1" s="114">
        <f t="shared" si="0"/>
        <v>42064</v>
      </c>
      <c r="CK1" s="114">
        <f t="shared" si="0"/>
        <v>42065</v>
      </c>
      <c r="CL1" s="114">
        <f t="shared" si="0"/>
        <v>42066</v>
      </c>
      <c r="CM1" s="114">
        <f t="shared" si="0"/>
        <v>42067</v>
      </c>
      <c r="CN1" s="114">
        <f t="shared" si="0"/>
        <v>42068</v>
      </c>
      <c r="CO1" s="114">
        <f t="shared" ref="CO1:EZ1" si="1">CO3</f>
        <v>42069</v>
      </c>
      <c r="CP1" s="114">
        <f t="shared" si="1"/>
        <v>42070</v>
      </c>
      <c r="CQ1" s="114">
        <f t="shared" si="1"/>
        <v>42071</v>
      </c>
      <c r="CR1" s="114">
        <f t="shared" si="1"/>
        <v>42072</v>
      </c>
      <c r="CS1" s="114">
        <f t="shared" si="1"/>
        <v>42073</v>
      </c>
      <c r="CT1" s="114">
        <f t="shared" si="1"/>
        <v>42074</v>
      </c>
      <c r="CU1" s="114">
        <f t="shared" si="1"/>
        <v>42075</v>
      </c>
      <c r="CV1" s="114">
        <f t="shared" si="1"/>
        <v>42076</v>
      </c>
      <c r="CW1" s="114">
        <f t="shared" si="1"/>
        <v>42077</v>
      </c>
      <c r="CX1" s="114">
        <f t="shared" si="1"/>
        <v>42078</v>
      </c>
      <c r="CY1" s="114">
        <f t="shared" si="1"/>
        <v>42079</v>
      </c>
      <c r="CZ1" s="114">
        <f t="shared" si="1"/>
        <v>42080</v>
      </c>
      <c r="DA1" s="114">
        <f t="shared" si="1"/>
        <v>42081</v>
      </c>
      <c r="DB1" s="114">
        <f t="shared" si="1"/>
        <v>42082</v>
      </c>
      <c r="DC1" s="114">
        <f t="shared" si="1"/>
        <v>42083</v>
      </c>
      <c r="DD1" s="114">
        <f t="shared" si="1"/>
        <v>42084</v>
      </c>
      <c r="DE1" s="114">
        <f t="shared" si="1"/>
        <v>42085</v>
      </c>
      <c r="DF1" s="114">
        <f t="shared" si="1"/>
        <v>42086</v>
      </c>
      <c r="DG1" s="114">
        <f t="shared" si="1"/>
        <v>42087</v>
      </c>
      <c r="DH1" s="114">
        <f t="shared" si="1"/>
        <v>42088</v>
      </c>
      <c r="DI1" s="114">
        <f t="shared" si="1"/>
        <v>42089</v>
      </c>
      <c r="DJ1" s="114">
        <f t="shared" si="1"/>
        <v>42090</v>
      </c>
      <c r="DK1" s="114">
        <f t="shared" si="1"/>
        <v>42091</v>
      </c>
      <c r="DL1" s="114">
        <f t="shared" si="1"/>
        <v>42092</v>
      </c>
      <c r="DM1" s="114">
        <f t="shared" si="1"/>
        <v>42093</v>
      </c>
      <c r="DN1" s="114">
        <f t="shared" si="1"/>
        <v>42094</v>
      </c>
      <c r="DO1" s="114">
        <f t="shared" si="1"/>
        <v>42095</v>
      </c>
      <c r="DP1" s="114">
        <f t="shared" si="1"/>
        <v>42096</v>
      </c>
      <c r="DQ1" s="114">
        <f t="shared" si="1"/>
        <v>42097</v>
      </c>
      <c r="DR1" s="114">
        <f t="shared" si="1"/>
        <v>42098</v>
      </c>
      <c r="DS1" s="114">
        <f t="shared" si="1"/>
        <v>42099</v>
      </c>
      <c r="DT1" s="114">
        <f t="shared" si="1"/>
        <v>42100</v>
      </c>
      <c r="DU1" s="114">
        <f t="shared" si="1"/>
        <v>42101</v>
      </c>
      <c r="DV1" s="114">
        <f t="shared" si="1"/>
        <v>42102</v>
      </c>
      <c r="DW1" s="114">
        <f t="shared" si="1"/>
        <v>42103</v>
      </c>
      <c r="DX1" s="114">
        <f t="shared" si="1"/>
        <v>42104</v>
      </c>
      <c r="DY1" s="114">
        <f t="shared" si="1"/>
        <v>42105</v>
      </c>
      <c r="DZ1" s="114">
        <f t="shared" si="1"/>
        <v>42106</v>
      </c>
      <c r="EA1" s="114">
        <f t="shared" si="1"/>
        <v>42107</v>
      </c>
      <c r="EB1" s="114">
        <f t="shared" si="1"/>
        <v>42108</v>
      </c>
      <c r="EC1" s="114">
        <f t="shared" si="1"/>
        <v>42109</v>
      </c>
      <c r="ED1" s="114">
        <f t="shared" si="1"/>
        <v>42110</v>
      </c>
      <c r="EE1" s="114">
        <f t="shared" si="1"/>
        <v>42111</v>
      </c>
      <c r="EF1" s="114">
        <f t="shared" si="1"/>
        <v>42112</v>
      </c>
      <c r="EG1" s="114">
        <f t="shared" si="1"/>
        <v>42113</v>
      </c>
      <c r="EH1" s="114">
        <f t="shared" si="1"/>
        <v>42114</v>
      </c>
      <c r="EI1" s="114">
        <f t="shared" si="1"/>
        <v>42115</v>
      </c>
      <c r="EJ1" s="114">
        <f t="shared" si="1"/>
        <v>42116</v>
      </c>
      <c r="EK1" s="114">
        <f t="shared" si="1"/>
        <v>42117</v>
      </c>
      <c r="EL1" s="114">
        <f t="shared" si="1"/>
        <v>42118</v>
      </c>
      <c r="EM1" s="114">
        <f t="shared" si="1"/>
        <v>42119</v>
      </c>
      <c r="EN1" s="114">
        <f t="shared" si="1"/>
        <v>42120</v>
      </c>
      <c r="EO1" s="114">
        <f t="shared" si="1"/>
        <v>42121</v>
      </c>
      <c r="EP1" s="114">
        <f t="shared" si="1"/>
        <v>42122</v>
      </c>
      <c r="EQ1" s="114">
        <f t="shared" si="1"/>
        <v>42123</v>
      </c>
      <c r="ER1" s="114">
        <f t="shared" si="1"/>
        <v>42124</v>
      </c>
      <c r="ES1" s="114">
        <f t="shared" si="1"/>
        <v>42125</v>
      </c>
      <c r="ET1" s="114">
        <f t="shared" si="1"/>
        <v>42126</v>
      </c>
      <c r="EU1" s="114">
        <f t="shared" si="1"/>
        <v>42127</v>
      </c>
      <c r="EV1" s="114">
        <f t="shared" si="1"/>
        <v>42128</v>
      </c>
      <c r="EW1" s="114">
        <f t="shared" si="1"/>
        <v>42129</v>
      </c>
      <c r="EX1" s="114">
        <f t="shared" si="1"/>
        <v>42130</v>
      </c>
      <c r="EY1" s="114">
        <f t="shared" si="1"/>
        <v>42131</v>
      </c>
      <c r="EZ1" s="114">
        <f t="shared" si="1"/>
        <v>42132</v>
      </c>
      <c r="FA1" s="114">
        <f t="shared" ref="FA1:HL1" si="2">FA3</f>
        <v>42133</v>
      </c>
      <c r="FB1" s="114">
        <f t="shared" si="2"/>
        <v>42134</v>
      </c>
      <c r="FC1" s="114">
        <f t="shared" si="2"/>
        <v>42135</v>
      </c>
      <c r="FD1" s="114">
        <f t="shared" si="2"/>
        <v>42136</v>
      </c>
      <c r="FE1" s="114">
        <f t="shared" si="2"/>
        <v>42137</v>
      </c>
      <c r="FF1" s="114">
        <f t="shared" si="2"/>
        <v>42138</v>
      </c>
      <c r="FG1" s="114">
        <f t="shared" si="2"/>
        <v>42139</v>
      </c>
      <c r="FH1" s="114">
        <f t="shared" si="2"/>
        <v>42140</v>
      </c>
      <c r="FI1" s="114">
        <f t="shared" si="2"/>
        <v>42141</v>
      </c>
      <c r="FJ1" s="114">
        <f t="shared" si="2"/>
        <v>42142</v>
      </c>
      <c r="FK1" s="114">
        <f t="shared" si="2"/>
        <v>42143</v>
      </c>
      <c r="FL1" s="114">
        <f t="shared" si="2"/>
        <v>42144</v>
      </c>
      <c r="FM1" s="114">
        <f t="shared" si="2"/>
        <v>42145</v>
      </c>
      <c r="FN1" s="114">
        <f t="shared" si="2"/>
        <v>42146</v>
      </c>
      <c r="FO1" s="114">
        <f t="shared" si="2"/>
        <v>42147</v>
      </c>
      <c r="FP1" s="114">
        <f t="shared" si="2"/>
        <v>42148</v>
      </c>
      <c r="FQ1" s="114">
        <f t="shared" si="2"/>
        <v>42149</v>
      </c>
      <c r="FR1" s="114">
        <f t="shared" si="2"/>
        <v>42150</v>
      </c>
      <c r="FS1" s="114">
        <f t="shared" si="2"/>
        <v>42151</v>
      </c>
      <c r="FT1" s="114">
        <f t="shared" si="2"/>
        <v>42152</v>
      </c>
      <c r="FU1" s="114">
        <f t="shared" si="2"/>
        <v>42153</v>
      </c>
      <c r="FV1" s="114">
        <f t="shared" si="2"/>
        <v>42154</v>
      </c>
      <c r="FW1" s="114">
        <f t="shared" si="2"/>
        <v>42155</v>
      </c>
      <c r="FX1" s="114">
        <f t="shared" si="2"/>
        <v>42156</v>
      </c>
      <c r="FY1" s="114">
        <f t="shared" si="2"/>
        <v>42157</v>
      </c>
      <c r="FZ1" s="114">
        <f t="shared" si="2"/>
        <v>42158</v>
      </c>
      <c r="GA1" s="114">
        <f t="shared" si="2"/>
        <v>42159</v>
      </c>
      <c r="GB1" s="114">
        <f t="shared" si="2"/>
        <v>42160</v>
      </c>
      <c r="GC1" s="114">
        <f t="shared" si="2"/>
        <v>42161</v>
      </c>
      <c r="GD1" s="114">
        <f t="shared" si="2"/>
        <v>42162</v>
      </c>
      <c r="GE1" s="114">
        <f t="shared" si="2"/>
        <v>42163</v>
      </c>
      <c r="GF1" s="114">
        <f t="shared" si="2"/>
        <v>42164</v>
      </c>
      <c r="GG1" s="114">
        <f t="shared" si="2"/>
        <v>42165</v>
      </c>
      <c r="GH1" s="114">
        <f t="shared" si="2"/>
        <v>42166</v>
      </c>
      <c r="GI1" s="114">
        <f t="shared" si="2"/>
        <v>42167</v>
      </c>
      <c r="GJ1" s="114">
        <f t="shared" si="2"/>
        <v>42168</v>
      </c>
      <c r="GK1" s="114">
        <f t="shared" si="2"/>
        <v>42169</v>
      </c>
      <c r="GL1" s="114">
        <f t="shared" si="2"/>
        <v>42170</v>
      </c>
      <c r="GM1" s="114">
        <f t="shared" si="2"/>
        <v>42171</v>
      </c>
      <c r="GN1" s="114">
        <f t="shared" si="2"/>
        <v>42172</v>
      </c>
      <c r="GO1" s="114">
        <f t="shared" si="2"/>
        <v>42173</v>
      </c>
      <c r="GP1" s="114">
        <f t="shared" si="2"/>
        <v>42174</v>
      </c>
      <c r="GQ1" s="114">
        <f t="shared" si="2"/>
        <v>42175</v>
      </c>
      <c r="GR1" s="114">
        <f t="shared" si="2"/>
        <v>42176</v>
      </c>
      <c r="GS1" s="114">
        <f t="shared" si="2"/>
        <v>42177</v>
      </c>
      <c r="GT1" s="114">
        <f t="shared" si="2"/>
        <v>42178</v>
      </c>
      <c r="GU1" s="114">
        <f t="shared" si="2"/>
        <v>42179</v>
      </c>
      <c r="GV1" s="114">
        <f t="shared" si="2"/>
        <v>42180</v>
      </c>
      <c r="GW1" s="114">
        <f t="shared" si="2"/>
        <v>42181</v>
      </c>
      <c r="GX1" s="114">
        <f t="shared" si="2"/>
        <v>42182</v>
      </c>
      <c r="GY1" s="114">
        <f t="shared" si="2"/>
        <v>42183</v>
      </c>
      <c r="GZ1" s="114">
        <f t="shared" si="2"/>
        <v>42184</v>
      </c>
      <c r="HA1" s="114">
        <f t="shared" si="2"/>
        <v>42185</v>
      </c>
      <c r="HB1" s="114">
        <f t="shared" si="2"/>
        <v>42186</v>
      </c>
      <c r="HC1" s="114">
        <f t="shared" si="2"/>
        <v>42187</v>
      </c>
      <c r="HD1" s="114">
        <f t="shared" si="2"/>
        <v>42188</v>
      </c>
      <c r="HE1" s="114">
        <f t="shared" si="2"/>
        <v>42189</v>
      </c>
      <c r="HF1" s="114">
        <f t="shared" si="2"/>
        <v>42190</v>
      </c>
      <c r="HG1" s="114">
        <f t="shared" si="2"/>
        <v>42191</v>
      </c>
      <c r="HH1" s="114">
        <f t="shared" si="2"/>
        <v>42192</v>
      </c>
      <c r="HI1" s="114">
        <f t="shared" si="2"/>
        <v>42193</v>
      </c>
      <c r="HJ1" s="114">
        <f t="shared" si="2"/>
        <v>42194</v>
      </c>
      <c r="HK1" s="114">
        <f t="shared" si="2"/>
        <v>42195</v>
      </c>
      <c r="HL1" s="114">
        <f t="shared" si="2"/>
        <v>42196</v>
      </c>
      <c r="HM1" s="114">
        <f t="shared" ref="HM1:JX1" si="3">HM3</f>
        <v>42197</v>
      </c>
      <c r="HN1" s="114">
        <f t="shared" si="3"/>
        <v>42198</v>
      </c>
      <c r="HO1" s="114">
        <f t="shared" si="3"/>
        <v>42199</v>
      </c>
      <c r="HP1" s="114">
        <f t="shared" si="3"/>
        <v>42200</v>
      </c>
      <c r="HQ1" s="114">
        <f t="shared" si="3"/>
        <v>42201</v>
      </c>
      <c r="HR1" s="114">
        <f t="shared" si="3"/>
        <v>42202</v>
      </c>
      <c r="HS1" s="114">
        <f t="shared" si="3"/>
        <v>42203</v>
      </c>
      <c r="HT1" s="114">
        <f t="shared" si="3"/>
        <v>42204</v>
      </c>
      <c r="HU1" s="114">
        <f t="shared" si="3"/>
        <v>42205</v>
      </c>
      <c r="HV1" s="114">
        <f t="shared" si="3"/>
        <v>42206</v>
      </c>
      <c r="HW1" s="114">
        <f t="shared" si="3"/>
        <v>42207</v>
      </c>
      <c r="HX1" s="114">
        <f t="shared" si="3"/>
        <v>42208</v>
      </c>
      <c r="HY1" s="114">
        <f t="shared" si="3"/>
        <v>42209</v>
      </c>
      <c r="HZ1" s="114">
        <f t="shared" si="3"/>
        <v>42210</v>
      </c>
      <c r="IA1" s="114">
        <f t="shared" si="3"/>
        <v>42211</v>
      </c>
      <c r="IB1" s="114">
        <f t="shared" si="3"/>
        <v>42212</v>
      </c>
      <c r="IC1" s="114">
        <f t="shared" si="3"/>
        <v>42213</v>
      </c>
      <c r="ID1" s="114">
        <f t="shared" si="3"/>
        <v>42214</v>
      </c>
      <c r="IE1" s="114">
        <f t="shared" si="3"/>
        <v>42215</v>
      </c>
      <c r="IF1" s="114">
        <f t="shared" si="3"/>
        <v>42216</v>
      </c>
      <c r="IG1" s="114">
        <f t="shared" si="3"/>
        <v>42217</v>
      </c>
      <c r="IH1" s="114">
        <f t="shared" si="3"/>
        <v>42218</v>
      </c>
      <c r="II1" s="114">
        <f t="shared" si="3"/>
        <v>42219</v>
      </c>
      <c r="IJ1" s="114">
        <f t="shared" si="3"/>
        <v>42220</v>
      </c>
      <c r="IK1" s="114">
        <f t="shared" si="3"/>
        <v>42221</v>
      </c>
      <c r="IL1" s="114">
        <f t="shared" si="3"/>
        <v>42222</v>
      </c>
      <c r="IM1" s="114">
        <f t="shared" si="3"/>
        <v>42223</v>
      </c>
      <c r="IN1" s="114">
        <f t="shared" si="3"/>
        <v>42224</v>
      </c>
      <c r="IO1" s="114">
        <f t="shared" si="3"/>
        <v>42225</v>
      </c>
      <c r="IP1" s="114">
        <f t="shared" si="3"/>
        <v>42226</v>
      </c>
      <c r="IQ1" s="114">
        <f t="shared" si="3"/>
        <v>42227</v>
      </c>
      <c r="IR1" s="114">
        <f t="shared" si="3"/>
        <v>42228</v>
      </c>
      <c r="IS1" s="114">
        <f t="shared" si="3"/>
        <v>42229</v>
      </c>
      <c r="IT1" s="114">
        <f t="shared" si="3"/>
        <v>42230</v>
      </c>
      <c r="IU1" s="114">
        <f t="shared" si="3"/>
        <v>42231</v>
      </c>
      <c r="IV1" s="114">
        <f t="shared" si="3"/>
        <v>42232</v>
      </c>
      <c r="IW1" s="114">
        <f t="shared" si="3"/>
        <v>42233</v>
      </c>
      <c r="IX1" s="114">
        <f t="shared" si="3"/>
        <v>42234</v>
      </c>
      <c r="IY1" s="114">
        <f t="shared" si="3"/>
        <v>42235</v>
      </c>
      <c r="IZ1" s="114">
        <f t="shared" si="3"/>
        <v>42236</v>
      </c>
      <c r="JA1" s="114">
        <f t="shared" si="3"/>
        <v>42237</v>
      </c>
      <c r="JB1" s="114">
        <f t="shared" si="3"/>
        <v>42238</v>
      </c>
      <c r="JC1" s="114">
        <f t="shared" si="3"/>
        <v>42239</v>
      </c>
      <c r="JD1" s="114">
        <f t="shared" si="3"/>
        <v>42240</v>
      </c>
      <c r="JE1" s="114">
        <f t="shared" si="3"/>
        <v>42241</v>
      </c>
      <c r="JF1" s="114">
        <f t="shared" si="3"/>
        <v>42242</v>
      </c>
      <c r="JG1" s="114">
        <f t="shared" si="3"/>
        <v>42243</v>
      </c>
      <c r="JH1" s="114">
        <f t="shared" si="3"/>
        <v>42244</v>
      </c>
      <c r="JI1" s="114">
        <f t="shared" si="3"/>
        <v>42245</v>
      </c>
      <c r="JJ1" s="114">
        <f t="shared" si="3"/>
        <v>42246</v>
      </c>
      <c r="JK1" s="114">
        <f t="shared" si="3"/>
        <v>42247</v>
      </c>
      <c r="JL1" s="114">
        <f t="shared" si="3"/>
        <v>42248</v>
      </c>
      <c r="JM1" s="114">
        <f t="shared" si="3"/>
        <v>42249</v>
      </c>
      <c r="JN1" s="114">
        <f t="shared" si="3"/>
        <v>42250</v>
      </c>
      <c r="JO1" s="114">
        <f t="shared" si="3"/>
        <v>42251</v>
      </c>
      <c r="JP1" s="114">
        <f t="shared" si="3"/>
        <v>42252</v>
      </c>
      <c r="JQ1" s="114">
        <f t="shared" si="3"/>
        <v>42253</v>
      </c>
      <c r="JR1" s="114">
        <f t="shared" si="3"/>
        <v>42254</v>
      </c>
      <c r="JS1" s="114">
        <f t="shared" si="3"/>
        <v>42255</v>
      </c>
      <c r="JT1" s="114">
        <f t="shared" si="3"/>
        <v>42256</v>
      </c>
      <c r="JU1" s="114">
        <f t="shared" si="3"/>
        <v>42257</v>
      </c>
      <c r="JV1" s="114">
        <f t="shared" si="3"/>
        <v>42258</v>
      </c>
      <c r="JW1" s="114">
        <f t="shared" si="3"/>
        <v>42259</v>
      </c>
      <c r="JX1" s="114">
        <f t="shared" si="3"/>
        <v>42260</v>
      </c>
      <c r="JY1" s="114">
        <f t="shared" ref="JY1:MJ1" si="4">JY3</f>
        <v>42261</v>
      </c>
      <c r="JZ1" s="114">
        <f t="shared" si="4"/>
        <v>42262</v>
      </c>
      <c r="KA1" s="114">
        <f t="shared" si="4"/>
        <v>42263</v>
      </c>
      <c r="KB1" s="114">
        <f t="shared" si="4"/>
        <v>42264</v>
      </c>
      <c r="KC1" s="114">
        <f t="shared" si="4"/>
        <v>42265</v>
      </c>
      <c r="KD1" s="114">
        <f t="shared" si="4"/>
        <v>42266</v>
      </c>
      <c r="KE1" s="114">
        <f t="shared" si="4"/>
        <v>42267</v>
      </c>
      <c r="KF1" s="114">
        <f t="shared" si="4"/>
        <v>42268</v>
      </c>
      <c r="KG1" s="114">
        <f t="shared" si="4"/>
        <v>42269</v>
      </c>
      <c r="KH1" s="114">
        <f t="shared" si="4"/>
        <v>42270</v>
      </c>
      <c r="KI1" s="114">
        <f t="shared" si="4"/>
        <v>42271</v>
      </c>
      <c r="KJ1" s="114">
        <f t="shared" si="4"/>
        <v>42272</v>
      </c>
      <c r="KK1" s="114">
        <f t="shared" si="4"/>
        <v>42273</v>
      </c>
      <c r="KL1" s="114">
        <f t="shared" si="4"/>
        <v>42274</v>
      </c>
      <c r="KM1" s="114">
        <f t="shared" si="4"/>
        <v>42275</v>
      </c>
      <c r="KN1" s="114">
        <f t="shared" si="4"/>
        <v>42276</v>
      </c>
      <c r="KO1" s="114">
        <f t="shared" si="4"/>
        <v>42277</v>
      </c>
      <c r="KP1" s="114">
        <f t="shared" si="4"/>
        <v>42278</v>
      </c>
      <c r="KQ1" s="114">
        <f t="shared" si="4"/>
        <v>42279</v>
      </c>
      <c r="KR1" s="114">
        <f t="shared" si="4"/>
        <v>42280</v>
      </c>
      <c r="KS1" s="114">
        <f t="shared" si="4"/>
        <v>42281</v>
      </c>
      <c r="KT1" s="114">
        <f t="shared" si="4"/>
        <v>42282</v>
      </c>
      <c r="KU1" s="114">
        <f t="shared" si="4"/>
        <v>42283</v>
      </c>
      <c r="KV1" s="114">
        <f t="shared" si="4"/>
        <v>42284</v>
      </c>
      <c r="KW1" s="114">
        <f t="shared" si="4"/>
        <v>42285</v>
      </c>
      <c r="KX1" s="114">
        <f t="shared" si="4"/>
        <v>42286</v>
      </c>
      <c r="KY1" s="114">
        <f t="shared" si="4"/>
        <v>42287</v>
      </c>
      <c r="KZ1" s="114">
        <f t="shared" si="4"/>
        <v>42288</v>
      </c>
      <c r="LA1" s="114">
        <f t="shared" si="4"/>
        <v>42289</v>
      </c>
      <c r="LB1" s="114">
        <f t="shared" si="4"/>
        <v>42290</v>
      </c>
      <c r="LC1" s="114">
        <f t="shared" si="4"/>
        <v>42291</v>
      </c>
      <c r="LD1" s="114">
        <f t="shared" si="4"/>
        <v>42292</v>
      </c>
      <c r="LE1" s="114">
        <f t="shared" si="4"/>
        <v>42293</v>
      </c>
      <c r="LF1" s="114">
        <f t="shared" si="4"/>
        <v>42294</v>
      </c>
      <c r="LG1" s="114">
        <f t="shared" si="4"/>
        <v>42295</v>
      </c>
      <c r="LH1" s="114">
        <f t="shared" si="4"/>
        <v>42296</v>
      </c>
      <c r="LI1" s="114">
        <f t="shared" si="4"/>
        <v>42297</v>
      </c>
      <c r="LJ1" s="114">
        <f t="shared" si="4"/>
        <v>42298</v>
      </c>
      <c r="LK1" s="114">
        <f t="shared" si="4"/>
        <v>42299</v>
      </c>
      <c r="LL1" s="114">
        <f t="shared" si="4"/>
        <v>42300</v>
      </c>
      <c r="LM1" s="114">
        <f t="shared" si="4"/>
        <v>42301</v>
      </c>
      <c r="LN1" s="114">
        <f t="shared" si="4"/>
        <v>42302</v>
      </c>
      <c r="LO1" s="114">
        <f t="shared" si="4"/>
        <v>42303</v>
      </c>
      <c r="LP1" s="114">
        <f t="shared" si="4"/>
        <v>42304</v>
      </c>
      <c r="LQ1" s="114">
        <f t="shared" si="4"/>
        <v>42305</v>
      </c>
      <c r="LR1" s="114">
        <f t="shared" si="4"/>
        <v>42306</v>
      </c>
      <c r="LS1" s="114">
        <f t="shared" si="4"/>
        <v>42307</v>
      </c>
      <c r="LT1" s="114">
        <f t="shared" si="4"/>
        <v>42308</v>
      </c>
      <c r="LU1" s="114">
        <f t="shared" si="4"/>
        <v>42309</v>
      </c>
      <c r="LV1" s="114">
        <f t="shared" si="4"/>
        <v>42310</v>
      </c>
      <c r="LW1" s="114">
        <f t="shared" si="4"/>
        <v>42311</v>
      </c>
      <c r="LX1" s="114">
        <f t="shared" si="4"/>
        <v>42312</v>
      </c>
      <c r="LY1" s="114">
        <f t="shared" si="4"/>
        <v>42313</v>
      </c>
      <c r="LZ1" s="114">
        <f t="shared" si="4"/>
        <v>42314</v>
      </c>
      <c r="MA1" s="114">
        <f t="shared" si="4"/>
        <v>42315</v>
      </c>
      <c r="MB1" s="114">
        <f t="shared" si="4"/>
        <v>42316</v>
      </c>
      <c r="MC1" s="114">
        <f t="shared" si="4"/>
        <v>42317</v>
      </c>
      <c r="MD1" s="114">
        <f t="shared" si="4"/>
        <v>42318</v>
      </c>
      <c r="ME1" s="114">
        <f t="shared" si="4"/>
        <v>42319</v>
      </c>
      <c r="MF1" s="114">
        <f t="shared" si="4"/>
        <v>42320</v>
      </c>
      <c r="MG1" s="114">
        <f t="shared" si="4"/>
        <v>42321</v>
      </c>
      <c r="MH1" s="114">
        <f t="shared" si="4"/>
        <v>42322</v>
      </c>
      <c r="MI1" s="114">
        <f t="shared" si="4"/>
        <v>42323</v>
      </c>
      <c r="MJ1" s="114">
        <f t="shared" si="4"/>
        <v>42324</v>
      </c>
      <c r="MK1" s="114">
        <f t="shared" ref="MK1:OF1" si="5">MK3</f>
        <v>42325</v>
      </c>
      <c r="ML1" s="114">
        <f t="shared" si="5"/>
        <v>42326</v>
      </c>
      <c r="MM1" s="114">
        <f t="shared" si="5"/>
        <v>42327</v>
      </c>
      <c r="MN1" s="114">
        <f t="shared" si="5"/>
        <v>42328</v>
      </c>
      <c r="MO1" s="114">
        <f t="shared" si="5"/>
        <v>42329</v>
      </c>
      <c r="MP1" s="114">
        <f t="shared" si="5"/>
        <v>42330</v>
      </c>
      <c r="MQ1" s="114">
        <f t="shared" si="5"/>
        <v>42331</v>
      </c>
      <c r="MR1" s="114">
        <f t="shared" si="5"/>
        <v>42332</v>
      </c>
      <c r="MS1" s="114">
        <f t="shared" si="5"/>
        <v>42333</v>
      </c>
      <c r="MT1" s="114">
        <f t="shared" si="5"/>
        <v>42334</v>
      </c>
      <c r="MU1" s="114">
        <f t="shared" si="5"/>
        <v>42335</v>
      </c>
      <c r="MV1" s="114">
        <f t="shared" si="5"/>
        <v>42336</v>
      </c>
      <c r="MW1" s="114">
        <f t="shared" si="5"/>
        <v>42337</v>
      </c>
      <c r="MX1" s="114">
        <f t="shared" si="5"/>
        <v>42338</v>
      </c>
      <c r="MY1" s="114">
        <f t="shared" si="5"/>
        <v>42339</v>
      </c>
      <c r="MZ1" s="114">
        <f t="shared" si="5"/>
        <v>42340</v>
      </c>
      <c r="NA1" s="114">
        <f t="shared" si="5"/>
        <v>42341</v>
      </c>
      <c r="NB1" s="114">
        <f t="shared" si="5"/>
        <v>42342</v>
      </c>
      <c r="NC1" s="114">
        <f t="shared" si="5"/>
        <v>42343</v>
      </c>
      <c r="ND1" s="114">
        <f t="shared" si="5"/>
        <v>42344</v>
      </c>
      <c r="NE1" s="114">
        <f t="shared" si="5"/>
        <v>42345</v>
      </c>
      <c r="NF1" s="114">
        <f t="shared" si="5"/>
        <v>42346</v>
      </c>
      <c r="NG1" s="114">
        <f t="shared" si="5"/>
        <v>42347</v>
      </c>
      <c r="NH1" s="114">
        <f t="shared" si="5"/>
        <v>42348</v>
      </c>
      <c r="NI1" s="114">
        <f t="shared" si="5"/>
        <v>42349</v>
      </c>
      <c r="NJ1" s="114">
        <f t="shared" si="5"/>
        <v>42350</v>
      </c>
      <c r="NK1" s="114">
        <f t="shared" si="5"/>
        <v>42351</v>
      </c>
      <c r="NL1" s="114">
        <f t="shared" si="5"/>
        <v>42352</v>
      </c>
      <c r="NM1" s="114">
        <f t="shared" si="5"/>
        <v>42353</v>
      </c>
      <c r="NN1" s="114">
        <f t="shared" si="5"/>
        <v>42354</v>
      </c>
      <c r="NO1" s="114">
        <f t="shared" si="5"/>
        <v>42355</v>
      </c>
      <c r="NP1" s="114">
        <f t="shared" si="5"/>
        <v>42356</v>
      </c>
      <c r="NQ1" s="114">
        <f t="shared" si="5"/>
        <v>42357</v>
      </c>
      <c r="NR1" s="114">
        <f t="shared" si="5"/>
        <v>42358</v>
      </c>
      <c r="NS1" s="114">
        <f t="shared" si="5"/>
        <v>42359</v>
      </c>
      <c r="NT1" s="114">
        <f t="shared" si="5"/>
        <v>42360</v>
      </c>
      <c r="NU1" s="114">
        <f t="shared" si="5"/>
        <v>42361</v>
      </c>
      <c r="NV1" s="114">
        <f t="shared" si="5"/>
        <v>42362</v>
      </c>
      <c r="NW1" s="114">
        <f t="shared" si="5"/>
        <v>42363</v>
      </c>
      <c r="NX1" s="114">
        <f t="shared" si="5"/>
        <v>42364</v>
      </c>
      <c r="NY1" s="114">
        <f t="shared" si="5"/>
        <v>42365</v>
      </c>
      <c r="NZ1" s="114">
        <f t="shared" si="5"/>
        <v>42366</v>
      </c>
      <c r="OA1" s="114">
        <f t="shared" si="5"/>
        <v>42367</v>
      </c>
      <c r="OB1" s="114">
        <f t="shared" si="5"/>
        <v>42368</v>
      </c>
      <c r="OC1" s="114">
        <f t="shared" si="5"/>
        <v>42369</v>
      </c>
      <c r="OD1" s="114">
        <f t="shared" si="5"/>
        <v>42370</v>
      </c>
      <c r="OE1" s="114">
        <f t="shared" si="5"/>
        <v>42371</v>
      </c>
      <c r="OF1" s="114">
        <f t="shared" si="5"/>
        <v>42372</v>
      </c>
      <c r="OG1" s="115" t="s">
        <v>53</v>
      </c>
    </row>
    <row r="2" spans="1:397" s="7" customFormat="1" ht="33.75" customHeight="1">
      <c r="B2" s="189">
        <f ca="1">TODAY()</f>
        <v>42119</v>
      </c>
      <c r="C2" s="189"/>
      <c r="D2" s="189"/>
      <c r="E2" s="189"/>
      <c r="F2" s="189"/>
      <c r="G2" s="189"/>
      <c r="H2" s="189"/>
      <c r="I2" s="189"/>
      <c r="J2" s="189"/>
      <c r="K2" s="189"/>
      <c r="L2" s="189"/>
      <c r="M2" s="163"/>
      <c r="N2" s="163"/>
      <c r="P2" s="103"/>
      <c r="Q2" s="103"/>
      <c r="R2" s="14"/>
      <c r="S2" s="14"/>
      <c r="T2" s="1"/>
      <c r="U2" s="14"/>
      <c r="V2" s="14"/>
      <c r="W2" s="14"/>
      <c r="X2" s="46"/>
      <c r="Y2" s="14" t="s">
        <v>8</v>
      </c>
      <c r="Z2" s="15"/>
      <c r="AA2" s="99"/>
      <c r="AB2" s="14"/>
      <c r="AC2" s="116">
        <f t="shared" ref="AC2:AU2" si="6">AC3</f>
        <v>42005</v>
      </c>
      <c r="AD2" s="116">
        <f t="shared" si="6"/>
        <v>42006</v>
      </c>
      <c r="AE2" s="116">
        <f t="shared" si="6"/>
        <v>42007</v>
      </c>
      <c r="AF2" s="116">
        <f t="shared" si="6"/>
        <v>42008</v>
      </c>
      <c r="AG2" s="116">
        <f t="shared" si="6"/>
        <v>42009</v>
      </c>
      <c r="AH2" s="116">
        <f t="shared" si="6"/>
        <v>42010</v>
      </c>
      <c r="AI2" s="116">
        <f t="shared" si="6"/>
        <v>42011</v>
      </c>
      <c r="AJ2" s="116">
        <f t="shared" si="6"/>
        <v>42012</v>
      </c>
      <c r="AK2" s="116">
        <f t="shared" si="6"/>
        <v>42013</v>
      </c>
      <c r="AL2" s="116">
        <f t="shared" si="6"/>
        <v>42014</v>
      </c>
      <c r="AM2" s="116">
        <f t="shared" si="6"/>
        <v>42015</v>
      </c>
      <c r="AN2" s="116">
        <f t="shared" si="6"/>
        <v>42016</v>
      </c>
      <c r="AO2" s="116">
        <f t="shared" si="6"/>
        <v>42017</v>
      </c>
      <c r="AP2" s="116">
        <f t="shared" si="6"/>
        <v>42018</v>
      </c>
      <c r="AQ2" s="116">
        <f t="shared" si="6"/>
        <v>42019</v>
      </c>
      <c r="AR2" s="116">
        <f t="shared" si="6"/>
        <v>42020</v>
      </c>
      <c r="AS2" s="116">
        <f t="shared" si="6"/>
        <v>42021</v>
      </c>
      <c r="AT2" s="116">
        <f t="shared" si="6"/>
        <v>42022</v>
      </c>
      <c r="AU2" s="116">
        <f t="shared" si="6"/>
        <v>42023</v>
      </c>
      <c r="AV2" s="116">
        <f t="shared" ref="AV2:DG2" si="7">AV3</f>
        <v>42024</v>
      </c>
      <c r="AW2" s="116">
        <f t="shared" si="7"/>
        <v>42025</v>
      </c>
      <c r="AX2" s="116">
        <f t="shared" si="7"/>
        <v>42026</v>
      </c>
      <c r="AY2" s="116">
        <f t="shared" si="7"/>
        <v>42027</v>
      </c>
      <c r="AZ2" s="116">
        <f t="shared" si="7"/>
        <v>42028</v>
      </c>
      <c r="BA2" s="116">
        <f t="shared" si="7"/>
        <v>42029</v>
      </c>
      <c r="BB2" s="116">
        <f t="shared" si="7"/>
        <v>42030</v>
      </c>
      <c r="BC2" s="116">
        <f t="shared" si="7"/>
        <v>42031</v>
      </c>
      <c r="BD2" s="116">
        <f t="shared" si="7"/>
        <v>42032</v>
      </c>
      <c r="BE2" s="116">
        <f t="shared" si="7"/>
        <v>42033</v>
      </c>
      <c r="BF2" s="116">
        <f t="shared" si="7"/>
        <v>42034</v>
      </c>
      <c r="BG2" s="116">
        <f t="shared" si="7"/>
        <v>42035</v>
      </c>
      <c r="BH2" s="116">
        <f t="shared" si="7"/>
        <v>42036</v>
      </c>
      <c r="BI2" s="116">
        <f t="shared" si="7"/>
        <v>42037</v>
      </c>
      <c r="BJ2" s="116">
        <f t="shared" si="7"/>
        <v>42038</v>
      </c>
      <c r="BK2" s="116">
        <f t="shared" si="7"/>
        <v>42039</v>
      </c>
      <c r="BL2" s="116">
        <f t="shared" si="7"/>
        <v>42040</v>
      </c>
      <c r="BM2" s="116">
        <f t="shared" si="7"/>
        <v>42041</v>
      </c>
      <c r="BN2" s="116">
        <f t="shared" si="7"/>
        <v>42042</v>
      </c>
      <c r="BO2" s="116">
        <f t="shared" si="7"/>
        <v>42043</v>
      </c>
      <c r="BP2" s="116">
        <f t="shared" si="7"/>
        <v>42044</v>
      </c>
      <c r="BQ2" s="116">
        <f t="shared" si="7"/>
        <v>42045</v>
      </c>
      <c r="BR2" s="116">
        <f t="shared" si="7"/>
        <v>42046</v>
      </c>
      <c r="BS2" s="116">
        <f t="shared" si="7"/>
        <v>42047</v>
      </c>
      <c r="BT2" s="116">
        <f t="shared" si="7"/>
        <v>42048</v>
      </c>
      <c r="BU2" s="116">
        <f t="shared" si="7"/>
        <v>42049</v>
      </c>
      <c r="BV2" s="116">
        <f t="shared" si="7"/>
        <v>42050</v>
      </c>
      <c r="BW2" s="116">
        <f t="shared" si="7"/>
        <v>42051</v>
      </c>
      <c r="BX2" s="116">
        <f t="shared" si="7"/>
        <v>42052</v>
      </c>
      <c r="BY2" s="116">
        <f t="shared" si="7"/>
        <v>42053</v>
      </c>
      <c r="BZ2" s="116">
        <f t="shared" si="7"/>
        <v>42054</v>
      </c>
      <c r="CA2" s="116">
        <f t="shared" si="7"/>
        <v>42055</v>
      </c>
      <c r="CB2" s="116">
        <f t="shared" si="7"/>
        <v>42056</v>
      </c>
      <c r="CC2" s="116">
        <f t="shared" si="7"/>
        <v>42057</v>
      </c>
      <c r="CD2" s="116">
        <f t="shared" si="7"/>
        <v>42058</v>
      </c>
      <c r="CE2" s="116">
        <f t="shared" si="7"/>
        <v>42059</v>
      </c>
      <c r="CF2" s="116">
        <f t="shared" si="7"/>
        <v>42060</v>
      </c>
      <c r="CG2" s="116">
        <f t="shared" si="7"/>
        <v>42061</v>
      </c>
      <c r="CH2" s="116">
        <f t="shared" si="7"/>
        <v>42062</v>
      </c>
      <c r="CI2" s="116">
        <f t="shared" si="7"/>
        <v>42063</v>
      </c>
      <c r="CJ2" s="116">
        <f t="shared" si="7"/>
        <v>42064</v>
      </c>
      <c r="CK2" s="116">
        <f t="shared" si="7"/>
        <v>42065</v>
      </c>
      <c r="CL2" s="116">
        <f t="shared" si="7"/>
        <v>42066</v>
      </c>
      <c r="CM2" s="116">
        <f t="shared" si="7"/>
        <v>42067</v>
      </c>
      <c r="CN2" s="116">
        <f t="shared" si="7"/>
        <v>42068</v>
      </c>
      <c r="CO2" s="116">
        <f t="shared" si="7"/>
        <v>42069</v>
      </c>
      <c r="CP2" s="116">
        <f t="shared" si="7"/>
        <v>42070</v>
      </c>
      <c r="CQ2" s="116">
        <f t="shared" si="7"/>
        <v>42071</v>
      </c>
      <c r="CR2" s="116">
        <f t="shared" si="7"/>
        <v>42072</v>
      </c>
      <c r="CS2" s="116">
        <f t="shared" si="7"/>
        <v>42073</v>
      </c>
      <c r="CT2" s="116">
        <f t="shared" si="7"/>
        <v>42074</v>
      </c>
      <c r="CU2" s="116">
        <f t="shared" si="7"/>
        <v>42075</v>
      </c>
      <c r="CV2" s="116">
        <f t="shared" si="7"/>
        <v>42076</v>
      </c>
      <c r="CW2" s="116">
        <f t="shared" si="7"/>
        <v>42077</v>
      </c>
      <c r="CX2" s="116">
        <f t="shared" si="7"/>
        <v>42078</v>
      </c>
      <c r="CY2" s="116">
        <f t="shared" si="7"/>
        <v>42079</v>
      </c>
      <c r="CZ2" s="116">
        <f t="shared" si="7"/>
        <v>42080</v>
      </c>
      <c r="DA2" s="116">
        <f t="shared" si="7"/>
        <v>42081</v>
      </c>
      <c r="DB2" s="116">
        <f t="shared" si="7"/>
        <v>42082</v>
      </c>
      <c r="DC2" s="116">
        <f t="shared" si="7"/>
        <v>42083</v>
      </c>
      <c r="DD2" s="116">
        <f t="shared" si="7"/>
        <v>42084</v>
      </c>
      <c r="DE2" s="116">
        <f t="shared" si="7"/>
        <v>42085</v>
      </c>
      <c r="DF2" s="116">
        <f t="shared" si="7"/>
        <v>42086</v>
      </c>
      <c r="DG2" s="116">
        <f t="shared" si="7"/>
        <v>42087</v>
      </c>
      <c r="DH2" s="116">
        <f t="shared" ref="DH2:FS2" si="8">DH3</f>
        <v>42088</v>
      </c>
      <c r="DI2" s="116">
        <f t="shared" si="8"/>
        <v>42089</v>
      </c>
      <c r="DJ2" s="116">
        <f t="shared" si="8"/>
        <v>42090</v>
      </c>
      <c r="DK2" s="116">
        <f t="shared" si="8"/>
        <v>42091</v>
      </c>
      <c r="DL2" s="116">
        <f t="shared" si="8"/>
        <v>42092</v>
      </c>
      <c r="DM2" s="116">
        <f t="shared" si="8"/>
        <v>42093</v>
      </c>
      <c r="DN2" s="116">
        <f t="shared" si="8"/>
        <v>42094</v>
      </c>
      <c r="DO2" s="116">
        <f t="shared" si="8"/>
        <v>42095</v>
      </c>
      <c r="DP2" s="116">
        <f t="shared" si="8"/>
        <v>42096</v>
      </c>
      <c r="DQ2" s="116">
        <f t="shared" si="8"/>
        <v>42097</v>
      </c>
      <c r="DR2" s="116">
        <f t="shared" si="8"/>
        <v>42098</v>
      </c>
      <c r="DS2" s="116">
        <f t="shared" si="8"/>
        <v>42099</v>
      </c>
      <c r="DT2" s="116">
        <f t="shared" si="8"/>
        <v>42100</v>
      </c>
      <c r="DU2" s="116">
        <f t="shared" si="8"/>
        <v>42101</v>
      </c>
      <c r="DV2" s="116">
        <f t="shared" si="8"/>
        <v>42102</v>
      </c>
      <c r="DW2" s="116">
        <f t="shared" si="8"/>
        <v>42103</v>
      </c>
      <c r="DX2" s="116">
        <f t="shared" si="8"/>
        <v>42104</v>
      </c>
      <c r="DY2" s="116">
        <f t="shared" si="8"/>
        <v>42105</v>
      </c>
      <c r="DZ2" s="116">
        <f t="shared" si="8"/>
        <v>42106</v>
      </c>
      <c r="EA2" s="116">
        <f t="shared" si="8"/>
        <v>42107</v>
      </c>
      <c r="EB2" s="116">
        <f t="shared" si="8"/>
        <v>42108</v>
      </c>
      <c r="EC2" s="116">
        <f t="shared" si="8"/>
        <v>42109</v>
      </c>
      <c r="ED2" s="116">
        <f t="shared" si="8"/>
        <v>42110</v>
      </c>
      <c r="EE2" s="116">
        <f t="shared" si="8"/>
        <v>42111</v>
      </c>
      <c r="EF2" s="116">
        <f t="shared" si="8"/>
        <v>42112</v>
      </c>
      <c r="EG2" s="116">
        <f t="shared" si="8"/>
        <v>42113</v>
      </c>
      <c r="EH2" s="116">
        <f t="shared" si="8"/>
        <v>42114</v>
      </c>
      <c r="EI2" s="116">
        <f t="shared" si="8"/>
        <v>42115</v>
      </c>
      <c r="EJ2" s="116">
        <f t="shared" si="8"/>
        <v>42116</v>
      </c>
      <c r="EK2" s="116">
        <f t="shared" si="8"/>
        <v>42117</v>
      </c>
      <c r="EL2" s="116">
        <f t="shared" si="8"/>
        <v>42118</v>
      </c>
      <c r="EM2" s="116">
        <f t="shared" si="8"/>
        <v>42119</v>
      </c>
      <c r="EN2" s="116">
        <f t="shared" si="8"/>
        <v>42120</v>
      </c>
      <c r="EO2" s="116">
        <f t="shared" si="8"/>
        <v>42121</v>
      </c>
      <c r="EP2" s="116">
        <f t="shared" si="8"/>
        <v>42122</v>
      </c>
      <c r="EQ2" s="116">
        <f t="shared" si="8"/>
        <v>42123</v>
      </c>
      <c r="ER2" s="116">
        <f t="shared" si="8"/>
        <v>42124</v>
      </c>
      <c r="ES2" s="116">
        <f t="shared" si="8"/>
        <v>42125</v>
      </c>
      <c r="ET2" s="116">
        <f t="shared" si="8"/>
        <v>42126</v>
      </c>
      <c r="EU2" s="116">
        <f t="shared" si="8"/>
        <v>42127</v>
      </c>
      <c r="EV2" s="116">
        <f t="shared" si="8"/>
        <v>42128</v>
      </c>
      <c r="EW2" s="116">
        <f t="shared" si="8"/>
        <v>42129</v>
      </c>
      <c r="EX2" s="116">
        <f t="shared" si="8"/>
        <v>42130</v>
      </c>
      <c r="EY2" s="116">
        <f t="shared" si="8"/>
        <v>42131</v>
      </c>
      <c r="EZ2" s="116">
        <f t="shared" si="8"/>
        <v>42132</v>
      </c>
      <c r="FA2" s="116">
        <f t="shared" si="8"/>
        <v>42133</v>
      </c>
      <c r="FB2" s="116">
        <f t="shared" si="8"/>
        <v>42134</v>
      </c>
      <c r="FC2" s="116">
        <f t="shared" si="8"/>
        <v>42135</v>
      </c>
      <c r="FD2" s="116">
        <f t="shared" si="8"/>
        <v>42136</v>
      </c>
      <c r="FE2" s="116">
        <f t="shared" si="8"/>
        <v>42137</v>
      </c>
      <c r="FF2" s="116">
        <f t="shared" si="8"/>
        <v>42138</v>
      </c>
      <c r="FG2" s="116">
        <f t="shared" si="8"/>
        <v>42139</v>
      </c>
      <c r="FH2" s="116">
        <f t="shared" si="8"/>
        <v>42140</v>
      </c>
      <c r="FI2" s="116">
        <f t="shared" si="8"/>
        <v>42141</v>
      </c>
      <c r="FJ2" s="116">
        <f t="shared" si="8"/>
        <v>42142</v>
      </c>
      <c r="FK2" s="116">
        <f t="shared" si="8"/>
        <v>42143</v>
      </c>
      <c r="FL2" s="116">
        <f t="shared" si="8"/>
        <v>42144</v>
      </c>
      <c r="FM2" s="116">
        <f t="shared" si="8"/>
        <v>42145</v>
      </c>
      <c r="FN2" s="116">
        <f t="shared" si="8"/>
        <v>42146</v>
      </c>
      <c r="FO2" s="116">
        <f t="shared" si="8"/>
        <v>42147</v>
      </c>
      <c r="FP2" s="116">
        <f t="shared" si="8"/>
        <v>42148</v>
      </c>
      <c r="FQ2" s="116">
        <f t="shared" si="8"/>
        <v>42149</v>
      </c>
      <c r="FR2" s="116">
        <f t="shared" si="8"/>
        <v>42150</v>
      </c>
      <c r="FS2" s="116">
        <f t="shared" si="8"/>
        <v>42151</v>
      </c>
      <c r="FT2" s="116">
        <f t="shared" ref="FT2:IE2" si="9">FT3</f>
        <v>42152</v>
      </c>
      <c r="FU2" s="116">
        <f t="shared" si="9"/>
        <v>42153</v>
      </c>
      <c r="FV2" s="116">
        <f t="shared" si="9"/>
        <v>42154</v>
      </c>
      <c r="FW2" s="116">
        <f t="shared" si="9"/>
        <v>42155</v>
      </c>
      <c r="FX2" s="116">
        <f t="shared" si="9"/>
        <v>42156</v>
      </c>
      <c r="FY2" s="116">
        <f t="shared" si="9"/>
        <v>42157</v>
      </c>
      <c r="FZ2" s="116">
        <f t="shared" si="9"/>
        <v>42158</v>
      </c>
      <c r="GA2" s="116">
        <f t="shared" si="9"/>
        <v>42159</v>
      </c>
      <c r="GB2" s="116">
        <f t="shared" si="9"/>
        <v>42160</v>
      </c>
      <c r="GC2" s="116">
        <f t="shared" si="9"/>
        <v>42161</v>
      </c>
      <c r="GD2" s="116">
        <f t="shared" si="9"/>
        <v>42162</v>
      </c>
      <c r="GE2" s="116">
        <f t="shared" si="9"/>
        <v>42163</v>
      </c>
      <c r="GF2" s="116">
        <f t="shared" si="9"/>
        <v>42164</v>
      </c>
      <c r="GG2" s="116">
        <f t="shared" si="9"/>
        <v>42165</v>
      </c>
      <c r="GH2" s="116">
        <f t="shared" si="9"/>
        <v>42166</v>
      </c>
      <c r="GI2" s="116">
        <f t="shared" si="9"/>
        <v>42167</v>
      </c>
      <c r="GJ2" s="116">
        <f t="shared" si="9"/>
        <v>42168</v>
      </c>
      <c r="GK2" s="116">
        <f t="shared" si="9"/>
        <v>42169</v>
      </c>
      <c r="GL2" s="116">
        <f t="shared" si="9"/>
        <v>42170</v>
      </c>
      <c r="GM2" s="116">
        <f t="shared" si="9"/>
        <v>42171</v>
      </c>
      <c r="GN2" s="116">
        <f t="shared" si="9"/>
        <v>42172</v>
      </c>
      <c r="GO2" s="116">
        <f t="shared" si="9"/>
        <v>42173</v>
      </c>
      <c r="GP2" s="116">
        <f t="shared" si="9"/>
        <v>42174</v>
      </c>
      <c r="GQ2" s="116">
        <f t="shared" si="9"/>
        <v>42175</v>
      </c>
      <c r="GR2" s="116">
        <f t="shared" si="9"/>
        <v>42176</v>
      </c>
      <c r="GS2" s="116">
        <f t="shared" si="9"/>
        <v>42177</v>
      </c>
      <c r="GT2" s="116">
        <f t="shared" si="9"/>
        <v>42178</v>
      </c>
      <c r="GU2" s="116">
        <f t="shared" si="9"/>
        <v>42179</v>
      </c>
      <c r="GV2" s="116">
        <f t="shared" si="9"/>
        <v>42180</v>
      </c>
      <c r="GW2" s="116">
        <f t="shared" si="9"/>
        <v>42181</v>
      </c>
      <c r="GX2" s="116">
        <f t="shared" si="9"/>
        <v>42182</v>
      </c>
      <c r="GY2" s="116">
        <f t="shared" si="9"/>
        <v>42183</v>
      </c>
      <c r="GZ2" s="116">
        <f t="shared" si="9"/>
        <v>42184</v>
      </c>
      <c r="HA2" s="116">
        <f t="shared" si="9"/>
        <v>42185</v>
      </c>
      <c r="HB2" s="116">
        <f t="shared" si="9"/>
        <v>42186</v>
      </c>
      <c r="HC2" s="116">
        <f t="shared" si="9"/>
        <v>42187</v>
      </c>
      <c r="HD2" s="116">
        <f t="shared" si="9"/>
        <v>42188</v>
      </c>
      <c r="HE2" s="116">
        <f t="shared" si="9"/>
        <v>42189</v>
      </c>
      <c r="HF2" s="116">
        <f t="shared" si="9"/>
        <v>42190</v>
      </c>
      <c r="HG2" s="116">
        <f t="shared" si="9"/>
        <v>42191</v>
      </c>
      <c r="HH2" s="116">
        <f t="shared" si="9"/>
        <v>42192</v>
      </c>
      <c r="HI2" s="116">
        <f t="shared" si="9"/>
        <v>42193</v>
      </c>
      <c r="HJ2" s="116">
        <f t="shared" si="9"/>
        <v>42194</v>
      </c>
      <c r="HK2" s="116">
        <f t="shared" si="9"/>
        <v>42195</v>
      </c>
      <c r="HL2" s="116">
        <f t="shared" si="9"/>
        <v>42196</v>
      </c>
      <c r="HM2" s="116">
        <f t="shared" si="9"/>
        <v>42197</v>
      </c>
      <c r="HN2" s="116">
        <f t="shared" si="9"/>
        <v>42198</v>
      </c>
      <c r="HO2" s="116">
        <f t="shared" si="9"/>
        <v>42199</v>
      </c>
      <c r="HP2" s="116">
        <f t="shared" si="9"/>
        <v>42200</v>
      </c>
      <c r="HQ2" s="116">
        <f t="shared" si="9"/>
        <v>42201</v>
      </c>
      <c r="HR2" s="116">
        <f t="shared" si="9"/>
        <v>42202</v>
      </c>
      <c r="HS2" s="116">
        <f t="shared" si="9"/>
        <v>42203</v>
      </c>
      <c r="HT2" s="116">
        <f t="shared" si="9"/>
        <v>42204</v>
      </c>
      <c r="HU2" s="116">
        <f t="shared" si="9"/>
        <v>42205</v>
      </c>
      <c r="HV2" s="116">
        <f t="shared" si="9"/>
        <v>42206</v>
      </c>
      <c r="HW2" s="116">
        <f t="shared" si="9"/>
        <v>42207</v>
      </c>
      <c r="HX2" s="116">
        <f t="shared" si="9"/>
        <v>42208</v>
      </c>
      <c r="HY2" s="116">
        <f t="shared" si="9"/>
        <v>42209</v>
      </c>
      <c r="HZ2" s="116">
        <f t="shared" si="9"/>
        <v>42210</v>
      </c>
      <c r="IA2" s="116">
        <f t="shared" si="9"/>
        <v>42211</v>
      </c>
      <c r="IB2" s="116">
        <f t="shared" si="9"/>
        <v>42212</v>
      </c>
      <c r="IC2" s="116">
        <f t="shared" si="9"/>
        <v>42213</v>
      </c>
      <c r="ID2" s="116">
        <f t="shared" si="9"/>
        <v>42214</v>
      </c>
      <c r="IE2" s="116">
        <f t="shared" si="9"/>
        <v>42215</v>
      </c>
      <c r="IF2" s="116">
        <f t="shared" ref="IF2:KQ2" si="10">IF3</f>
        <v>42216</v>
      </c>
      <c r="IG2" s="116">
        <f t="shared" si="10"/>
        <v>42217</v>
      </c>
      <c r="IH2" s="116">
        <f t="shared" si="10"/>
        <v>42218</v>
      </c>
      <c r="II2" s="116">
        <f t="shared" si="10"/>
        <v>42219</v>
      </c>
      <c r="IJ2" s="116">
        <f t="shared" si="10"/>
        <v>42220</v>
      </c>
      <c r="IK2" s="116">
        <f t="shared" si="10"/>
        <v>42221</v>
      </c>
      <c r="IL2" s="116">
        <f t="shared" si="10"/>
        <v>42222</v>
      </c>
      <c r="IM2" s="116">
        <f t="shared" si="10"/>
        <v>42223</v>
      </c>
      <c r="IN2" s="116">
        <f t="shared" si="10"/>
        <v>42224</v>
      </c>
      <c r="IO2" s="116">
        <f t="shared" si="10"/>
        <v>42225</v>
      </c>
      <c r="IP2" s="116">
        <f t="shared" si="10"/>
        <v>42226</v>
      </c>
      <c r="IQ2" s="116">
        <f t="shared" si="10"/>
        <v>42227</v>
      </c>
      <c r="IR2" s="116">
        <f t="shared" si="10"/>
        <v>42228</v>
      </c>
      <c r="IS2" s="116">
        <f t="shared" si="10"/>
        <v>42229</v>
      </c>
      <c r="IT2" s="116">
        <f t="shared" si="10"/>
        <v>42230</v>
      </c>
      <c r="IU2" s="116">
        <f t="shared" si="10"/>
        <v>42231</v>
      </c>
      <c r="IV2" s="116">
        <f t="shared" si="10"/>
        <v>42232</v>
      </c>
      <c r="IW2" s="116">
        <f t="shared" si="10"/>
        <v>42233</v>
      </c>
      <c r="IX2" s="116">
        <f t="shared" si="10"/>
        <v>42234</v>
      </c>
      <c r="IY2" s="116">
        <f t="shared" si="10"/>
        <v>42235</v>
      </c>
      <c r="IZ2" s="116">
        <f t="shared" si="10"/>
        <v>42236</v>
      </c>
      <c r="JA2" s="116">
        <f t="shared" si="10"/>
        <v>42237</v>
      </c>
      <c r="JB2" s="116">
        <f t="shared" si="10"/>
        <v>42238</v>
      </c>
      <c r="JC2" s="116">
        <f t="shared" si="10"/>
        <v>42239</v>
      </c>
      <c r="JD2" s="116">
        <f t="shared" si="10"/>
        <v>42240</v>
      </c>
      <c r="JE2" s="116">
        <f t="shared" si="10"/>
        <v>42241</v>
      </c>
      <c r="JF2" s="116">
        <f t="shared" si="10"/>
        <v>42242</v>
      </c>
      <c r="JG2" s="116">
        <f t="shared" si="10"/>
        <v>42243</v>
      </c>
      <c r="JH2" s="116">
        <f t="shared" si="10"/>
        <v>42244</v>
      </c>
      <c r="JI2" s="116">
        <f t="shared" si="10"/>
        <v>42245</v>
      </c>
      <c r="JJ2" s="116">
        <f t="shared" si="10"/>
        <v>42246</v>
      </c>
      <c r="JK2" s="116">
        <f t="shared" si="10"/>
        <v>42247</v>
      </c>
      <c r="JL2" s="116">
        <f t="shared" si="10"/>
        <v>42248</v>
      </c>
      <c r="JM2" s="116">
        <f t="shared" si="10"/>
        <v>42249</v>
      </c>
      <c r="JN2" s="116">
        <f t="shared" si="10"/>
        <v>42250</v>
      </c>
      <c r="JO2" s="116">
        <f t="shared" si="10"/>
        <v>42251</v>
      </c>
      <c r="JP2" s="116">
        <f t="shared" si="10"/>
        <v>42252</v>
      </c>
      <c r="JQ2" s="116">
        <f t="shared" si="10"/>
        <v>42253</v>
      </c>
      <c r="JR2" s="116">
        <f t="shared" si="10"/>
        <v>42254</v>
      </c>
      <c r="JS2" s="116">
        <f t="shared" si="10"/>
        <v>42255</v>
      </c>
      <c r="JT2" s="116">
        <f t="shared" si="10"/>
        <v>42256</v>
      </c>
      <c r="JU2" s="116">
        <f t="shared" si="10"/>
        <v>42257</v>
      </c>
      <c r="JV2" s="116">
        <f t="shared" si="10"/>
        <v>42258</v>
      </c>
      <c r="JW2" s="116">
        <f t="shared" si="10"/>
        <v>42259</v>
      </c>
      <c r="JX2" s="116">
        <f t="shared" si="10"/>
        <v>42260</v>
      </c>
      <c r="JY2" s="116">
        <f t="shared" si="10"/>
        <v>42261</v>
      </c>
      <c r="JZ2" s="116">
        <f t="shared" si="10"/>
        <v>42262</v>
      </c>
      <c r="KA2" s="116">
        <f t="shared" si="10"/>
        <v>42263</v>
      </c>
      <c r="KB2" s="116">
        <f t="shared" si="10"/>
        <v>42264</v>
      </c>
      <c r="KC2" s="116">
        <f t="shared" si="10"/>
        <v>42265</v>
      </c>
      <c r="KD2" s="116">
        <f t="shared" si="10"/>
        <v>42266</v>
      </c>
      <c r="KE2" s="116">
        <f t="shared" si="10"/>
        <v>42267</v>
      </c>
      <c r="KF2" s="116">
        <f t="shared" si="10"/>
        <v>42268</v>
      </c>
      <c r="KG2" s="116">
        <f t="shared" si="10"/>
        <v>42269</v>
      </c>
      <c r="KH2" s="116">
        <f t="shared" si="10"/>
        <v>42270</v>
      </c>
      <c r="KI2" s="116">
        <f t="shared" si="10"/>
        <v>42271</v>
      </c>
      <c r="KJ2" s="116">
        <f t="shared" si="10"/>
        <v>42272</v>
      </c>
      <c r="KK2" s="116">
        <f t="shared" si="10"/>
        <v>42273</v>
      </c>
      <c r="KL2" s="116">
        <f t="shared" si="10"/>
        <v>42274</v>
      </c>
      <c r="KM2" s="116">
        <f t="shared" si="10"/>
        <v>42275</v>
      </c>
      <c r="KN2" s="116">
        <f t="shared" si="10"/>
        <v>42276</v>
      </c>
      <c r="KO2" s="116">
        <f t="shared" si="10"/>
        <v>42277</v>
      </c>
      <c r="KP2" s="116">
        <f t="shared" si="10"/>
        <v>42278</v>
      </c>
      <c r="KQ2" s="116">
        <f t="shared" si="10"/>
        <v>42279</v>
      </c>
      <c r="KR2" s="116">
        <f t="shared" ref="KR2:NC2" si="11">KR3</f>
        <v>42280</v>
      </c>
      <c r="KS2" s="116">
        <f t="shared" si="11"/>
        <v>42281</v>
      </c>
      <c r="KT2" s="116">
        <f t="shared" si="11"/>
        <v>42282</v>
      </c>
      <c r="KU2" s="116">
        <f t="shared" si="11"/>
        <v>42283</v>
      </c>
      <c r="KV2" s="116">
        <f t="shared" si="11"/>
        <v>42284</v>
      </c>
      <c r="KW2" s="116">
        <f t="shared" si="11"/>
        <v>42285</v>
      </c>
      <c r="KX2" s="116">
        <f t="shared" si="11"/>
        <v>42286</v>
      </c>
      <c r="KY2" s="116">
        <f t="shared" si="11"/>
        <v>42287</v>
      </c>
      <c r="KZ2" s="116">
        <f t="shared" si="11"/>
        <v>42288</v>
      </c>
      <c r="LA2" s="116">
        <f t="shared" si="11"/>
        <v>42289</v>
      </c>
      <c r="LB2" s="116">
        <f t="shared" si="11"/>
        <v>42290</v>
      </c>
      <c r="LC2" s="116">
        <f t="shared" si="11"/>
        <v>42291</v>
      </c>
      <c r="LD2" s="116">
        <f t="shared" si="11"/>
        <v>42292</v>
      </c>
      <c r="LE2" s="116">
        <f t="shared" si="11"/>
        <v>42293</v>
      </c>
      <c r="LF2" s="116">
        <f t="shared" si="11"/>
        <v>42294</v>
      </c>
      <c r="LG2" s="116">
        <f t="shared" si="11"/>
        <v>42295</v>
      </c>
      <c r="LH2" s="116">
        <f t="shared" si="11"/>
        <v>42296</v>
      </c>
      <c r="LI2" s="116">
        <f t="shared" si="11"/>
        <v>42297</v>
      </c>
      <c r="LJ2" s="116">
        <f t="shared" si="11"/>
        <v>42298</v>
      </c>
      <c r="LK2" s="116">
        <f t="shared" si="11"/>
        <v>42299</v>
      </c>
      <c r="LL2" s="116">
        <f t="shared" si="11"/>
        <v>42300</v>
      </c>
      <c r="LM2" s="116">
        <f t="shared" si="11"/>
        <v>42301</v>
      </c>
      <c r="LN2" s="116">
        <f t="shared" si="11"/>
        <v>42302</v>
      </c>
      <c r="LO2" s="116">
        <f t="shared" si="11"/>
        <v>42303</v>
      </c>
      <c r="LP2" s="116">
        <f t="shared" si="11"/>
        <v>42304</v>
      </c>
      <c r="LQ2" s="116">
        <f t="shared" si="11"/>
        <v>42305</v>
      </c>
      <c r="LR2" s="116">
        <f t="shared" si="11"/>
        <v>42306</v>
      </c>
      <c r="LS2" s="116">
        <f t="shared" si="11"/>
        <v>42307</v>
      </c>
      <c r="LT2" s="116">
        <f t="shared" si="11"/>
        <v>42308</v>
      </c>
      <c r="LU2" s="116">
        <f t="shared" si="11"/>
        <v>42309</v>
      </c>
      <c r="LV2" s="116">
        <f t="shared" si="11"/>
        <v>42310</v>
      </c>
      <c r="LW2" s="116">
        <f t="shared" si="11"/>
        <v>42311</v>
      </c>
      <c r="LX2" s="116">
        <f t="shared" si="11"/>
        <v>42312</v>
      </c>
      <c r="LY2" s="116">
        <f t="shared" si="11"/>
        <v>42313</v>
      </c>
      <c r="LZ2" s="116">
        <f t="shared" si="11"/>
        <v>42314</v>
      </c>
      <c r="MA2" s="116">
        <f t="shared" si="11"/>
        <v>42315</v>
      </c>
      <c r="MB2" s="116">
        <f t="shared" si="11"/>
        <v>42316</v>
      </c>
      <c r="MC2" s="116">
        <f t="shared" si="11"/>
        <v>42317</v>
      </c>
      <c r="MD2" s="116">
        <f t="shared" si="11"/>
        <v>42318</v>
      </c>
      <c r="ME2" s="116">
        <f t="shared" si="11"/>
        <v>42319</v>
      </c>
      <c r="MF2" s="116">
        <f t="shared" si="11"/>
        <v>42320</v>
      </c>
      <c r="MG2" s="116">
        <f t="shared" si="11"/>
        <v>42321</v>
      </c>
      <c r="MH2" s="116">
        <f t="shared" si="11"/>
        <v>42322</v>
      </c>
      <c r="MI2" s="116">
        <f t="shared" si="11"/>
        <v>42323</v>
      </c>
      <c r="MJ2" s="116">
        <f t="shared" si="11"/>
        <v>42324</v>
      </c>
      <c r="MK2" s="116">
        <f t="shared" si="11"/>
        <v>42325</v>
      </c>
      <c r="ML2" s="116">
        <f t="shared" si="11"/>
        <v>42326</v>
      </c>
      <c r="MM2" s="116">
        <f t="shared" si="11"/>
        <v>42327</v>
      </c>
      <c r="MN2" s="116">
        <f t="shared" si="11"/>
        <v>42328</v>
      </c>
      <c r="MO2" s="116">
        <f t="shared" si="11"/>
        <v>42329</v>
      </c>
      <c r="MP2" s="116">
        <f t="shared" si="11"/>
        <v>42330</v>
      </c>
      <c r="MQ2" s="116">
        <f t="shared" si="11"/>
        <v>42331</v>
      </c>
      <c r="MR2" s="116">
        <f t="shared" si="11"/>
        <v>42332</v>
      </c>
      <c r="MS2" s="116">
        <f t="shared" si="11"/>
        <v>42333</v>
      </c>
      <c r="MT2" s="116">
        <f t="shared" si="11"/>
        <v>42334</v>
      </c>
      <c r="MU2" s="116">
        <f t="shared" si="11"/>
        <v>42335</v>
      </c>
      <c r="MV2" s="116">
        <f t="shared" si="11"/>
        <v>42336</v>
      </c>
      <c r="MW2" s="116">
        <f t="shared" si="11"/>
        <v>42337</v>
      </c>
      <c r="MX2" s="116">
        <f t="shared" si="11"/>
        <v>42338</v>
      </c>
      <c r="MY2" s="116">
        <f t="shared" si="11"/>
        <v>42339</v>
      </c>
      <c r="MZ2" s="116">
        <f t="shared" si="11"/>
        <v>42340</v>
      </c>
      <c r="NA2" s="116">
        <f t="shared" si="11"/>
        <v>42341</v>
      </c>
      <c r="NB2" s="116">
        <f t="shared" si="11"/>
        <v>42342</v>
      </c>
      <c r="NC2" s="116">
        <f t="shared" si="11"/>
        <v>42343</v>
      </c>
      <c r="ND2" s="116">
        <f t="shared" ref="ND2:OF2" si="12">ND3</f>
        <v>42344</v>
      </c>
      <c r="NE2" s="116">
        <f t="shared" si="12"/>
        <v>42345</v>
      </c>
      <c r="NF2" s="116">
        <f t="shared" si="12"/>
        <v>42346</v>
      </c>
      <c r="NG2" s="116">
        <f t="shared" si="12"/>
        <v>42347</v>
      </c>
      <c r="NH2" s="116">
        <f t="shared" si="12"/>
        <v>42348</v>
      </c>
      <c r="NI2" s="116">
        <f t="shared" si="12"/>
        <v>42349</v>
      </c>
      <c r="NJ2" s="116">
        <f t="shared" si="12"/>
        <v>42350</v>
      </c>
      <c r="NK2" s="116">
        <f t="shared" si="12"/>
        <v>42351</v>
      </c>
      <c r="NL2" s="116">
        <f t="shared" si="12"/>
        <v>42352</v>
      </c>
      <c r="NM2" s="116">
        <f t="shared" si="12"/>
        <v>42353</v>
      </c>
      <c r="NN2" s="116">
        <f t="shared" si="12"/>
        <v>42354</v>
      </c>
      <c r="NO2" s="116">
        <f t="shared" si="12"/>
        <v>42355</v>
      </c>
      <c r="NP2" s="116">
        <f t="shared" si="12"/>
        <v>42356</v>
      </c>
      <c r="NQ2" s="116">
        <f t="shared" si="12"/>
        <v>42357</v>
      </c>
      <c r="NR2" s="116">
        <f t="shared" si="12"/>
        <v>42358</v>
      </c>
      <c r="NS2" s="116">
        <f t="shared" si="12"/>
        <v>42359</v>
      </c>
      <c r="NT2" s="116">
        <f t="shared" si="12"/>
        <v>42360</v>
      </c>
      <c r="NU2" s="116">
        <f t="shared" si="12"/>
        <v>42361</v>
      </c>
      <c r="NV2" s="116">
        <f t="shared" si="12"/>
        <v>42362</v>
      </c>
      <c r="NW2" s="116">
        <f t="shared" si="12"/>
        <v>42363</v>
      </c>
      <c r="NX2" s="116">
        <f t="shared" si="12"/>
        <v>42364</v>
      </c>
      <c r="NY2" s="116">
        <f t="shared" si="12"/>
        <v>42365</v>
      </c>
      <c r="NZ2" s="116">
        <f t="shared" si="12"/>
        <v>42366</v>
      </c>
      <c r="OA2" s="116">
        <f t="shared" si="12"/>
        <v>42367</v>
      </c>
      <c r="OB2" s="116">
        <f t="shared" si="12"/>
        <v>42368</v>
      </c>
      <c r="OC2" s="116">
        <f t="shared" si="12"/>
        <v>42369</v>
      </c>
      <c r="OD2" s="116">
        <f t="shared" si="12"/>
        <v>42370</v>
      </c>
      <c r="OE2" s="116">
        <f t="shared" si="12"/>
        <v>42371</v>
      </c>
      <c r="OF2" s="116">
        <f t="shared" si="12"/>
        <v>42372</v>
      </c>
      <c r="OG2" s="115" t="s">
        <v>53</v>
      </c>
    </row>
    <row r="3" spans="1:397" ht="34.5" customHeight="1">
      <c r="A3" s="18"/>
      <c r="B3" s="5"/>
      <c r="C3" s="5"/>
      <c r="H3" s="76"/>
      <c r="I3" s="75"/>
      <c r="J3" s="1"/>
      <c r="K3" s="1"/>
      <c r="L3" s="77"/>
      <c r="M3" s="77"/>
      <c r="N3" s="77"/>
      <c r="O3" s="22"/>
      <c r="Q3" s="76" t="s">
        <v>8</v>
      </c>
      <c r="R3" s="75"/>
      <c r="S3" s="1"/>
      <c r="T3" s="1"/>
      <c r="U3" s="18"/>
      <c r="V3" s="18"/>
      <c r="W3" s="18"/>
      <c r="X3" s="5"/>
      <c r="Y3" s="18"/>
      <c r="Z3" s="18"/>
      <c r="AA3" s="18"/>
      <c r="AC3" s="117">
        <v>42005</v>
      </c>
      <c r="AD3" s="117">
        <f t="shared" ref="AD3:AV3" si="13">AC3+1</f>
        <v>42006</v>
      </c>
      <c r="AE3" s="117">
        <f t="shared" si="13"/>
        <v>42007</v>
      </c>
      <c r="AF3" s="117">
        <f t="shared" si="13"/>
        <v>42008</v>
      </c>
      <c r="AG3" s="117">
        <f t="shared" si="13"/>
        <v>42009</v>
      </c>
      <c r="AH3" s="117">
        <f t="shared" si="13"/>
        <v>42010</v>
      </c>
      <c r="AI3" s="117">
        <f t="shared" si="13"/>
        <v>42011</v>
      </c>
      <c r="AJ3" s="117">
        <f t="shared" si="13"/>
        <v>42012</v>
      </c>
      <c r="AK3" s="117">
        <f t="shared" si="13"/>
        <v>42013</v>
      </c>
      <c r="AL3" s="117">
        <f t="shared" si="13"/>
        <v>42014</v>
      </c>
      <c r="AM3" s="117">
        <f t="shared" si="13"/>
        <v>42015</v>
      </c>
      <c r="AN3" s="117">
        <f t="shared" si="13"/>
        <v>42016</v>
      </c>
      <c r="AO3" s="117">
        <f t="shared" si="13"/>
        <v>42017</v>
      </c>
      <c r="AP3" s="117">
        <f t="shared" si="13"/>
        <v>42018</v>
      </c>
      <c r="AQ3" s="117">
        <f t="shared" si="13"/>
        <v>42019</v>
      </c>
      <c r="AR3" s="117">
        <f t="shared" si="13"/>
        <v>42020</v>
      </c>
      <c r="AS3" s="117">
        <f t="shared" si="13"/>
        <v>42021</v>
      </c>
      <c r="AT3" s="117">
        <f t="shared" si="13"/>
        <v>42022</v>
      </c>
      <c r="AU3" s="117">
        <f t="shared" si="13"/>
        <v>42023</v>
      </c>
      <c r="AV3" s="117">
        <f t="shared" si="13"/>
        <v>42024</v>
      </c>
      <c r="AW3" s="117">
        <f t="shared" ref="AW3:DH3" si="14">AV3+1</f>
        <v>42025</v>
      </c>
      <c r="AX3" s="117">
        <f t="shared" si="14"/>
        <v>42026</v>
      </c>
      <c r="AY3" s="117">
        <f t="shared" si="14"/>
        <v>42027</v>
      </c>
      <c r="AZ3" s="117">
        <f t="shared" si="14"/>
        <v>42028</v>
      </c>
      <c r="BA3" s="117">
        <f t="shared" si="14"/>
        <v>42029</v>
      </c>
      <c r="BB3" s="117">
        <f t="shared" si="14"/>
        <v>42030</v>
      </c>
      <c r="BC3" s="117">
        <f t="shared" si="14"/>
        <v>42031</v>
      </c>
      <c r="BD3" s="117">
        <f t="shared" si="14"/>
        <v>42032</v>
      </c>
      <c r="BE3" s="117">
        <f t="shared" si="14"/>
        <v>42033</v>
      </c>
      <c r="BF3" s="117">
        <f t="shared" si="14"/>
        <v>42034</v>
      </c>
      <c r="BG3" s="117">
        <f t="shared" si="14"/>
        <v>42035</v>
      </c>
      <c r="BH3" s="117">
        <f t="shared" si="14"/>
        <v>42036</v>
      </c>
      <c r="BI3" s="117">
        <f t="shared" si="14"/>
        <v>42037</v>
      </c>
      <c r="BJ3" s="117">
        <f t="shared" si="14"/>
        <v>42038</v>
      </c>
      <c r="BK3" s="117">
        <f t="shared" si="14"/>
        <v>42039</v>
      </c>
      <c r="BL3" s="117">
        <f t="shared" si="14"/>
        <v>42040</v>
      </c>
      <c r="BM3" s="117">
        <f t="shared" si="14"/>
        <v>42041</v>
      </c>
      <c r="BN3" s="117">
        <f t="shared" si="14"/>
        <v>42042</v>
      </c>
      <c r="BO3" s="117">
        <f t="shared" si="14"/>
        <v>42043</v>
      </c>
      <c r="BP3" s="117">
        <f t="shared" si="14"/>
        <v>42044</v>
      </c>
      <c r="BQ3" s="117">
        <f t="shared" si="14"/>
        <v>42045</v>
      </c>
      <c r="BR3" s="117">
        <f t="shared" si="14"/>
        <v>42046</v>
      </c>
      <c r="BS3" s="117">
        <f t="shared" si="14"/>
        <v>42047</v>
      </c>
      <c r="BT3" s="117">
        <f t="shared" si="14"/>
        <v>42048</v>
      </c>
      <c r="BU3" s="117">
        <f t="shared" si="14"/>
        <v>42049</v>
      </c>
      <c r="BV3" s="117">
        <f t="shared" si="14"/>
        <v>42050</v>
      </c>
      <c r="BW3" s="117">
        <f t="shared" si="14"/>
        <v>42051</v>
      </c>
      <c r="BX3" s="117">
        <f t="shared" si="14"/>
        <v>42052</v>
      </c>
      <c r="BY3" s="117">
        <f t="shared" si="14"/>
        <v>42053</v>
      </c>
      <c r="BZ3" s="117">
        <f t="shared" si="14"/>
        <v>42054</v>
      </c>
      <c r="CA3" s="117">
        <f t="shared" si="14"/>
        <v>42055</v>
      </c>
      <c r="CB3" s="117">
        <f t="shared" si="14"/>
        <v>42056</v>
      </c>
      <c r="CC3" s="117">
        <f t="shared" si="14"/>
        <v>42057</v>
      </c>
      <c r="CD3" s="117">
        <f t="shared" si="14"/>
        <v>42058</v>
      </c>
      <c r="CE3" s="117">
        <f t="shared" si="14"/>
        <v>42059</v>
      </c>
      <c r="CF3" s="117">
        <f t="shared" si="14"/>
        <v>42060</v>
      </c>
      <c r="CG3" s="117">
        <f t="shared" si="14"/>
        <v>42061</v>
      </c>
      <c r="CH3" s="117">
        <f t="shared" si="14"/>
        <v>42062</v>
      </c>
      <c r="CI3" s="117">
        <f t="shared" si="14"/>
        <v>42063</v>
      </c>
      <c r="CJ3" s="117">
        <f t="shared" si="14"/>
        <v>42064</v>
      </c>
      <c r="CK3" s="117">
        <f t="shared" si="14"/>
        <v>42065</v>
      </c>
      <c r="CL3" s="117">
        <f t="shared" si="14"/>
        <v>42066</v>
      </c>
      <c r="CM3" s="117">
        <f t="shared" si="14"/>
        <v>42067</v>
      </c>
      <c r="CN3" s="117">
        <f t="shared" si="14"/>
        <v>42068</v>
      </c>
      <c r="CO3" s="117">
        <f t="shared" si="14"/>
        <v>42069</v>
      </c>
      <c r="CP3" s="117">
        <f t="shared" si="14"/>
        <v>42070</v>
      </c>
      <c r="CQ3" s="117">
        <f t="shared" si="14"/>
        <v>42071</v>
      </c>
      <c r="CR3" s="117">
        <f t="shared" si="14"/>
        <v>42072</v>
      </c>
      <c r="CS3" s="117">
        <f t="shared" si="14"/>
        <v>42073</v>
      </c>
      <c r="CT3" s="117">
        <f t="shared" si="14"/>
        <v>42074</v>
      </c>
      <c r="CU3" s="117">
        <f t="shared" si="14"/>
        <v>42075</v>
      </c>
      <c r="CV3" s="117">
        <f t="shared" si="14"/>
        <v>42076</v>
      </c>
      <c r="CW3" s="117">
        <f t="shared" si="14"/>
        <v>42077</v>
      </c>
      <c r="CX3" s="117">
        <f t="shared" si="14"/>
        <v>42078</v>
      </c>
      <c r="CY3" s="117">
        <f t="shared" si="14"/>
        <v>42079</v>
      </c>
      <c r="CZ3" s="117">
        <f t="shared" si="14"/>
        <v>42080</v>
      </c>
      <c r="DA3" s="117">
        <f t="shared" si="14"/>
        <v>42081</v>
      </c>
      <c r="DB3" s="117">
        <f t="shared" si="14"/>
        <v>42082</v>
      </c>
      <c r="DC3" s="117">
        <f t="shared" si="14"/>
        <v>42083</v>
      </c>
      <c r="DD3" s="117">
        <f t="shared" si="14"/>
        <v>42084</v>
      </c>
      <c r="DE3" s="117">
        <f t="shared" si="14"/>
        <v>42085</v>
      </c>
      <c r="DF3" s="117">
        <f t="shared" si="14"/>
        <v>42086</v>
      </c>
      <c r="DG3" s="117">
        <f t="shared" si="14"/>
        <v>42087</v>
      </c>
      <c r="DH3" s="117">
        <f t="shared" si="14"/>
        <v>42088</v>
      </c>
      <c r="DI3" s="117">
        <f t="shared" ref="DI3:FT3" si="15">DH3+1</f>
        <v>42089</v>
      </c>
      <c r="DJ3" s="117">
        <f t="shared" si="15"/>
        <v>42090</v>
      </c>
      <c r="DK3" s="117">
        <f t="shared" si="15"/>
        <v>42091</v>
      </c>
      <c r="DL3" s="117">
        <f t="shared" si="15"/>
        <v>42092</v>
      </c>
      <c r="DM3" s="117">
        <f t="shared" si="15"/>
        <v>42093</v>
      </c>
      <c r="DN3" s="117">
        <f t="shared" si="15"/>
        <v>42094</v>
      </c>
      <c r="DO3" s="117">
        <f t="shared" si="15"/>
        <v>42095</v>
      </c>
      <c r="DP3" s="117">
        <f t="shared" si="15"/>
        <v>42096</v>
      </c>
      <c r="DQ3" s="117">
        <f t="shared" si="15"/>
        <v>42097</v>
      </c>
      <c r="DR3" s="117">
        <f t="shared" si="15"/>
        <v>42098</v>
      </c>
      <c r="DS3" s="117">
        <f t="shared" si="15"/>
        <v>42099</v>
      </c>
      <c r="DT3" s="117">
        <f t="shared" si="15"/>
        <v>42100</v>
      </c>
      <c r="DU3" s="117">
        <f t="shared" si="15"/>
        <v>42101</v>
      </c>
      <c r="DV3" s="117">
        <f t="shared" si="15"/>
        <v>42102</v>
      </c>
      <c r="DW3" s="117">
        <f t="shared" si="15"/>
        <v>42103</v>
      </c>
      <c r="DX3" s="117">
        <f t="shared" si="15"/>
        <v>42104</v>
      </c>
      <c r="DY3" s="117">
        <f t="shared" si="15"/>
        <v>42105</v>
      </c>
      <c r="DZ3" s="117">
        <f t="shared" si="15"/>
        <v>42106</v>
      </c>
      <c r="EA3" s="117">
        <f t="shared" si="15"/>
        <v>42107</v>
      </c>
      <c r="EB3" s="117">
        <f t="shared" si="15"/>
        <v>42108</v>
      </c>
      <c r="EC3" s="117">
        <f t="shared" si="15"/>
        <v>42109</v>
      </c>
      <c r="ED3" s="117">
        <f t="shared" si="15"/>
        <v>42110</v>
      </c>
      <c r="EE3" s="117">
        <f t="shared" si="15"/>
        <v>42111</v>
      </c>
      <c r="EF3" s="117">
        <f t="shared" si="15"/>
        <v>42112</v>
      </c>
      <c r="EG3" s="117">
        <f t="shared" si="15"/>
        <v>42113</v>
      </c>
      <c r="EH3" s="117">
        <f t="shared" si="15"/>
        <v>42114</v>
      </c>
      <c r="EI3" s="117">
        <f t="shared" si="15"/>
        <v>42115</v>
      </c>
      <c r="EJ3" s="117">
        <f t="shared" si="15"/>
        <v>42116</v>
      </c>
      <c r="EK3" s="117">
        <f t="shared" si="15"/>
        <v>42117</v>
      </c>
      <c r="EL3" s="117">
        <f t="shared" si="15"/>
        <v>42118</v>
      </c>
      <c r="EM3" s="117">
        <f t="shared" si="15"/>
        <v>42119</v>
      </c>
      <c r="EN3" s="117">
        <f t="shared" si="15"/>
        <v>42120</v>
      </c>
      <c r="EO3" s="117">
        <f t="shared" si="15"/>
        <v>42121</v>
      </c>
      <c r="EP3" s="117">
        <f t="shared" si="15"/>
        <v>42122</v>
      </c>
      <c r="EQ3" s="117">
        <f t="shared" si="15"/>
        <v>42123</v>
      </c>
      <c r="ER3" s="117">
        <f t="shared" si="15"/>
        <v>42124</v>
      </c>
      <c r="ES3" s="117">
        <f t="shared" si="15"/>
        <v>42125</v>
      </c>
      <c r="ET3" s="117">
        <f t="shared" si="15"/>
        <v>42126</v>
      </c>
      <c r="EU3" s="117">
        <f t="shared" si="15"/>
        <v>42127</v>
      </c>
      <c r="EV3" s="117">
        <f t="shared" si="15"/>
        <v>42128</v>
      </c>
      <c r="EW3" s="117">
        <f t="shared" si="15"/>
        <v>42129</v>
      </c>
      <c r="EX3" s="117">
        <f t="shared" si="15"/>
        <v>42130</v>
      </c>
      <c r="EY3" s="117">
        <f t="shared" si="15"/>
        <v>42131</v>
      </c>
      <c r="EZ3" s="117">
        <f t="shared" si="15"/>
        <v>42132</v>
      </c>
      <c r="FA3" s="117">
        <f t="shared" si="15"/>
        <v>42133</v>
      </c>
      <c r="FB3" s="117">
        <f t="shared" si="15"/>
        <v>42134</v>
      </c>
      <c r="FC3" s="117">
        <f t="shared" si="15"/>
        <v>42135</v>
      </c>
      <c r="FD3" s="117">
        <f t="shared" si="15"/>
        <v>42136</v>
      </c>
      <c r="FE3" s="117">
        <f t="shared" si="15"/>
        <v>42137</v>
      </c>
      <c r="FF3" s="117">
        <f t="shared" si="15"/>
        <v>42138</v>
      </c>
      <c r="FG3" s="117">
        <f t="shared" si="15"/>
        <v>42139</v>
      </c>
      <c r="FH3" s="117">
        <f t="shared" si="15"/>
        <v>42140</v>
      </c>
      <c r="FI3" s="117">
        <f t="shared" si="15"/>
        <v>42141</v>
      </c>
      <c r="FJ3" s="117">
        <f t="shared" si="15"/>
        <v>42142</v>
      </c>
      <c r="FK3" s="117">
        <f t="shared" si="15"/>
        <v>42143</v>
      </c>
      <c r="FL3" s="117">
        <f t="shared" si="15"/>
        <v>42144</v>
      </c>
      <c r="FM3" s="117">
        <f t="shared" si="15"/>
        <v>42145</v>
      </c>
      <c r="FN3" s="117">
        <f t="shared" si="15"/>
        <v>42146</v>
      </c>
      <c r="FO3" s="117">
        <f t="shared" si="15"/>
        <v>42147</v>
      </c>
      <c r="FP3" s="117">
        <f t="shared" si="15"/>
        <v>42148</v>
      </c>
      <c r="FQ3" s="117">
        <f t="shared" si="15"/>
        <v>42149</v>
      </c>
      <c r="FR3" s="117">
        <f t="shared" si="15"/>
        <v>42150</v>
      </c>
      <c r="FS3" s="117">
        <f t="shared" si="15"/>
        <v>42151</v>
      </c>
      <c r="FT3" s="117">
        <f t="shared" si="15"/>
        <v>42152</v>
      </c>
      <c r="FU3" s="117">
        <f t="shared" ref="FU3:IF3" si="16">FT3+1</f>
        <v>42153</v>
      </c>
      <c r="FV3" s="117">
        <f t="shared" si="16"/>
        <v>42154</v>
      </c>
      <c r="FW3" s="117">
        <f t="shared" si="16"/>
        <v>42155</v>
      </c>
      <c r="FX3" s="117">
        <f t="shared" si="16"/>
        <v>42156</v>
      </c>
      <c r="FY3" s="117">
        <f t="shared" si="16"/>
        <v>42157</v>
      </c>
      <c r="FZ3" s="117">
        <f t="shared" si="16"/>
        <v>42158</v>
      </c>
      <c r="GA3" s="117">
        <f t="shared" si="16"/>
        <v>42159</v>
      </c>
      <c r="GB3" s="117">
        <f t="shared" si="16"/>
        <v>42160</v>
      </c>
      <c r="GC3" s="117">
        <f t="shared" si="16"/>
        <v>42161</v>
      </c>
      <c r="GD3" s="117">
        <f t="shared" si="16"/>
        <v>42162</v>
      </c>
      <c r="GE3" s="117">
        <f t="shared" si="16"/>
        <v>42163</v>
      </c>
      <c r="GF3" s="117">
        <f t="shared" si="16"/>
        <v>42164</v>
      </c>
      <c r="GG3" s="117">
        <f t="shared" si="16"/>
        <v>42165</v>
      </c>
      <c r="GH3" s="117">
        <f t="shared" si="16"/>
        <v>42166</v>
      </c>
      <c r="GI3" s="117">
        <f t="shared" si="16"/>
        <v>42167</v>
      </c>
      <c r="GJ3" s="117">
        <f t="shared" si="16"/>
        <v>42168</v>
      </c>
      <c r="GK3" s="117">
        <f t="shared" si="16"/>
        <v>42169</v>
      </c>
      <c r="GL3" s="117">
        <f t="shared" si="16"/>
        <v>42170</v>
      </c>
      <c r="GM3" s="117">
        <f t="shared" si="16"/>
        <v>42171</v>
      </c>
      <c r="GN3" s="117">
        <f t="shared" si="16"/>
        <v>42172</v>
      </c>
      <c r="GO3" s="117">
        <f t="shared" si="16"/>
        <v>42173</v>
      </c>
      <c r="GP3" s="117">
        <f t="shared" si="16"/>
        <v>42174</v>
      </c>
      <c r="GQ3" s="117">
        <f t="shared" si="16"/>
        <v>42175</v>
      </c>
      <c r="GR3" s="117">
        <f t="shared" si="16"/>
        <v>42176</v>
      </c>
      <c r="GS3" s="117">
        <f t="shared" si="16"/>
        <v>42177</v>
      </c>
      <c r="GT3" s="117">
        <f t="shared" si="16"/>
        <v>42178</v>
      </c>
      <c r="GU3" s="117">
        <f t="shared" si="16"/>
        <v>42179</v>
      </c>
      <c r="GV3" s="117">
        <f t="shared" si="16"/>
        <v>42180</v>
      </c>
      <c r="GW3" s="117">
        <f t="shared" si="16"/>
        <v>42181</v>
      </c>
      <c r="GX3" s="117">
        <f t="shared" si="16"/>
        <v>42182</v>
      </c>
      <c r="GY3" s="117">
        <f t="shared" si="16"/>
        <v>42183</v>
      </c>
      <c r="GZ3" s="117">
        <f t="shared" si="16"/>
        <v>42184</v>
      </c>
      <c r="HA3" s="117">
        <f t="shared" si="16"/>
        <v>42185</v>
      </c>
      <c r="HB3" s="117">
        <f t="shared" si="16"/>
        <v>42186</v>
      </c>
      <c r="HC3" s="117">
        <f t="shared" si="16"/>
        <v>42187</v>
      </c>
      <c r="HD3" s="117">
        <f t="shared" si="16"/>
        <v>42188</v>
      </c>
      <c r="HE3" s="117">
        <f t="shared" si="16"/>
        <v>42189</v>
      </c>
      <c r="HF3" s="117">
        <f t="shared" si="16"/>
        <v>42190</v>
      </c>
      <c r="HG3" s="117">
        <f t="shared" si="16"/>
        <v>42191</v>
      </c>
      <c r="HH3" s="117">
        <f t="shared" si="16"/>
        <v>42192</v>
      </c>
      <c r="HI3" s="117">
        <f t="shared" si="16"/>
        <v>42193</v>
      </c>
      <c r="HJ3" s="117">
        <f t="shared" si="16"/>
        <v>42194</v>
      </c>
      <c r="HK3" s="117">
        <f t="shared" si="16"/>
        <v>42195</v>
      </c>
      <c r="HL3" s="117">
        <f t="shared" si="16"/>
        <v>42196</v>
      </c>
      <c r="HM3" s="117">
        <f t="shared" si="16"/>
        <v>42197</v>
      </c>
      <c r="HN3" s="117">
        <f t="shared" si="16"/>
        <v>42198</v>
      </c>
      <c r="HO3" s="117">
        <f t="shared" si="16"/>
        <v>42199</v>
      </c>
      <c r="HP3" s="117">
        <f t="shared" si="16"/>
        <v>42200</v>
      </c>
      <c r="HQ3" s="117">
        <f t="shared" si="16"/>
        <v>42201</v>
      </c>
      <c r="HR3" s="117">
        <f t="shared" si="16"/>
        <v>42202</v>
      </c>
      <c r="HS3" s="117">
        <f t="shared" si="16"/>
        <v>42203</v>
      </c>
      <c r="HT3" s="117">
        <f t="shared" si="16"/>
        <v>42204</v>
      </c>
      <c r="HU3" s="117">
        <f t="shared" si="16"/>
        <v>42205</v>
      </c>
      <c r="HV3" s="117">
        <f t="shared" si="16"/>
        <v>42206</v>
      </c>
      <c r="HW3" s="117">
        <f t="shared" si="16"/>
        <v>42207</v>
      </c>
      <c r="HX3" s="117">
        <f t="shared" si="16"/>
        <v>42208</v>
      </c>
      <c r="HY3" s="117">
        <f t="shared" si="16"/>
        <v>42209</v>
      </c>
      <c r="HZ3" s="117">
        <f t="shared" si="16"/>
        <v>42210</v>
      </c>
      <c r="IA3" s="117">
        <f t="shared" si="16"/>
        <v>42211</v>
      </c>
      <c r="IB3" s="117">
        <f t="shared" si="16"/>
        <v>42212</v>
      </c>
      <c r="IC3" s="117">
        <f t="shared" si="16"/>
        <v>42213</v>
      </c>
      <c r="ID3" s="117">
        <f t="shared" si="16"/>
        <v>42214</v>
      </c>
      <c r="IE3" s="117">
        <f t="shared" si="16"/>
        <v>42215</v>
      </c>
      <c r="IF3" s="117">
        <f t="shared" si="16"/>
        <v>42216</v>
      </c>
      <c r="IG3" s="117">
        <f t="shared" ref="IG3:KR3" si="17">IF3+1</f>
        <v>42217</v>
      </c>
      <c r="IH3" s="117">
        <f t="shared" si="17"/>
        <v>42218</v>
      </c>
      <c r="II3" s="117">
        <f t="shared" si="17"/>
        <v>42219</v>
      </c>
      <c r="IJ3" s="117">
        <f t="shared" si="17"/>
        <v>42220</v>
      </c>
      <c r="IK3" s="117">
        <f t="shared" si="17"/>
        <v>42221</v>
      </c>
      <c r="IL3" s="117">
        <f t="shared" si="17"/>
        <v>42222</v>
      </c>
      <c r="IM3" s="117">
        <f t="shared" si="17"/>
        <v>42223</v>
      </c>
      <c r="IN3" s="117">
        <f t="shared" si="17"/>
        <v>42224</v>
      </c>
      <c r="IO3" s="117">
        <f t="shared" si="17"/>
        <v>42225</v>
      </c>
      <c r="IP3" s="117">
        <f t="shared" si="17"/>
        <v>42226</v>
      </c>
      <c r="IQ3" s="117">
        <f t="shared" si="17"/>
        <v>42227</v>
      </c>
      <c r="IR3" s="117">
        <f t="shared" si="17"/>
        <v>42228</v>
      </c>
      <c r="IS3" s="117">
        <f t="shared" si="17"/>
        <v>42229</v>
      </c>
      <c r="IT3" s="117">
        <f t="shared" si="17"/>
        <v>42230</v>
      </c>
      <c r="IU3" s="117">
        <f t="shared" si="17"/>
        <v>42231</v>
      </c>
      <c r="IV3" s="117">
        <f t="shared" si="17"/>
        <v>42232</v>
      </c>
      <c r="IW3" s="117">
        <f t="shared" si="17"/>
        <v>42233</v>
      </c>
      <c r="IX3" s="117">
        <f t="shared" si="17"/>
        <v>42234</v>
      </c>
      <c r="IY3" s="117">
        <f t="shared" si="17"/>
        <v>42235</v>
      </c>
      <c r="IZ3" s="117">
        <f t="shared" si="17"/>
        <v>42236</v>
      </c>
      <c r="JA3" s="117">
        <f t="shared" si="17"/>
        <v>42237</v>
      </c>
      <c r="JB3" s="117">
        <f t="shared" si="17"/>
        <v>42238</v>
      </c>
      <c r="JC3" s="117">
        <f t="shared" si="17"/>
        <v>42239</v>
      </c>
      <c r="JD3" s="117">
        <f t="shared" si="17"/>
        <v>42240</v>
      </c>
      <c r="JE3" s="117">
        <f t="shared" si="17"/>
        <v>42241</v>
      </c>
      <c r="JF3" s="117">
        <f t="shared" si="17"/>
        <v>42242</v>
      </c>
      <c r="JG3" s="117">
        <f t="shared" si="17"/>
        <v>42243</v>
      </c>
      <c r="JH3" s="117">
        <f t="shared" si="17"/>
        <v>42244</v>
      </c>
      <c r="JI3" s="117">
        <f t="shared" si="17"/>
        <v>42245</v>
      </c>
      <c r="JJ3" s="117">
        <f t="shared" si="17"/>
        <v>42246</v>
      </c>
      <c r="JK3" s="117">
        <f t="shared" si="17"/>
        <v>42247</v>
      </c>
      <c r="JL3" s="117">
        <f t="shared" si="17"/>
        <v>42248</v>
      </c>
      <c r="JM3" s="117">
        <f t="shared" si="17"/>
        <v>42249</v>
      </c>
      <c r="JN3" s="117">
        <f t="shared" si="17"/>
        <v>42250</v>
      </c>
      <c r="JO3" s="117">
        <f t="shared" si="17"/>
        <v>42251</v>
      </c>
      <c r="JP3" s="117">
        <f t="shared" si="17"/>
        <v>42252</v>
      </c>
      <c r="JQ3" s="117">
        <f t="shared" si="17"/>
        <v>42253</v>
      </c>
      <c r="JR3" s="117">
        <f t="shared" si="17"/>
        <v>42254</v>
      </c>
      <c r="JS3" s="117">
        <f t="shared" si="17"/>
        <v>42255</v>
      </c>
      <c r="JT3" s="117">
        <f t="shared" si="17"/>
        <v>42256</v>
      </c>
      <c r="JU3" s="117">
        <f t="shared" si="17"/>
        <v>42257</v>
      </c>
      <c r="JV3" s="117">
        <f t="shared" si="17"/>
        <v>42258</v>
      </c>
      <c r="JW3" s="117">
        <f t="shared" si="17"/>
        <v>42259</v>
      </c>
      <c r="JX3" s="117">
        <f t="shared" si="17"/>
        <v>42260</v>
      </c>
      <c r="JY3" s="117">
        <f t="shared" si="17"/>
        <v>42261</v>
      </c>
      <c r="JZ3" s="117">
        <f t="shared" si="17"/>
        <v>42262</v>
      </c>
      <c r="KA3" s="117">
        <f t="shared" si="17"/>
        <v>42263</v>
      </c>
      <c r="KB3" s="117">
        <f t="shared" si="17"/>
        <v>42264</v>
      </c>
      <c r="KC3" s="117">
        <f t="shared" si="17"/>
        <v>42265</v>
      </c>
      <c r="KD3" s="117">
        <f t="shared" si="17"/>
        <v>42266</v>
      </c>
      <c r="KE3" s="117">
        <f t="shared" si="17"/>
        <v>42267</v>
      </c>
      <c r="KF3" s="117">
        <f t="shared" si="17"/>
        <v>42268</v>
      </c>
      <c r="KG3" s="117">
        <f t="shared" si="17"/>
        <v>42269</v>
      </c>
      <c r="KH3" s="117">
        <f t="shared" si="17"/>
        <v>42270</v>
      </c>
      <c r="KI3" s="117">
        <f t="shared" si="17"/>
        <v>42271</v>
      </c>
      <c r="KJ3" s="117">
        <f t="shared" si="17"/>
        <v>42272</v>
      </c>
      <c r="KK3" s="117">
        <f t="shared" si="17"/>
        <v>42273</v>
      </c>
      <c r="KL3" s="117">
        <f t="shared" si="17"/>
        <v>42274</v>
      </c>
      <c r="KM3" s="117">
        <f t="shared" si="17"/>
        <v>42275</v>
      </c>
      <c r="KN3" s="117">
        <f t="shared" si="17"/>
        <v>42276</v>
      </c>
      <c r="KO3" s="117">
        <f t="shared" si="17"/>
        <v>42277</v>
      </c>
      <c r="KP3" s="117">
        <f t="shared" si="17"/>
        <v>42278</v>
      </c>
      <c r="KQ3" s="117">
        <f t="shared" si="17"/>
        <v>42279</v>
      </c>
      <c r="KR3" s="117">
        <f t="shared" si="17"/>
        <v>42280</v>
      </c>
      <c r="KS3" s="117">
        <f t="shared" ref="KS3:ND3" si="18">KR3+1</f>
        <v>42281</v>
      </c>
      <c r="KT3" s="117">
        <f t="shared" si="18"/>
        <v>42282</v>
      </c>
      <c r="KU3" s="117">
        <f t="shared" si="18"/>
        <v>42283</v>
      </c>
      <c r="KV3" s="117">
        <f t="shared" si="18"/>
        <v>42284</v>
      </c>
      <c r="KW3" s="117">
        <f t="shared" si="18"/>
        <v>42285</v>
      </c>
      <c r="KX3" s="117">
        <f t="shared" si="18"/>
        <v>42286</v>
      </c>
      <c r="KY3" s="117">
        <f t="shared" si="18"/>
        <v>42287</v>
      </c>
      <c r="KZ3" s="117">
        <f t="shared" si="18"/>
        <v>42288</v>
      </c>
      <c r="LA3" s="117">
        <f t="shared" si="18"/>
        <v>42289</v>
      </c>
      <c r="LB3" s="117">
        <f t="shared" si="18"/>
        <v>42290</v>
      </c>
      <c r="LC3" s="117">
        <f t="shared" si="18"/>
        <v>42291</v>
      </c>
      <c r="LD3" s="117">
        <f t="shared" si="18"/>
        <v>42292</v>
      </c>
      <c r="LE3" s="117">
        <f t="shared" si="18"/>
        <v>42293</v>
      </c>
      <c r="LF3" s="117">
        <f t="shared" si="18"/>
        <v>42294</v>
      </c>
      <c r="LG3" s="117">
        <f t="shared" si="18"/>
        <v>42295</v>
      </c>
      <c r="LH3" s="117">
        <f t="shared" si="18"/>
        <v>42296</v>
      </c>
      <c r="LI3" s="117">
        <f t="shared" si="18"/>
        <v>42297</v>
      </c>
      <c r="LJ3" s="117">
        <f t="shared" si="18"/>
        <v>42298</v>
      </c>
      <c r="LK3" s="117">
        <f t="shared" si="18"/>
        <v>42299</v>
      </c>
      <c r="LL3" s="117">
        <f t="shared" si="18"/>
        <v>42300</v>
      </c>
      <c r="LM3" s="117">
        <f t="shared" si="18"/>
        <v>42301</v>
      </c>
      <c r="LN3" s="117">
        <f t="shared" si="18"/>
        <v>42302</v>
      </c>
      <c r="LO3" s="117">
        <f t="shared" si="18"/>
        <v>42303</v>
      </c>
      <c r="LP3" s="117">
        <f t="shared" si="18"/>
        <v>42304</v>
      </c>
      <c r="LQ3" s="117">
        <f t="shared" si="18"/>
        <v>42305</v>
      </c>
      <c r="LR3" s="117">
        <f t="shared" si="18"/>
        <v>42306</v>
      </c>
      <c r="LS3" s="117">
        <f t="shared" si="18"/>
        <v>42307</v>
      </c>
      <c r="LT3" s="117">
        <f t="shared" si="18"/>
        <v>42308</v>
      </c>
      <c r="LU3" s="117">
        <f t="shared" si="18"/>
        <v>42309</v>
      </c>
      <c r="LV3" s="117">
        <f t="shared" si="18"/>
        <v>42310</v>
      </c>
      <c r="LW3" s="117">
        <f t="shared" si="18"/>
        <v>42311</v>
      </c>
      <c r="LX3" s="117">
        <f t="shared" si="18"/>
        <v>42312</v>
      </c>
      <c r="LY3" s="117">
        <f t="shared" si="18"/>
        <v>42313</v>
      </c>
      <c r="LZ3" s="117">
        <f t="shared" si="18"/>
        <v>42314</v>
      </c>
      <c r="MA3" s="117">
        <f t="shared" si="18"/>
        <v>42315</v>
      </c>
      <c r="MB3" s="117">
        <f t="shared" si="18"/>
        <v>42316</v>
      </c>
      <c r="MC3" s="117">
        <f t="shared" si="18"/>
        <v>42317</v>
      </c>
      <c r="MD3" s="117">
        <f t="shared" si="18"/>
        <v>42318</v>
      </c>
      <c r="ME3" s="117">
        <f t="shared" si="18"/>
        <v>42319</v>
      </c>
      <c r="MF3" s="117">
        <f t="shared" si="18"/>
        <v>42320</v>
      </c>
      <c r="MG3" s="117">
        <f t="shared" si="18"/>
        <v>42321</v>
      </c>
      <c r="MH3" s="117">
        <f t="shared" si="18"/>
        <v>42322</v>
      </c>
      <c r="MI3" s="117">
        <f t="shared" si="18"/>
        <v>42323</v>
      </c>
      <c r="MJ3" s="117">
        <f t="shared" si="18"/>
        <v>42324</v>
      </c>
      <c r="MK3" s="117">
        <f t="shared" si="18"/>
        <v>42325</v>
      </c>
      <c r="ML3" s="117">
        <f t="shared" si="18"/>
        <v>42326</v>
      </c>
      <c r="MM3" s="117">
        <f t="shared" si="18"/>
        <v>42327</v>
      </c>
      <c r="MN3" s="117">
        <f t="shared" si="18"/>
        <v>42328</v>
      </c>
      <c r="MO3" s="117">
        <f t="shared" si="18"/>
        <v>42329</v>
      </c>
      <c r="MP3" s="117">
        <f t="shared" si="18"/>
        <v>42330</v>
      </c>
      <c r="MQ3" s="117">
        <f t="shared" si="18"/>
        <v>42331</v>
      </c>
      <c r="MR3" s="117">
        <f t="shared" si="18"/>
        <v>42332</v>
      </c>
      <c r="MS3" s="117">
        <f t="shared" si="18"/>
        <v>42333</v>
      </c>
      <c r="MT3" s="117">
        <f t="shared" si="18"/>
        <v>42334</v>
      </c>
      <c r="MU3" s="117">
        <f t="shared" si="18"/>
        <v>42335</v>
      </c>
      <c r="MV3" s="117">
        <f t="shared" si="18"/>
        <v>42336</v>
      </c>
      <c r="MW3" s="117">
        <f t="shared" si="18"/>
        <v>42337</v>
      </c>
      <c r="MX3" s="117">
        <f t="shared" si="18"/>
        <v>42338</v>
      </c>
      <c r="MY3" s="117">
        <f t="shared" si="18"/>
        <v>42339</v>
      </c>
      <c r="MZ3" s="117">
        <f t="shared" si="18"/>
        <v>42340</v>
      </c>
      <c r="NA3" s="117">
        <f t="shared" si="18"/>
        <v>42341</v>
      </c>
      <c r="NB3" s="117">
        <f t="shared" si="18"/>
        <v>42342</v>
      </c>
      <c r="NC3" s="117">
        <f t="shared" si="18"/>
        <v>42343</v>
      </c>
      <c r="ND3" s="117">
        <f t="shared" si="18"/>
        <v>42344</v>
      </c>
      <c r="NE3" s="117">
        <f t="shared" ref="NE3:OF3" si="19">ND3+1</f>
        <v>42345</v>
      </c>
      <c r="NF3" s="117">
        <f t="shared" si="19"/>
        <v>42346</v>
      </c>
      <c r="NG3" s="117">
        <f t="shared" si="19"/>
        <v>42347</v>
      </c>
      <c r="NH3" s="117">
        <f t="shared" si="19"/>
        <v>42348</v>
      </c>
      <c r="NI3" s="117">
        <f t="shared" si="19"/>
        <v>42349</v>
      </c>
      <c r="NJ3" s="117">
        <f t="shared" si="19"/>
        <v>42350</v>
      </c>
      <c r="NK3" s="117">
        <f t="shared" si="19"/>
        <v>42351</v>
      </c>
      <c r="NL3" s="117">
        <f t="shared" si="19"/>
        <v>42352</v>
      </c>
      <c r="NM3" s="117">
        <f t="shared" si="19"/>
        <v>42353</v>
      </c>
      <c r="NN3" s="117">
        <f t="shared" si="19"/>
        <v>42354</v>
      </c>
      <c r="NO3" s="117">
        <f t="shared" si="19"/>
        <v>42355</v>
      </c>
      <c r="NP3" s="117">
        <f t="shared" si="19"/>
        <v>42356</v>
      </c>
      <c r="NQ3" s="117">
        <f t="shared" si="19"/>
        <v>42357</v>
      </c>
      <c r="NR3" s="117">
        <f t="shared" si="19"/>
        <v>42358</v>
      </c>
      <c r="NS3" s="117">
        <f t="shared" si="19"/>
        <v>42359</v>
      </c>
      <c r="NT3" s="117">
        <f t="shared" si="19"/>
        <v>42360</v>
      </c>
      <c r="NU3" s="117">
        <f t="shared" si="19"/>
        <v>42361</v>
      </c>
      <c r="NV3" s="117">
        <f t="shared" si="19"/>
        <v>42362</v>
      </c>
      <c r="NW3" s="117">
        <f t="shared" si="19"/>
        <v>42363</v>
      </c>
      <c r="NX3" s="117">
        <f t="shared" si="19"/>
        <v>42364</v>
      </c>
      <c r="NY3" s="117">
        <f t="shared" si="19"/>
        <v>42365</v>
      </c>
      <c r="NZ3" s="117">
        <f t="shared" si="19"/>
        <v>42366</v>
      </c>
      <c r="OA3" s="117">
        <f t="shared" si="19"/>
        <v>42367</v>
      </c>
      <c r="OB3" s="117">
        <f t="shared" si="19"/>
        <v>42368</v>
      </c>
      <c r="OC3" s="117">
        <f t="shared" si="19"/>
        <v>42369</v>
      </c>
      <c r="OD3" s="117">
        <f t="shared" si="19"/>
        <v>42370</v>
      </c>
      <c r="OE3" s="117">
        <f t="shared" si="19"/>
        <v>42371</v>
      </c>
      <c r="OF3" s="117">
        <f t="shared" si="19"/>
        <v>42372</v>
      </c>
      <c r="OG3" s="115" t="s">
        <v>53</v>
      </c>
    </row>
    <row r="4" spans="1:397" s="19" customFormat="1" ht="100" customHeight="1">
      <c r="B4" s="118" t="s">
        <v>20</v>
      </c>
      <c r="C4" s="119" t="s">
        <v>23</v>
      </c>
      <c r="D4" s="119" t="s">
        <v>5</v>
      </c>
      <c r="E4" s="120" t="s">
        <v>61</v>
      </c>
      <c r="F4" s="120" t="s">
        <v>62</v>
      </c>
      <c r="G4" s="120" t="s">
        <v>63</v>
      </c>
      <c r="H4" s="119" t="s">
        <v>21</v>
      </c>
      <c r="I4" s="119" t="s">
        <v>28</v>
      </c>
      <c r="J4" s="120" t="s">
        <v>29</v>
      </c>
      <c r="K4" s="120" t="s">
        <v>35</v>
      </c>
      <c r="L4" s="121" t="s">
        <v>42</v>
      </c>
      <c r="M4" s="121" t="s">
        <v>65</v>
      </c>
      <c r="N4" s="121" t="s">
        <v>66</v>
      </c>
      <c r="O4" s="122" t="s">
        <v>64</v>
      </c>
      <c r="P4" s="123" t="s">
        <v>17</v>
      </c>
      <c r="Q4" s="123" t="s">
        <v>18</v>
      </c>
      <c r="R4" s="123" t="s">
        <v>4</v>
      </c>
      <c r="S4" s="123" t="s">
        <v>14</v>
      </c>
      <c r="T4" s="124" t="s">
        <v>0</v>
      </c>
      <c r="U4" s="123" t="s">
        <v>12</v>
      </c>
      <c r="V4" s="125" t="s">
        <v>49</v>
      </c>
      <c r="W4" s="125" t="s">
        <v>40</v>
      </c>
      <c r="X4" s="126" t="s">
        <v>41</v>
      </c>
      <c r="Y4" s="127" t="s">
        <v>11</v>
      </c>
      <c r="Z4" s="127" t="s">
        <v>6</v>
      </c>
      <c r="AA4" s="20" t="s">
        <v>19</v>
      </c>
      <c r="AB4" s="20" t="s">
        <v>30</v>
      </c>
      <c r="AC4" s="190" t="str">
        <f>CONCATENATE("W : ",WEEKNUM(AC3))</f>
        <v>W : 1</v>
      </c>
      <c r="AD4" s="191"/>
      <c r="AE4" s="191"/>
      <c r="AF4" s="192"/>
      <c r="AG4" s="190" t="str">
        <f>CONCATENATE("W : ",WEEKNUM(AG3))</f>
        <v>W : 2</v>
      </c>
      <c r="AH4" s="191"/>
      <c r="AI4" s="191"/>
      <c r="AJ4" s="191"/>
      <c r="AK4" s="191"/>
      <c r="AL4" s="191"/>
      <c r="AM4" s="192"/>
      <c r="AN4" s="190" t="str">
        <f>CONCATENATE("W : ",WEEKNUM(AN3))</f>
        <v>W : 3</v>
      </c>
      <c r="AO4" s="191"/>
      <c r="AP4" s="191"/>
      <c r="AQ4" s="191"/>
      <c r="AR4" s="191"/>
      <c r="AS4" s="191"/>
      <c r="AT4" s="192"/>
      <c r="AU4" s="190" t="str">
        <f>CONCATENATE("W : ",WEEKNUM(AU3))</f>
        <v>W : 4</v>
      </c>
      <c r="AV4" s="191"/>
      <c r="AW4" s="191"/>
      <c r="AX4" s="191"/>
      <c r="AY4" s="191"/>
      <c r="AZ4" s="191"/>
      <c r="BA4" s="192"/>
      <c r="BB4" s="190" t="str">
        <f>CONCATENATE("W : ",WEEKNUM(BB3))</f>
        <v>W : 5</v>
      </c>
      <c r="BC4" s="191"/>
      <c r="BD4" s="191"/>
      <c r="BE4" s="191"/>
      <c r="BF4" s="191"/>
      <c r="BG4" s="191"/>
      <c r="BH4" s="192"/>
      <c r="BI4" s="190" t="str">
        <f>CONCATENATE("W : ",WEEKNUM(BI3))</f>
        <v>W : 6</v>
      </c>
      <c r="BJ4" s="191"/>
      <c r="BK4" s="191"/>
      <c r="BL4" s="191"/>
      <c r="BM4" s="191"/>
      <c r="BN4" s="191"/>
      <c r="BO4" s="192"/>
      <c r="BP4" s="190" t="str">
        <f>CONCATENATE("W : ",WEEKNUM(BP3))</f>
        <v>W : 7</v>
      </c>
      <c r="BQ4" s="191"/>
      <c r="BR4" s="191"/>
      <c r="BS4" s="191"/>
      <c r="BT4" s="191"/>
      <c r="BU4" s="191"/>
      <c r="BV4" s="192"/>
      <c r="BW4" s="190" t="str">
        <f>CONCATENATE("W : ",WEEKNUM(BW3))</f>
        <v>W : 8</v>
      </c>
      <c r="BX4" s="191"/>
      <c r="BY4" s="191"/>
      <c r="BZ4" s="191"/>
      <c r="CA4" s="191"/>
      <c r="CB4" s="191"/>
      <c r="CC4" s="192"/>
      <c r="CD4" s="190" t="str">
        <f>CONCATENATE("W : ",WEEKNUM(CD3))</f>
        <v>W : 9</v>
      </c>
      <c r="CE4" s="191"/>
      <c r="CF4" s="191"/>
      <c r="CG4" s="191"/>
      <c r="CH4" s="191"/>
      <c r="CI4" s="191"/>
      <c r="CJ4" s="192"/>
      <c r="CK4" s="190" t="str">
        <f>CONCATENATE("W : ",WEEKNUM(CK3))</f>
        <v>W : 10</v>
      </c>
      <c r="CL4" s="191"/>
      <c r="CM4" s="191"/>
      <c r="CN4" s="191"/>
      <c r="CO4" s="191"/>
      <c r="CP4" s="191"/>
      <c r="CQ4" s="192"/>
      <c r="CR4" s="190" t="str">
        <f>CONCATENATE("W : ",WEEKNUM(CR3))</f>
        <v>W : 11</v>
      </c>
      <c r="CS4" s="191"/>
      <c r="CT4" s="191"/>
      <c r="CU4" s="191"/>
      <c r="CV4" s="191"/>
      <c r="CW4" s="191"/>
      <c r="CX4" s="192"/>
      <c r="CY4" s="190" t="str">
        <f>CONCATENATE("W : ",WEEKNUM(CY3))</f>
        <v>W : 12</v>
      </c>
      <c r="CZ4" s="191"/>
      <c r="DA4" s="191"/>
      <c r="DB4" s="191"/>
      <c r="DC4" s="191"/>
      <c r="DD4" s="191"/>
      <c r="DE4" s="192"/>
      <c r="DF4" s="190" t="str">
        <f>CONCATENATE("W : ",WEEKNUM(DF3))</f>
        <v>W : 13</v>
      </c>
      <c r="DG4" s="191"/>
      <c r="DH4" s="191"/>
      <c r="DI4" s="191"/>
      <c r="DJ4" s="191"/>
      <c r="DK4" s="191"/>
      <c r="DL4" s="192"/>
      <c r="DM4" s="190" t="str">
        <f>CONCATENATE("W : ",WEEKNUM(DM3))</f>
        <v>W : 14</v>
      </c>
      <c r="DN4" s="191"/>
      <c r="DO4" s="191"/>
      <c r="DP4" s="191"/>
      <c r="DQ4" s="191"/>
      <c r="DR4" s="191"/>
      <c r="DS4" s="192"/>
      <c r="DT4" s="190" t="str">
        <f>CONCATENATE("W : ",WEEKNUM(DT3))</f>
        <v>W : 15</v>
      </c>
      <c r="DU4" s="191"/>
      <c r="DV4" s="191"/>
      <c r="DW4" s="191"/>
      <c r="DX4" s="191"/>
      <c r="DY4" s="191"/>
      <c r="DZ4" s="192"/>
      <c r="EA4" s="190" t="str">
        <f>CONCATENATE("W : ",WEEKNUM(EA3))</f>
        <v>W : 16</v>
      </c>
      <c r="EB4" s="191"/>
      <c r="EC4" s="191"/>
      <c r="ED4" s="191"/>
      <c r="EE4" s="191"/>
      <c r="EF4" s="191"/>
      <c r="EG4" s="192"/>
      <c r="EH4" s="190" t="str">
        <f>CONCATENATE("W : ",WEEKNUM(EH3))</f>
        <v>W : 17</v>
      </c>
      <c r="EI4" s="191"/>
      <c r="EJ4" s="191"/>
      <c r="EK4" s="191"/>
      <c r="EL4" s="191"/>
      <c r="EM4" s="191"/>
      <c r="EN4" s="192"/>
      <c r="EO4" s="190" t="str">
        <f>CONCATENATE("W : ",WEEKNUM(EO3))</f>
        <v>W : 18</v>
      </c>
      <c r="EP4" s="191"/>
      <c r="EQ4" s="191"/>
      <c r="ER4" s="191"/>
      <c r="ES4" s="191"/>
      <c r="ET4" s="191"/>
      <c r="EU4" s="192"/>
      <c r="EV4" s="190" t="str">
        <f>CONCATENATE("W : ",WEEKNUM(EV3))</f>
        <v>W : 19</v>
      </c>
      <c r="EW4" s="191"/>
      <c r="EX4" s="191"/>
      <c r="EY4" s="191"/>
      <c r="EZ4" s="191"/>
      <c r="FA4" s="191"/>
      <c r="FB4" s="192"/>
      <c r="FC4" s="190" t="str">
        <f>CONCATENATE("W : ",WEEKNUM(FC3))</f>
        <v>W : 20</v>
      </c>
      <c r="FD4" s="191"/>
      <c r="FE4" s="191"/>
      <c r="FF4" s="191"/>
      <c r="FG4" s="191"/>
      <c r="FH4" s="191"/>
      <c r="FI4" s="192"/>
      <c r="FJ4" s="190" t="str">
        <f>CONCATENATE("W : ",WEEKNUM(FJ3))</f>
        <v>W : 21</v>
      </c>
      <c r="FK4" s="191"/>
      <c r="FL4" s="191"/>
      <c r="FM4" s="191"/>
      <c r="FN4" s="191"/>
      <c r="FO4" s="191"/>
      <c r="FP4" s="192"/>
      <c r="FQ4" s="190" t="str">
        <f>CONCATENATE("W : ",WEEKNUM(FQ3))</f>
        <v>W : 22</v>
      </c>
      <c r="FR4" s="191"/>
      <c r="FS4" s="191"/>
      <c r="FT4" s="191"/>
      <c r="FU4" s="191"/>
      <c r="FV4" s="191"/>
      <c r="FW4" s="192"/>
      <c r="FX4" s="190" t="str">
        <f>CONCATENATE("W : ",WEEKNUM(FX3))</f>
        <v>W : 23</v>
      </c>
      <c r="FY4" s="191"/>
      <c r="FZ4" s="191"/>
      <c r="GA4" s="191"/>
      <c r="GB4" s="191"/>
      <c r="GC4" s="191"/>
      <c r="GD4" s="192"/>
      <c r="GE4" s="190" t="str">
        <f>CONCATENATE("W : ",WEEKNUM(GE3))</f>
        <v>W : 24</v>
      </c>
      <c r="GF4" s="191"/>
      <c r="GG4" s="191"/>
      <c r="GH4" s="191"/>
      <c r="GI4" s="191"/>
      <c r="GJ4" s="191"/>
      <c r="GK4" s="192"/>
      <c r="GL4" s="190" t="str">
        <f>CONCATENATE("W : ",WEEKNUM(GL3))</f>
        <v>W : 25</v>
      </c>
      <c r="GM4" s="191"/>
      <c r="GN4" s="191"/>
      <c r="GO4" s="191"/>
      <c r="GP4" s="191"/>
      <c r="GQ4" s="191"/>
      <c r="GR4" s="192"/>
      <c r="GS4" s="190" t="str">
        <f>CONCATENATE("W : ",WEEKNUM(GS3))</f>
        <v>W : 26</v>
      </c>
      <c r="GT4" s="191"/>
      <c r="GU4" s="191"/>
      <c r="GV4" s="191"/>
      <c r="GW4" s="191"/>
      <c r="GX4" s="191"/>
      <c r="GY4" s="192"/>
      <c r="GZ4" s="190" t="str">
        <f>CONCATENATE("W : ",WEEKNUM(GZ3))</f>
        <v>W : 27</v>
      </c>
      <c r="HA4" s="191"/>
      <c r="HB4" s="191"/>
      <c r="HC4" s="191"/>
      <c r="HD4" s="191"/>
      <c r="HE4" s="191"/>
      <c r="HF4" s="192"/>
      <c r="HG4" s="190" t="str">
        <f>CONCATENATE("W : ",WEEKNUM(HG3))</f>
        <v>W : 28</v>
      </c>
      <c r="HH4" s="191"/>
      <c r="HI4" s="191"/>
      <c r="HJ4" s="191"/>
      <c r="HK4" s="191"/>
      <c r="HL4" s="191"/>
      <c r="HM4" s="192"/>
      <c r="HN4" s="190" t="str">
        <f>CONCATENATE("W : ",WEEKNUM(HN3))</f>
        <v>W : 29</v>
      </c>
      <c r="HO4" s="191"/>
      <c r="HP4" s="191"/>
      <c r="HQ4" s="191"/>
      <c r="HR4" s="191"/>
      <c r="HS4" s="191"/>
      <c r="HT4" s="192"/>
      <c r="HU4" s="190" t="str">
        <f>CONCATENATE("W : ",WEEKNUM(HU3))</f>
        <v>W : 30</v>
      </c>
      <c r="HV4" s="191"/>
      <c r="HW4" s="191"/>
      <c r="HX4" s="191"/>
      <c r="HY4" s="191"/>
      <c r="HZ4" s="191"/>
      <c r="IA4" s="192"/>
      <c r="IB4" s="190" t="str">
        <f>CONCATENATE("W : ",WEEKNUM(IB3))</f>
        <v>W : 31</v>
      </c>
      <c r="IC4" s="191"/>
      <c r="ID4" s="191"/>
      <c r="IE4" s="191"/>
      <c r="IF4" s="191"/>
      <c r="IG4" s="191"/>
      <c r="IH4" s="192"/>
      <c r="II4" s="190" t="str">
        <f>CONCATENATE("W : ",WEEKNUM(II3))</f>
        <v>W : 32</v>
      </c>
      <c r="IJ4" s="191"/>
      <c r="IK4" s="191"/>
      <c r="IL4" s="191"/>
      <c r="IM4" s="191"/>
      <c r="IN4" s="191"/>
      <c r="IO4" s="192"/>
      <c r="IP4" s="190" t="str">
        <f>CONCATENATE("W : ",WEEKNUM(IP3))</f>
        <v>W : 33</v>
      </c>
      <c r="IQ4" s="191"/>
      <c r="IR4" s="191"/>
      <c r="IS4" s="191"/>
      <c r="IT4" s="191"/>
      <c r="IU4" s="191"/>
      <c r="IV4" s="192"/>
      <c r="IW4" s="190" t="str">
        <f>CONCATENATE("W : ",WEEKNUM(IW3))</f>
        <v>W : 34</v>
      </c>
      <c r="IX4" s="191"/>
      <c r="IY4" s="191"/>
      <c r="IZ4" s="191"/>
      <c r="JA4" s="191"/>
      <c r="JB4" s="191"/>
      <c r="JC4" s="192"/>
      <c r="JD4" s="190" t="str">
        <f>CONCATENATE("W : ",WEEKNUM(JD3))</f>
        <v>W : 35</v>
      </c>
      <c r="JE4" s="191"/>
      <c r="JF4" s="191"/>
      <c r="JG4" s="191"/>
      <c r="JH4" s="191"/>
      <c r="JI4" s="191"/>
      <c r="JJ4" s="192"/>
      <c r="JK4" s="190" t="str">
        <f>CONCATENATE("W : ",WEEKNUM(JK3))</f>
        <v>W : 36</v>
      </c>
      <c r="JL4" s="191"/>
      <c r="JM4" s="191"/>
      <c r="JN4" s="191"/>
      <c r="JO4" s="191"/>
      <c r="JP4" s="191"/>
      <c r="JQ4" s="192"/>
      <c r="JR4" s="190" t="str">
        <f>CONCATENATE("W : ",WEEKNUM(JR3))</f>
        <v>W : 37</v>
      </c>
      <c r="JS4" s="191"/>
      <c r="JT4" s="191"/>
      <c r="JU4" s="191"/>
      <c r="JV4" s="191"/>
      <c r="JW4" s="191"/>
      <c r="JX4" s="192"/>
      <c r="JY4" s="190" t="str">
        <f>CONCATENATE("W : ",WEEKNUM(JY3))</f>
        <v>W : 38</v>
      </c>
      <c r="JZ4" s="191"/>
      <c r="KA4" s="191"/>
      <c r="KB4" s="191"/>
      <c r="KC4" s="191"/>
      <c r="KD4" s="191"/>
      <c r="KE4" s="192"/>
      <c r="KF4" s="190" t="str">
        <f>CONCATENATE("W : ",WEEKNUM(KF3))</f>
        <v>W : 39</v>
      </c>
      <c r="KG4" s="191"/>
      <c r="KH4" s="191"/>
      <c r="KI4" s="191"/>
      <c r="KJ4" s="191"/>
      <c r="KK4" s="191"/>
      <c r="KL4" s="192"/>
      <c r="KM4" s="190" t="str">
        <f>CONCATENATE("W : ",WEEKNUM(KM3))</f>
        <v>W : 40</v>
      </c>
      <c r="KN4" s="191"/>
      <c r="KO4" s="191"/>
      <c r="KP4" s="191"/>
      <c r="KQ4" s="191"/>
      <c r="KR4" s="191"/>
      <c r="KS4" s="192"/>
      <c r="KT4" s="190" t="str">
        <f>CONCATENATE("W : ",WEEKNUM(KT3))</f>
        <v>W : 41</v>
      </c>
      <c r="KU4" s="191"/>
      <c r="KV4" s="191"/>
      <c r="KW4" s="191"/>
      <c r="KX4" s="191"/>
      <c r="KY4" s="191"/>
      <c r="KZ4" s="192"/>
      <c r="LA4" s="190" t="str">
        <f>CONCATENATE("W : ",WEEKNUM(LA3))</f>
        <v>W : 42</v>
      </c>
      <c r="LB4" s="191"/>
      <c r="LC4" s="191"/>
      <c r="LD4" s="191"/>
      <c r="LE4" s="191"/>
      <c r="LF4" s="191"/>
      <c r="LG4" s="192"/>
      <c r="LH4" s="190" t="str">
        <f>CONCATENATE("W : ",WEEKNUM(LH3))</f>
        <v>W : 43</v>
      </c>
      <c r="LI4" s="191"/>
      <c r="LJ4" s="191"/>
      <c r="LK4" s="191"/>
      <c r="LL4" s="191"/>
      <c r="LM4" s="191"/>
      <c r="LN4" s="192"/>
      <c r="LO4" s="190" t="str">
        <f>CONCATENATE("W : ",WEEKNUM(LO3))</f>
        <v>W : 44</v>
      </c>
      <c r="LP4" s="191"/>
      <c r="LQ4" s="191"/>
      <c r="LR4" s="191"/>
      <c r="LS4" s="191"/>
      <c r="LT4" s="191"/>
      <c r="LU4" s="192"/>
      <c r="LV4" s="190" t="str">
        <f>CONCATENATE("W : ",WEEKNUM(LV3))</f>
        <v>W : 45</v>
      </c>
      <c r="LW4" s="191"/>
      <c r="LX4" s="191"/>
      <c r="LY4" s="191"/>
      <c r="LZ4" s="191"/>
      <c r="MA4" s="191"/>
      <c r="MB4" s="192"/>
      <c r="MC4" s="190" t="str">
        <f>CONCATENATE("W : ",WEEKNUM(MC3))</f>
        <v>W : 46</v>
      </c>
      <c r="MD4" s="191"/>
      <c r="ME4" s="191"/>
      <c r="MF4" s="191"/>
      <c r="MG4" s="191"/>
      <c r="MH4" s="191"/>
      <c r="MI4" s="192"/>
      <c r="MJ4" s="190" t="str">
        <f>CONCATENATE("W : ",WEEKNUM(MJ3))</f>
        <v>W : 47</v>
      </c>
      <c r="MK4" s="191"/>
      <c r="ML4" s="191"/>
      <c r="MM4" s="191"/>
      <c r="MN4" s="191"/>
      <c r="MO4" s="191"/>
      <c r="MP4" s="192"/>
      <c r="MQ4" s="190" t="str">
        <f>CONCATENATE("W : ",WEEKNUM(MQ3))</f>
        <v>W : 48</v>
      </c>
      <c r="MR4" s="191"/>
      <c r="MS4" s="191"/>
      <c r="MT4" s="191"/>
      <c r="MU4" s="191"/>
      <c r="MV4" s="191"/>
      <c r="MW4" s="192"/>
      <c r="MX4" s="190" t="str">
        <f>CONCATENATE("W : ",WEEKNUM(MX3))</f>
        <v>W : 49</v>
      </c>
      <c r="MY4" s="191"/>
      <c r="MZ4" s="191"/>
      <c r="NA4" s="191"/>
      <c r="NB4" s="191"/>
      <c r="NC4" s="191"/>
      <c r="ND4" s="192"/>
      <c r="NE4" s="190" t="str">
        <f>CONCATENATE("W : ",WEEKNUM(NE3))</f>
        <v>W : 50</v>
      </c>
      <c r="NF4" s="191"/>
      <c r="NG4" s="191"/>
      <c r="NH4" s="191"/>
      <c r="NI4" s="191"/>
      <c r="NJ4" s="191"/>
      <c r="NK4" s="192"/>
      <c r="NL4" s="190" t="str">
        <f>CONCATENATE("W : ",WEEKNUM(NL3))</f>
        <v>W : 51</v>
      </c>
      <c r="NM4" s="191"/>
      <c r="NN4" s="191"/>
      <c r="NO4" s="191"/>
      <c r="NP4" s="191"/>
      <c r="NQ4" s="191"/>
      <c r="NR4" s="192"/>
      <c r="NS4" s="190" t="str">
        <f>CONCATENATE("W : ",WEEKNUM(NS3))</f>
        <v>W : 52</v>
      </c>
      <c r="NT4" s="191"/>
      <c r="NU4" s="191"/>
      <c r="NV4" s="191"/>
      <c r="NW4" s="191"/>
      <c r="NX4" s="191"/>
      <c r="NY4" s="192"/>
      <c r="NZ4" s="190" t="str">
        <f>CONCATENATE("W : ",WEEKNUM(NZ3))</f>
        <v>W : 53</v>
      </c>
      <c r="OA4" s="191"/>
      <c r="OB4" s="191"/>
      <c r="OC4" s="191"/>
      <c r="OD4" s="191"/>
      <c r="OE4" s="191"/>
      <c r="OF4" s="192"/>
      <c r="OG4" s="73" t="s">
        <v>53</v>
      </c>
    </row>
    <row r="5" spans="1:397" ht="30" customHeight="1">
      <c r="A5" s="113"/>
      <c r="B5" s="128"/>
      <c r="C5" s="205">
        <v>5</v>
      </c>
      <c r="D5" s="206">
        <v>42005</v>
      </c>
      <c r="E5" s="210">
        <f>YEAR(Planning2015[[#This Row],[Raised on]])</f>
        <v>2015</v>
      </c>
      <c r="F5" s="210">
        <f t="shared" ref="F5:F16" si="20">MONTH(D5)</f>
        <v>1</v>
      </c>
      <c r="G5" s="211" t="str">
        <f t="shared" ref="G5:G16" si="21">CONCATENATE("WK ",WEEKNUM(D5))</f>
        <v>WK 1</v>
      </c>
      <c r="H5" s="207" t="s">
        <v>79</v>
      </c>
      <c r="I5" s="208" t="s">
        <v>59</v>
      </c>
      <c r="J5" s="208" t="s">
        <v>2</v>
      </c>
      <c r="K5" s="209">
        <v>42012</v>
      </c>
      <c r="L5" s="199">
        <f>IFERROR(INDEX($AC$3:$OF$16,1,MATCH(9^9,AC5:OF5)),"TBD")</f>
        <v>42010</v>
      </c>
      <c r="M5" s="199">
        <f t="shared" ref="M5:N5" si="22">IFERROR(INDEX($AC$3:$OF$16,1,MATCH(9^9,AD5:OG5)),"TBD")</f>
        <v>42009</v>
      </c>
      <c r="N5" s="199">
        <f t="shared" si="22"/>
        <v>42008</v>
      </c>
      <c r="O5" s="200" t="str">
        <f>IFERROR(CONCATENATE("WK ",WEEKNUM(L5)),"TBD")</f>
        <v>WK 2</v>
      </c>
      <c r="P5" s="203" t="s">
        <v>2</v>
      </c>
      <c r="Q5" s="203" t="s">
        <v>2</v>
      </c>
      <c r="R5" s="203" t="s">
        <v>97</v>
      </c>
      <c r="S5" s="204" t="s">
        <v>2</v>
      </c>
      <c r="T5" s="204" t="s">
        <v>2</v>
      </c>
      <c r="U5" s="202" t="s">
        <v>2</v>
      </c>
      <c r="V5" s="202" t="s">
        <v>1</v>
      </c>
      <c r="W5" s="202">
        <v>12</v>
      </c>
      <c r="X5" s="137">
        <f t="shared" ref="X5:X16" si="23">SUM(AC5:OF5)</f>
        <v>12</v>
      </c>
      <c r="Y5" s="202" t="s">
        <v>38</v>
      </c>
      <c r="Z5" s="161" t="s">
        <v>107</v>
      </c>
      <c r="AA5" s="72"/>
      <c r="AB5" s="74"/>
      <c r="AC5" s="112"/>
      <c r="AD5" s="112"/>
      <c r="AE5" s="104"/>
      <c r="AF5" s="104"/>
      <c r="AG5" s="104">
        <v>6</v>
      </c>
      <c r="AH5" s="104">
        <v>6</v>
      </c>
      <c r="AI5" s="104"/>
      <c r="AJ5" s="104"/>
      <c r="AK5" s="104"/>
      <c r="AL5" s="104"/>
      <c r="AM5" s="104"/>
      <c r="AN5" s="104"/>
      <c r="AO5" s="104"/>
      <c r="AP5" s="104"/>
      <c r="AQ5" s="104"/>
      <c r="AR5" s="104"/>
      <c r="AS5" s="104"/>
      <c r="AT5" s="104"/>
      <c r="AU5" s="104"/>
      <c r="AV5" s="104"/>
      <c r="AW5" s="104"/>
      <c r="AX5" s="104"/>
      <c r="AY5" s="104"/>
      <c r="AZ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4"/>
      <c r="BR5" s="104"/>
      <c r="BS5" s="104"/>
      <c r="BT5" s="104"/>
      <c r="BU5" s="104"/>
      <c r="BV5" s="104"/>
      <c r="BW5" s="104"/>
      <c r="BX5" s="104"/>
      <c r="BY5" s="104"/>
      <c r="BZ5" s="104"/>
      <c r="CA5" s="104"/>
      <c r="CB5" s="104"/>
      <c r="CC5" s="104"/>
      <c r="CD5" s="104"/>
      <c r="CE5" s="104"/>
      <c r="CF5" s="104"/>
      <c r="CG5" s="104"/>
      <c r="CH5" s="104"/>
      <c r="CI5" s="104"/>
      <c r="CJ5" s="104"/>
      <c r="CK5" s="104"/>
      <c r="CL5" s="104"/>
      <c r="CM5" s="104"/>
      <c r="CN5" s="104"/>
      <c r="CO5" s="104"/>
      <c r="CP5" s="104"/>
      <c r="CQ5" s="104"/>
      <c r="CR5" s="104"/>
      <c r="CS5" s="104"/>
      <c r="CT5" s="104"/>
      <c r="CU5" s="104"/>
      <c r="CV5" s="104"/>
      <c r="CW5" s="104"/>
      <c r="CX5" s="104"/>
      <c r="CY5" s="104"/>
      <c r="CZ5" s="104"/>
      <c r="DA5" s="104"/>
      <c r="DB5" s="104"/>
      <c r="DC5" s="104"/>
      <c r="DD5" s="104"/>
      <c r="DE5" s="104"/>
      <c r="DF5" s="104"/>
      <c r="DG5" s="104"/>
      <c r="DH5" s="104"/>
      <c r="DI5" s="104"/>
      <c r="DJ5" s="104"/>
      <c r="DK5" s="104"/>
      <c r="DL5" s="104"/>
      <c r="DM5" s="104"/>
      <c r="DN5" s="104"/>
      <c r="DO5" s="104"/>
      <c r="DP5" s="104"/>
      <c r="DQ5" s="104"/>
      <c r="DR5" s="104"/>
      <c r="DS5" s="104"/>
      <c r="DT5" s="104"/>
      <c r="DU5" s="104"/>
      <c r="DV5" s="104"/>
      <c r="DW5" s="104"/>
      <c r="DX5" s="104"/>
      <c r="DY5" s="104"/>
      <c r="DZ5" s="104"/>
      <c r="EA5" s="104"/>
      <c r="EB5" s="104"/>
      <c r="EC5" s="104"/>
      <c r="ED5" s="104"/>
      <c r="EE5" s="104"/>
      <c r="EF5" s="104"/>
      <c r="EG5" s="104"/>
      <c r="EH5" s="104"/>
      <c r="EI5" s="104"/>
      <c r="EJ5" s="104"/>
      <c r="EK5" s="104"/>
      <c r="EL5" s="104"/>
      <c r="EM5" s="104"/>
      <c r="EN5" s="104"/>
      <c r="EO5" s="104"/>
      <c r="EP5" s="104"/>
      <c r="EQ5" s="104"/>
      <c r="ER5" s="104"/>
      <c r="ES5" s="104"/>
      <c r="ET5" s="104"/>
      <c r="EU5" s="104"/>
      <c r="EV5" s="104"/>
      <c r="EW5" s="104"/>
      <c r="EX5" s="104"/>
      <c r="EY5" s="104"/>
      <c r="EZ5" s="104"/>
      <c r="FA5" s="104"/>
      <c r="FB5" s="104"/>
      <c r="FC5" s="104"/>
      <c r="FD5" s="104"/>
      <c r="FE5" s="104"/>
      <c r="FF5" s="104"/>
      <c r="FG5" s="104"/>
      <c r="FH5" s="104"/>
      <c r="FI5" s="104"/>
      <c r="FJ5" s="104"/>
      <c r="FK5" s="104"/>
      <c r="FL5" s="104"/>
      <c r="FM5" s="104"/>
      <c r="FN5" s="104"/>
      <c r="FO5" s="104"/>
      <c r="FP5" s="104"/>
      <c r="FQ5" s="104"/>
      <c r="FR5" s="104"/>
      <c r="FS5" s="104"/>
      <c r="FT5" s="104"/>
      <c r="FU5" s="104"/>
      <c r="FV5" s="104"/>
      <c r="FW5" s="104"/>
      <c r="FX5" s="104"/>
      <c r="FY5" s="104"/>
      <c r="FZ5" s="104"/>
      <c r="GA5" s="104"/>
      <c r="GB5" s="104"/>
      <c r="GC5" s="104"/>
      <c r="GD5" s="104"/>
      <c r="GE5" s="104"/>
      <c r="GF5" s="104"/>
      <c r="GG5" s="104"/>
      <c r="GH5" s="104"/>
      <c r="GI5" s="104"/>
      <c r="GJ5" s="104"/>
      <c r="GK5" s="104"/>
      <c r="GL5" s="104"/>
      <c r="GM5" s="104"/>
      <c r="GN5" s="104"/>
      <c r="GO5" s="104"/>
      <c r="GP5" s="104"/>
      <c r="GQ5" s="104"/>
      <c r="GR5" s="104"/>
      <c r="GS5" s="104"/>
      <c r="GT5" s="104"/>
      <c r="GU5" s="104"/>
      <c r="GV5" s="104"/>
      <c r="GW5" s="104"/>
      <c r="GX5" s="104"/>
      <c r="GY5" s="104"/>
      <c r="GZ5" s="104"/>
      <c r="HA5" s="104"/>
      <c r="HB5" s="104"/>
      <c r="HC5" s="104"/>
      <c r="HD5" s="104"/>
      <c r="HE5" s="104"/>
      <c r="HF5" s="104"/>
      <c r="HG5" s="104"/>
      <c r="HH5" s="104"/>
      <c r="HI5" s="104"/>
      <c r="HJ5" s="104"/>
      <c r="HK5" s="104"/>
      <c r="HL5" s="104"/>
      <c r="HM5" s="104"/>
      <c r="HN5" s="104"/>
      <c r="HO5" s="104"/>
      <c r="HP5" s="104"/>
      <c r="HQ5" s="104"/>
      <c r="HR5" s="104"/>
      <c r="HS5" s="104"/>
      <c r="HT5" s="104"/>
      <c r="HU5" s="104"/>
      <c r="HV5" s="104"/>
      <c r="HW5" s="104"/>
      <c r="HX5" s="104"/>
      <c r="HY5" s="104"/>
      <c r="HZ5" s="104"/>
      <c r="IA5" s="104"/>
      <c r="IB5" s="104"/>
      <c r="IC5" s="104"/>
      <c r="ID5" s="104"/>
      <c r="IE5" s="104"/>
      <c r="IF5" s="104"/>
      <c r="IG5" s="104"/>
      <c r="IH5" s="104"/>
      <c r="II5" s="104"/>
      <c r="IJ5" s="104"/>
      <c r="IK5" s="104"/>
      <c r="IL5" s="104"/>
      <c r="IM5" s="104"/>
      <c r="IN5" s="104"/>
      <c r="IO5" s="104"/>
      <c r="IP5" s="104"/>
      <c r="IQ5" s="104"/>
      <c r="IR5" s="104"/>
      <c r="IS5" s="104"/>
      <c r="IT5" s="104"/>
      <c r="IU5" s="104"/>
      <c r="IV5" s="104"/>
      <c r="IW5" s="104"/>
      <c r="IX5" s="104"/>
      <c r="IY5" s="104"/>
      <c r="IZ5" s="104"/>
      <c r="JA5" s="104"/>
      <c r="JB5" s="104"/>
      <c r="JC5" s="104"/>
      <c r="JD5" s="104"/>
      <c r="JE5" s="104"/>
      <c r="JF5" s="104"/>
      <c r="JG5" s="104"/>
      <c r="JH5" s="104"/>
      <c r="JI5" s="104"/>
      <c r="JJ5" s="104"/>
      <c r="JK5" s="104"/>
      <c r="JL5" s="104"/>
      <c r="JM5" s="104"/>
      <c r="JN5" s="104"/>
      <c r="JO5" s="104"/>
      <c r="JP5" s="104"/>
      <c r="JQ5" s="104"/>
      <c r="JR5" s="104"/>
      <c r="JS5" s="104"/>
      <c r="JT5" s="104"/>
      <c r="JU5" s="104"/>
      <c r="JV5" s="104"/>
      <c r="JW5" s="104"/>
      <c r="JX5" s="104"/>
      <c r="JY5" s="104"/>
      <c r="JZ5" s="104"/>
      <c r="KA5" s="104"/>
      <c r="KB5" s="104"/>
      <c r="KC5" s="104"/>
      <c r="KD5" s="104"/>
      <c r="KE5" s="104"/>
      <c r="KF5" s="104"/>
      <c r="KG5" s="104"/>
      <c r="KH5" s="104"/>
      <c r="KI5" s="104"/>
      <c r="KJ5" s="104"/>
      <c r="KK5" s="104"/>
      <c r="KL5" s="104"/>
      <c r="KM5" s="104"/>
      <c r="KN5" s="104"/>
      <c r="KO5" s="104"/>
      <c r="KP5" s="104"/>
      <c r="KQ5" s="104"/>
      <c r="KR5" s="104"/>
      <c r="KS5" s="104"/>
      <c r="KT5" s="104"/>
      <c r="KU5" s="104"/>
      <c r="KV5" s="104"/>
      <c r="KW5" s="104"/>
      <c r="KX5" s="104"/>
      <c r="KY5" s="104"/>
      <c r="KZ5" s="104"/>
      <c r="LA5" s="104"/>
      <c r="LB5" s="104"/>
      <c r="LC5" s="104"/>
      <c r="LD5" s="104"/>
      <c r="LE5" s="104"/>
      <c r="LF5" s="104"/>
      <c r="LG5" s="104"/>
      <c r="LH5" s="104"/>
      <c r="LI5" s="104"/>
      <c r="LJ5" s="104"/>
      <c r="LK5" s="104"/>
      <c r="LL5" s="104"/>
      <c r="LM5" s="104"/>
      <c r="LN5" s="104"/>
      <c r="LO5" s="104"/>
      <c r="LP5" s="104"/>
      <c r="LQ5" s="104"/>
      <c r="LR5" s="104"/>
      <c r="LS5" s="104"/>
      <c r="LT5" s="104"/>
      <c r="LU5" s="104"/>
      <c r="LV5" s="104"/>
      <c r="LW5" s="104"/>
      <c r="LX5" s="104"/>
      <c r="LY5" s="104"/>
      <c r="LZ5" s="104"/>
      <c r="MA5" s="104"/>
      <c r="MB5" s="104"/>
      <c r="MC5" s="104"/>
      <c r="MD5" s="104"/>
      <c r="ME5" s="104"/>
      <c r="MF5" s="104"/>
      <c r="MG5" s="104"/>
      <c r="MH5" s="104"/>
      <c r="MI5" s="104"/>
      <c r="MJ5" s="104"/>
      <c r="MK5" s="104"/>
      <c r="ML5" s="104"/>
      <c r="MM5" s="104"/>
      <c r="MN5" s="104"/>
      <c r="MO5" s="104"/>
      <c r="MP5" s="104"/>
      <c r="MQ5" s="104"/>
      <c r="MR5" s="104"/>
      <c r="MS5" s="104"/>
      <c r="MT5" s="104"/>
      <c r="MU5" s="104"/>
      <c r="MV5" s="104"/>
      <c r="MW5" s="104"/>
      <c r="MX5" s="104"/>
      <c r="MY5" s="104"/>
      <c r="MZ5" s="104"/>
      <c r="NA5" s="104"/>
      <c r="NB5" s="104"/>
      <c r="NC5" s="104"/>
      <c r="ND5" s="104"/>
      <c r="NE5" s="104"/>
      <c r="NF5" s="104"/>
      <c r="NG5" s="104"/>
      <c r="NH5" s="104"/>
      <c r="NI5" s="104"/>
      <c r="NJ5" s="104"/>
      <c r="NK5" s="104"/>
      <c r="NL5" s="104"/>
      <c r="NM5" s="104"/>
      <c r="NN5" s="104"/>
      <c r="NO5" s="104"/>
      <c r="NP5" s="104"/>
      <c r="NQ5" s="104"/>
      <c r="NR5" s="104"/>
      <c r="NS5" s="104"/>
      <c r="NT5" s="104"/>
      <c r="NU5" s="104"/>
      <c r="NV5" s="104"/>
      <c r="NW5" s="104"/>
      <c r="NX5" s="104"/>
      <c r="NY5" s="104"/>
      <c r="NZ5" s="104"/>
      <c r="OA5" s="104"/>
      <c r="OB5" s="104"/>
      <c r="OC5" s="104"/>
      <c r="OD5" s="104"/>
      <c r="OE5" s="104"/>
      <c r="OF5" s="104"/>
      <c r="OG5" s="73" t="s">
        <v>53</v>
      </c>
    </row>
    <row r="6" spans="1:397" ht="30" customHeight="1">
      <c r="A6" s="113"/>
      <c r="B6" s="128"/>
      <c r="C6" s="205">
        <v>6</v>
      </c>
      <c r="D6" s="206">
        <v>42006</v>
      </c>
      <c r="E6" s="210">
        <f>YEAR(Planning2015[[#This Row],[Raised on]])</f>
        <v>2015</v>
      </c>
      <c r="F6" s="210">
        <f t="shared" si="20"/>
        <v>1</v>
      </c>
      <c r="G6" s="211" t="str">
        <f t="shared" si="21"/>
        <v>WK 1</v>
      </c>
      <c r="H6" s="207" t="s">
        <v>80</v>
      </c>
      <c r="I6" s="208" t="s">
        <v>58</v>
      </c>
      <c r="J6" s="208" t="s">
        <v>15</v>
      </c>
      <c r="K6" s="209">
        <v>42010</v>
      </c>
      <c r="L6" s="199">
        <f t="shared" ref="L6:L16" si="24">IFERROR(INDEX($AC$3:$OF$16,1,MATCH(9^9,AC6:OF6)),"TBD")</f>
        <v>42010</v>
      </c>
      <c r="M6" s="200">
        <f>YEAR(Planning2015[[#This Row],[Effective Deadline]])</f>
        <v>2015</v>
      </c>
      <c r="N6" s="200">
        <f t="shared" ref="N5:N16" si="25">MONTH(L6)</f>
        <v>1</v>
      </c>
      <c r="O6" s="200" t="str">
        <f t="shared" ref="O6:O16" si="26">IFERROR(CONCATENATE("WK ",WEEKNUM(L6)),"TBD")</f>
        <v>WK 2</v>
      </c>
      <c r="P6" s="212" t="s">
        <v>2</v>
      </c>
      <c r="Q6" s="203" t="s">
        <v>2</v>
      </c>
      <c r="R6" s="203" t="s">
        <v>94</v>
      </c>
      <c r="S6" s="204" t="s">
        <v>2</v>
      </c>
      <c r="T6" s="204" t="s">
        <v>2</v>
      </c>
      <c r="U6" s="202" t="s">
        <v>2</v>
      </c>
      <c r="V6" s="202" t="s">
        <v>9</v>
      </c>
      <c r="W6" s="202">
        <v>15</v>
      </c>
      <c r="X6" s="137">
        <f t="shared" si="23"/>
        <v>15</v>
      </c>
      <c r="Y6" s="202" t="s">
        <v>37</v>
      </c>
      <c r="Z6" s="161" t="s">
        <v>31</v>
      </c>
      <c r="AA6" s="72"/>
      <c r="AB6" s="140" t="s">
        <v>108</v>
      </c>
      <c r="AC6" s="112"/>
      <c r="AD6" s="112"/>
      <c r="AE6" s="104"/>
      <c r="AF6" s="104"/>
      <c r="AG6" s="104">
        <v>8</v>
      </c>
      <c r="AH6" s="104">
        <v>7</v>
      </c>
      <c r="AI6" s="104"/>
      <c r="AJ6" s="104"/>
      <c r="AK6" s="104"/>
      <c r="AL6" s="104"/>
      <c r="AM6" s="104"/>
      <c r="AN6" s="104"/>
      <c r="AO6" s="104"/>
      <c r="AP6" s="104"/>
      <c r="AQ6" s="104"/>
      <c r="AR6" s="104"/>
      <c r="AS6" s="104"/>
      <c r="AT6" s="104"/>
      <c r="AU6" s="104"/>
      <c r="AV6" s="104"/>
      <c r="AW6" s="104"/>
      <c r="AX6" s="104"/>
      <c r="AY6" s="104"/>
      <c r="AZ6" s="104"/>
      <c r="BA6" s="104"/>
      <c r="BB6" s="104"/>
      <c r="BC6" s="104"/>
      <c r="BD6" s="104"/>
      <c r="BE6" s="104"/>
      <c r="BF6" s="104"/>
      <c r="BG6" s="104"/>
      <c r="BH6" s="104"/>
      <c r="BI6" s="104"/>
      <c r="BJ6" s="104"/>
      <c r="BK6" s="104"/>
      <c r="BL6" s="104"/>
      <c r="BM6" s="104"/>
      <c r="BN6" s="104"/>
      <c r="BO6" s="104"/>
      <c r="BP6" s="104"/>
      <c r="BQ6" s="104"/>
      <c r="BR6" s="104"/>
      <c r="BS6" s="104"/>
      <c r="BT6" s="104"/>
      <c r="BU6" s="104"/>
      <c r="BV6" s="104"/>
      <c r="BW6" s="104"/>
      <c r="BX6" s="104"/>
      <c r="BY6" s="104"/>
      <c r="BZ6" s="104"/>
      <c r="CA6" s="104"/>
      <c r="CB6" s="104"/>
      <c r="CC6" s="104"/>
      <c r="CD6" s="104"/>
      <c r="CE6" s="104"/>
      <c r="CF6" s="104"/>
      <c r="CG6" s="104"/>
      <c r="CH6" s="104"/>
      <c r="CI6" s="104"/>
      <c r="CJ6" s="104"/>
      <c r="CK6" s="104"/>
      <c r="CL6" s="104"/>
      <c r="CM6" s="104"/>
      <c r="CN6" s="104"/>
      <c r="CO6" s="104"/>
      <c r="CP6" s="104"/>
      <c r="CQ6" s="104"/>
      <c r="CR6" s="104"/>
      <c r="CS6" s="104"/>
      <c r="CT6" s="104"/>
      <c r="CU6" s="104"/>
      <c r="CV6" s="104"/>
      <c r="CW6" s="104"/>
      <c r="CX6" s="104"/>
      <c r="CY6" s="104"/>
      <c r="CZ6" s="104"/>
      <c r="DA6" s="104"/>
      <c r="DB6" s="104"/>
      <c r="DC6" s="104"/>
      <c r="DD6" s="104"/>
      <c r="DE6" s="104"/>
      <c r="DF6" s="104"/>
      <c r="DG6" s="104"/>
      <c r="DH6" s="104"/>
      <c r="DI6" s="104"/>
      <c r="DJ6" s="104"/>
      <c r="DK6" s="104"/>
      <c r="DL6" s="104"/>
      <c r="DM6" s="104"/>
      <c r="DN6" s="104"/>
      <c r="DO6" s="104"/>
      <c r="DP6" s="104"/>
      <c r="DQ6" s="104"/>
      <c r="DR6" s="104"/>
      <c r="DS6" s="104"/>
      <c r="DT6" s="104"/>
      <c r="DU6" s="104"/>
      <c r="DV6" s="104"/>
      <c r="DW6" s="104"/>
      <c r="DX6" s="104"/>
      <c r="DY6" s="104"/>
      <c r="DZ6" s="104"/>
      <c r="EA6" s="104"/>
      <c r="EB6" s="104"/>
      <c r="EC6" s="104"/>
      <c r="ED6" s="104"/>
      <c r="EE6" s="104"/>
      <c r="EF6" s="104"/>
      <c r="EG6" s="104"/>
      <c r="EH6" s="104"/>
      <c r="EI6" s="104"/>
      <c r="EJ6" s="104"/>
      <c r="EK6" s="104"/>
      <c r="EL6" s="104"/>
      <c r="EM6" s="104"/>
      <c r="EN6" s="104"/>
      <c r="EO6" s="104"/>
      <c r="EP6" s="104"/>
      <c r="EQ6" s="104"/>
      <c r="ER6" s="104"/>
      <c r="ES6" s="104"/>
      <c r="ET6" s="104"/>
      <c r="EU6" s="104"/>
      <c r="EV6" s="104"/>
      <c r="EW6" s="104"/>
      <c r="EX6" s="104"/>
      <c r="EY6" s="104"/>
      <c r="EZ6" s="104"/>
      <c r="FA6" s="104"/>
      <c r="FB6" s="104"/>
      <c r="FC6" s="104"/>
      <c r="FD6" s="104"/>
      <c r="FE6" s="104"/>
      <c r="FF6" s="104"/>
      <c r="FG6" s="104"/>
      <c r="FH6" s="104"/>
      <c r="FI6" s="104"/>
      <c r="FJ6" s="104"/>
      <c r="FK6" s="104"/>
      <c r="FL6" s="104"/>
      <c r="FM6" s="104"/>
      <c r="FN6" s="104"/>
      <c r="FO6" s="104"/>
      <c r="FP6" s="104"/>
      <c r="FQ6" s="104"/>
      <c r="FR6" s="104"/>
      <c r="FS6" s="104"/>
      <c r="FT6" s="104"/>
      <c r="FU6" s="104"/>
      <c r="FV6" s="104"/>
      <c r="FW6" s="104"/>
      <c r="FX6" s="104"/>
      <c r="FY6" s="104"/>
      <c r="FZ6" s="104"/>
      <c r="GA6" s="104"/>
      <c r="GB6" s="104"/>
      <c r="GC6" s="104"/>
      <c r="GD6" s="104"/>
      <c r="GE6" s="104"/>
      <c r="GF6" s="104"/>
      <c r="GG6" s="104"/>
      <c r="GH6" s="104"/>
      <c r="GI6" s="104"/>
      <c r="GJ6" s="104"/>
      <c r="GK6" s="104"/>
      <c r="GL6" s="104"/>
      <c r="GM6" s="104"/>
      <c r="GN6" s="104"/>
      <c r="GO6" s="104"/>
      <c r="GP6" s="104"/>
      <c r="GQ6" s="104"/>
      <c r="GR6" s="104"/>
      <c r="GS6" s="104"/>
      <c r="GT6" s="104"/>
      <c r="GU6" s="104"/>
      <c r="GV6" s="104"/>
      <c r="GW6" s="104"/>
      <c r="GX6" s="104"/>
      <c r="GY6" s="104"/>
      <c r="GZ6" s="104"/>
      <c r="HA6" s="104"/>
      <c r="HB6" s="104"/>
      <c r="HC6" s="104"/>
      <c r="HD6" s="104"/>
      <c r="HE6" s="104"/>
      <c r="HF6" s="104"/>
      <c r="HG6" s="104"/>
      <c r="HH6" s="104"/>
      <c r="HI6" s="104"/>
      <c r="HJ6" s="104"/>
      <c r="HK6" s="104"/>
      <c r="HL6" s="104"/>
      <c r="HM6" s="104"/>
      <c r="HN6" s="104"/>
      <c r="HO6" s="104"/>
      <c r="HP6" s="104"/>
      <c r="HQ6" s="104"/>
      <c r="HR6" s="104"/>
      <c r="HS6" s="104"/>
      <c r="HT6" s="104"/>
      <c r="HU6" s="104"/>
      <c r="HV6" s="104"/>
      <c r="HW6" s="104"/>
      <c r="HX6" s="104"/>
      <c r="HY6" s="104"/>
      <c r="HZ6" s="104"/>
      <c r="IA6" s="104"/>
      <c r="IB6" s="104"/>
      <c r="IC6" s="104"/>
      <c r="ID6" s="104"/>
      <c r="IE6" s="104"/>
      <c r="IF6" s="104"/>
      <c r="IG6" s="104"/>
      <c r="IH6" s="104"/>
      <c r="II6" s="104"/>
      <c r="IJ6" s="104"/>
      <c r="IK6" s="104"/>
      <c r="IL6" s="104"/>
      <c r="IM6" s="104"/>
      <c r="IN6" s="104"/>
      <c r="IO6" s="104"/>
      <c r="IP6" s="104"/>
      <c r="IQ6" s="104"/>
      <c r="IR6" s="104"/>
      <c r="IS6" s="104"/>
      <c r="IT6" s="104"/>
      <c r="IU6" s="104"/>
      <c r="IV6" s="104"/>
      <c r="IW6" s="104"/>
      <c r="IX6" s="104"/>
      <c r="IY6" s="104"/>
      <c r="IZ6" s="104"/>
      <c r="JA6" s="104"/>
      <c r="JB6" s="104"/>
      <c r="JC6" s="104"/>
      <c r="JD6" s="104"/>
      <c r="JE6" s="104"/>
      <c r="JF6" s="104"/>
      <c r="JG6" s="104"/>
      <c r="JH6" s="104"/>
      <c r="JI6" s="104"/>
      <c r="JJ6" s="104"/>
      <c r="JK6" s="104"/>
      <c r="JL6" s="104"/>
      <c r="JM6" s="104"/>
      <c r="JN6" s="104"/>
      <c r="JO6" s="104"/>
      <c r="JP6" s="104"/>
      <c r="JQ6" s="104"/>
      <c r="JR6" s="104"/>
      <c r="JS6" s="104"/>
      <c r="JT6" s="104"/>
      <c r="JU6" s="104"/>
      <c r="JV6" s="104"/>
      <c r="JW6" s="104"/>
      <c r="JX6" s="104"/>
      <c r="JY6" s="104"/>
      <c r="JZ6" s="104"/>
      <c r="KA6" s="104"/>
      <c r="KB6" s="104"/>
      <c r="KC6" s="104"/>
      <c r="KD6" s="104"/>
      <c r="KE6" s="104"/>
      <c r="KF6" s="104"/>
      <c r="KG6" s="104"/>
      <c r="KH6" s="104"/>
      <c r="KI6" s="104"/>
      <c r="KJ6" s="104"/>
      <c r="KK6" s="104"/>
      <c r="KL6" s="104"/>
      <c r="KM6" s="104"/>
      <c r="KN6" s="104"/>
      <c r="KO6" s="104"/>
      <c r="KP6" s="104"/>
      <c r="KQ6" s="104"/>
      <c r="KR6" s="104"/>
      <c r="KS6" s="104"/>
      <c r="KT6" s="104"/>
      <c r="KU6" s="104"/>
      <c r="KV6" s="104"/>
      <c r="KW6" s="104"/>
      <c r="KX6" s="104"/>
      <c r="KY6" s="104"/>
      <c r="KZ6" s="104"/>
      <c r="LA6" s="104"/>
      <c r="LB6" s="104"/>
      <c r="LC6" s="104"/>
      <c r="LD6" s="104"/>
      <c r="LE6" s="104"/>
      <c r="LF6" s="104"/>
      <c r="LG6" s="104"/>
      <c r="LH6" s="104"/>
      <c r="LI6" s="104"/>
      <c r="LJ6" s="104"/>
      <c r="LK6" s="104"/>
      <c r="LL6" s="104"/>
      <c r="LM6" s="104"/>
      <c r="LN6" s="104"/>
      <c r="LO6" s="104"/>
      <c r="LP6" s="104"/>
      <c r="LQ6" s="104"/>
      <c r="LR6" s="104"/>
      <c r="LS6" s="104"/>
      <c r="LT6" s="104"/>
      <c r="LU6" s="104"/>
      <c r="LV6" s="104"/>
      <c r="LW6" s="104"/>
      <c r="LX6" s="104"/>
      <c r="LY6" s="104"/>
      <c r="LZ6" s="104"/>
      <c r="MA6" s="104"/>
      <c r="MB6" s="104"/>
      <c r="MC6" s="104"/>
      <c r="MD6" s="104"/>
      <c r="ME6" s="104"/>
      <c r="MF6" s="104"/>
      <c r="MG6" s="104"/>
      <c r="MH6" s="104"/>
      <c r="MI6" s="104"/>
      <c r="MJ6" s="104"/>
      <c r="MK6" s="104"/>
      <c r="ML6" s="104"/>
      <c r="MM6" s="104"/>
      <c r="MN6" s="104"/>
      <c r="MO6" s="104"/>
      <c r="MP6" s="104"/>
      <c r="MQ6" s="104"/>
      <c r="MR6" s="104"/>
      <c r="MS6" s="104"/>
      <c r="MT6" s="104"/>
      <c r="MU6" s="104"/>
      <c r="MV6" s="104"/>
      <c r="MW6" s="104"/>
      <c r="MX6" s="104"/>
      <c r="MY6" s="104"/>
      <c r="MZ6" s="104"/>
      <c r="NA6" s="104"/>
      <c r="NB6" s="104"/>
      <c r="NC6" s="104"/>
      <c r="ND6" s="104"/>
      <c r="NE6" s="104"/>
      <c r="NF6" s="104"/>
      <c r="NG6" s="104"/>
      <c r="NH6" s="104"/>
      <c r="NI6" s="104"/>
      <c r="NJ6" s="104"/>
      <c r="NK6" s="104"/>
      <c r="NL6" s="104"/>
      <c r="NM6" s="104"/>
      <c r="NN6" s="104"/>
      <c r="NO6" s="104"/>
      <c r="NP6" s="104"/>
      <c r="NQ6" s="104"/>
      <c r="NR6" s="104"/>
      <c r="NS6" s="104"/>
      <c r="NT6" s="104"/>
      <c r="NU6" s="104"/>
      <c r="NV6" s="104"/>
      <c r="NW6" s="104"/>
      <c r="NX6" s="104"/>
      <c r="NY6" s="104"/>
      <c r="NZ6" s="104"/>
      <c r="OA6" s="104"/>
      <c r="OB6" s="104"/>
      <c r="OC6" s="104"/>
      <c r="OD6" s="104"/>
      <c r="OE6" s="104"/>
      <c r="OF6" s="104"/>
      <c r="OG6" s="73" t="s">
        <v>53</v>
      </c>
    </row>
    <row r="7" spans="1:397" ht="30" customHeight="1">
      <c r="A7" s="113"/>
      <c r="B7" s="128"/>
      <c r="C7" s="205">
        <v>7</v>
      </c>
      <c r="D7" s="206">
        <v>42007</v>
      </c>
      <c r="E7" s="210">
        <f>YEAR(Planning2015[[#This Row],[Raised on]])</f>
        <v>2015</v>
      </c>
      <c r="F7" s="210">
        <f t="shared" si="20"/>
        <v>1</v>
      </c>
      <c r="G7" s="211" t="str">
        <f t="shared" si="21"/>
        <v>WK 1</v>
      </c>
      <c r="H7" s="207" t="s">
        <v>81</v>
      </c>
      <c r="I7" s="208" t="s">
        <v>60</v>
      </c>
      <c r="J7" s="208" t="s">
        <v>15</v>
      </c>
      <c r="K7" s="209">
        <v>42016</v>
      </c>
      <c r="L7" s="199">
        <f t="shared" si="24"/>
        <v>42016</v>
      </c>
      <c r="M7" s="200">
        <f>YEAR(Planning2015[[#This Row],[Effective Deadline]])</f>
        <v>2015</v>
      </c>
      <c r="N7" s="200">
        <f t="shared" si="25"/>
        <v>1</v>
      </c>
      <c r="O7" s="200" t="str">
        <f t="shared" si="26"/>
        <v>WK 3</v>
      </c>
      <c r="P7" s="212" t="s">
        <v>98</v>
      </c>
      <c r="Q7" s="203" t="s">
        <v>99</v>
      </c>
      <c r="R7" s="203" t="s">
        <v>95</v>
      </c>
      <c r="S7" s="204" t="s">
        <v>2</v>
      </c>
      <c r="T7" s="204" t="s">
        <v>2</v>
      </c>
      <c r="U7" s="202" t="s">
        <v>2</v>
      </c>
      <c r="V7" s="202" t="s">
        <v>1</v>
      </c>
      <c r="W7" s="202">
        <v>8</v>
      </c>
      <c r="X7" s="137">
        <f t="shared" si="23"/>
        <v>12</v>
      </c>
      <c r="Y7" s="202" t="s">
        <v>36</v>
      </c>
      <c r="Z7" s="136" t="s">
        <v>24</v>
      </c>
      <c r="AA7" s="72"/>
      <c r="AB7" s="74"/>
      <c r="AC7" s="112"/>
      <c r="AD7" s="112"/>
      <c r="AE7" s="104"/>
      <c r="AF7" s="104"/>
      <c r="AG7" s="104"/>
      <c r="AH7" s="104"/>
      <c r="AI7" s="104"/>
      <c r="AJ7" s="104"/>
      <c r="AK7" s="104">
        <v>4</v>
      </c>
      <c r="AL7" s="104"/>
      <c r="AM7" s="104"/>
      <c r="AN7" s="104">
        <v>8</v>
      </c>
      <c r="AO7" s="104"/>
      <c r="AP7" s="104"/>
      <c r="AQ7" s="104"/>
      <c r="AR7" s="104"/>
      <c r="AS7" s="104"/>
      <c r="AT7" s="104"/>
      <c r="AU7" s="104"/>
      <c r="AV7" s="104"/>
      <c r="AW7" s="104"/>
      <c r="AX7" s="104"/>
      <c r="AY7" s="104"/>
      <c r="AZ7" s="104"/>
      <c r="BA7" s="104"/>
      <c r="BB7" s="104"/>
      <c r="BC7" s="104"/>
      <c r="BD7" s="104"/>
      <c r="BE7" s="104"/>
      <c r="BF7" s="104"/>
      <c r="BG7" s="104"/>
      <c r="BH7" s="104"/>
      <c r="BI7" s="104"/>
      <c r="BJ7" s="104"/>
      <c r="BK7" s="104"/>
      <c r="BL7" s="104"/>
      <c r="BM7" s="104"/>
      <c r="BN7" s="104"/>
      <c r="BO7" s="104"/>
      <c r="BP7" s="104"/>
      <c r="BQ7" s="104"/>
      <c r="BR7" s="104"/>
      <c r="BS7" s="104"/>
      <c r="BT7" s="104"/>
      <c r="BU7" s="104"/>
      <c r="BV7" s="104"/>
      <c r="BW7" s="104"/>
      <c r="BX7" s="104"/>
      <c r="BY7" s="104"/>
      <c r="BZ7" s="104"/>
      <c r="CA7" s="104"/>
      <c r="CB7" s="104"/>
      <c r="CC7" s="104"/>
      <c r="CD7" s="104"/>
      <c r="CE7" s="104"/>
      <c r="CF7" s="104"/>
      <c r="CG7" s="104"/>
      <c r="CH7" s="104"/>
      <c r="CI7" s="104"/>
      <c r="CJ7" s="104"/>
      <c r="CK7" s="104"/>
      <c r="CL7" s="104"/>
      <c r="CM7" s="104"/>
      <c r="CN7" s="104"/>
      <c r="CO7" s="104"/>
      <c r="CP7" s="104"/>
      <c r="CQ7" s="104"/>
      <c r="CR7" s="104"/>
      <c r="CS7" s="104"/>
      <c r="CT7" s="104"/>
      <c r="CU7" s="104"/>
      <c r="CV7" s="104"/>
      <c r="CW7" s="104"/>
      <c r="CX7" s="104"/>
      <c r="CY7" s="104"/>
      <c r="CZ7" s="104"/>
      <c r="DA7" s="104"/>
      <c r="DB7" s="104"/>
      <c r="DC7" s="104"/>
      <c r="DD7" s="104"/>
      <c r="DE7" s="104"/>
      <c r="DF7" s="104"/>
      <c r="DG7" s="104"/>
      <c r="DH7" s="104"/>
      <c r="DI7" s="104"/>
      <c r="DJ7" s="104"/>
      <c r="DK7" s="104"/>
      <c r="DL7" s="104"/>
      <c r="DM7" s="104"/>
      <c r="DN7" s="104"/>
      <c r="DO7" s="104"/>
      <c r="DP7" s="104"/>
      <c r="DQ7" s="104"/>
      <c r="DR7" s="104"/>
      <c r="DS7" s="104"/>
      <c r="DT7" s="104"/>
      <c r="DU7" s="104"/>
      <c r="DV7" s="104"/>
      <c r="DW7" s="104"/>
      <c r="DX7" s="104"/>
      <c r="DY7" s="104"/>
      <c r="DZ7" s="104"/>
      <c r="EA7" s="104"/>
      <c r="EB7" s="104"/>
      <c r="EC7" s="104"/>
      <c r="ED7" s="104"/>
      <c r="EE7" s="104"/>
      <c r="EF7" s="104"/>
      <c r="EG7" s="104"/>
      <c r="EH7" s="104"/>
      <c r="EI7" s="104"/>
      <c r="EJ7" s="104"/>
      <c r="EK7" s="104"/>
      <c r="EL7" s="104"/>
      <c r="EM7" s="104"/>
      <c r="EN7" s="104"/>
      <c r="EO7" s="104"/>
      <c r="EP7" s="104"/>
      <c r="EQ7" s="104"/>
      <c r="ER7" s="104"/>
      <c r="ES7" s="104"/>
      <c r="ET7" s="104"/>
      <c r="EU7" s="104"/>
      <c r="EV7" s="104"/>
      <c r="EW7" s="104"/>
      <c r="EX7" s="104"/>
      <c r="EY7" s="104"/>
      <c r="EZ7" s="104"/>
      <c r="FA7" s="104"/>
      <c r="FB7" s="104"/>
      <c r="FC7" s="104"/>
      <c r="FD7" s="104"/>
      <c r="FE7" s="104"/>
      <c r="FF7" s="104"/>
      <c r="FG7" s="104"/>
      <c r="FH7" s="104"/>
      <c r="FI7" s="104"/>
      <c r="FJ7" s="104"/>
      <c r="FK7" s="104"/>
      <c r="FL7" s="104"/>
      <c r="FM7" s="104"/>
      <c r="FN7" s="104"/>
      <c r="FO7" s="104"/>
      <c r="FP7" s="104"/>
      <c r="FQ7" s="104"/>
      <c r="FR7" s="104"/>
      <c r="FS7" s="104"/>
      <c r="FT7" s="104"/>
      <c r="FU7" s="104"/>
      <c r="FV7" s="104"/>
      <c r="FW7" s="104"/>
      <c r="FX7" s="104"/>
      <c r="FY7" s="104"/>
      <c r="FZ7" s="104"/>
      <c r="GA7" s="104"/>
      <c r="GB7" s="104"/>
      <c r="GC7" s="104"/>
      <c r="GD7" s="104"/>
      <c r="GE7" s="104"/>
      <c r="GF7" s="104"/>
      <c r="GG7" s="104"/>
      <c r="GH7" s="104"/>
      <c r="GI7" s="104"/>
      <c r="GJ7" s="104"/>
      <c r="GK7" s="104"/>
      <c r="GL7" s="104"/>
      <c r="GM7" s="104"/>
      <c r="GN7" s="104"/>
      <c r="GO7" s="104"/>
      <c r="GP7" s="104"/>
      <c r="GQ7" s="104"/>
      <c r="GR7" s="104"/>
      <c r="GS7" s="104"/>
      <c r="GT7" s="104"/>
      <c r="GU7" s="104"/>
      <c r="GV7" s="104"/>
      <c r="GW7" s="104"/>
      <c r="GX7" s="104"/>
      <c r="GY7" s="104"/>
      <c r="GZ7" s="104"/>
      <c r="HA7" s="104"/>
      <c r="HB7" s="104"/>
      <c r="HC7" s="104"/>
      <c r="HD7" s="104"/>
      <c r="HE7" s="104"/>
      <c r="HF7" s="104"/>
      <c r="HG7" s="104"/>
      <c r="HH7" s="104"/>
      <c r="HI7" s="104"/>
      <c r="HJ7" s="104"/>
      <c r="HK7" s="104"/>
      <c r="HL7" s="104"/>
      <c r="HM7" s="104"/>
      <c r="HN7" s="104"/>
      <c r="HO7" s="104"/>
      <c r="HP7" s="104"/>
      <c r="HQ7" s="104"/>
      <c r="HR7" s="104"/>
      <c r="HS7" s="104"/>
      <c r="HT7" s="104"/>
      <c r="HU7" s="104"/>
      <c r="HV7" s="104"/>
      <c r="HW7" s="104"/>
      <c r="HX7" s="104"/>
      <c r="HY7" s="104"/>
      <c r="HZ7" s="104"/>
      <c r="IA7" s="104"/>
      <c r="IB7" s="104"/>
      <c r="IC7" s="104"/>
      <c r="ID7" s="104"/>
      <c r="IE7" s="104"/>
      <c r="IF7" s="104"/>
      <c r="IG7" s="104"/>
      <c r="IH7" s="104"/>
      <c r="II7" s="104"/>
      <c r="IJ7" s="104"/>
      <c r="IK7" s="104"/>
      <c r="IL7" s="104"/>
      <c r="IM7" s="104"/>
      <c r="IN7" s="104"/>
      <c r="IO7" s="104"/>
      <c r="IP7" s="104"/>
      <c r="IQ7" s="104"/>
      <c r="IR7" s="104"/>
      <c r="IS7" s="104"/>
      <c r="IT7" s="104"/>
      <c r="IU7" s="104"/>
      <c r="IV7" s="104"/>
      <c r="IW7" s="104"/>
      <c r="IX7" s="104"/>
      <c r="IY7" s="104"/>
      <c r="IZ7" s="104"/>
      <c r="JA7" s="104"/>
      <c r="JB7" s="104"/>
      <c r="JC7" s="104"/>
      <c r="JD7" s="104"/>
      <c r="JE7" s="104"/>
      <c r="JF7" s="104"/>
      <c r="JG7" s="104"/>
      <c r="JH7" s="104"/>
      <c r="JI7" s="104"/>
      <c r="JJ7" s="104"/>
      <c r="JK7" s="104"/>
      <c r="JL7" s="104"/>
      <c r="JM7" s="104"/>
      <c r="JN7" s="104"/>
      <c r="JO7" s="104"/>
      <c r="JP7" s="104"/>
      <c r="JQ7" s="104"/>
      <c r="JR7" s="104"/>
      <c r="JS7" s="104"/>
      <c r="JT7" s="104"/>
      <c r="JU7" s="104"/>
      <c r="JV7" s="104"/>
      <c r="JW7" s="104"/>
      <c r="JX7" s="104"/>
      <c r="JY7" s="104"/>
      <c r="JZ7" s="104"/>
      <c r="KA7" s="104"/>
      <c r="KB7" s="104"/>
      <c r="KC7" s="104"/>
      <c r="KD7" s="104"/>
      <c r="KE7" s="104"/>
      <c r="KF7" s="104"/>
      <c r="KG7" s="104"/>
      <c r="KH7" s="104"/>
      <c r="KI7" s="104"/>
      <c r="KJ7" s="104"/>
      <c r="KK7" s="104"/>
      <c r="KL7" s="104"/>
      <c r="KM7" s="104"/>
      <c r="KN7" s="104"/>
      <c r="KO7" s="104"/>
      <c r="KP7" s="104"/>
      <c r="KQ7" s="104"/>
      <c r="KR7" s="104"/>
      <c r="KS7" s="104"/>
      <c r="KT7" s="104"/>
      <c r="KU7" s="104"/>
      <c r="KV7" s="104"/>
      <c r="KW7" s="104"/>
      <c r="KX7" s="104"/>
      <c r="KY7" s="104"/>
      <c r="KZ7" s="104"/>
      <c r="LA7" s="104"/>
      <c r="LB7" s="104"/>
      <c r="LC7" s="104"/>
      <c r="LD7" s="104"/>
      <c r="LE7" s="104"/>
      <c r="LF7" s="104"/>
      <c r="LG7" s="104"/>
      <c r="LH7" s="104"/>
      <c r="LI7" s="104"/>
      <c r="LJ7" s="104"/>
      <c r="LK7" s="104"/>
      <c r="LL7" s="104"/>
      <c r="LM7" s="104"/>
      <c r="LN7" s="104"/>
      <c r="LO7" s="104"/>
      <c r="LP7" s="104"/>
      <c r="LQ7" s="104"/>
      <c r="LR7" s="104"/>
      <c r="LS7" s="104"/>
      <c r="LT7" s="104"/>
      <c r="LU7" s="104"/>
      <c r="LV7" s="104"/>
      <c r="LW7" s="104"/>
      <c r="LX7" s="104"/>
      <c r="LY7" s="104"/>
      <c r="LZ7" s="104"/>
      <c r="MA7" s="104"/>
      <c r="MB7" s="104"/>
      <c r="MC7" s="104"/>
      <c r="MD7" s="104"/>
      <c r="ME7" s="104"/>
      <c r="MF7" s="104"/>
      <c r="MG7" s="104"/>
      <c r="MH7" s="104"/>
      <c r="MI7" s="104"/>
      <c r="MJ7" s="104"/>
      <c r="MK7" s="104"/>
      <c r="ML7" s="104"/>
      <c r="MM7" s="104"/>
      <c r="MN7" s="104"/>
      <c r="MO7" s="104"/>
      <c r="MP7" s="104"/>
      <c r="MQ7" s="104"/>
      <c r="MR7" s="104"/>
      <c r="MS7" s="104"/>
      <c r="MT7" s="104"/>
      <c r="MU7" s="104"/>
      <c r="MV7" s="104"/>
      <c r="MW7" s="104"/>
      <c r="MX7" s="104"/>
      <c r="MY7" s="104"/>
      <c r="MZ7" s="104"/>
      <c r="NA7" s="104"/>
      <c r="NB7" s="104"/>
      <c r="NC7" s="104"/>
      <c r="ND7" s="104"/>
      <c r="NE7" s="104"/>
      <c r="NF7" s="104"/>
      <c r="NG7" s="104"/>
      <c r="NH7" s="104"/>
      <c r="NI7" s="104"/>
      <c r="NJ7" s="104"/>
      <c r="NK7" s="104"/>
      <c r="NL7" s="104"/>
      <c r="NM7" s="104"/>
      <c r="NN7" s="104"/>
      <c r="NO7" s="104"/>
      <c r="NP7" s="104"/>
      <c r="NQ7" s="104"/>
      <c r="NR7" s="104"/>
      <c r="NS7" s="104"/>
      <c r="NT7" s="104"/>
      <c r="NU7" s="104"/>
      <c r="NV7" s="104"/>
      <c r="NW7" s="104"/>
      <c r="NX7" s="104"/>
      <c r="NY7" s="104"/>
      <c r="NZ7" s="104"/>
      <c r="OA7" s="104"/>
      <c r="OB7" s="104"/>
      <c r="OC7" s="104"/>
      <c r="OD7" s="104"/>
      <c r="OE7" s="104"/>
      <c r="OF7" s="104"/>
      <c r="OG7" s="73" t="s">
        <v>53</v>
      </c>
    </row>
    <row r="8" spans="1:397" ht="30" customHeight="1">
      <c r="A8" s="113"/>
      <c r="B8" s="128"/>
      <c r="C8" s="205">
        <v>8</v>
      </c>
      <c r="D8" s="206">
        <v>42008</v>
      </c>
      <c r="E8" s="210">
        <f>YEAR(Planning2015[[#This Row],[Raised on]])</f>
        <v>2015</v>
      </c>
      <c r="F8" s="210">
        <f t="shared" si="20"/>
        <v>1</v>
      </c>
      <c r="G8" s="211" t="str">
        <f t="shared" si="21"/>
        <v>WK 2</v>
      </c>
      <c r="H8" s="207" t="s">
        <v>82</v>
      </c>
      <c r="I8" s="208" t="s">
        <v>57</v>
      </c>
      <c r="J8" s="208" t="s">
        <v>15</v>
      </c>
      <c r="K8" s="209">
        <v>42019</v>
      </c>
      <c r="L8" s="199">
        <f t="shared" si="24"/>
        <v>42011</v>
      </c>
      <c r="M8" s="200">
        <f>YEAR(Planning2015[[#This Row],[Effective Deadline]])</f>
        <v>2015</v>
      </c>
      <c r="N8" s="200">
        <f t="shared" si="25"/>
        <v>1</v>
      </c>
      <c r="O8" s="200" t="str">
        <f t="shared" si="26"/>
        <v>WK 2</v>
      </c>
      <c r="P8" s="212" t="s">
        <v>2</v>
      </c>
      <c r="Q8" s="203" t="s">
        <v>2</v>
      </c>
      <c r="R8" s="203" t="s">
        <v>96</v>
      </c>
      <c r="S8" s="204" t="s">
        <v>2</v>
      </c>
      <c r="T8" s="204" t="s">
        <v>2</v>
      </c>
      <c r="U8" s="202" t="s">
        <v>2</v>
      </c>
      <c r="V8" s="202" t="s">
        <v>1</v>
      </c>
      <c r="W8" s="202">
        <v>4</v>
      </c>
      <c r="X8" s="137">
        <f t="shared" si="23"/>
        <v>4</v>
      </c>
      <c r="Y8" s="202" t="s">
        <v>36</v>
      </c>
      <c r="Z8" s="161" t="s">
        <v>7</v>
      </c>
      <c r="AA8" s="72"/>
      <c r="AB8" s="74"/>
      <c r="AC8" s="112"/>
      <c r="AD8" s="112"/>
      <c r="AE8" s="104"/>
      <c r="AF8" s="104"/>
      <c r="AG8" s="104"/>
      <c r="AH8" s="104"/>
      <c r="AI8" s="104">
        <v>4</v>
      </c>
      <c r="AJ8" s="104"/>
      <c r="AK8" s="104"/>
      <c r="AL8" s="104"/>
      <c r="AM8" s="104"/>
      <c r="AN8" s="104"/>
      <c r="AO8" s="104"/>
      <c r="AP8" s="104"/>
      <c r="AQ8" s="104"/>
      <c r="AR8" s="104"/>
      <c r="AS8" s="104"/>
      <c r="AT8" s="104"/>
      <c r="AU8" s="104"/>
      <c r="AV8" s="104"/>
      <c r="AW8" s="104"/>
      <c r="AX8" s="104"/>
      <c r="AY8" s="104"/>
      <c r="AZ8" s="104"/>
      <c r="BA8" s="104"/>
      <c r="BB8" s="104"/>
      <c r="BC8" s="104"/>
      <c r="BD8" s="104"/>
      <c r="BE8" s="104"/>
      <c r="BF8" s="104"/>
      <c r="BG8" s="104"/>
      <c r="BH8" s="104"/>
      <c r="BI8" s="104"/>
      <c r="BJ8" s="104"/>
      <c r="BK8" s="104"/>
      <c r="BL8" s="104"/>
      <c r="BM8" s="104"/>
      <c r="BN8" s="104"/>
      <c r="BO8" s="104"/>
      <c r="BP8" s="104"/>
      <c r="BQ8" s="104"/>
      <c r="BR8" s="104"/>
      <c r="BS8" s="104"/>
      <c r="BT8" s="104"/>
      <c r="BU8" s="104"/>
      <c r="BV8" s="104"/>
      <c r="BW8" s="104"/>
      <c r="BX8" s="104"/>
      <c r="BY8" s="104"/>
      <c r="BZ8" s="104"/>
      <c r="CA8" s="104"/>
      <c r="CB8" s="104"/>
      <c r="CC8" s="104"/>
      <c r="CD8" s="104"/>
      <c r="CE8" s="104"/>
      <c r="CF8" s="104"/>
      <c r="CG8" s="104"/>
      <c r="CH8" s="104"/>
      <c r="CI8" s="104"/>
      <c r="CJ8" s="104"/>
      <c r="CK8" s="104"/>
      <c r="CL8" s="104"/>
      <c r="CM8" s="104"/>
      <c r="CN8" s="104"/>
      <c r="CO8" s="104"/>
      <c r="CP8" s="104"/>
      <c r="CQ8" s="104"/>
      <c r="CR8" s="104"/>
      <c r="CS8" s="104"/>
      <c r="CT8" s="104"/>
      <c r="CU8" s="104"/>
      <c r="CV8" s="104"/>
      <c r="CW8" s="104"/>
      <c r="CX8" s="104"/>
      <c r="CY8" s="104"/>
      <c r="CZ8" s="104"/>
      <c r="DA8" s="104"/>
      <c r="DB8" s="104"/>
      <c r="DC8" s="104"/>
      <c r="DD8" s="104"/>
      <c r="DE8" s="104"/>
      <c r="DF8" s="104"/>
      <c r="DG8" s="104"/>
      <c r="DH8" s="104"/>
      <c r="DI8" s="104"/>
      <c r="DJ8" s="104"/>
      <c r="DK8" s="104"/>
      <c r="DL8" s="104"/>
      <c r="DM8" s="104"/>
      <c r="DN8" s="104"/>
      <c r="DO8" s="104"/>
      <c r="DP8" s="104"/>
      <c r="DQ8" s="104"/>
      <c r="DR8" s="104"/>
      <c r="DS8" s="104"/>
      <c r="DT8" s="104"/>
      <c r="DU8" s="104"/>
      <c r="DV8" s="104"/>
      <c r="DW8" s="104"/>
      <c r="DX8" s="104"/>
      <c r="DY8" s="104"/>
      <c r="DZ8" s="104"/>
      <c r="EA8" s="104"/>
      <c r="EB8" s="104"/>
      <c r="EC8" s="104"/>
      <c r="ED8" s="104"/>
      <c r="EE8" s="104"/>
      <c r="EF8" s="104"/>
      <c r="EG8" s="104"/>
      <c r="EH8" s="104"/>
      <c r="EI8" s="104"/>
      <c r="EJ8" s="104"/>
      <c r="EK8" s="104"/>
      <c r="EL8" s="104"/>
      <c r="EM8" s="104"/>
      <c r="EN8" s="104"/>
      <c r="EO8" s="104"/>
      <c r="EP8" s="104"/>
      <c r="EQ8" s="104"/>
      <c r="ER8" s="104"/>
      <c r="ES8" s="104"/>
      <c r="ET8" s="104"/>
      <c r="EU8" s="104"/>
      <c r="EV8" s="104"/>
      <c r="EW8" s="104"/>
      <c r="EX8" s="104"/>
      <c r="EY8" s="104"/>
      <c r="EZ8" s="104"/>
      <c r="FA8" s="104"/>
      <c r="FB8" s="104"/>
      <c r="FC8" s="104"/>
      <c r="FD8" s="104"/>
      <c r="FE8" s="104"/>
      <c r="FF8" s="104"/>
      <c r="FG8" s="104"/>
      <c r="FH8" s="104"/>
      <c r="FI8" s="104"/>
      <c r="FJ8" s="104"/>
      <c r="FK8" s="104"/>
      <c r="FL8" s="104"/>
      <c r="FM8" s="104"/>
      <c r="FN8" s="104"/>
      <c r="FO8" s="104"/>
      <c r="FP8" s="104"/>
      <c r="FQ8" s="104"/>
      <c r="FR8" s="104"/>
      <c r="FS8" s="104"/>
      <c r="FT8" s="104"/>
      <c r="FU8" s="104"/>
      <c r="FV8" s="104"/>
      <c r="FW8" s="104"/>
      <c r="FX8" s="104"/>
      <c r="FY8" s="104"/>
      <c r="FZ8" s="104"/>
      <c r="GA8" s="104"/>
      <c r="GB8" s="104"/>
      <c r="GC8" s="104"/>
      <c r="GD8" s="104"/>
      <c r="GE8" s="104"/>
      <c r="GF8" s="104"/>
      <c r="GG8" s="104"/>
      <c r="GH8" s="104"/>
      <c r="GI8" s="104"/>
      <c r="GJ8" s="104"/>
      <c r="GK8" s="104"/>
      <c r="GL8" s="104"/>
      <c r="GM8" s="104"/>
      <c r="GN8" s="104"/>
      <c r="GO8" s="104"/>
      <c r="GP8" s="104"/>
      <c r="GQ8" s="104"/>
      <c r="GR8" s="104"/>
      <c r="GS8" s="104"/>
      <c r="GT8" s="104"/>
      <c r="GU8" s="104"/>
      <c r="GV8" s="104"/>
      <c r="GW8" s="104"/>
      <c r="GX8" s="104"/>
      <c r="GY8" s="104"/>
      <c r="GZ8" s="104"/>
      <c r="HA8" s="104"/>
      <c r="HB8" s="104"/>
      <c r="HC8" s="104"/>
      <c r="HD8" s="104"/>
      <c r="HE8" s="104"/>
      <c r="HF8" s="104"/>
      <c r="HG8" s="104"/>
      <c r="HH8" s="104"/>
      <c r="HI8" s="104"/>
      <c r="HJ8" s="104"/>
      <c r="HK8" s="104"/>
      <c r="HL8" s="104"/>
      <c r="HM8" s="104"/>
      <c r="HN8" s="104"/>
      <c r="HO8" s="104"/>
      <c r="HP8" s="104"/>
      <c r="HQ8" s="104"/>
      <c r="HR8" s="104"/>
      <c r="HS8" s="104"/>
      <c r="HT8" s="104"/>
      <c r="HU8" s="104"/>
      <c r="HV8" s="104"/>
      <c r="HW8" s="104"/>
      <c r="HX8" s="104"/>
      <c r="HY8" s="104"/>
      <c r="HZ8" s="104"/>
      <c r="IA8" s="104"/>
      <c r="IB8" s="104"/>
      <c r="IC8" s="104"/>
      <c r="ID8" s="104"/>
      <c r="IE8" s="104"/>
      <c r="IF8" s="104"/>
      <c r="IG8" s="104"/>
      <c r="IH8" s="104"/>
      <c r="II8" s="104"/>
      <c r="IJ8" s="104"/>
      <c r="IK8" s="104"/>
      <c r="IL8" s="104"/>
      <c r="IM8" s="104"/>
      <c r="IN8" s="104"/>
      <c r="IO8" s="104"/>
      <c r="IP8" s="104"/>
      <c r="IQ8" s="104"/>
      <c r="IR8" s="104"/>
      <c r="IS8" s="104"/>
      <c r="IT8" s="104"/>
      <c r="IU8" s="104"/>
      <c r="IV8" s="104"/>
      <c r="IW8" s="104"/>
      <c r="IX8" s="104"/>
      <c r="IY8" s="104"/>
      <c r="IZ8" s="104"/>
      <c r="JA8" s="104"/>
      <c r="JB8" s="104"/>
      <c r="JC8" s="104"/>
      <c r="JD8" s="104"/>
      <c r="JE8" s="104"/>
      <c r="JF8" s="104"/>
      <c r="JG8" s="104"/>
      <c r="JH8" s="104"/>
      <c r="JI8" s="104"/>
      <c r="JJ8" s="104"/>
      <c r="JK8" s="104"/>
      <c r="JL8" s="104"/>
      <c r="JM8" s="104"/>
      <c r="JN8" s="104"/>
      <c r="JO8" s="104"/>
      <c r="JP8" s="104"/>
      <c r="JQ8" s="104"/>
      <c r="JR8" s="104"/>
      <c r="JS8" s="104"/>
      <c r="JT8" s="104"/>
      <c r="JU8" s="104"/>
      <c r="JV8" s="104"/>
      <c r="JW8" s="104"/>
      <c r="JX8" s="104"/>
      <c r="JY8" s="104"/>
      <c r="JZ8" s="104"/>
      <c r="KA8" s="104"/>
      <c r="KB8" s="104"/>
      <c r="KC8" s="104"/>
      <c r="KD8" s="104"/>
      <c r="KE8" s="104"/>
      <c r="KF8" s="104"/>
      <c r="KG8" s="104"/>
      <c r="KH8" s="104"/>
      <c r="KI8" s="104"/>
      <c r="KJ8" s="104"/>
      <c r="KK8" s="104"/>
      <c r="KL8" s="104"/>
      <c r="KM8" s="104"/>
      <c r="KN8" s="104"/>
      <c r="KO8" s="104"/>
      <c r="KP8" s="104"/>
      <c r="KQ8" s="104"/>
      <c r="KR8" s="104"/>
      <c r="KS8" s="104"/>
      <c r="KT8" s="104"/>
      <c r="KU8" s="104"/>
      <c r="KV8" s="104"/>
      <c r="KW8" s="104"/>
      <c r="KX8" s="104"/>
      <c r="KY8" s="104"/>
      <c r="KZ8" s="104"/>
      <c r="LA8" s="104"/>
      <c r="LB8" s="104"/>
      <c r="LC8" s="104"/>
      <c r="LD8" s="104"/>
      <c r="LE8" s="104"/>
      <c r="LF8" s="104"/>
      <c r="LG8" s="104"/>
      <c r="LH8" s="104"/>
      <c r="LI8" s="104"/>
      <c r="LJ8" s="104"/>
      <c r="LK8" s="104"/>
      <c r="LL8" s="104"/>
      <c r="LM8" s="104"/>
      <c r="LN8" s="104"/>
      <c r="LO8" s="104"/>
      <c r="LP8" s="104"/>
      <c r="LQ8" s="104"/>
      <c r="LR8" s="104"/>
      <c r="LS8" s="104"/>
      <c r="LT8" s="104"/>
      <c r="LU8" s="104"/>
      <c r="LV8" s="104"/>
      <c r="LW8" s="104"/>
      <c r="LX8" s="104"/>
      <c r="LY8" s="104"/>
      <c r="LZ8" s="104"/>
      <c r="MA8" s="104"/>
      <c r="MB8" s="104"/>
      <c r="MC8" s="104"/>
      <c r="MD8" s="104"/>
      <c r="ME8" s="104"/>
      <c r="MF8" s="104"/>
      <c r="MG8" s="104"/>
      <c r="MH8" s="104"/>
      <c r="MI8" s="104"/>
      <c r="MJ8" s="104"/>
      <c r="MK8" s="104"/>
      <c r="ML8" s="104"/>
      <c r="MM8" s="104"/>
      <c r="MN8" s="104"/>
      <c r="MO8" s="104"/>
      <c r="MP8" s="104"/>
      <c r="MQ8" s="104"/>
      <c r="MR8" s="104"/>
      <c r="MS8" s="104"/>
      <c r="MT8" s="104"/>
      <c r="MU8" s="104"/>
      <c r="MV8" s="104"/>
      <c r="MW8" s="104"/>
      <c r="MX8" s="104"/>
      <c r="MY8" s="104"/>
      <c r="MZ8" s="104"/>
      <c r="NA8" s="104"/>
      <c r="NB8" s="104"/>
      <c r="NC8" s="104"/>
      <c r="ND8" s="104"/>
      <c r="NE8" s="104"/>
      <c r="NF8" s="104"/>
      <c r="NG8" s="104"/>
      <c r="NH8" s="104"/>
      <c r="NI8" s="104"/>
      <c r="NJ8" s="104"/>
      <c r="NK8" s="104"/>
      <c r="NL8" s="104"/>
      <c r="NM8" s="104"/>
      <c r="NN8" s="104"/>
      <c r="NO8" s="104"/>
      <c r="NP8" s="104"/>
      <c r="NQ8" s="104"/>
      <c r="NR8" s="104"/>
      <c r="NS8" s="104"/>
      <c r="NT8" s="104"/>
      <c r="NU8" s="104"/>
      <c r="NV8" s="104"/>
      <c r="NW8" s="104"/>
      <c r="NX8" s="104"/>
      <c r="NY8" s="104"/>
      <c r="NZ8" s="104"/>
      <c r="OA8" s="104"/>
      <c r="OB8" s="104"/>
      <c r="OC8" s="104"/>
      <c r="OD8" s="104"/>
      <c r="OE8" s="104"/>
      <c r="OF8" s="104"/>
      <c r="OG8" s="73" t="s">
        <v>53</v>
      </c>
    </row>
    <row r="9" spans="1:397" ht="30" customHeight="1">
      <c r="A9" s="113"/>
      <c r="B9" s="128"/>
      <c r="C9" s="205">
        <v>9</v>
      </c>
      <c r="D9" s="206">
        <v>42009</v>
      </c>
      <c r="E9" s="210">
        <f>YEAR(Planning2015[[#This Row],[Raised on]])</f>
        <v>2015</v>
      </c>
      <c r="F9" s="210">
        <f t="shared" si="20"/>
        <v>1</v>
      </c>
      <c r="G9" s="211" t="str">
        <f t="shared" si="21"/>
        <v>WK 2</v>
      </c>
      <c r="H9" s="207" t="s">
        <v>83</v>
      </c>
      <c r="I9" s="208" t="s">
        <v>90</v>
      </c>
      <c r="J9" s="208" t="s">
        <v>15</v>
      </c>
      <c r="K9" s="209">
        <v>42013</v>
      </c>
      <c r="L9" s="199">
        <f t="shared" si="24"/>
        <v>42011</v>
      </c>
      <c r="M9" s="200">
        <f>YEAR(Planning2015[[#This Row],[Effective Deadline]])</f>
        <v>2015</v>
      </c>
      <c r="N9" s="200">
        <f t="shared" si="25"/>
        <v>1</v>
      </c>
      <c r="O9" s="200" t="str">
        <f t="shared" si="26"/>
        <v>WK 2</v>
      </c>
      <c r="P9" s="212" t="s">
        <v>2</v>
      </c>
      <c r="Q9" s="203" t="s">
        <v>2</v>
      </c>
      <c r="R9" s="203" t="s">
        <v>100</v>
      </c>
      <c r="S9" s="204" t="s">
        <v>2</v>
      </c>
      <c r="T9" s="204" t="s">
        <v>2</v>
      </c>
      <c r="U9" s="202" t="s">
        <v>2</v>
      </c>
      <c r="V9" s="202" t="s">
        <v>1</v>
      </c>
      <c r="W9" s="202">
        <v>5</v>
      </c>
      <c r="X9" s="137">
        <f t="shared" si="23"/>
        <v>5</v>
      </c>
      <c r="Y9" s="202" t="s">
        <v>36</v>
      </c>
      <c r="Z9" s="144" t="s">
        <v>24</v>
      </c>
      <c r="AA9" s="72"/>
      <c r="AB9" s="74"/>
      <c r="AC9" s="112"/>
      <c r="AD9" s="112"/>
      <c r="AE9" s="104"/>
      <c r="AF9" s="104"/>
      <c r="AG9" s="104">
        <v>1</v>
      </c>
      <c r="AH9" s="104"/>
      <c r="AI9" s="104">
        <v>4</v>
      </c>
      <c r="AJ9" s="104"/>
      <c r="AK9" s="104"/>
      <c r="AL9" s="104"/>
      <c r="AM9" s="104"/>
      <c r="AN9" s="104"/>
      <c r="AO9" s="104"/>
      <c r="AP9" s="104"/>
      <c r="AQ9" s="104"/>
      <c r="AR9" s="104"/>
      <c r="AS9" s="104"/>
      <c r="AT9" s="104"/>
      <c r="AU9" s="104"/>
      <c r="AV9" s="104"/>
      <c r="AW9" s="104"/>
      <c r="AX9" s="104"/>
      <c r="AY9" s="104"/>
      <c r="AZ9" s="104"/>
      <c r="BA9" s="104"/>
      <c r="BB9" s="104"/>
      <c r="BC9" s="104"/>
      <c r="BD9" s="104"/>
      <c r="BE9" s="104"/>
      <c r="BF9" s="104"/>
      <c r="BG9" s="104"/>
      <c r="BH9" s="104"/>
      <c r="BI9" s="104"/>
      <c r="BJ9" s="104"/>
      <c r="BK9" s="104"/>
      <c r="BL9" s="104"/>
      <c r="BM9" s="104"/>
      <c r="BN9" s="104"/>
      <c r="BO9" s="104"/>
      <c r="BP9" s="104"/>
      <c r="BQ9" s="104"/>
      <c r="BR9" s="104"/>
      <c r="BS9" s="104"/>
      <c r="BT9" s="104"/>
      <c r="BU9" s="104"/>
      <c r="BV9" s="104"/>
      <c r="BW9" s="104"/>
      <c r="BX9" s="104"/>
      <c r="BY9" s="104"/>
      <c r="BZ9" s="104"/>
      <c r="CA9" s="104"/>
      <c r="CB9" s="104"/>
      <c r="CC9" s="104"/>
      <c r="CD9" s="104"/>
      <c r="CE9" s="104"/>
      <c r="CF9" s="104"/>
      <c r="CG9" s="104"/>
      <c r="CH9" s="104"/>
      <c r="CI9" s="104"/>
      <c r="CJ9" s="104"/>
      <c r="CK9" s="104"/>
      <c r="CL9" s="104"/>
      <c r="CM9" s="104"/>
      <c r="CN9" s="104"/>
      <c r="CO9" s="104"/>
      <c r="CP9" s="104"/>
      <c r="CQ9" s="104"/>
      <c r="CR9" s="104"/>
      <c r="CS9" s="104"/>
      <c r="CT9" s="104"/>
      <c r="CU9" s="104"/>
      <c r="CV9" s="104"/>
      <c r="CW9" s="104"/>
      <c r="CX9" s="104"/>
      <c r="CY9" s="104"/>
      <c r="CZ9" s="104"/>
      <c r="DA9" s="104"/>
      <c r="DB9" s="104"/>
      <c r="DC9" s="104"/>
      <c r="DD9" s="104"/>
      <c r="DE9" s="104"/>
      <c r="DF9" s="104"/>
      <c r="DG9" s="104"/>
      <c r="DH9" s="104"/>
      <c r="DI9" s="104"/>
      <c r="DJ9" s="104"/>
      <c r="DK9" s="104"/>
      <c r="DL9" s="104"/>
      <c r="DM9" s="104"/>
      <c r="DN9" s="104"/>
      <c r="DO9" s="104"/>
      <c r="DP9" s="104"/>
      <c r="DQ9" s="104"/>
      <c r="DR9" s="104"/>
      <c r="DS9" s="104"/>
      <c r="DT9" s="104"/>
      <c r="DU9" s="104"/>
      <c r="DV9" s="104"/>
      <c r="DW9" s="104"/>
      <c r="DX9" s="104"/>
      <c r="DY9" s="104"/>
      <c r="DZ9" s="104"/>
      <c r="EA9" s="104"/>
      <c r="EB9" s="104"/>
      <c r="EC9" s="104"/>
      <c r="ED9" s="104"/>
      <c r="EE9" s="104"/>
      <c r="EF9" s="104"/>
      <c r="EG9" s="104"/>
      <c r="EH9" s="104"/>
      <c r="EI9" s="104"/>
      <c r="EJ9" s="104"/>
      <c r="EK9" s="104"/>
      <c r="EL9" s="104"/>
      <c r="EM9" s="104"/>
      <c r="EN9" s="104"/>
      <c r="EO9" s="104"/>
      <c r="EP9" s="104"/>
      <c r="EQ9" s="104"/>
      <c r="ER9" s="104"/>
      <c r="ES9" s="104"/>
      <c r="ET9" s="104"/>
      <c r="EU9" s="104"/>
      <c r="EV9" s="104"/>
      <c r="EW9" s="104"/>
      <c r="EX9" s="104"/>
      <c r="EY9" s="104"/>
      <c r="EZ9" s="104"/>
      <c r="FA9" s="104"/>
      <c r="FB9" s="104"/>
      <c r="FC9" s="104"/>
      <c r="FD9" s="104"/>
      <c r="FE9" s="104"/>
      <c r="FF9" s="104"/>
      <c r="FG9" s="104"/>
      <c r="FH9" s="104"/>
      <c r="FI9" s="104"/>
      <c r="FJ9" s="104"/>
      <c r="FK9" s="104"/>
      <c r="FL9" s="104"/>
      <c r="FM9" s="104"/>
      <c r="FN9" s="104"/>
      <c r="FO9" s="104"/>
      <c r="FP9" s="104"/>
      <c r="FQ9" s="104"/>
      <c r="FR9" s="104"/>
      <c r="FS9" s="104"/>
      <c r="FT9" s="104"/>
      <c r="FU9" s="104"/>
      <c r="FV9" s="104"/>
      <c r="FW9" s="104"/>
      <c r="FX9" s="104"/>
      <c r="FY9" s="104"/>
      <c r="FZ9" s="104"/>
      <c r="GA9" s="104"/>
      <c r="GB9" s="104"/>
      <c r="GC9" s="104"/>
      <c r="GD9" s="104"/>
      <c r="GE9" s="104"/>
      <c r="GF9" s="104"/>
      <c r="GG9" s="104"/>
      <c r="GH9" s="104"/>
      <c r="GI9" s="104"/>
      <c r="GJ9" s="104"/>
      <c r="GK9" s="104"/>
      <c r="GL9" s="104"/>
      <c r="GM9" s="104"/>
      <c r="GN9" s="104"/>
      <c r="GO9" s="104"/>
      <c r="GP9" s="104"/>
      <c r="GQ9" s="104"/>
      <c r="GR9" s="104"/>
      <c r="GS9" s="104"/>
      <c r="GT9" s="104"/>
      <c r="GU9" s="104"/>
      <c r="GV9" s="104"/>
      <c r="GW9" s="104"/>
      <c r="GX9" s="104"/>
      <c r="GY9" s="104"/>
      <c r="GZ9" s="104"/>
      <c r="HA9" s="104"/>
      <c r="HB9" s="104"/>
      <c r="HC9" s="104"/>
      <c r="HD9" s="104"/>
      <c r="HE9" s="104"/>
      <c r="HF9" s="104"/>
      <c r="HG9" s="104"/>
      <c r="HH9" s="104"/>
      <c r="HI9" s="104"/>
      <c r="HJ9" s="104"/>
      <c r="HK9" s="104"/>
      <c r="HL9" s="104"/>
      <c r="HM9" s="104"/>
      <c r="HN9" s="104"/>
      <c r="HO9" s="104"/>
      <c r="HP9" s="104"/>
      <c r="HQ9" s="104"/>
      <c r="HR9" s="104"/>
      <c r="HS9" s="104"/>
      <c r="HT9" s="104"/>
      <c r="HU9" s="104"/>
      <c r="HV9" s="104"/>
      <c r="HW9" s="104"/>
      <c r="HX9" s="104"/>
      <c r="HY9" s="104"/>
      <c r="HZ9" s="104"/>
      <c r="IA9" s="104"/>
      <c r="IB9" s="104"/>
      <c r="IC9" s="104"/>
      <c r="ID9" s="104"/>
      <c r="IE9" s="104"/>
      <c r="IF9" s="104"/>
      <c r="IG9" s="104"/>
      <c r="IH9" s="104"/>
      <c r="II9" s="104"/>
      <c r="IJ9" s="104"/>
      <c r="IK9" s="104"/>
      <c r="IL9" s="104"/>
      <c r="IM9" s="104"/>
      <c r="IN9" s="104"/>
      <c r="IO9" s="104"/>
      <c r="IP9" s="104"/>
      <c r="IQ9" s="104"/>
      <c r="IR9" s="104"/>
      <c r="IS9" s="104"/>
      <c r="IT9" s="104"/>
      <c r="IU9" s="104"/>
      <c r="IV9" s="104"/>
      <c r="IW9" s="104"/>
      <c r="IX9" s="104"/>
      <c r="IY9" s="104"/>
      <c r="IZ9" s="104"/>
      <c r="JA9" s="104"/>
      <c r="JB9" s="104"/>
      <c r="JC9" s="104"/>
      <c r="JD9" s="104"/>
      <c r="JE9" s="104"/>
      <c r="JF9" s="104"/>
      <c r="JG9" s="104"/>
      <c r="JH9" s="104"/>
      <c r="JI9" s="104"/>
      <c r="JJ9" s="104"/>
      <c r="JK9" s="104"/>
      <c r="JL9" s="104"/>
      <c r="JM9" s="104"/>
      <c r="JN9" s="104"/>
      <c r="JO9" s="104"/>
      <c r="JP9" s="104"/>
      <c r="JQ9" s="104"/>
      <c r="JR9" s="104"/>
      <c r="JS9" s="104"/>
      <c r="JT9" s="104"/>
      <c r="JU9" s="104"/>
      <c r="JV9" s="104"/>
      <c r="JW9" s="104"/>
      <c r="JX9" s="104"/>
      <c r="JY9" s="104"/>
      <c r="JZ9" s="104"/>
      <c r="KA9" s="104"/>
      <c r="KB9" s="104"/>
      <c r="KC9" s="104"/>
      <c r="KD9" s="104"/>
      <c r="KE9" s="104"/>
      <c r="KF9" s="104"/>
      <c r="KG9" s="104"/>
      <c r="KH9" s="104"/>
      <c r="KI9" s="104"/>
      <c r="KJ9" s="104"/>
      <c r="KK9" s="104"/>
      <c r="KL9" s="104"/>
      <c r="KM9" s="104"/>
      <c r="KN9" s="104"/>
      <c r="KO9" s="104"/>
      <c r="KP9" s="104"/>
      <c r="KQ9" s="104"/>
      <c r="KR9" s="104"/>
      <c r="KS9" s="104"/>
      <c r="KT9" s="104"/>
      <c r="KU9" s="104"/>
      <c r="KV9" s="104"/>
      <c r="KW9" s="104"/>
      <c r="KX9" s="104"/>
      <c r="KY9" s="104"/>
      <c r="KZ9" s="104"/>
      <c r="LA9" s="104"/>
      <c r="LB9" s="104"/>
      <c r="LC9" s="104"/>
      <c r="LD9" s="104"/>
      <c r="LE9" s="104"/>
      <c r="LF9" s="104"/>
      <c r="LG9" s="104"/>
      <c r="LH9" s="104"/>
      <c r="LI9" s="104"/>
      <c r="LJ9" s="104"/>
      <c r="LK9" s="104"/>
      <c r="LL9" s="104"/>
      <c r="LM9" s="104"/>
      <c r="LN9" s="104"/>
      <c r="LO9" s="104"/>
      <c r="LP9" s="104"/>
      <c r="LQ9" s="104"/>
      <c r="LR9" s="104"/>
      <c r="LS9" s="104"/>
      <c r="LT9" s="104"/>
      <c r="LU9" s="104"/>
      <c r="LV9" s="104"/>
      <c r="LW9" s="104"/>
      <c r="LX9" s="104"/>
      <c r="LY9" s="104"/>
      <c r="LZ9" s="104"/>
      <c r="MA9" s="104"/>
      <c r="MB9" s="104"/>
      <c r="MC9" s="104"/>
      <c r="MD9" s="104"/>
      <c r="ME9" s="104"/>
      <c r="MF9" s="104"/>
      <c r="MG9" s="104"/>
      <c r="MH9" s="104"/>
      <c r="MI9" s="104"/>
      <c r="MJ9" s="104"/>
      <c r="MK9" s="104"/>
      <c r="ML9" s="104"/>
      <c r="MM9" s="104"/>
      <c r="MN9" s="104"/>
      <c r="MO9" s="104"/>
      <c r="MP9" s="104"/>
      <c r="MQ9" s="104"/>
      <c r="MR9" s="104"/>
      <c r="MS9" s="104"/>
      <c r="MT9" s="104"/>
      <c r="MU9" s="104"/>
      <c r="MV9" s="104"/>
      <c r="MW9" s="104"/>
      <c r="MX9" s="104"/>
      <c r="MY9" s="104"/>
      <c r="MZ9" s="104"/>
      <c r="NA9" s="104"/>
      <c r="NB9" s="104"/>
      <c r="NC9" s="104"/>
      <c r="ND9" s="104"/>
      <c r="NE9" s="104"/>
      <c r="NF9" s="104"/>
      <c r="NG9" s="104"/>
      <c r="NH9" s="104"/>
      <c r="NI9" s="104"/>
      <c r="NJ9" s="104"/>
      <c r="NK9" s="104"/>
      <c r="NL9" s="104"/>
      <c r="NM9" s="104"/>
      <c r="NN9" s="104"/>
      <c r="NO9" s="104"/>
      <c r="NP9" s="104"/>
      <c r="NQ9" s="104"/>
      <c r="NR9" s="104"/>
      <c r="NS9" s="104"/>
      <c r="NT9" s="104"/>
      <c r="NU9" s="104"/>
      <c r="NV9" s="104"/>
      <c r="NW9" s="104"/>
      <c r="NX9" s="104"/>
      <c r="NY9" s="104"/>
      <c r="NZ9" s="104"/>
      <c r="OA9" s="104"/>
      <c r="OB9" s="104"/>
      <c r="OC9" s="104"/>
      <c r="OD9" s="104"/>
      <c r="OE9" s="104"/>
      <c r="OF9" s="104"/>
      <c r="OG9" s="73" t="s">
        <v>53</v>
      </c>
    </row>
    <row r="10" spans="1:397" ht="30" customHeight="1">
      <c r="A10" s="113"/>
      <c r="B10" s="128"/>
      <c r="C10" s="205">
        <v>10</v>
      </c>
      <c r="D10" s="206">
        <v>42010</v>
      </c>
      <c r="E10" s="210">
        <f>YEAR(Planning2015[[#This Row],[Raised on]])</f>
        <v>2015</v>
      </c>
      <c r="F10" s="210">
        <f t="shared" si="20"/>
        <v>1</v>
      </c>
      <c r="G10" s="211" t="str">
        <f t="shared" si="21"/>
        <v>WK 2</v>
      </c>
      <c r="H10" s="207" t="s">
        <v>84</v>
      </c>
      <c r="I10" s="208" t="s">
        <v>55</v>
      </c>
      <c r="J10" s="208" t="s">
        <v>15</v>
      </c>
      <c r="K10" s="209">
        <v>42018</v>
      </c>
      <c r="L10" s="199">
        <f t="shared" si="24"/>
        <v>42017</v>
      </c>
      <c r="M10" s="200">
        <f>YEAR(Planning2015[[#This Row],[Effective Deadline]])</f>
        <v>2015</v>
      </c>
      <c r="N10" s="200">
        <f t="shared" si="25"/>
        <v>1</v>
      </c>
      <c r="O10" s="200" t="str">
        <f t="shared" si="26"/>
        <v>WK 3</v>
      </c>
      <c r="P10" s="212" t="s">
        <v>2</v>
      </c>
      <c r="Q10" s="203" t="s">
        <v>2</v>
      </c>
      <c r="R10" s="203" t="s">
        <v>101</v>
      </c>
      <c r="S10" s="204" t="s">
        <v>2</v>
      </c>
      <c r="T10" s="204" t="s">
        <v>2</v>
      </c>
      <c r="U10" s="202" t="s">
        <v>2</v>
      </c>
      <c r="V10" s="202" t="s">
        <v>47</v>
      </c>
      <c r="W10" s="202">
        <v>6</v>
      </c>
      <c r="X10" s="137">
        <f t="shared" si="23"/>
        <v>6</v>
      </c>
      <c r="Y10" s="202" t="s">
        <v>36</v>
      </c>
      <c r="Z10" s="144" t="s">
        <v>7</v>
      </c>
      <c r="AA10" s="72"/>
      <c r="AB10" s="140"/>
      <c r="AC10" s="112"/>
      <c r="AD10" s="112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>
        <v>6</v>
      </c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04"/>
      <c r="BI10" s="104"/>
      <c r="BJ10" s="104"/>
      <c r="BK10" s="104"/>
      <c r="BL10" s="104"/>
      <c r="BM10" s="104"/>
      <c r="BN10" s="104"/>
      <c r="BO10" s="104"/>
      <c r="BP10" s="104"/>
      <c r="BQ10" s="104"/>
      <c r="BR10" s="104"/>
      <c r="BS10" s="104"/>
      <c r="BT10" s="104"/>
      <c r="BU10" s="104"/>
      <c r="BV10" s="104"/>
      <c r="BW10" s="104"/>
      <c r="BX10" s="104"/>
      <c r="BY10" s="104"/>
      <c r="BZ10" s="104"/>
      <c r="CA10" s="104"/>
      <c r="CB10" s="104"/>
      <c r="CC10" s="104"/>
      <c r="CD10" s="104"/>
      <c r="CE10" s="104"/>
      <c r="CF10" s="104"/>
      <c r="CG10" s="104"/>
      <c r="CH10" s="104"/>
      <c r="CI10" s="104"/>
      <c r="CJ10" s="104"/>
      <c r="CK10" s="104"/>
      <c r="CL10" s="104"/>
      <c r="CM10" s="104"/>
      <c r="CN10" s="104"/>
      <c r="CO10" s="104"/>
      <c r="CP10" s="104"/>
      <c r="CQ10" s="104"/>
      <c r="CR10" s="104"/>
      <c r="CS10" s="104"/>
      <c r="CT10" s="104"/>
      <c r="CU10" s="104"/>
      <c r="CV10" s="104"/>
      <c r="CW10" s="104"/>
      <c r="CX10" s="104"/>
      <c r="CY10" s="104"/>
      <c r="CZ10" s="104"/>
      <c r="DA10" s="104"/>
      <c r="DB10" s="104"/>
      <c r="DC10" s="104"/>
      <c r="DD10" s="104"/>
      <c r="DE10" s="104"/>
      <c r="DF10" s="104"/>
      <c r="DG10" s="104"/>
      <c r="DH10" s="104"/>
      <c r="DI10" s="104"/>
      <c r="DJ10" s="104"/>
      <c r="DK10" s="104"/>
      <c r="DL10" s="104"/>
      <c r="DM10" s="104"/>
      <c r="DN10" s="104"/>
      <c r="DO10" s="104"/>
      <c r="DP10" s="104"/>
      <c r="DQ10" s="104"/>
      <c r="DR10" s="104"/>
      <c r="DS10" s="104"/>
      <c r="DT10" s="104"/>
      <c r="DU10" s="104"/>
      <c r="DV10" s="104"/>
      <c r="DW10" s="104"/>
      <c r="DX10" s="104"/>
      <c r="DY10" s="104"/>
      <c r="DZ10" s="104"/>
      <c r="EA10" s="104"/>
      <c r="EB10" s="104"/>
      <c r="EC10" s="104"/>
      <c r="ED10" s="104"/>
      <c r="EE10" s="104"/>
      <c r="EF10" s="104"/>
      <c r="EG10" s="104"/>
      <c r="EH10" s="104"/>
      <c r="EI10" s="104"/>
      <c r="EJ10" s="104"/>
      <c r="EK10" s="104"/>
      <c r="EL10" s="104"/>
      <c r="EM10" s="104"/>
      <c r="EN10" s="104"/>
      <c r="EO10" s="104"/>
      <c r="EP10" s="104"/>
      <c r="EQ10" s="104"/>
      <c r="ER10" s="104"/>
      <c r="ES10" s="104"/>
      <c r="ET10" s="104"/>
      <c r="EU10" s="104"/>
      <c r="EV10" s="104"/>
      <c r="EW10" s="104"/>
      <c r="EX10" s="104"/>
      <c r="EY10" s="104"/>
      <c r="EZ10" s="104"/>
      <c r="FA10" s="104"/>
      <c r="FB10" s="104"/>
      <c r="FC10" s="104"/>
      <c r="FD10" s="104"/>
      <c r="FE10" s="104"/>
      <c r="FF10" s="104"/>
      <c r="FG10" s="104"/>
      <c r="FH10" s="104"/>
      <c r="FI10" s="104"/>
      <c r="FJ10" s="104"/>
      <c r="FK10" s="104"/>
      <c r="FL10" s="104"/>
      <c r="FM10" s="104"/>
      <c r="FN10" s="104"/>
      <c r="FO10" s="104"/>
      <c r="FP10" s="104"/>
      <c r="FQ10" s="104"/>
      <c r="FR10" s="104"/>
      <c r="FS10" s="104"/>
      <c r="FT10" s="104"/>
      <c r="FU10" s="104"/>
      <c r="FV10" s="104"/>
      <c r="FW10" s="104"/>
      <c r="FX10" s="104"/>
      <c r="FY10" s="104"/>
      <c r="FZ10" s="104"/>
      <c r="GA10" s="104"/>
      <c r="GB10" s="104"/>
      <c r="GC10" s="104"/>
      <c r="GD10" s="104"/>
      <c r="GE10" s="104"/>
      <c r="GF10" s="104"/>
      <c r="GG10" s="104"/>
      <c r="GH10" s="104"/>
      <c r="GI10" s="104"/>
      <c r="GJ10" s="104"/>
      <c r="GK10" s="104"/>
      <c r="GL10" s="104"/>
      <c r="GM10" s="104"/>
      <c r="GN10" s="104"/>
      <c r="GO10" s="104"/>
      <c r="GP10" s="104"/>
      <c r="GQ10" s="104"/>
      <c r="GR10" s="104"/>
      <c r="GS10" s="104"/>
      <c r="GT10" s="104"/>
      <c r="GU10" s="104"/>
      <c r="GV10" s="104"/>
      <c r="GW10" s="104"/>
      <c r="GX10" s="104"/>
      <c r="GY10" s="104"/>
      <c r="GZ10" s="104"/>
      <c r="HA10" s="104"/>
      <c r="HB10" s="104"/>
      <c r="HC10" s="104"/>
      <c r="HD10" s="104"/>
      <c r="HE10" s="104"/>
      <c r="HF10" s="104"/>
      <c r="HG10" s="104"/>
      <c r="HH10" s="104"/>
      <c r="HI10" s="104"/>
      <c r="HJ10" s="104"/>
      <c r="HK10" s="104"/>
      <c r="HL10" s="104"/>
      <c r="HM10" s="104"/>
      <c r="HN10" s="104"/>
      <c r="HO10" s="104"/>
      <c r="HP10" s="104"/>
      <c r="HQ10" s="104"/>
      <c r="HR10" s="104"/>
      <c r="HS10" s="104"/>
      <c r="HT10" s="104"/>
      <c r="HU10" s="104"/>
      <c r="HV10" s="104"/>
      <c r="HW10" s="104"/>
      <c r="HX10" s="104"/>
      <c r="HY10" s="104"/>
      <c r="HZ10" s="104"/>
      <c r="IA10" s="104"/>
      <c r="IB10" s="104"/>
      <c r="IC10" s="104"/>
      <c r="ID10" s="104"/>
      <c r="IE10" s="104"/>
      <c r="IF10" s="104"/>
      <c r="IG10" s="104"/>
      <c r="IH10" s="104"/>
      <c r="II10" s="104"/>
      <c r="IJ10" s="104"/>
      <c r="IK10" s="104"/>
      <c r="IL10" s="104"/>
      <c r="IM10" s="104"/>
      <c r="IN10" s="104"/>
      <c r="IO10" s="104"/>
      <c r="IP10" s="104"/>
      <c r="IQ10" s="104"/>
      <c r="IR10" s="104"/>
      <c r="IS10" s="104"/>
      <c r="IT10" s="104"/>
      <c r="IU10" s="104"/>
      <c r="IV10" s="104"/>
      <c r="IW10" s="104"/>
      <c r="IX10" s="104"/>
      <c r="IY10" s="104"/>
      <c r="IZ10" s="104"/>
      <c r="JA10" s="104"/>
      <c r="JB10" s="104"/>
      <c r="JC10" s="104"/>
      <c r="JD10" s="104"/>
      <c r="JE10" s="104"/>
      <c r="JF10" s="104"/>
      <c r="JG10" s="104"/>
      <c r="JH10" s="104"/>
      <c r="JI10" s="104"/>
      <c r="JJ10" s="104"/>
      <c r="JK10" s="104"/>
      <c r="JL10" s="104"/>
      <c r="JM10" s="104"/>
      <c r="JN10" s="104"/>
      <c r="JO10" s="104"/>
      <c r="JP10" s="104"/>
      <c r="JQ10" s="104"/>
      <c r="JR10" s="104"/>
      <c r="JS10" s="104"/>
      <c r="JT10" s="104"/>
      <c r="JU10" s="104"/>
      <c r="JV10" s="104"/>
      <c r="JW10" s="104"/>
      <c r="JX10" s="104"/>
      <c r="JY10" s="104"/>
      <c r="JZ10" s="104"/>
      <c r="KA10" s="104"/>
      <c r="KB10" s="104"/>
      <c r="KC10" s="104"/>
      <c r="KD10" s="104"/>
      <c r="KE10" s="104"/>
      <c r="KF10" s="104"/>
      <c r="KG10" s="104"/>
      <c r="KH10" s="104"/>
      <c r="KI10" s="104"/>
      <c r="KJ10" s="104"/>
      <c r="KK10" s="104"/>
      <c r="KL10" s="104"/>
      <c r="KM10" s="104"/>
      <c r="KN10" s="104"/>
      <c r="KO10" s="104"/>
      <c r="KP10" s="104"/>
      <c r="KQ10" s="104"/>
      <c r="KR10" s="104"/>
      <c r="KS10" s="104"/>
      <c r="KT10" s="104"/>
      <c r="KU10" s="104"/>
      <c r="KV10" s="104"/>
      <c r="KW10" s="104"/>
      <c r="KX10" s="104"/>
      <c r="KY10" s="104"/>
      <c r="KZ10" s="104"/>
      <c r="LA10" s="104"/>
      <c r="LB10" s="104"/>
      <c r="LC10" s="104"/>
      <c r="LD10" s="104"/>
      <c r="LE10" s="104"/>
      <c r="LF10" s="104"/>
      <c r="LG10" s="104"/>
      <c r="LH10" s="104"/>
      <c r="LI10" s="104"/>
      <c r="LJ10" s="104"/>
      <c r="LK10" s="104"/>
      <c r="LL10" s="104"/>
      <c r="LM10" s="104"/>
      <c r="LN10" s="104"/>
      <c r="LO10" s="104"/>
      <c r="LP10" s="104"/>
      <c r="LQ10" s="104"/>
      <c r="LR10" s="104"/>
      <c r="LS10" s="104"/>
      <c r="LT10" s="104"/>
      <c r="LU10" s="104"/>
      <c r="LV10" s="104"/>
      <c r="LW10" s="104"/>
      <c r="LX10" s="104"/>
      <c r="LY10" s="104"/>
      <c r="LZ10" s="104"/>
      <c r="MA10" s="104"/>
      <c r="MB10" s="104"/>
      <c r="MC10" s="104"/>
      <c r="MD10" s="104"/>
      <c r="ME10" s="104"/>
      <c r="MF10" s="104"/>
      <c r="MG10" s="104"/>
      <c r="MH10" s="104"/>
      <c r="MI10" s="104"/>
      <c r="MJ10" s="104"/>
      <c r="MK10" s="104"/>
      <c r="ML10" s="104"/>
      <c r="MM10" s="104"/>
      <c r="MN10" s="104"/>
      <c r="MO10" s="104"/>
      <c r="MP10" s="104"/>
      <c r="MQ10" s="104"/>
      <c r="MR10" s="104"/>
      <c r="MS10" s="104"/>
      <c r="MT10" s="104"/>
      <c r="MU10" s="104"/>
      <c r="MV10" s="104"/>
      <c r="MW10" s="104"/>
      <c r="MX10" s="104"/>
      <c r="MY10" s="104"/>
      <c r="MZ10" s="104"/>
      <c r="NA10" s="104"/>
      <c r="NB10" s="104"/>
      <c r="NC10" s="104"/>
      <c r="ND10" s="104"/>
      <c r="NE10" s="104"/>
      <c r="NF10" s="104"/>
      <c r="NG10" s="104"/>
      <c r="NH10" s="104"/>
      <c r="NI10" s="104"/>
      <c r="NJ10" s="104"/>
      <c r="NK10" s="104"/>
      <c r="NL10" s="104"/>
      <c r="NM10" s="104"/>
      <c r="NN10" s="104"/>
      <c r="NO10" s="104"/>
      <c r="NP10" s="104"/>
      <c r="NQ10" s="104"/>
      <c r="NR10" s="104"/>
      <c r="NS10" s="104"/>
      <c r="NT10" s="104"/>
      <c r="NU10" s="104"/>
      <c r="NV10" s="104"/>
      <c r="NW10" s="104"/>
      <c r="NX10" s="104"/>
      <c r="NY10" s="104"/>
      <c r="NZ10" s="104"/>
      <c r="OA10" s="104"/>
      <c r="OB10" s="104"/>
      <c r="OC10" s="104"/>
      <c r="OD10" s="104"/>
      <c r="OE10" s="104"/>
      <c r="OF10" s="104"/>
      <c r="OG10" s="73" t="s">
        <v>53</v>
      </c>
    </row>
    <row r="11" spans="1:397" ht="30" customHeight="1">
      <c r="A11" s="113"/>
      <c r="B11" s="128"/>
      <c r="C11" s="205">
        <v>11</v>
      </c>
      <c r="D11" s="206">
        <v>42011</v>
      </c>
      <c r="E11" s="210">
        <f>YEAR(Planning2015[[#This Row],[Raised on]])</f>
        <v>2015</v>
      </c>
      <c r="F11" s="210">
        <f t="shared" si="20"/>
        <v>1</v>
      </c>
      <c r="G11" s="211" t="str">
        <f t="shared" si="21"/>
        <v>WK 2</v>
      </c>
      <c r="H11" s="207" t="s">
        <v>85</v>
      </c>
      <c r="I11" s="208" t="s">
        <v>91</v>
      </c>
      <c r="J11" s="208" t="s">
        <v>2</v>
      </c>
      <c r="K11" s="209">
        <v>42007</v>
      </c>
      <c r="L11" s="199">
        <f t="shared" si="24"/>
        <v>42012</v>
      </c>
      <c r="M11" s="200">
        <f>YEAR(Planning2015[[#This Row],[Effective Deadline]])</f>
        <v>2015</v>
      </c>
      <c r="N11" s="200">
        <f t="shared" si="25"/>
        <v>1</v>
      </c>
      <c r="O11" s="200" t="str">
        <f t="shared" si="26"/>
        <v>WK 2</v>
      </c>
      <c r="P11" s="212" t="s">
        <v>2</v>
      </c>
      <c r="Q11" s="203" t="s">
        <v>2</v>
      </c>
      <c r="R11" s="203" t="s">
        <v>103</v>
      </c>
      <c r="S11" s="204" t="s">
        <v>2</v>
      </c>
      <c r="T11" s="204" t="s">
        <v>2</v>
      </c>
      <c r="U11" s="202" t="s">
        <v>2</v>
      </c>
      <c r="V11" s="202" t="s">
        <v>1</v>
      </c>
      <c r="W11" s="202">
        <v>7</v>
      </c>
      <c r="X11" s="137">
        <f t="shared" si="23"/>
        <v>7</v>
      </c>
      <c r="Y11" s="202" t="s">
        <v>38</v>
      </c>
      <c r="Z11" s="161" t="s">
        <v>107</v>
      </c>
      <c r="AA11" s="72"/>
      <c r="AB11" s="74"/>
      <c r="AC11" s="112"/>
      <c r="AD11" s="112"/>
      <c r="AE11" s="104"/>
      <c r="AF11" s="104"/>
      <c r="AG11" s="104"/>
      <c r="AH11" s="104"/>
      <c r="AI11" s="104"/>
      <c r="AJ11" s="104">
        <v>7</v>
      </c>
      <c r="AK11" s="104"/>
      <c r="AL11" s="104"/>
      <c r="AM11" s="104"/>
      <c r="AN11" s="104"/>
      <c r="AO11" s="104"/>
      <c r="AP11" s="104"/>
      <c r="AQ11" s="104"/>
      <c r="AR11" s="104"/>
      <c r="AS11" s="104"/>
      <c r="AT11" s="104"/>
      <c r="AU11" s="104"/>
      <c r="AV11" s="104"/>
      <c r="AW11" s="104"/>
      <c r="AX11" s="104"/>
      <c r="AY11" s="104"/>
      <c r="AZ11" s="104"/>
      <c r="BA11" s="104"/>
      <c r="BB11" s="104"/>
      <c r="BC11" s="104"/>
      <c r="BD11" s="104"/>
      <c r="BE11" s="104"/>
      <c r="BF11" s="104"/>
      <c r="BG11" s="104"/>
      <c r="BH11" s="104"/>
      <c r="BI11" s="104"/>
      <c r="BJ11" s="104"/>
      <c r="BK11" s="104"/>
      <c r="BL11" s="104"/>
      <c r="BM11" s="104"/>
      <c r="BN11" s="104"/>
      <c r="BO11" s="104"/>
      <c r="BP11" s="104"/>
      <c r="BQ11" s="104"/>
      <c r="BR11" s="104"/>
      <c r="BS11" s="104"/>
      <c r="BT11" s="104"/>
      <c r="BU11" s="104"/>
      <c r="BV11" s="104"/>
      <c r="BW11" s="104"/>
      <c r="BX11" s="104"/>
      <c r="BY11" s="104"/>
      <c r="BZ11" s="104"/>
      <c r="CA11" s="104"/>
      <c r="CB11" s="104"/>
      <c r="CC11" s="104"/>
      <c r="CD11" s="104"/>
      <c r="CE11" s="104"/>
      <c r="CF11" s="104"/>
      <c r="CG11" s="104"/>
      <c r="CH11" s="104"/>
      <c r="CI11" s="104"/>
      <c r="CJ11" s="104"/>
      <c r="CK11" s="104"/>
      <c r="CL11" s="104"/>
      <c r="CM11" s="104"/>
      <c r="CN11" s="104"/>
      <c r="CO11" s="104"/>
      <c r="CP11" s="104"/>
      <c r="CQ11" s="104"/>
      <c r="CR11" s="104"/>
      <c r="CS11" s="104"/>
      <c r="CT11" s="104"/>
      <c r="CU11" s="104"/>
      <c r="CV11" s="104"/>
      <c r="CW11" s="104"/>
      <c r="CX11" s="104"/>
      <c r="CY11" s="104"/>
      <c r="CZ11" s="104"/>
      <c r="DA11" s="104"/>
      <c r="DB11" s="104"/>
      <c r="DC11" s="104"/>
      <c r="DD11" s="104"/>
      <c r="DE11" s="104"/>
      <c r="DF11" s="104"/>
      <c r="DG11" s="104"/>
      <c r="DH11" s="104"/>
      <c r="DI11" s="104"/>
      <c r="DJ11" s="104"/>
      <c r="DK11" s="104"/>
      <c r="DL11" s="104"/>
      <c r="DM11" s="104"/>
      <c r="DN11" s="104"/>
      <c r="DO11" s="104"/>
      <c r="DP11" s="104"/>
      <c r="DQ11" s="104"/>
      <c r="DR11" s="104"/>
      <c r="DS11" s="104"/>
      <c r="DT11" s="104"/>
      <c r="DU11" s="104"/>
      <c r="DV11" s="104"/>
      <c r="DW11" s="104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4"/>
      <c r="EL11" s="104"/>
      <c r="EM11" s="104"/>
      <c r="EN11" s="104"/>
      <c r="EO11" s="104"/>
      <c r="EP11" s="104"/>
      <c r="EQ11" s="104"/>
      <c r="ER11" s="104"/>
      <c r="ES11" s="104"/>
      <c r="ET11" s="104"/>
      <c r="EU11" s="104"/>
      <c r="EV11" s="104"/>
      <c r="EW11" s="104"/>
      <c r="EX11" s="104"/>
      <c r="EY11" s="104"/>
      <c r="EZ11" s="104"/>
      <c r="FA11" s="104"/>
      <c r="FB11" s="104"/>
      <c r="FC11" s="104"/>
      <c r="FD11" s="104"/>
      <c r="FE11" s="104"/>
      <c r="FF11" s="104"/>
      <c r="FG11" s="104"/>
      <c r="FH11" s="104"/>
      <c r="FI11" s="104"/>
      <c r="FJ11" s="104"/>
      <c r="FK11" s="104"/>
      <c r="FL11" s="104"/>
      <c r="FM11" s="104"/>
      <c r="FN11" s="104"/>
      <c r="FO11" s="104"/>
      <c r="FP11" s="104"/>
      <c r="FQ11" s="104"/>
      <c r="FR11" s="104"/>
      <c r="FS11" s="104"/>
      <c r="FT11" s="104"/>
      <c r="FU11" s="104"/>
      <c r="FV11" s="104"/>
      <c r="FW11" s="104"/>
      <c r="FX11" s="104"/>
      <c r="FY11" s="104"/>
      <c r="FZ11" s="104"/>
      <c r="GA11" s="104"/>
      <c r="GB11" s="104"/>
      <c r="GC11" s="104"/>
      <c r="GD11" s="104"/>
      <c r="GE11" s="104"/>
      <c r="GF11" s="104"/>
      <c r="GG11" s="104"/>
      <c r="GH11" s="104"/>
      <c r="GI11" s="104"/>
      <c r="GJ11" s="104"/>
      <c r="GK11" s="104"/>
      <c r="GL11" s="104"/>
      <c r="GM11" s="104"/>
      <c r="GN11" s="104"/>
      <c r="GO11" s="104"/>
      <c r="GP11" s="104"/>
      <c r="GQ11" s="104"/>
      <c r="GR11" s="104"/>
      <c r="GS11" s="104"/>
      <c r="GT11" s="104"/>
      <c r="GU11" s="104"/>
      <c r="GV11" s="104"/>
      <c r="GW11" s="104"/>
      <c r="GX11" s="104"/>
      <c r="GY11" s="104"/>
      <c r="GZ11" s="104"/>
      <c r="HA11" s="104"/>
      <c r="HB11" s="104"/>
      <c r="HC11" s="104"/>
      <c r="HD11" s="104"/>
      <c r="HE11" s="104"/>
      <c r="HF11" s="104"/>
      <c r="HG11" s="104"/>
      <c r="HH11" s="104"/>
      <c r="HI11" s="104"/>
      <c r="HJ11" s="104"/>
      <c r="HK11" s="104"/>
      <c r="HL11" s="104"/>
      <c r="HM11" s="104"/>
      <c r="HN11" s="104"/>
      <c r="HO11" s="104"/>
      <c r="HP11" s="104"/>
      <c r="HQ11" s="104"/>
      <c r="HR11" s="104"/>
      <c r="HS11" s="104"/>
      <c r="HT11" s="104"/>
      <c r="HU11" s="104"/>
      <c r="HV11" s="104"/>
      <c r="HW11" s="104"/>
      <c r="HX11" s="104"/>
      <c r="HY11" s="104"/>
      <c r="HZ11" s="104"/>
      <c r="IA11" s="104"/>
      <c r="IB11" s="104"/>
      <c r="IC11" s="104"/>
      <c r="ID11" s="104"/>
      <c r="IE11" s="104"/>
      <c r="IF11" s="104"/>
      <c r="IG11" s="104"/>
      <c r="IH11" s="104"/>
      <c r="II11" s="104"/>
      <c r="IJ11" s="104"/>
      <c r="IK11" s="104"/>
      <c r="IL11" s="104"/>
      <c r="IM11" s="104"/>
      <c r="IN11" s="104"/>
      <c r="IO11" s="104"/>
      <c r="IP11" s="104"/>
      <c r="IQ11" s="104"/>
      <c r="IR11" s="104"/>
      <c r="IS11" s="104"/>
      <c r="IT11" s="104"/>
      <c r="IU11" s="104"/>
      <c r="IV11" s="104"/>
      <c r="IW11" s="104"/>
      <c r="IX11" s="104"/>
      <c r="IY11" s="104"/>
      <c r="IZ11" s="104"/>
      <c r="JA11" s="104"/>
      <c r="JB11" s="104"/>
      <c r="JC11" s="104"/>
      <c r="JD11" s="104"/>
      <c r="JE11" s="104"/>
      <c r="JF11" s="104"/>
      <c r="JG11" s="104"/>
      <c r="JH11" s="104"/>
      <c r="JI11" s="104"/>
      <c r="JJ11" s="104"/>
      <c r="JK11" s="104"/>
      <c r="JL11" s="104"/>
      <c r="JM11" s="104"/>
      <c r="JN11" s="104"/>
      <c r="JO11" s="104"/>
      <c r="JP11" s="104"/>
      <c r="JQ11" s="104"/>
      <c r="JR11" s="104"/>
      <c r="JS11" s="104"/>
      <c r="JT11" s="104"/>
      <c r="JU11" s="104"/>
      <c r="JV11" s="104"/>
      <c r="JW11" s="104"/>
      <c r="JX11" s="104"/>
      <c r="JY11" s="104"/>
      <c r="JZ11" s="104"/>
      <c r="KA11" s="104"/>
      <c r="KB11" s="104"/>
      <c r="KC11" s="104"/>
      <c r="KD11" s="104"/>
      <c r="KE11" s="104"/>
      <c r="KF11" s="104"/>
      <c r="KG11" s="104"/>
      <c r="KH11" s="104"/>
      <c r="KI11" s="104"/>
      <c r="KJ11" s="104"/>
      <c r="KK11" s="104"/>
      <c r="KL11" s="104"/>
      <c r="KM11" s="104"/>
      <c r="KN11" s="104"/>
      <c r="KO11" s="104"/>
      <c r="KP11" s="104"/>
      <c r="KQ11" s="104"/>
      <c r="KR11" s="104"/>
      <c r="KS11" s="104"/>
      <c r="KT11" s="104"/>
      <c r="KU11" s="104"/>
      <c r="KV11" s="104"/>
      <c r="KW11" s="104"/>
      <c r="KX11" s="104"/>
      <c r="KY11" s="104"/>
      <c r="KZ11" s="104"/>
      <c r="LA11" s="104"/>
      <c r="LB11" s="104"/>
      <c r="LC11" s="104"/>
      <c r="LD11" s="104"/>
      <c r="LE11" s="104"/>
      <c r="LF11" s="104"/>
      <c r="LG11" s="104"/>
      <c r="LH11" s="104"/>
      <c r="LI11" s="104"/>
      <c r="LJ11" s="104"/>
      <c r="LK11" s="104"/>
      <c r="LL11" s="104"/>
      <c r="LM11" s="104"/>
      <c r="LN11" s="104"/>
      <c r="LO11" s="104"/>
      <c r="LP11" s="104"/>
      <c r="LQ11" s="104"/>
      <c r="LR11" s="104"/>
      <c r="LS11" s="104"/>
      <c r="LT11" s="104"/>
      <c r="LU11" s="104"/>
      <c r="LV11" s="104"/>
      <c r="LW11" s="104"/>
      <c r="LX11" s="104"/>
      <c r="LY11" s="104"/>
      <c r="LZ11" s="104"/>
      <c r="MA11" s="104"/>
      <c r="MB11" s="104"/>
      <c r="MC11" s="104"/>
      <c r="MD11" s="104"/>
      <c r="ME11" s="104"/>
      <c r="MF11" s="104"/>
      <c r="MG11" s="104"/>
      <c r="MH11" s="104"/>
      <c r="MI11" s="104"/>
      <c r="MJ11" s="104"/>
      <c r="MK11" s="104"/>
      <c r="ML11" s="104"/>
      <c r="MM11" s="104"/>
      <c r="MN11" s="104"/>
      <c r="MO11" s="104"/>
      <c r="MP11" s="104"/>
      <c r="MQ11" s="104"/>
      <c r="MR11" s="104"/>
      <c r="MS11" s="104"/>
      <c r="MT11" s="104"/>
      <c r="MU11" s="104"/>
      <c r="MV11" s="104"/>
      <c r="MW11" s="104"/>
      <c r="MX11" s="104"/>
      <c r="MY11" s="104"/>
      <c r="MZ11" s="104"/>
      <c r="NA11" s="104"/>
      <c r="NB11" s="104"/>
      <c r="NC11" s="104"/>
      <c r="ND11" s="104"/>
      <c r="NE11" s="104"/>
      <c r="NF11" s="104"/>
      <c r="NG11" s="104"/>
      <c r="NH11" s="104"/>
      <c r="NI11" s="104"/>
      <c r="NJ11" s="104"/>
      <c r="NK11" s="104"/>
      <c r="NL11" s="104"/>
      <c r="NM11" s="104"/>
      <c r="NN11" s="104"/>
      <c r="NO11" s="104"/>
      <c r="NP11" s="104"/>
      <c r="NQ11" s="104"/>
      <c r="NR11" s="104"/>
      <c r="NS11" s="104"/>
      <c r="NT11" s="104"/>
      <c r="NU11" s="104"/>
      <c r="NV11" s="104"/>
      <c r="NW11" s="104"/>
      <c r="NX11" s="104"/>
      <c r="NY11" s="104"/>
      <c r="NZ11" s="104"/>
      <c r="OA11" s="104"/>
      <c r="OB11" s="104"/>
      <c r="OC11" s="104"/>
      <c r="OD11" s="104"/>
      <c r="OE11" s="104"/>
      <c r="OF11" s="104"/>
      <c r="OG11" s="73" t="s">
        <v>53</v>
      </c>
    </row>
    <row r="12" spans="1:397" ht="30" customHeight="1">
      <c r="A12" s="113"/>
      <c r="B12" s="128"/>
      <c r="C12" s="205">
        <v>12</v>
      </c>
      <c r="D12" s="206">
        <v>42012</v>
      </c>
      <c r="E12" s="210">
        <f>YEAR(Planning2015[[#This Row],[Raised on]])</f>
        <v>2015</v>
      </c>
      <c r="F12" s="210">
        <f t="shared" si="20"/>
        <v>1</v>
      </c>
      <c r="G12" s="211" t="str">
        <f t="shared" si="21"/>
        <v>WK 2</v>
      </c>
      <c r="H12" s="207" t="s">
        <v>86</v>
      </c>
      <c r="I12" s="208" t="s">
        <v>92</v>
      </c>
      <c r="J12" s="208" t="s">
        <v>15</v>
      </c>
      <c r="K12" s="209">
        <v>42008</v>
      </c>
      <c r="L12" s="199">
        <f t="shared" si="24"/>
        <v>42012</v>
      </c>
      <c r="M12" s="200">
        <f>YEAR(Planning2015[[#This Row],[Effective Deadline]])</f>
        <v>2015</v>
      </c>
      <c r="N12" s="200">
        <f t="shared" si="25"/>
        <v>1</v>
      </c>
      <c r="O12" s="200" t="str">
        <f t="shared" si="26"/>
        <v>WK 2</v>
      </c>
      <c r="P12" s="212" t="s">
        <v>2</v>
      </c>
      <c r="Q12" s="203" t="s">
        <v>2</v>
      </c>
      <c r="R12" s="203" t="s">
        <v>102</v>
      </c>
      <c r="S12" s="204" t="s">
        <v>2</v>
      </c>
      <c r="T12" s="204" t="s">
        <v>2</v>
      </c>
      <c r="U12" s="202" t="s">
        <v>2</v>
      </c>
      <c r="V12" s="202" t="s">
        <v>1</v>
      </c>
      <c r="W12" s="202">
        <v>1</v>
      </c>
      <c r="X12" s="137">
        <f t="shared" si="23"/>
        <v>1</v>
      </c>
      <c r="Y12" s="202" t="s">
        <v>48</v>
      </c>
      <c r="Z12" s="144" t="s">
        <v>7</v>
      </c>
      <c r="AA12" s="143"/>
      <c r="AB12" s="74"/>
      <c r="AC12" s="112"/>
      <c r="AD12" s="112"/>
      <c r="AE12" s="104"/>
      <c r="AF12" s="104"/>
      <c r="AG12" s="104"/>
      <c r="AH12" s="104"/>
      <c r="AI12" s="104"/>
      <c r="AJ12" s="104">
        <v>1</v>
      </c>
      <c r="AK12" s="104"/>
      <c r="AL12" s="104"/>
      <c r="AM12" s="104"/>
      <c r="AN12" s="104"/>
      <c r="AO12" s="104"/>
      <c r="AP12" s="104"/>
      <c r="AQ12" s="104"/>
      <c r="AR12" s="104"/>
      <c r="AS12" s="104"/>
      <c r="AT12" s="104"/>
      <c r="AU12" s="104"/>
      <c r="AV12" s="104"/>
      <c r="AW12" s="104"/>
      <c r="AX12" s="104"/>
      <c r="AY12" s="104"/>
      <c r="AZ12" s="104"/>
      <c r="BA12" s="104"/>
      <c r="BB12" s="104"/>
      <c r="BC12" s="104"/>
      <c r="BD12" s="104"/>
      <c r="BE12" s="104"/>
      <c r="BF12" s="104"/>
      <c r="BG12" s="104"/>
      <c r="BH12" s="104"/>
      <c r="BI12" s="104"/>
      <c r="BJ12" s="104"/>
      <c r="BK12" s="104"/>
      <c r="BL12" s="104"/>
      <c r="BM12" s="104"/>
      <c r="BN12" s="104"/>
      <c r="BO12" s="104"/>
      <c r="BP12" s="104"/>
      <c r="BQ12" s="104"/>
      <c r="BR12" s="104"/>
      <c r="BS12" s="104"/>
      <c r="BT12" s="104"/>
      <c r="BU12" s="104"/>
      <c r="BV12" s="104"/>
      <c r="BW12" s="104"/>
      <c r="BX12" s="104"/>
      <c r="BY12" s="104"/>
      <c r="BZ12" s="104"/>
      <c r="CA12" s="104"/>
      <c r="CB12" s="104"/>
      <c r="CC12" s="104"/>
      <c r="CD12" s="104"/>
      <c r="CE12" s="104"/>
      <c r="CF12" s="104"/>
      <c r="CG12" s="104"/>
      <c r="CH12" s="104"/>
      <c r="CI12" s="104"/>
      <c r="CJ12" s="104"/>
      <c r="CK12" s="104"/>
      <c r="CL12" s="104"/>
      <c r="CM12" s="104"/>
      <c r="CN12" s="104"/>
      <c r="CO12" s="104"/>
      <c r="CP12" s="104"/>
      <c r="CQ12" s="104"/>
      <c r="CR12" s="104"/>
      <c r="CS12" s="104"/>
      <c r="CT12" s="104"/>
      <c r="CU12" s="104"/>
      <c r="CV12" s="104"/>
      <c r="CW12" s="104"/>
      <c r="CX12" s="104"/>
      <c r="CY12" s="104"/>
      <c r="CZ12" s="104"/>
      <c r="DA12" s="104"/>
      <c r="DB12" s="104"/>
      <c r="DC12" s="104"/>
      <c r="DD12" s="104"/>
      <c r="DE12" s="104"/>
      <c r="DF12" s="104"/>
      <c r="DG12" s="104"/>
      <c r="DH12" s="104"/>
      <c r="DI12" s="104"/>
      <c r="DJ12" s="104"/>
      <c r="DK12" s="104"/>
      <c r="DL12" s="104"/>
      <c r="DM12" s="104"/>
      <c r="DN12" s="104"/>
      <c r="DO12" s="104"/>
      <c r="DP12" s="104"/>
      <c r="DQ12" s="104"/>
      <c r="DR12" s="104"/>
      <c r="DS12" s="104"/>
      <c r="DT12" s="104"/>
      <c r="DU12" s="104"/>
      <c r="DV12" s="104"/>
      <c r="DW12" s="104"/>
      <c r="DX12" s="104"/>
      <c r="DY12" s="104"/>
      <c r="DZ12" s="104"/>
      <c r="EA12" s="104"/>
      <c r="EB12" s="104"/>
      <c r="EC12" s="104"/>
      <c r="ED12" s="104"/>
      <c r="EE12" s="104"/>
      <c r="EF12" s="104"/>
      <c r="EG12" s="104"/>
      <c r="EH12" s="104"/>
      <c r="EI12" s="104"/>
      <c r="EJ12" s="104"/>
      <c r="EK12" s="104"/>
      <c r="EL12" s="104"/>
      <c r="EM12" s="104"/>
      <c r="EN12" s="104"/>
      <c r="EO12" s="104"/>
      <c r="EP12" s="104"/>
      <c r="EQ12" s="104"/>
      <c r="ER12" s="104"/>
      <c r="ES12" s="104"/>
      <c r="ET12" s="104"/>
      <c r="EU12" s="104"/>
      <c r="EV12" s="104"/>
      <c r="EW12" s="104"/>
      <c r="EX12" s="104"/>
      <c r="EY12" s="104"/>
      <c r="EZ12" s="104"/>
      <c r="FA12" s="104"/>
      <c r="FB12" s="104"/>
      <c r="FC12" s="104"/>
      <c r="FD12" s="104"/>
      <c r="FE12" s="104"/>
      <c r="FF12" s="104"/>
      <c r="FG12" s="104"/>
      <c r="FH12" s="104"/>
      <c r="FI12" s="104"/>
      <c r="FJ12" s="104"/>
      <c r="FK12" s="104"/>
      <c r="FL12" s="104"/>
      <c r="FM12" s="104"/>
      <c r="FN12" s="104"/>
      <c r="FO12" s="104"/>
      <c r="FP12" s="104"/>
      <c r="FQ12" s="104"/>
      <c r="FR12" s="104"/>
      <c r="FS12" s="104"/>
      <c r="FT12" s="104"/>
      <c r="FU12" s="104"/>
      <c r="FV12" s="104"/>
      <c r="FW12" s="104"/>
      <c r="FX12" s="104"/>
      <c r="FY12" s="104"/>
      <c r="FZ12" s="104"/>
      <c r="GA12" s="104"/>
      <c r="GB12" s="104"/>
      <c r="GC12" s="104"/>
      <c r="GD12" s="104"/>
      <c r="GE12" s="104"/>
      <c r="GF12" s="104"/>
      <c r="GG12" s="104"/>
      <c r="GH12" s="104"/>
      <c r="GI12" s="104"/>
      <c r="GJ12" s="104"/>
      <c r="GK12" s="104"/>
      <c r="GL12" s="104"/>
      <c r="GM12" s="104"/>
      <c r="GN12" s="104"/>
      <c r="GO12" s="104"/>
      <c r="GP12" s="104"/>
      <c r="GQ12" s="104"/>
      <c r="GR12" s="104"/>
      <c r="GS12" s="104"/>
      <c r="GT12" s="104"/>
      <c r="GU12" s="104"/>
      <c r="GV12" s="104"/>
      <c r="GW12" s="104"/>
      <c r="GX12" s="104"/>
      <c r="GY12" s="104"/>
      <c r="GZ12" s="104"/>
      <c r="HA12" s="104"/>
      <c r="HB12" s="104"/>
      <c r="HC12" s="104"/>
      <c r="HD12" s="104"/>
      <c r="HE12" s="104"/>
      <c r="HF12" s="104"/>
      <c r="HG12" s="104"/>
      <c r="HH12" s="104"/>
      <c r="HI12" s="104"/>
      <c r="HJ12" s="104"/>
      <c r="HK12" s="104"/>
      <c r="HL12" s="104"/>
      <c r="HM12" s="104"/>
      <c r="HN12" s="104"/>
      <c r="HO12" s="104"/>
      <c r="HP12" s="104"/>
      <c r="HQ12" s="104"/>
      <c r="HR12" s="104"/>
      <c r="HS12" s="104"/>
      <c r="HT12" s="104"/>
      <c r="HU12" s="104"/>
      <c r="HV12" s="104"/>
      <c r="HW12" s="104"/>
      <c r="HX12" s="104"/>
      <c r="HY12" s="104"/>
      <c r="HZ12" s="104"/>
      <c r="IA12" s="104"/>
      <c r="IB12" s="104"/>
      <c r="IC12" s="104"/>
      <c r="ID12" s="104"/>
      <c r="IE12" s="104"/>
      <c r="IF12" s="104"/>
      <c r="IG12" s="104"/>
      <c r="IH12" s="104"/>
      <c r="II12" s="104"/>
      <c r="IJ12" s="104"/>
      <c r="IK12" s="104"/>
      <c r="IL12" s="104"/>
      <c r="IM12" s="104"/>
      <c r="IN12" s="104"/>
      <c r="IO12" s="104"/>
      <c r="IP12" s="104"/>
      <c r="IQ12" s="104"/>
      <c r="IR12" s="104"/>
      <c r="IS12" s="104"/>
      <c r="IT12" s="104"/>
      <c r="IU12" s="104"/>
      <c r="IV12" s="104"/>
      <c r="IW12" s="104"/>
      <c r="IX12" s="104"/>
      <c r="IY12" s="104"/>
      <c r="IZ12" s="104"/>
      <c r="JA12" s="104"/>
      <c r="JB12" s="104"/>
      <c r="JC12" s="104"/>
      <c r="JD12" s="104"/>
      <c r="JE12" s="104"/>
      <c r="JF12" s="104"/>
      <c r="JG12" s="104"/>
      <c r="JH12" s="104"/>
      <c r="JI12" s="104"/>
      <c r="JJ12" s="104"/>
      <c r="JK12" s="104"/>
      <c r="JL12" s="104"/>
      <c r="JM12" s="104"/>
      <c r="JN12" s="104"/>
      <c r="JO12" s="104"/>
      <c r="JP12" s="104"/>
      <c r="JQ12" s="104"/>
      <c r="JR12" s="104"/>
      <c r="JS12" s="104"/>
      <c r="JT12" s="104"/>
      <c r="JU12" s="104"/>
      <c r="JV12" s="104"/>
      <c r="JW12" s="104"/>
      <c r="JX12" s="104"/>
      <c r="JY12" s="104"/>
      <c r="JZ12" s="104"/>
      <c r="KA12" s="104"/>
      <c r="KB12" s="104"/>
      <c r="KC12" s="104"/>
      <c r="KD12" s="104"/>
      <c r="KE12" s="104"/>
      <c r="KF12" s="104"/>
      <c r="KG12" s="104"/>
      <c r="KH12" s="104"/>
      <c r="KI12" s="104"/>
      <c r="KJ12" s="104"/>
      <c r="KK12" s="104"/>
      <c r="KL12" s="104"/>
      <c r="KM12" s="104"/>
      <c r="KN12" s="104"/>
      <c r="KO12" s="104"/>
      <c r="KP12" s="104"/>
      <c r="KQ12" s="104"/>
      <c r="KR12" s="104"/>
      <c r="KS12" s="104"/>
      <c r="KT12" s="104"/>
      <c r="KU12" s="104"/>
      <c r="KV12" s="104"/>
      <c r="KW12" s="104"/>
      <c r="KX12" s="104"/>
      <c r="KY12" s="104"/>
      <c r="KZ12" s="104"/>
      <c r="LA12" s="104"/>
      <c r="LB12" s="104"/>
      <c r="LC12" s="104"/>
      <c r="LD12" s="104"/>
      <c r="LE12" s="104"/>
      <c r="LF12" s="104"/>
      <c r="LG12" s="104"/>
      <c r="LH12" s="104"/>
      <c r="LI12" s="104"/>
      <c r="LJ12" s="104"/>
      <c r="LK12" s="104"/>
      <c r="LL12" s="104"/>
      <c r="LM12" s="104"/>
      <c r="LN12" s="104"/>
      <c r="LO12" s="104"/>
      <c r="LP12" s="104"/>
      <c r="LQ12" s="104"/>
      <c r="LR12" s="104"/>
      <c r="LS12" s="104"/>
      <c r="LT12" s="104"/>
      <c r="LU12" s="104"/>
      <c r="LV12" s="104"/>
      <c r="LW12" s="104"/>
      <c r="LX12" s="104"/>
      <c r="LY12" s="104"/>
      <c r="LZ12" s="104"/>
      <c r="MA12" s="104"/>
      <c r="MB12" s="104"/>
      <c r="MC12" s="104"/>
      <c r="MD12" s="104"/>
      <c r="ME12" s="104"/>
      <c r="MF12" s="104"/>
      <c r="MG12" s="104"/>
      <c r="MH12" s="104"/>
      <c r="MI12" s="104"/>
      <c r="MJ12" s="104"/>
      <c r="MK12" s="104"/>
      <c r="ML12" s="104"/>
      <c r="MM12" s="104"/>
      <c r="MN12" s="104"/>
      <c r="MO12" s="104"/>
      <c r="MP12" s="104"/>
      <c r="MQ12" s="104"/>
      <c r="MR12" s="104"/>
      <c r="MS12" s="104"/>
      <c r="MT12" s="104"/>
      <c r="MU12" s="104"/>
      <c r="MV12" s="104"/>
      <c r="MW12" s="104"/>
      <c r="MX12" s="104"/>
      <c r="MY12" s="104"/>
      <c r="MZ12" s="104"/>
      <c r="NA12" s="104"/>
      <c r="NB12" s="104"/>
      <c r="NC12" s="104"/>
      <c r="ND12" s="104"/>
      <c r="NE12" s="104"/>
      <c r="NF12" s="104"/>
      <c r="NG12" s="104"/>
      <c r="NH12" s="104"/>
      <c r="NI12" s="104"/>
      <c r="NJ12" s="104"/>
      <c r="NK12" s="104"/>
      <c r="NL12" s="104"/>
      <c r="NM12" s="104"/>
      <c r="NN12" s="104"/>
      <c r="NO12" s="104"/>
      <c r="NP12" s="104"/>
      <c r="NQ12" s="104"/>
      <c r="NR12" s="104"/>
      <c r="NS12" s="104"/>
      <c r="NT12" s="104"/>
      <c r="NU12" s="104"/>
      <c r="NV12" s="104"/>
      <c r="NW12" s="104"/>
      <c r="NX12" s="104"/>
      <c r="NY12" s="104"/>
      <c r="NZ12" s="104"/>
      <c r="OA12" s="104"/>
      <c r="OB12" s="104"/>
      <c r="OC12" s="104"/>
      <c r="OD12" s="104"/>
      <c r="OE12" s="104"/>
      <c r="OF12" s="104"/>
      <c r="OG12" s="73" t="s">
        <v>53</v>
      </c>
    </row>
    <row r="13" spans="1:397" ht="30" customHeight="1">
      <c r="A13" s="113"/>
      <c r="B13" s="128"/>
      <c r="C13" s="205">
        <v>13</v>
      </c>
      <c r="D13" s="206">
        <v>42013</v>
      </c>
      <c r="E13" s="210">
        <f>YEAR(Planning2015[[#This Row],[Raised on]])</f>
        <v>2015</v>
      </c>
      <c r="F13" s="210">
        <f t="shared" si="20"/>
        <v>1</v>
      </c>
      <c r="G13" s="211" t="str">
        <f t="shared" si="21"/>
        <v>WK 2</v>
      </c>
      <c r="H13" s="207" t="s">
        <v>87</v>
      </c>
      <c r="I13" s="208" t="s">
        <v>93</v>
      </c>
      <c r="J13" s="208" t="s">
        <v>15</v>
      </c>
      <c r="K13" s="209">
        <v>42009</v>
      </c>
      <c r="L13" s="199">
        <f t="shared" si="24"/>
        <v>42011</v>
      </c>
      <c r="M13" s="200">
        <f>YEAR(Planning2015[[#This Row],[Effective Deadline]])</f>
        <v>2015</v>
      </c>
      <c r="N13" s="200">
        <f t="shared" si="25"/>
        <v>1</v>
      </c>
      <c r="O13" s="200" t="str">
        <f t="shared" si="26"/>
        <v>WK 2</v>
      </c>
      <c r="P13" s="212" t="s">
        <v>2</v>
      </c>
      <c r="Q13" s="203" t="s">
        <v>2</v>
      </c>
      <c r="R13" s="203" t="s">
        <v>104</v>
      </c>
      <c r="S13" s="204" t="s">
        <v>2</v>
      </c>
      <c r="T13" s="204" t="s">
        <v>2</v>
      </c>
      <c r="U13" s="202" t="s">
        <v>15</v>
      </c>
      <c r="V13" s="202" t="s">
        <v>9</v>
      </c>
      <c r="W13" s="202">
        <v>2</v>
      </c>
      <c r="X13" s="137">
        <f t="shared" si="23"/>
        <v>2</v>
      </c>
      <c r="Y13" s="202" t="s">
        <v>48</v>
      </c>
      <c r="Z13" s="161" t="s">
        <v>107</v>
      </c>
      <c r="AA13" s="72"/>
      <c r="AB13" s="74"/>
      <c r="AC13" s="112"/>
      <c r="AD13" s="112"/>
      <c r="AE13" s="104"/>
      <c r="AF13" s="104"/>
      <c r="AG13" s="104"/>
      <c r="AH13" s="104"/>
      <c r="AI13" s="104">
        <v>2</v>
      </c>
      <c r="AJ13" s="104"/>
      <c r="AK13" s="104"/>
      <c r="AL13" s="104"/>
      <c r="AM13" s="104"/>
      <c r="AN13" s="104"/>
      <c r="AO13" s="104"/>
      <c r="AP13" s="104"/>
      <c r="AQ13" s="104"/>
      <c r="AR13" s="104"/>
      <c r="AS13" s="104"/>
      <c r="AT13" s="104"/>
      <c r="AU13" s="104"/>
      <c r="AV13" s="104"/>
      <c r="AW13" s="104"/>
      <c r="AX13" s="104"/>
      <c r="AY13" s="104"/>
      <c r="AZ13" s="104"/>
      <c r="BA13" s="104"/>
      <c r="BB13" s="104"/>
      <c r="BC13" s="104"/>
      <c r="BD13" s="104"/>
      <c r="BE13" s="104"/>
      <c r="BF13" s="104"/>
      <c r="BG13" s="104"/>
      <c r="BH13" s="104"/>
      <c r="BI13" s="104"/>
      <c r="BJ13" s="104"/>
      <c r="BK13" s="104"/>
      <c r="BL13" s="104"/>
      <c r="BM13" s="104"/>
      <c r="BN13" s="104"/>
      <c r="BO13" s="104"/>
      <c r="BP13" s="104"/>
      <c r="BQ13" s="104"/>
      <c r="BR13" s="104"/>
      <c r="BS13" s="104"/>
      <c r="BT13" s="104"/>
      <c r="BU13" s="104"/>
      <c r="BV13" s="104"/>
      <c r="BW13" s="104"/>
      <c r="BX13" s="104"/>
      <c r="BY13" s="104"/>
      <c r="BZ13" s="104"/>
      <c r="CA13" s="104"/>
      <c r="CB13" s="104"/>
      <c r="CC13" s="104"/>
      <c r="CD13" s="104"/>
      <c r="CE13" s="104"/>
      <c r="CF13" s="104"/>
      <c r="CG13" s="104"/>
      <c r="CH13" s="104"/>
      <c r="CI13" s="104"/>
      <c r="CJ13" s="104"/>
      <c r="CK13" s="104"/>
      <c r="CL13" s="104"/>
      <c r="CM13" s="104"/>
      <c r="CN13" s="104"/>
      <c r="CO13" s="104"/>
      <c r="CP13" s="104"/>
      <c r="CQ13" s="104"/>
      <c r="CR13" s="104"/>
      <c r="CS13" s="104"/>
      <c r="CT13" s="104"/>
      <c r="CU13" s="104"/>
      <c r="CV13" s="104"/>
      <c r="CW13" s="104"/>
      <c r="CX13" s="104"/>
      <c r="CY13" s="104"/>
      <c r="CZ13" s="104"/>
      <c r="DA13" s="104"/>
      <c r="DB13" s="104"/>
      <c r="DC13" s="104"/>
      <c r="DD13" s="104"/>
      <c r="DE13" s="104"/>
      <c r="DF13" s="104"/>
      <c r="DG13" s="104"/>
      <c r="DH13" s="104"/>
      <c r="DI13" s="104"/>
      <c r="DJ13" s="104"/>
      <c r="DK13" s="104"/>
      <c r="DL13" s="104"/>
      <c r="DM13" s="104"/>
      <c r="DN13" s="104"/>
      <c r="DO13" s="104"/>
      <c r="DP13" s="104"/>
      <c r="DQ13" s="104"/>
      <c r="DR13" s="104"/>
      <c r="DS13" s="104"/>
      <c r="DT13" s="104"/>
      <c r="DU13" s="104"/>
      <c r="DV13" s="104"/>
      <c r="DW13" s="104"/>
      <c r="DX13" s="104"/>
      <c r="DY13" s="104"/>
      <c r="DZ13" s="104"/>
      <c r="EA13" s="104"/>
      <c r="EB13" s="104"/>
      <c r="EC13" s="104"/>
      <c r="ED13" s="104"/>
      <c r="EE13" s="104"/>
      <c r="EF13" s="104"/>
      <c r="EG13" s="104"/>
      <c r="EH13" s="104"/>
      <c r="EI13" s="104"/>
      <c r="EJ13" s="104"/>
      <c r="EK13" s="104"/>
      <c r="EL13" s="104"/>
      <c r="EM13" s="104"/>
      <c r="EN13" s="104"/>
      <c r="EO13" s="104"/>
      <c r="EP13" s="104"/>
      <c r="EQ13" s="104"/>
      <c r="ER13" s="104"/>
      <c r="ES13" s="104"/>
      <c r="ET13" s="104"/>
      <c r="EU13" s="104"/>
      <c r="EV13" s="104"/>
      <c r="EW13" s="104"/>
      <c r="EX13" s="104"/>
      <c r="EY13" s="104"/>
      <c r="EZ13" s="104"/>
      <c r="FA13" s="104"/>
      <c r="FB13" s="104"/>
      <c r="FC13" s="104"/>
      <c r="FD13" s="104"/>
      <c r="FE13" s="104"/>
      <c r="FF13" s="104"/>
      <c r="FG13" s="104"/>
      <c r="FH13" s="104"/>
      <c r="FI13" s="104"/>
      <c r="FJ13" s="104"/>
      <c r="FK13" s="104"/>
      <c r="FL13" s="104"/>
      <c r="FM13" s="104"/>
      <c r="FN13" s="104"/>
      <c r="FO13" s="104"/>
      <c r="FP13" s="104"/>
      <c r="FQ13" s="104"/>
      <c r="FR13" s="104"/>
      <c r="FS13" s="104"/>
      <c r="FT13" s="104"/>
      <c r="FU13" s="104"/>
      <c r="FV13" s="104"/>
      <c r="FW13" s="104"/>
      <c r="FX13" s="104"/>
      <c r="FY13" s="104"/>
      <c r="FZ13" s="104"/>
      <c r="GA13" s="104"/>
      <c r="GB13" s="104"/>
      <c r="GC13" s="104"/>
      <c r="GD13" s="104"/>
      <c r="GE13" s="104"/>
      <c r="GF13" s="104"/>
      <c r="GG13" s="104"/>
      <c r="GH13" s="104"/>
      <c r="GI13" s="104"/>
      <c r="GJ13" s="104"/>
      <c r="GK13" s="104"/>
      <c r="GL13" s="104"/>
      <c r="GM13" s="104"/>
      <c r="GN13" s="104"/>
      <c r="GO13" s="104"/>
      <c r="GP13" s="104"/>
      <c r="GQ13" s="104"/>
      <c r="GR13" s="104"/>
      <c r="GS13" s="104"/>
      <c r="GT13" s="104"/>
      <c r="GU13" s="104"/>
      <c r="GV13" s="104"/>
      <c r="GW13" s="104"/>
      <c r="GX13" s="104"/>
      <c r="GY13" s="104"/>
      <c r="GZ13" s="104"/>
      <c r="HA13" s="104"/>
      <c r="HB13" s="104"/>
      <c r="HC13" s="104"/>
      <c r="HD13" s="104"/>
      <c r="HE13" s="104"/>
      <c r="HF13" s="104"/>
      <c r="HG13" s="104"/>
      <c r="HH13" s="104"/>
      <c r="HI13" s="104"/>
      <c r="HJ13" s="104"/>
      <c r="HK13" s="104"/>
      <c r="HL13" s="104"/>
      <c r="HM13" s="104"/>
      <c r="HN13" s="104"/>
      <c r="HO13" s="104"/>
      <c r="HP13" s="104"/>
      <c r="HQ13" s="104"/>
      <c r="HR13" s="104"/>
      <c r="HS13" s="104"/>
      <c r="HT13" s="104"/>
      <c r="HU13" s="104"/>
      <c r="HV13" s="104"/>
      <c r="HW13" s="104"/>
      <c r="HX13" s="104"/>
      <c r="HY13" s="104"/>
      <c r="HZ13" s="104"/>
      <c r="IA13" s="104"/>
      <c r="IB13" s="104"/>
      <c r="IC13" s="104"/>
      <c r="ID13" s="104"/>
      <c r="IE13" s="104"/>
      <c r="IF13" s="104"/>
      <c r="IG13" s="104"/>
      <c r="IH13" s="104"/>
      <c r="II13" s="104"/>
      <c r="IJ13" s="104"/>
      <c r="IK13" s="104"/>
      <c r="IL13" s="104"/>
      <c r="IM13" s="104"/>
      <c r="IN13" s="104"/>
      <c r="IO13" s="104"/>
      <c r="IP13" s="104"/>
      <c r="IQ13" s="104"/>
      <c r="IR13" s="104"/>
      <c r="IS13" s="104"/>
      <c r="IT13" s="104"/>
      <c r="IU13" s="104"/>
      <c r="IV13" s="104"/>
      <c r="IW13" s="104"/>
      <c r="IX13" s="104"/>
      <c r="IY13" s="104"/>
      <c r="IZ13" s="104"/>
      <c r="JA13" s="104"/>
      <c r="JB13" s="104"/>
      <c r="JC13" s="104"/>
      <c r="JD13" s="104"/>
      <c r="JE13" s="104"/>
      <c r="JF13" s="104"/>
      <c r="JG13" s="104"/>
      <c r="JH13" s="104"/>
      <c r="JI13" s="104"/>
      <c r="JJ13" s="104"/>
      <c r="JK13" s="104"/>
      <c r="JL13" s="104"/>
      <c r="JM13" s="104"/>
      <c r="JN13" s="104"/>
      <c r="JO13" s="104"/>
      <c r="JP13" s="104"/>
      <c r="JQ13" s="104"/>
      <c r="JR13" s="104"/>
      <c r="JS13" s="104"/>
      <c r="JT13" s="104"/>
      <c r="JU13" s="104"/>
      <c r="JV13" s="104"/>
      <c r="JW13" s="104"/>
      <c r="JX13" s="104"/>
      <c r="JY13" s="104"/>
      <c r="JZ13" s="104"/>
      <c r="KA13" s="104"/>
      <c r="KB13" s="104"/>
      <c r="KC13" s="104"/>
      <c r="KD13" s="104"/>
      <c r="KE13" s="104"/>
      <c r="KF13" s="104"/>
      <c r="KG13" s="104"/>
      <c r="KH13" s="104"/>
      <c r="KI13" s="104"/>
      <c r="KJ13" s="104"/>
      <c r="KK13" s="104"/>
      <c r="KL13" s="104"/>
      <c r="KM13" s="104"/>
      <c r="KN13" s="104"/>
      <c r="KO13" s="104"/>
      <c r="KP13" s="104"/>
      <c r="KQ13" s="104"/>
      <c r="KR13" s="104"/>
      <c r="KS13" s="104"/>
      <c r="KT13" s="104"/>
      <c r="KU13" s="104"/>
      <c r="KV13" s="104"/>
      <c r="KW13" s="104"/>
      <c r="KX13" s="104"/>
      <c r="KY13" s="104"/>
      <c r="KZ13" s="104"/>
      <c r="LA13" s="104"/>
      <c r="LB13" s="104"/>
      <c r="LC13" s="104"/>
      <c r="LD13" s="104"/>
      <c r="LE13" s="104"/>
      <c r="LF13" s="104"/>
      <c r="LG13" s="104"/>
      <c r="LH13" s="104"/>
      <c r="LI13" s="104"/>
      <c r="LJ13" s="104"/>
      <c r="LK13" s="104"/>
      <c r="LL13" s="104"/>
      <c r="LM13" s="104"/>
      <c r="LN13" s="104"/>
      <c r="LO13" s="104"/>
      <c r="LP13" s="104"/>
      <c r="LQ13" s="104"/>
      <c r="LR13" s="104"/>
      <c r="LS13" s="104"/>
      <c r="LT13" s="104"/>
      <c r="LU13" s="104"/>
      <c r="LV13" s="104"/>
      <c r="LW13" s="104"/>
      <c r="LX13" s="104"/>
      <c r="LY13" s="104"/>
      <c r="LZ13" s="104"/>
      <c r="MA13" s="104"/>
      <c r="MB13" s="104"/>
      <c r="MC13" s="104"/>
      <c r="MD13" s="104"/>
      <c r="ME13" s="104"/>
      <c r="MF13" s="104"/>
      <c r="MG13" s="104"/>
      <c r="MH13" s="104"/>
      <c r="MI13" s="104"/>
      <c r="MJ13" s="104"/>
      <c r="MK13" s="104"/>
      <c r="ML13" s="104"/>
      <c r="MM13" s="104"/>
      <c r="MN13" s="104"/>
      <c r="MO13" s="104"/>
      <c r="MP13" s="104"/>
      <c r="MQ13" s="104"/>
      <c r="MR13" s="104"/>
      <c r="MS13" s="104"/>
      <c r="MT13" s="104"/>
      <c r="MU13" s="104"/>
      <c r="MV13" s="104"/>
      <c r="MW13" s="104"/>
      <c r="MX13" s="104"/>
      <c r="MY13" s="104"/>
      <c r="MZ13" s="104"/>
      <c r="NA13" s="104"/>
      <c r="NB13" s="104"/>
      <c r="NC13" s="104"/>
      <c r="ND13" s="104"/>
      <c r="NE13" s="104"/>
      <c r="NF13" s="104"/>
      <c r="NG13" s="104"/>
      <c r="NH13" s="104"/>
      <c r="NI13" s="104"/>
      <c r="NJ13" s="104"/>
      <c r="NK13" s="104"/>
      <c r="NL13" s="104"/>
      <c r="NM13" s="104"/>
      <c r="NN13" s="104"/>
      <c r="NO13" s="104"/>
      <c r="NP13" s="104"/>
      <c r="NQ13" s="104"/>
      <c r="NR13" s="104"/>
      <c r="NS13" s="104"/>
      <c r="NT13" s="104"/>
      <c r="NU13" s="104"/>
      <c r="NV13" s="104"/>
      <c r="NW13" s="104"/>
      <c r="NX13" s="104"/>
      <c r="NY13" s="104"/>
      <c r="NZ13" s="104"/>
      <c r="OA13" s="104"/>
      <c r="OB13" s="104"/>
      <c r="OC13" s="104"/>
      <c r="OD13" s="104"/>
      <c r="OE13" s="104"/>
      <c r="OF13" s="104"/>
      <c r="OG13" s="73" t="s">
        <v>53</v>
      </c>
    </row>
    <row r="14" spans="1:397" ht="30" customHeight="1">
      <c r="A14" s="113"/>
      <c r="B14" s="128"/>
      <c r="C14" s="205">
        <v>14</v>
      </c>
      <c r="D14" s="206">
        <v>42014</v>
      </c>
      <c r="E14" s="210">
        <f>YEAR(Planning2015[[#This Row],[Raised on]])</f>
        <v>2015</v>
      </c>
      <c r="F14" s="210">
        <f t="shared" si="20"/>
        <v>1</v>
      </c>
      <c r="G14" s="211" t="str">
        <f t="shared" si="21"/>
        <v>WK 2</v>
      </c>
      <c r="H14" s="207" t="s">
        <v>88</v>
      </c>
      <c r="I14" s="208" t="s">
        <v>60</v>
      </c>
      <c r="J14" s="208" t="s">
        <v>13</v>
      </c>
      <c r="K14" s="209">
        <v>42010</v>
      </c>
      <c r="L14" s="199">
        <f t="shared" si="24"/>
        <v>42009</v>
      </c>
      <c r="M14" s="200">
        <f>YEAR(Planning2015[[#This Row],[Effective Deadline]])</f>
        <v>2015</v>
      </c>
      <c r="N14" s="200">
        <f t="shared" si="25"/>
        <v>1</v>
      </c>
      <c r="O14" s="200" t="str">
        <f t="shared" si="26"/>
        <v>WK 2</v>
      </c>
      <c r="P14" s="212" t="s">
        <v>2</v>
      </c>
      <c r="Q14" s="203" t="s">
        <v>2</v>
      </c>
      <c r="R14" s="203" t="s">
        <v>105</v>
      </c>
      <c r="S14" s="204" t="s">
        <v>2</v>
      </c>
      <c r="T14" s="204" t="s">
        <v>2</v>
      </c>
      <c r="U14" s="202" t="s">
        <v>13</v>
      </c>
      <c r="V14" s="202" t="s">
        <v>47</v>
      </c>
      <c r="W14" s="202">
        <v>1</v>
      </c>
      <c r="X14" s="137">
        <f t="shared" si="23"/>
        <v>1</v>
      </c>
      <c r="Y14" s="202" t="s">
        <v>36</v>
      </c>
      <c r="Z14" s="161" t="s">
        <v>107</v>
      </c>
      <c r="AA14" s="72"/>
      <c r="AB14" s="74"/>
      <c r="AC14" s="112"/>
      <c r="AD14" s="112"/>
      <c r="AE14" s="104"/>
      <c r="AF14" s="104"/>
      <c r="AG14" s="104">
        <v>1</v>
      </c>
      <c r="AH14" s="104"/>
      <c r="AI14" s="104"/>
      <c r="AJ14" s="104"/>
      <c r="AK14" s="104"/>
      <c r="AL14" s="104"/>
      <c r="AM14" s="104"/>
      <c r="AN14" s="104"/>
      <c r="AO14" s="104"/>
      <c r="AP14" s="104"/>
      <c r="AQ14" s="104"/>
      <c r="AR14" s="104"/>
      <c r="AS14" s="104"/>
      <c r="AT14" s="104"/>
      <c r="AU14" s="104"/>
      <c r="AV14" s="104"/>
      <c r="AW14" s="104"/>
      <c r="AX14" s="104"/>
      <c r="AY14" s="104"/>
      <c r="AZ14" s="104"/>
      <c r="BA14" s="104"/>
      <c r="BB14" s="104"/>
      <c r="BC14" s="104"/>
      <c r="BD14" s="104"/>
      <c r="BE14" s="104"/>
      <c r="BF14" s="104"/>
      <c r="BG14" s="104"/>
      <c r="BH14" s="104"/>
      <c r="BI14" s="104"/>
      <c r="BJ14" s="104"/>
      <c r="BK14" s="104"/>
      <c r="BL14" s="104"/>
      <c r="BM14" s="104"/>
      <c r="BN14" s="104"/>
      <c r="BO14" s="104"/>
      <c r="BP14" s="104"/>
      <c r="BQ14" s="104"/>
      <c r="BR14" s="104"/>
      <c r="BS14" s="104"/>
      <c r="BT14" s="104"/>
      <c r="BU14" s="104"/>
      <c r="BV14" s="104"/>
      <c r="BW14" s="104"/>
      <c r="BX14" s="104"/>
      <c r="BY14" s="104"/>
      <c r="BZ14" s="104"/>
      <c r="CA14" s="104"/>
      <c r="CB14" s="104"/>
      <c r="CC14" s="104"/>
      <c r="CD14" s="104"/>
      <c r="CE14" s="104"/>
      <c r="CF14" s="104"/>
      <c r="CG14" s="104"/>
      <c r="CH14" s="104"/>
      <c r="CI14" s="104"/>
      <c r="CJ14" s="104"/>
      <c r="CK14" s="104"/>
      <c r="CL14" s="104"/>
      <c r="CM14" s="104"/>
      <c r="CN14" s="104"/>
      <c r="CO14" s="104"/>
      <c r="CP14" s="104"/>
      <c r="CQ14" s="104"/>
      <c r="CR14" s="104"/>
      <c r="CS14" s="104"/>
      <c r="CT14" s="104"/>
      <c r="CU14" s="104"/>
      <c r="CV14" s="104"/>
      <c r="CW14" s="104"/>
      <c r="CX14" s="104"/>
      <c r="CY14" s="104"/>
      <c r="CZ14" s="104"/>
      <c r="DA14" s="104"/>
      <c r="DB14" s="104"/>
      <c r="DC14" s="104"/>
      <c r="DD14" s="104"/>
      <c r="DE14" s="104"/>
      <c r="DF14" s="104"/>
      <c r="DG14" s="104"/>
      <c r="DH14" s="104"/>
      <c r="DI14" s="104"/>
      <c r="DJ14" s="104"/>
      <c r="DK14" s="104"/>
      <c r="DL14" s="104"/>
      <c r="DM14" s="104"/>
      <c r="DN14" s="104"/>
      <c r="DO14" s="104"/>
      <c r="DP14" s="104"/>
      <c r="DQ14" s="104"/>
      <c r="DR14" s="104"/>
      <c r="DS14" s="104"/>
      <c r="DT14" s="104"/>
      <c r="DU14" s="104"/>
      <c r="DV14" s="104"/>
      <c r="DW14" s="104"/>
      <c r="DX14" s="104"/>
      <c r="DY14" s="104"/>
      <c r="DZ14" s="104"/>
      <c r="EA14" s="104"/>
      <c r="EB14" s="104"/>
      <c r="EC14" s="104"/>
      <c r="ED14" s="104"/>
      <c r="EE14" s="104"/>
      <c r="EF14" s="104"/>
      <c r="EG14" s="104"/>
      <c r="EH14" s="104"/>
      <c r="EI14" s="104"/>
      <c r="EJ14" s="104"/>
      <c r="EK14" s="104"/>
      <c r="EL14" s="104"/>
      <c r="EM14" s="104"/>
      <c r="EN14" s="104"/>
      <c r="EO14" s="104"/>
      <c r="EP14" s="104"/>
      <c r="EQ14" s="104"/>
      <c r="ER14" s="104"/>
      <c r="ES14" s="104"/>
      <c r="ET14" s="104"/>
      <c r="EU14" s="104"/>
      <c r="EV14" s="104"/>
      <c r="EW14" s="104"/>
      <c r="EX14" s="104"/>
      <c r="EY14" s="104"/>
      <c r="EZ14" s="104"/>
      <c r="FA14" s="104"/>
      <c r="FB14" s="104"/>
      <c r="FC14" s="104"/>
      <c r="FD14" s="104"/>
      <c r="FE14" s="104"/>
      <c r="FF14" s="104"/>
      <c r="FG14" s="104"/>
      <c r="FH14" s="104"/>
      <c r="FI14" s="104"/>
      <c r="FJ14" s="104"/>
      <c r="FK14" s="104"/>
      <c r="FL14" s="104"/>
      <c r="FM14" s="104"/>
      <c r="FN14" s="104"/>
      <c r="FO14" s="104"/>
      <c r="FP14" s="104"/>
      <c r="FQ14" s="104"/>
      <c r="FR14" s="104"/>
      <c r="FS14" s="104"/>
      <c r="FT14" s="104"/>
      <c r="FU14" s="104"/>
      <c r="FV14" s="104"/>
      <c r="FW14" s="104"/>
      <c r="FX14" s="104"/>
      <c r="FY14" s="104"/>
      <c r="FZ14" s="104"/>
      <c r="GA14" s="104"/>
      <c r="GB14" s="104"/>
      <c r="GC14" s="104"/>
      <c r="GD14" s="104"/>
      <c r="GE14" s="104"/>
      <c r="GF14" s="104"/>
      <c r="GG14" s="104"/>
      <c r="GH14" s="104"/>
      <c r="GI14" s="104"/>
      <c r="GJ14" s="104"/>
      <c r="GK14" s="104"/>
      <c r="GL14" s="104"/>
      <c r="GM14" s="104"/>
      <c r="GN14" s="104"/>
      <c r="GO14" s="104"/>
      <c r="GP14" s="104"/>
      <c r="GQ14" s="104"/>
      <c r="GR14" s="104"/>
      <c r="GS14" s="104"/>
      <c r="GT14" s="104"/>
      <c r="GU14" s="104"/>
      <c r="GV14" s="104"/>
      <c r="GW14" s="104"/>
      <c r="GX14" s="104"/>
      <c r="GY14" s="104"/>
      <c r="GZ14" s="104"/>
      <c r="HA14" s="104"/>
      <c r="HB14" s="104"/>
      <c r="HC14" s="104"/>
      <c r="HD14" s="104"/>
      <c r="HE14" s="104"/>
      <c r="HF14" s="104"/>
      <c r="HG14" s="104"/>
      <c r="HH14" s="104"/>
      <c r="HI14" s="104"/>
      <c r="HJ14" s="104"/>
      <c r="HK14" s="104"/>
      <c r="HL14" s="104"/>
      <c r="HM14" s="104"/>
      <c r="HN14" s="104"/>
      <c r="HO14" s="104"/>
      <c r="HP14" s="104"/>
      <c r="HQ14" s="104"/>
      <c r="HR14" s="104"/>
      <c r="HS14" s="104"/>
      <c r="HT14" s="104"/>
      <c r="HU14" s="104"/>
      <c r="HV14" s="104"/>
      <c r="HW14" s="104"/>
      <c r="HX14" s="104"/>
      <c r="HY14" s="104"/>
      <c r="HZ14" s="104"/>
      <c r="IA14" s="104"/>
      <c r="IB14" s="104"/>
      <c r="IC14" s="104"/>
      <c r="ID14" s="104"/>
      <c r="IE14" s="104"/>
      <c r="IF14" s="104"/>
      <c r="IG14" s="104"/>
      <c r="IH14" s="104"/>
      <c r="II14" s="104"/>
      <c r="IJ14" s="104"/>
      <c r="IK14" s="104"/>
      <c r="IL14" s="104"/>
      <c r="IM14" s="104"/>
      <c r="IN14" s="104"/>
      <c r="IO14" s="104"/>
      <c r="IP14" s="104"/>
      <c r="IQ14" s="104"/>
      <c r="IR14" s="104"/>
      <c r="IS14" s="104"/>
      <c r="IT14" s="104"/>
      <c r="IU14" s="104"/>
      <c r="IV14" s="104"/>
      <c r="IW14" s="104"/>
      <c r="IX14" s="104"/>
      <c r="IY14" s="104"/>
      <c r="IZ14" s="104"/>
      <c r="JA14" s="104"/>
      <c r="JB14" s="104"/>
      <c r="JC14" s="104"/>
      <c r="JD14" s="104"/>
      <c r="JE14" s="104"/>
      <c r="JF14" s="104"/>
      <c r="JG14" s="104"/>
      <c r="JH14" s="104"/>
      <c r="JI14" s="104"/>
      <c r="JJ14" s="104"/>
      <c r="JK14" s="104"/>
      <c r="JL14" s="104"/>
      <c r="JM14" s="104"/>
      <c r="JN14" s="104"/>
      <c r="JO14" s="104"/>
      <c r="JP14" s="104"/>
      <c r="JQ14" s="104"/>
      <c r="JR14" s="104"/>
      <c r="JS14" s="104"/>
      <c r="JT14" s="104"/>
      <c r="JU14" s="104"/>
      <c r="JV14" s="104"/>
      <c r="JW14" s="104"/>
      <c r="JX14" s="104"/>
      <c r="JY14" s="104"/>
      <c r="JZ14" s="104"/>
      <c r="KA14" s="104"/>
      <c r="KB14" s="104"/>
      <c r="KC14" s="104"/>
      <c r="KD14" s="104"/>
      <c r="KE14" s="104"/>
      <c r="KF14" s="104"/>
      <c r="KG14" s="104"/>
      <c r="KH14" s="104"/>
      <c r="KI14" s="104"/>
      <c r="KJ14" s="104"/>
      <c r="KK14" s="104"/>
      <c r="KL14" s="104"/>
      <c r="KM14" s="104"/>
      <c r="KN14" s="104"/>
      <c r="KO14" s="104"/>
      <c r="KP14" s="104"/>
      <c r="KQ14" s="104"/>
      <c r="KR14" s="104"/>
      <c r="KS14" s="104"/>
      <c r="KT14" s="104"/>
      <c r="KU14" s="104"/>
      <c r="KV14" s="104"/>
      <c r="KW14" s="104"/>
      <c r="KX14" s="104"/>
      <c r="KY14" s="104"/>
      <c r="KZ14" s="104"/>
      <c r="LA14" s="104"/>
      <c r="LB14" s="104"/>
      <c r="LC14" s="104"/>
      <c r="LD14" s="104"/>
      <c r="LE14" s="104"/>
      <c r="LF14" s="104"/>
      <c r="LG14" s="104"/>
      <c r="LH14" s="104"/>
      <c r="LI14" s="104"/>
      <c r="LJ14" s="104"/>
      <c r="LK14" s="104"/>
      <c r="LL14" s="104"/>
      <c r="LM14" s="104"/>
      <c r="LN14" s="104"/>
      <c r="LO14" s="104"/>
      <c r="LP14" s="104"/>
      <c r="LQ14" s="104"/>
      <c r="LR14" s="104"/>
      <c r="LS14" s="104"/>
      <c r="LT14" s="104"/>
      <c r="LU14" s="104"/>
      <c r="LV14" s="104"/>
      <c r="LW14" s="104"/>
      <c r="LX14" s="104"/>
      <c r="LY14" s="104"/>
      <c r="LZ14" s="104"/>
      <c r="MA14" s="104"/>
      <c r="MB14" s="104"/>
      <c r="MC14" s="104"/>
      <c r="MD14" s="104"/>
      <c r="ME14" s="104"/>
      <c r="MF14" s="104"/>
      <c r="MG14" s="104"/>
      <c r="MH14" s="104"/>
      <c r="MI14" s="104"/>
      <c r="MJ14" s="104"/>
      <c r="MK14" s="104"/>
      <c r="ML14" s="104"/>
      <c r="MM14" s="104"/>
      <c r="MN14" s="104"/>
      <c r="MO14" s="104"/>
      <c r="MP14" s="104"/>
      <c r="MQ14" s="104"/>
      <c r="MR14" s="104"/>
      <c r="MS14" s="104"/>
      <c r="MT14" s="104"/>
      <c r="MU14" s="104"/>
      <c r="MV14" s="104"/>
      <c r="MW14" s="104"/>
      <c r="MX14" s="104"/>
      <c r="MY14" s="104"/>
      <c r="MZ14" s="104"/>
      <c r="NA14" s="104"/>
      <c r="NB14" s="104"/>
      <c r="NC14" s="104"/>
      <c r="ND14" s="104"/>
      <c r="NE14" s="104"/>
      <c r="NF14" s="104"/>
      <c r="NG14" s="104"/>
      <c r="NH14" s="104"/>
      <c r="NI14" s="104"/>
      <c r="NJ14" s="104"/>
      <c r="NK14" s="104"/>
      <c r="NL14" s="104"/>
      <c r="NM14" s="104"/>
      <c r="NN14" s="104"/>
      <c r="NO14" s="104"/>
      <c r="NP14" s="104"/>
      <c r="NQ14" s="104"/>
      <c r="NR14" s="104"/>
      <c r="NS14" s="104"/>
      <c r="NT14" s="104"/>
      <c r="NU14" s="104"/>
      <c r="NV14" s="104"/>
      <c r="NW14" s="104"/>
      <c r="NX14" s="104"/>
      <c r="NY14" s="104"/>
      <c r="NZ14" s="104"/>
      <c r="OA14" s="104"/>
      <c r="OB14" s="104"/>
      <c r="OC14" s="104"/>
      <c r="OD14" s="104"/>
      <c r="OE14" s="104"/>
      <c r="OF14" s="104"/>
      <c r="OG14" s="73" t="s">
        <v>53</v>
      </c>
    </row>
    <row r="15" spans="1:397" ht="30" customHeight="1">
      <c r="A15" s="113"/>
      <c r="B15" s="184"/>
      <c r="C15" s="205">
        <v>15</v>
      </c>
      <c r="D15" s="206">
        <v>42015</v>
      </c>
      <c r="E15" s="210">
        <f>YEAR(Planning2015[[#This Row],[Raised on]])</f>
        <v>2015</v>
      </c>
      <c r="F15" s="210">
        <f t="shared" ref="F15" si="27">MONTH(D15)</f>
        <v>1</v>
      </c>
      <c r="G15" s="211" t="str">
        <f t="shared" ref="G15" si="28">CONCATENATE("WK ",WEEKNUM(D15))</f>
        <v>WK 3</v>
      </c>
      <c r="H15" s="207" t="s">
        <v>89</v>
      </c>
      <c r="I15" s="208" t="s">
        <v>59</v>
      </c>
      <c r="J15" s="208" t="s">
        <v>16</v>
      </c>
      <c r="K15" s="209">
        <v>42011</v>
      </c>
      <c r="L15" s="199" t="str">
        <f t="shared" ref="L15" si="29">IFERROR(INDEX($AC$3:$OF$16,1,MATCH(9^9,AC15:OF15)),"TBD")</f>
        <v>TBD</v>
      </c>
      <c r="M15" s="200" t="e">
        <f>YEAR(Planning2015[[#This Row],[Effective Deadline]])</f>
        <v>#VALUE!</v>
      </c>
      <c r="N15" s="200" t="e">
        <f t="shared" ref="N15" si="30">MONTH(L15)</f>
        <v>#VALUE!</v>
      </c>
      <c r="O15" s="200" t="str">
        <f t="shared" ref="O15" si="31">IFERROR(CONCATENATE("WK ",WEEKNUM(L15)),"TBD")</f>
        <v>TBD</v>
      </c>
      <c r="P15" s="212" t="s">
        <v>2</v>
      </c>
      <c r="Q15" s="203" t="s">
        <v>2</v>
      </c>
      <c r="R15" s="203" t="s">
        <v>106</v>
      </c>
      <c r="S15" s="204" t="s">
        <v>2</v>
      </c>
      <c r="T15" s="204" t="s">
        <v>2</v>
      </c>
      <c r="U15" s="202" t="s">
        <v>16</v>
      </c>
      <c r="V15" s="202" t="s">
        <v>9</v>
      </c>
      <c r="W15" s="202">
        <v>1</v>
      </c>
      <c r="X15" s="137">
        <f t="shared" ref="X15" si="32">SUM(AC15:OF15)</f>
        <v>0</v>
      </c>
      <c r="Y15" s="202" t="s">
        <v>38</v>
      </c>
      <c r="Z15" s="161" t="s">
        <v>24</v>
      </c>
      <c r="AA15" s="185"/>
      <c r="AB15" s="186"/>
      <c r="AC15" s="112"/>
      <c r="AD15" s="112"/>
      <c r="AE15" s="104"/>
      <c r="AF15" s="104"/>
      <c r="AG15" s="104"/>
      <c r="AH15" s="104"/>
      <c r="AI15" s="104"/>
      <c r="AJ15" s="104"/>
      <c r="AK15" s="104"/>
      <c r="AL15" s="104"/>
      <c r="AM15" s="104"/>
      <c r="AN15" s="104"/>
      <c r="AO15" s="104"/>
      <c r="AP15" s="104"/>
      <c r="AQ15" s="104"/>
      <c r="AR15" s="104"/>
      <c r="AS15" s="104"/>
      <c r="AT15" s="104"/>
      <c r="AU15" s="104"/>
      <c r="AV15" s="104"/>
      <c r="AW15" s="104"/>
      <c r="AX15" s="104"/>
      <c r="AY15" s="104"/>
      <c r="AZ15" s="104"/>
      <c r="BA15" s="104"/>
      <c r="BB15" s="104"/>
      <c r="BC15" s="104"/>
      <c r="BD15" s="104"/>
      <c r="BE15" s="104"/>
      <c r="BF15" s="104"/>
      <c r="BG15" s="104"/>
      <c r="BH15" s="104"/>
      <c r="BI15" s="104"/>
      <c r="BJ15" s="104"/>
      <c r="BK15" s="104"/>
      <c r="BL15" s="104"/>
      <c r="BM15" s="104"/>
      <c r="BN15" s="104"/>
      <c r="BO15" s="104"/>
      <c r="BP15" s="104"/>
      <c r="BQ15" s="104"/>
      <c r="BR15" s="104"/>
      <c r="BS15" s="104"/>
      <c r="BT15" s="104"/>
      <c r="BU15" s="104"/>
      <c r="BV15" s="104"/>
      <c r="BW15" s="104"/>
      <c r="BX15" s="104"/>
      <c r="BY15" s="104"/>
      <c r="BZ15" s="104"/>
      <c r="CA15" s="104"/>
      <c r="CB15" s="104"/>
      <c r="CC15" s="104"/>
      <c r="CD15" s="104"/>
      <c r="CE15" s="104"/>
      <c r="CF15" s="104"/>
      <c r="CG15" s="104"/>
      <c r="CH15" s="104"/>
      <c r="CI15" s="104"/>
      <c r="CJ15" s="104"/>
      <c r="CK15" s="104"/>
      <c r="CL15" s="104"/>
      <c r="CM15" s="104"/>
      <c r="CN15" s="104"/>
      <c r="CO15" s="104"/>
      <c r="CP15" s="104"/>
      <c r="CQ15" s="104"/>
      <c r="CR15" s="104"/>
      <c r="CS15" s="104"/>
      <c r="CT15" s="104"/>
      <c r="CU15" s="104"/>
      <c r="CV15" s="104"/>
      <c r="CW15" s="104"/>
      <c r="CX15" s="104"/>
      <c r="CY15" s="104"/>
      <c r="CZ15" s="104"/>
      <c r="DA15" s="104"/>
      <c r="DB15" s="104"/>
      <c r="DC15" s="104"/>
      <c r="DD15" s="104"/>
      <c r="DE15" s="104"/>
      <c r="DF15" s="104"/>
      <c r="DG15" s="104"/>
      <c r="DH15" s="104"/>
      <c r="DI15" s="104"/>
      <c r="DJ15" s="104"/>
      <c r="DK15" s="104"/>
      <c r="DL15" s="104"/>
      <c r="DM15" s="104"/>
      <c r="DN15" s="104"/>
      <c r="DO15" s="104"/>
      <c r="DP15" s="104"/>
      <c r="DQ15" s="104"/>
      <c r="DR15" s="104"/>
      <c r="DS15" s="104"/>
      <c r="DT15" s="104"/>
      <c r="DU15" s="104"/>
      <c r="DV15" s="104"/>
      <c r="DW15" s="104"/>
      <c r="DX15" s="104"/>
      <c r="DY15" s="104"/>
      <c r="DZ15" s="104"/>
      <c r="EA15" s="104"/>
      <c r="EB15" s="104"/>
      <c r="EC15" s="104"/>
      <c r="ED15" s="104"/>
      <c r="EE15" s="104"/>
      <c r="EF15" s="104"/>
      <c r="EG15" s="104"/>
      <c r="EH15" s="104"/>
      <c r="EI15" s="104"/>
      <c r="EJ15" s="104"/>
      <c r="EK15" s="104"/>
      <c r="EL15" s="104"/>
      <c r="EM15" s="104"/>
      <c r="EN15" s="104"/>
      <c r="EO15" s="104"/>
      <c r="EP15" s="104"/>
      <c r="EQ15" s="104"/>
      <c r="ER15" s="104"/>
      <c r="ES15" s="104"/>
      <c r="ET15" s="104"/>
      <c r="EU15" s="104"/>
      <c r="EV15" s="104"/>
      <c r="EW15" s="104"/>
      <c r="EX15" s="104"/>
      <c r="EY15" s="104"/>
      <c r="EZ15" s="104"/>
      <c r="FA15" s="104"/>
      <c r="FB15" s="104"/>
      <c r="FC15" s="104"/>
      <c r="FD15" s="104"/>
      <c r="FE15" s="104"/>
      <c r="FF15" s="104"/>
      <c r="FG15" s="104"/>
      <c r="FH15" s="104"/>
      <c r="FI15" s="104"/>
      <c r="FJ15" s="104"/>
      <c r="FK15" s="104"/>
      <c r="FL15" s="104"/>
      <c r="FM15" s="104"/>
      <c r="FN15" s="104"/>
      <c r="FO15" s="104"/>
      <c r="FP15" s="104"/>
      <c r="FQ15" s="104"/>
      <c r="FR15" s="104"/>
      <c r="FS15" s="104"/>
      <c r="FT15" s="104"/>
      <c r="FU15" s="104"/>
      <c r="FV15" s="104"/>
      <c r="FW15" s="104"/>
      <c r="FX15" s="104"/>
      <c r="FY15" s="104"/>
      <c r="FZ15" s="104"/>
      <c r="GA15" s="104"/>
      <c r="GB15" s="104"/>
      <c r="GC15" s="104"/>
      <c r="GD15" s="104"/>
      <c r="GE15" s="104"/>
      <c r="GF15" s="104"/>
      <c r="GG15" s="104"/>
      <c r="GH15" s="104"/>
      <c r="GI15" s="104"/>
      <c r="GJ15" s="104"/>
      <c r="GK15" s="104"/>
      <c r="GL15" s="104"/>
      <c r="GM15" s="104"/>
      <c r="GN15" s="104"/>
      <c r="GO15" s="104"/>
      <c r="GP15" s="104"/>
      <c r="GQ15" s="104"/>
      <c r="GR15" s="104"/>
      <c r="GS15" s="104"/>
      <c r="GT15" s="104"/>
      <c r="GU15" s="104"/>
      <c r="GV15" s="104"/>
      <c r="GW15" s="104"/>
      <c r="GX15" s="104"/>
      <c r="GY15" s="104"/>
      <c r="GZ15" s="104"/>
      <c r="HA15" s="104"/>
      <c r="HB15" s="104"/>
      <c r="HC15" s="104"/>
      <c r="HD15" s="104"/>
      <c r="HE15" s="104"/>
      <c r="HF15" s="104"/>
      <c r="HG15" s="104"/>
      <c r="HH15" s="104"/>
      <c r="HI15" s="104"/>
      <c r="HJ15" s="104"/>
      <c r="HK15" s="104"/>
      <c r="HL15" s="104"/>
      <c r="HM15" s="104"/>
      <c r="HN15" s="104"/>
      <c r="HO15" s="104"/>
      <c r="HP15" s="104"/>
      <c r="HQ15" s="104"/>
      <c r="HR15" s="104"/>
      <c r="HS15" s="104"/>
      <c r="HT15" s="104"/>
      <c r="HU15" s="104"/>
      <c r="HV15" s="104"/>
      <c r="HW15" s="104"/>
      <c r="HX15" s="104"/>
      <c r="HY15" s="104"/>
      <c r="HZ15" s="104"/>
      <c r="IA15" s="104"/>
      <c r="IB15" s="104"/>
      <c r="IC15" s="104"/>
      <c r="ID15" s="104"/>
      <c r="IE15" s="104"/>
      <c r="IF15" s="104"/>
      <c r="IG15" s="104"/>
      <c r="IH15" s="104"/>
      <c r="II15" s="104"/>
      <c r="IJ15" s="104"/>
      <c r="IK15" s="104"/>
      <c r="IL15" s="104"/>
      <c r="IM15" s="104"/>
      <c r="IN15" s="104"/>
      <c r="IO15" s="104"/>
      <c r="IP15" s="104"/>
      <c r="IQ15" s="104"/>
      <c r="IR15" s="104"/>
      <c r="IS15" s="104"/>
      <c r="IT15" s="104"/>
      <c r="IU15" s="104"/>
      <c r="IV15" s="104"/>
      <c r="IW15" s="104"/>
      <c r="IX15" s="104"/>
      <c r="IY15" s="104"/>
      <c r="IZ15" s="104"/>
      <c r="JA15" s="104"/>
      <c r="JB15" s="104"/>
      <c r="JC15" s="104"/>
      <c r="JD15" s="104"/>
      <c r="JE15" s="104"/>
      <c r="JF15" s="104"/>
      <c r="JG15" s="104"/>
      <c r="JH15" s="104"/>
      <c r="JI15" s="104"/>
      <c r="JJ15" s="104"/>
      <c r="JK15" s="104"/>
      <c r="JL15" s="104"/>
      <c r="JM15" s="104"/>
      <c r="JN15" s="104"/>
      <c r="JO15" s="104"/>
      <c r="JP15" s="104"/>
      <c r="JQ15" s="104"/>
      <c r="JR15" s="104"/>
      <c r="JS15" s="104"/>
      <c r="JT15" s="104"/>
      <c r="JU15" s="104"/>
      <c r="JV15" s="104"/>
      <c r="JW15" s="104"/>
      <c r="JX15" s="104"/>
      <c r="JY15" s="104"/>
      <c r="JZ15" s="104"/>
      <c r="KA15" s="104"/>
      <c r="KB15" s="104"/>
      <c r="KC15" s="104"/>
      <c r="KD15" s="104"/>
      <c r="KE15" s="104"/>
      <c r="KF15" s="104"/>
      <c r="KG15" s="104"/>
      <c r="KH15" s="104"/>
      <c r="KI15" s="104"/>
      <c r="KJ15" s="104"/>
      <c r="KK15" s="104"/>
      <c r="KL15" s="104"/>
      <c r="KM15" s="104"/>
      <c r="KN15" s="104"/>
      <c r="KO15" s="104"/>
      <c r="KP15" s="104"/>
      <c r="KQ15" s="104"/>
      <c r="KR15" s="104"/>
      <c r="KS15" s="104"/>
      <c r="KT15" s="104"/>
      <c r="KU15" s="104"/>
      <c r="KV15" s="104"/>
      <c r="KW15" s="104"/>
      <c r="KX15" s="104"/>
      <c r="KY15" s="104"/>
      <c r="KZ15" s="104"/>
      <c r="LA15" s="104"/>
      <c r="LB15" s="104"/>
      <c r="LC15" s="104"/>
      <c r="LD15" s="104"/>
      <c r="LE15" s="104"/>
      <c r="LF15" s="104"/>
      <c r="LG15" s="104"/>
      <c r="LH15" s="104"/>
      <c r="LI15" s="104"/>
      <c r="LJ15" s="104"/>
      <c r="LK15" s="104"/>
      <c r="LL15" s="104"/>
      <c r="LM15" s="104"/>
      <c r="LN15" s="104"/>
      <c r="LO15" s="104"/>
      <c r="LP15" s="104"/>
      <c r="LQ15" s="104"/>
      <c r="LR15" s="104"/>
      <c r="LS15" s="104"/>
      <c r="LT15" s="104"/>
      <c r="LU15" s="104"/>
      <c r="LV15" s="104"/>
      <c r="LW15" s="104"/>
      <c r="LX15" s="104"/>
      <c r="LY15" s="104"/>
      <c r="LZ15" s="104"/>
      <c r="MA15" s="104"/>
      <c r="MB15" s="104"/>
      <c r="MC15" s="104"/>
      <c r="MD15" s="104"/>
      <c r="ME15" s="104"/>
      <c r="MF15" s="104"/>
      <c r="MG15" s="104"/>
      <c r="MH15" s="104"/>
      <c r="MI15" s="104"/>
      <c r="MJ15" s="104"/>
      <c r="MK15" s="104"/>
      <c r="ML15" s="104"/>
      <c r="MM15" s="104"/>
      <c r="MN15" s="104"/>
      <c r="MO15" s="104"/>
      <c r="MP15" s="104"/>
      <c r="MQ15" s="104"/>
      <c r="MR15" s="104"/>
      <c r="MS15" s="104"/>
      <c r="MT15" s="104"/>
      <c r="MU15" s="104"/>
      <c r="MV15" s="104"/>
      <c r="MW15" s="104"/>
      <c r="MX15" s="104"/>
      <c r="MY15" s="104"/>
      <c r="MZ15" s="104"/>
      <c r="NA15" s="104"/>
      <c r="NB15" s="104"/>
      <c r="NC15" s="104"/>
      <c r="ND15" s="104"/>
      <c r="NE15" s="104"/>
      <c r="NF15" s="104"/>
      <c r="NG15" s="104"/>
      <c r="NH15" s="104"/>
      <c r="NI15" s="104"/>
      <c r="NJ15" s="104"/>
      <c r="NK15" s="104"/>
      <c r="NL15" s="104"/>
      <c r="NM15" s="104"/>
      <c r="NN15" s="104"/>
      <c r="NO15" s="104"/>
      <c r="NP15" s="104"/>
      <c r="NQ15" s="104"/>
      <c r="NR15" s="104"/>
      <c r="NS15" s="104"/>
      <c r="NT15" s="104"/>
      <c r="NU15" s="104"/>
      <c r="NV15" s="104"/>
      <c r="NW15" s="104"/>
      <c r="NX15" s="104"/>
      <c r="NY15" s="104"/>
      <c r="NZ15" s="104"/>
      <c r="OA15" s="104"/>
      <c r="OB15" s="104"/>
      <c r="OC15" s="104"/>
      <c r="OD15" s="104"/>
      <c r="OE15" s="104"/>
      <c r="OF15" s="104"/>
      <c r="OG15" s="73"/>
    </row>
    <row r="16" spans="1:397" ht="30" customHeight="1">
      <c r="A16" s="113"/>
      <c r="B16" s="128"/>
      <c r="C16" s="129"/>
      <c r="D16" s="130"/>
      <c r="E16" s="164"/>
      <c r="F16" s="164"/>
      <c r="G16" s="130"/>
      <c r="H16" s="131"/>
      <c r="I16" s="142"/>
      <c r="J16" s="142"/>
      <c r="K16" s="132"/>
      <c r="L16" s="199"/>
      <c r="M16" s="200"/>
      <c r="N16" s="200"/>
      <c r="O16" s="200"/>
      <c r="P16" s="139"/>
      <c r="Q16" s="133"/>
      <c r="R16" s="133"/>
      <c r="S16" s="134"/>
      <c r="T16" s="135"/>
      <c r="U16" s="138"/>
      <c r="V16" s="138"/>
      <c r="W16" s="138"/>
      <c r="X16" s="137"/>
      <c r="Y16" s="161"/>
      <c r="Z16" s="161"/>
      <c r="AA16" s="72"/>
      <c r="AB16" s="74"/>
      <c r="AC16" s="112"/>
      <c r="AD16" s="112"/>
      <c r="AE16" s="104"/>
      <c r="AF16" s="104"/>
      <c r="AG16" s="104"/>
      <c r="AH16" s="104">
        <v>1</v>
      </c>
      <c r="AI16" s="104"/>
      <c r="AJ16" s="104"/>
      <c r="AK16" s="104"/>
      <c r="AL16" s="104"/>
      <c r="AM16" s="104"/>
      <c r="AN16" s="104"/>
      <c r="AO16" s="104"/>
      <c r="AP16" s="104"/>
      <c r="AQ16" s="104"/>
      <c r="AR16" s="104"/>
      <c r="AS16" s="104"/>
      <c r="AT16" s="104"/>
      <c r="AU16" s="104"/>
      <c r="AV16" s="104"/>
      <c r="AW16" s="104"/>
      <c r="AX16" s="104"/>
      <c r="AY16" s="104"/>
      <c r="AZ16" s="104"/>
      <c r="BA16" s="104"/>
      <c r="BB16" s="104"/>
      <c r="BC16" s="104"/>
      <c r="BD16" s="104"/>
      <c r="BE16" s="104"/>
      <c r="BF16" s="104"/>
      <c r="BG16" s="104"/>
      <c r="BH16" s="104"/>
      <c r="BI16" s="104"/>
      <c r="BJ16" s="104"/>
      <c r="BK16" s="104"/>
      <c r="BL16" s="104"/>
      <c r="BM16" s="104"/>
      <c r="BN16" s="104"/>
      <c r="BO16" s="104"/>
      <c r="BP16" s="104"/>
      <c r="BQ16" s="104"/>
      <c r="BR16" s="104"/>
      <c r="BS16" s="104"/>
      <c r="BT16" s="104"/>
      <c r="BU16" s="104"/>
      <c r="BV16" s="104"/>
      <c r="BW16" s="104"/>
      <c r="BX16" s="104"/>
      <c r="BY16" s="104"/>
      <c r="BZ16" s="104"/>
      <c r="CA16" s="104"/>
      <c r="CB16" s="104"/>
      <c r="CC16" s="104"/>
      <c r="CD16" s="104"/>
      <c r="CE16" s="104"/>
      <c r="CF16" s="104"/>
      <c r="CG16" s="104"/>
      <c r="CH16" s="104"/>
      <c r="CI16" s="104"/>
      <c r="CJ16" s="104"/>
      <c r="CK16" s="104"/>
      <c r="CL16" s="104"/>
      <c r="CM16" s="104"/>
      <c r="CN16" s="104"/>
      <c r="CO16" s="104"/>
      <c r="CP16" s="104"/>
      <c r="CQ16" s="104"/>
      <c r="CR16" s="104"/>
      <c r="CS16" s="104"/>
      <c r="CT16" s="104"/>
      <c r="CU16" s="104"/>
      <c r="CV16" s="104"/>
      <c r="CW16" s="104"/>
      <c r="CX16" s="104"/>
      <c r="CY16" s="104"/>
      <c r="CZ16" s="104"/>
      <c r="DA16" s="104"/>
      <c r="DB16" s="104"/>
      <c r="DC16" s="104"/>
      <c r="DD16" s="104"/>
      <c r="DE16" s="104"/>
      <c r="DF16" s="104"/>
      <c r="DG16" s="104"/>
      <c r="DH16" s="104"/>
      <c r="DI16" s="104"/>
      <c r="DJ16" s="104"/>
      <c r="DK16" s="104"/>
      <c r="DL16" s="104"/>
      <c r="DM16" s="104"/>
      <c r="DN16" s="104"/>
      <c r="DO16" s="104"/>
      <c r="DP16" s="104"/>
      <c r="DQ16" s="104"/>
      <c r="DR16" s="104"/>
      <c r="DS16" s="104"/>
      <c r="DT16" s="104"/>
      <c r="DU16" s="104"/>
      <c r="DV16" s="104"/>
      <c r="DW16" s="104"/>
      <c r="DX16" s="104"/>
      <c r="DY16" s="104"/>
      <c r="DZ16" s="104"/>
      <c r="EA16" s="104"/>
      <c r="EB16" s="104"/>
      <c r="EC16" s="104"/>
      <c r="ED16" s="104"/>
      <c r="EE16" s="104"/>
      <c r="EF16" s="104"/>
      <c r="EG16" s="104"/>
      <c r="EH16" s="104"/>
      <c r="EI16" s="104"/>
      <c r="EJ16" s="104"/>
      <c r="EK16" s="104"/>
      <c r="EL16" s="104"/>
      <c r="EM16" s="104"/>
      <c r="EN16" s="104"/>
      <c r="EO16" s="104"/>
      <c r="EP16" s="104"/>
      <c r="EQ16" s="104"/>
      <c r="ER16" s="104"/>
      <c r="ES16" s="104"/>
      <c r="ET16" s="104"/>
      <c r="EU16" s="104"/>
      <c r="EV16" s="104"/>
      <c r="EW16" s="104"/>
      <c r="EX16" s="104"/>
      <c r="EY16" s="104"/>
      <c r="EZ16" s="104"/>
      <c r="FA16" s="104"/>
      <c r="FB16" s="104"/>
      <c r="FC16" s="104"/>
      <c r="FD16" s="104"/>
      <c r="FE16" s="104"/>
      <c r="FF16" s="104"/>
      <c r="FG16" s="104"/>
      <c r="FH16" s="104"/>
      <c r="FI16" s="104"/>
      <c r="FJ16" s="104"/>
      <c r="FK16" s="104"/>
      <c r="FL16" s="104"/>
      <c r="FM16" s="104"/>
      <c r="FN16" s="104"/>
      <c r="FO16" s="104"/>
      <c r="FP16" s="104"/>
      <c r="FQ16" s="104"/>
      <c r="FR16" s="104"/>
      <c r="FS16" s="104"/>
      <c r="FT16" s="104"/>
      <c r="FU16" s="104"/>
      <c r="FV16" s="104"/>
      <c r="FW16" s="104"/>
      <c r="FX16" s="104"/>
      <c r="FY16" s="104"/>
      <c r="FZ16" s="104"/>
      <c r="GA16" s="104"/>
      <c r="GB16" s="104"/>
      <c r="GC16" s="104"/>
      <c r="GD16" s="104"/>
      <c r="GE16" s="104"/>
      <c r="GF16" s="104"/>
      <c r="GG16" s="104"/>
      <c r="GH16" s="104"/>
      <c r="GI16" s="104"/>
      <c r="GJ16" s="104"/>
      <c r="GK16" s="104"/>
      <c r="GL16" s="104"/>
      <c r="GM16" s="104"/>
      <c r="GN16" s="104"/>
      <c r="GO16" s="104"/>
      <c r="GP16" s="104"/>
      <c r="GQ16" s="104"/>
      <c r="GR16" s="104"/>
      <c r="GS16" s="104"/>
      <c r="GT16" s="104"/>
      <c r="GU16" s="104"/>
      <c r="GV16" s="104"/>
      <c r="GW16" s="104"/>
      <c r="GX16" s="104"/>
      <c r="GY16" s="104"/>
      <c r="GZ16" s="104"/>
      <c r="HA16" s="104"/>
      <c r="HB16" s="104"/>
      <c r="HC16" s="104"/>
      <c r="HD16" s="104"/>
      <c r="HE16" s="104"/>
      <c r="HF16" s="104"/>
      <c r="HG16" s="104"/>
      <c r="HH16" s="104"/>
      <c r="HI16" s="104"/>
      <c r="HJ16" s="104"/>
      <c r="HK16" s="104"/>
      <c r="HL16" s="104"/>
      <c r="HM16" s="104"/>
      <c r="HN16" s="104"/>
      <c r="HO16" s="104"/>
      <c r="HP16" s="104"/>
      <c r="HQ16" s="104"/>
      <c r="HR16" s="104"/>
      <c r="HS16" s="104"/>
      <c r="HT16" s="104"/>
      <c r="HU16" s="104"/>
      <c r="HV16" s="104"/>
      <c r="HW16" s="104"/>
      <c r="HX16" s="104"/>
      <c r="HY16" s="104"/>
      <c r="HZ16" s="104"/>
      <c r="IA16" s="104"/>
      <c r="IB16" s="104"/>
      <c r="IC16" s="104"/>
      <c r="ID16" s="104"/>
      <c r="IE16" s="104"/>
      <c r="IF16" s="104"/>
      <c r="IG16" s="104"/>
      <c r="IH16" s="104"/>
      <c r="II16" s="104"/>
      <c r="IJ16" s="104"/>
      <c r="IK16" s="104"/>
      <c r="IL16" s="104"/>
      <c r="IM16" s="104"/>
      <c r="IN16" s="104"/>
      <c r="IO16" s="104"/>
      <c r="IP16" s="104"/>
      <c r="IQ16" s="104"/>
      <c r="IR16" s="104"/>
      <c r="IS16" s="104"/>
      <c r="IT16" s="104"/>
      <c r="IU16" s="104"/>
      <c r="IV16" s="104"/>
      <c r="IW16" s="104"/>
      <c r="IX16" s="104"/>
      <c r="IY16" s="104"/>
      <c r="IZ16" s="104"/>
      <c r="JA16" s="104"/>
      <c r="JB16" s="104"/>
      <c r="JC16" s="104"/>
      <c r="JD16" s="104"/>
      <c r="JE16" s="104"/>
      <c r="JF16" s="104"/>
      <c r="JG16" s="104"/>
      <c r="JH16" s="104"/>
      <c r="JI16" s="104"/>
      <c r="JJ16" s="104"/>
      <c r="JK16" s="104"/>
      <c r="JL16" s="104"/>
      <c r="JM16" s="104"/>
      <c r="JN16" s="104"/>
      <c r="JO16" s="104"/>
      <c r="JP16" s="104"/>
      <c r="JQ16" s="104"/>
      <c r="JR16" s="104"/>
      <c r="JS16" s="104"/>
      <c r="JT16" s="104"/>
      <c r="JU16" s="104"/>
      <c r="JV16" s="104"/>
      <c r="JW16" s="104"/>
      <c r="JX16" s="104"/>
      <c r="JY16" s="104"/>
      <c r="JZ16" s="104"/>
      <c r="KA16" s="104"/>
      <c r="KB16" s="104"/>
      <c r="KC16" s="104"/>
      <c r="KD16" s="104"/>
      <c r="KE16" s="104"/>
      <c r="KF16" s="104"/>
      <c r="KG16" s="104"/>
      <c r="KH16" s="104"/>
      <c r="KI16" s="104"/>
      <c r="KJ16" s="104"/>
      <c r="KK16" s="104"/>
      <c r="KL16" s="104"/>
      <c r="KM16" s="104"/>
      <c r="KN16" s="104"/>
      <c r="KO16" s="104"/>
      <c r="KP16" s="104"/>
      <c r="KQ16" s="104"/>
      <c r="KR16" s="104"/>
      <c r="KS16" s="104"/>
      <c r="KT16" s="104"/>
      <c r="KU16" s="104"/>
      <c r="KV16" s="104"/>
      <c r="KW16" s="104"/>
      <c r="KX16" s="104"/>
      <c r="KY16" s="104"/>
      <c r="KZ16" s="104"/>
      <c r="LA16" s="104"/>
      <c r="LB16" s="104"/>
      <c r="LC16" s="104"/>
      <c r="LD16" s="104"/>
      <c r="LE16" s="104"/>
      <c r="LF16" s="104"/>
      <c r="LG16" s="104"/>
      <c r="LH16" s="104"/>
      <c r="LI16" s="104"/>
      <c r="LJ16" s="104"/>
      <c r="LK16" s="104"/>
      <c r="LL16" s="104"/>
      <c r="LM16" s="104"/>
      <c r="LN16" s="104"/>
      <c r="LO16" s="104"/>
      <c r="LP16" s="104"/>
      <c r="LQ16" s="104"/>
      <c r="LR16" s="104"/>
      <c r="LS16" s="104"/>
      <c r="LT16" s="104"/>
      <c r="LU16" s="104"/>
      <c r="LV16" s="104"/>
      <c r="LW16" s="104"/>
      <c r="LX16" s="104"/>
      <c r="LY16" s="104"/>
      <c r="LZ16" s="104"/>
      <c r="MA16" s="104"/>
      <c r="MB16" s="104"/>
      <c r="MC16" s="104"/>
      <c r="MD16" s="104"/>
      <c r="ME16" s="104"/>
      <c r="MF16" s="104"/>
      <c r="MG16" s="104"/>
      <c r="MH16" s="104"/>
      <c r="MI16" s="104"/>
      <c r="MJ16" s="104"/>
      <c r="MK16" s="104"/>
      <c r="ML16" s="104"/>
      <c r="MM16" s="104"/>
      <c r="MN16" s="104"/>
      <c r="MO16" s="104"/>
      <c r="MP16" s="104"/>
      <c r="MQ16" s="104"/>
      <c r="MR16" s="104"/>
      <c r="MS16" s="104"/>
      <c r="MT16" s="104"/>
      <c r="MU16" s="104"/>
      <c r="MV16" s="104"/>
      <c r="MW16" s="104"/>
      <c r="MX16" s="104"/>
      <c r="MY16" s="104"/>
      <c r="MZ16" s="104"/>
      <c r="NA16" s="104"/>
      <c r="NB16" s="104"/>
      <c r="NC16" s="104"/>
      <c r="ND16" s="104"/>
      <c r="NE16" s="104"/>
      <c r="NF16" s="104"/>
      <c r="NG16" s="104"/>
      <c r="NH16" s="104"/>
      <c r="NI16" s="104"/>
      <c r="NJ16" s="104"/>
      <c r="NK16" s="104"/>
      <c r="NL16" s="104"/>
      <c r="NM16" s="104"/>
      <c r="NN16" s="104"/>
      <c r="NO16" s="104"/>
      <c r="NP16" s="104"/>
      <c r="NQ16" s="104"/>
      <c r="NR16" s="104"/>
      <c r="NS16" s="104"/>
      <c r="NT16" s="104"/>
      <c r="NU16" s="104"/>
      <c r="NV16" s="104"/>
      <c r="NW16" s="104"/>
      <c r="NX16" s="104"/>
      <c r="NY16" s="104"/>
      <c r="NZ16" s="104"/>
      <c r="OA16" s="104"/>
      <c r="OB16" s="104"/>
      <c r="OC16" s="104"/>
      <c r="OD16" s="104"/>
      <c r="OE16" s="104"/>
      <c r="OF16" s="104"/>
      <c r="OG16" s="73" t="s">
        <v>53</v>
      </c>
    </row>
    <row r="17" spans="2:397">
      <c r="OG17" s="73" t="s">
        <v>53</v>
      </c>
    </row>
    <row r="18" spans="2:397">
      <c r="OG18" s="73" t="s">
        <v>53</v>
      </c>
    </row>
    <row r="19" spans="2:397" ht="30" customHeight="1">
      <c r="B19" s="40" t="s">
        <v>1</v>
      </c>
      <c r="C19" s="40" t="s">
        <v>25</v>
      </c>
      <c r="D19" s="32"/>
      <c r="E19" s="32"/>
      <c r="F19" s="32"/>
      <c r="G19" s="32"/>
      <c r="H19" s="38"/>
      <c r="I19" s="29"/>
      <c r="J19" s="30"/>
      <c r="K19" s="30"/>
      <c r="L19" s="30"/>
      <c r="M19" s="30"/>
      <c r="N19" s="30"/>
      <c r="O19" s="30"/>
      <c r="P19" s="29"/>
      <c r="Q19" s="29"/>
      <c r="R19" s="29"/>
      <c r="S19" s="44"/>
      <c r="T19" s="47"/>
      <c r="U19" s="31"/>
      <c r="V19" s="63" t="s">
        <v>1</v>
      </c>
      <c r="W19" s="32" t="s">
        <v>10</v>
      </c>
      <c r="X19" s="36"/>
      <c r="Y19" s="30"/>
      <c r="Z19" s="30"/>
      <c r="AA19" s="30"/>
      <c r="AB19" s="105" t="s">
        <v>1</v>
      </c>
      <c r="AC19" s="110">
        <f>SUMIFS(AC$5:AC$16,$V$5:$V$16,$AB19)+AC24+AC29</f>
        <v>8</v>
      </c>
      <c r="AD19" s="110">
        <f>SUMIFS(AD$5:AD$16,$V$5:$V$16,$AB19)+AD24+AD29</f>
        <v>8</v>
      </c>
      <c r="AE19" s="110">
        <f>SUMIFS(AE$5:AE$16,$V$5:$V$16,$AB19)+AE24+AE29</f>
        <v>0</v>
      </c>
      <c r="AF19" s="110">
        <f>SUMIFS(AF$5:AF$16,$V$5:$V$16,$AB19)+AF24+AF29</f>
        <v>0</v>
      </c>
      <c r="AG19" s="110">
        <f>SUMIFS(AG$5:AG$16,$V$5:$V$16,$AB19)+AG24+AG29</f>
        <v>7</v>
      </c>
      <c r="AH19" s="110">
        <f>SUMIFS(AH$5:AH$16,$V$5:$V$16,$AB19)+AH24+AH29</f>
        <v>8</v>
      </c>
      <c r="AI19" s="110">
        <f>SUMIFS(AI$5:AI$16,$V$5:$V$16,$AB19)+AI24+AI29</f>
        <v>8</v>
      </c>
      <c r="AJ19" s="110">
        <f>SUMIFS(AJ$5:AJ$16,$V$5:$V$16,$AB19)+AJ24+AJ29</f>
        <v>8</v>
      </c>
      <c r="AK19" s="110">
        <f>SUMIFS(AK$5:AK$16,$V$5:$V$16,$AB19)+AK24+AK29</f>
        <v>4</v>
      </c>
      <c r="AL19" s="110">
        <f>SUMIFS(AL$5:AL$16,$V$5:$V$16,$AB19)+AL24+AL29</f>
        <v>0</v>
      </c>
      <c r="AM19" s="110">
        <f>SUMIFS(AM$5:AM$16,$V$5:$V$16,$AB19)+AM24+AM29</f>
        <v>0</v>
      </c>
      <c r="AN19" s="110">
        <f>SUMIFS(AN$5:AN$16,$V$5:$V$16,$AB19)+AN24+AN29</f>
        <v>8</v>
      </c>
      <c r="AO19" s="110">
        <f>SUMIFS(AO$5:AO$16,$V$5:$V$16,$AB19)+AO24+AO29</f>
        <v>0</v>
      </c>
      <c r="AP19" s="110">
        <f>SUMIFS(AP$5:AP$16,$V$5:$V$16,$AB19)+AP24+AP29</f>
        <v>0</v>
      </c>
      <c r="AQ19" s="110">
        <f>SUMIFS(AQ$5:AQ$16,$V$5:$V$16,$AB19)+AQ24+AQ29</f>
        <v>0</v>
      </c>
      <c r="AR19" s="110">
        <f>SUMIFS(AR$5:AR$16,$V$5:$V$16,$AB19)+AR24+AR29</f>
        <v>0</v>
      </c>
      <c r="AS19" s="110">
        <f>SUMIFS(AS$5:AS$16,$V$5:$V$16,$AB19)+AS24+AS29</f>
        <v>0</v>
      </c>
      <c r="AT19" s="110">
        <f>SUMIFS(AT$5:AT$16,$V$5:$V$16,$AB19)+AT24+AT29</f>
        <v>0</v>
      </c>
      <c r="AU19" s="110">
        <f>SUMIFS(AU$5:AU$16,$V$5:$V$16,$AB19)+AU24+AU29</f>
        <v>0</v>
      </c>
      <c r="AV19" s="110">
        <f>SUMIFS(AV$5:AV$16,$V$5:$V$16,$AB19)+AV24+AV29</f>
        <v>0</v>
      </c>
      <c r="AW19" s="110">
        <f>SUMIFS(AW$5:AW$16,$V$5:$V$16,$AB19)+AW24+AW29</f>
        <v>0</v>
      </c>
      <c r="AX19" s="110">
        <f>SUMIFS(AX$5:AX$16,$V$5:$V$16,$AB19)+AX24+AX29</f>
        <v>0</v>
      </c>
      <c r="AY19" s="110">
        <f>SUMIFS(AY$5:AY$16,$V$5:$V$16,$AB19)+AY24+AY29</f>
        <v>0</v>
      </c>
      <c r="AZ19" s="110">
        <f>SUMIFS(AZ$5:AZ$16,$V$5:$V$16,$AB19)+AZ24+AZ29</f>
        <v>0</v>
      </c>
      <c r="BA19" s="110">
        <f>SUMIFS(BA$5:BA$16,$V$5:$V$16,$AB19)+BA24+BA29</f>
        <v>0</v>
      </c>
      <c r="BB19" s="110">
        <f>SUMIFS(BB$5:BB$16,$V$5:$V$16,$AB19)+BB24+BB29</f>
        <v>0</v>
      </c>
      <c r="BC19" s="110">
        <f>SUMIFS(BC$5:BC$16,$V$5:$V$16,$AB19)+BC24+BC29</f>
        <v>0</v>
      </c>
      <c r="BD19" s="110">
        <f>SUMIFS(BD$5:BD$16,$V$5:$V$16,$AB19)+BD24+BD29</f>
        <v>0</v>
      </c>
      <c r="BE19" s="110">
        <f>SUMIFS(BE$5:BE$16,$V$5:$V$16,$AB19)+BE24+BE29</f>
        <v>0</v>
      </c>
      <c r="BF19" s="110">
        <f>SUMIFS(BF$5:BF$16,$V$5:$V$16,$AB19)+BF24+BF29</f>
        <v>0</v>
      </c>
      <c r="BG19" s="110">
        <f>SUMIFS(BG$5:BG$16,$V$5:$V$16,$AB19)+BG24+BG29</f>
        <v>0</v>
      </c>
      <c r="BH19" s="110">
        <f>SUMIFS(BH$5:BH$16,$V$5:$V$16,$AB19)+BH24+BH29</f>
        <v>0</v>
      </c>
      <c r="BI19" s="110">
        <f>SUMIFS(BI$5:BI$16,$V$5:$V$16,$AB19)+BI24+BI29</f>
        <v>0</v>
      </c>
      <c r="BJ19" s="110">
        <f>SUMIFS(BJ$5:BJ$16,$V$5:$V$16,$AB19)+BJ24+BJ29</f>
        <v>0</v>
      </c>
      <c r="BK19" s="110">
        <f>SUMIFS(BK$5:BK$16,$V$5:$V$16,$AB19)+BK24+BK29</f>
        <v>0</v>
      </c>
      <c r="BL19" s="110">
        <f>SUMIFS(BL$5:BL$16,$V$5:$V$16,$AB19)+BL24+BL29</f>
        <v>0</v>
      </c>
      <c r="BM19" s="110">
        <f>SUMIFS(BM$5:BM$16,$V$5:$V$16,$AB19)+BM24+BM29</f>
        <v>0</v>
      </c>
      <c r="BN19" s="110">
        <f>SUMIFS(BN$5:BN$16,$V$5:$V$16,$AB19)+BN24+BN29</f>
        <v>0</v>
      </c>
      <c r="BO19" s="110">
        <f>SUMIFS(BO$5:BO$16,$V$5:$V$16,$AB19)+BO24+BO29</f>
        <v>0</v>
      </c>
      <c r="BP19" s="110">
        <f>SUMIFS(BP$5:BP$16,$V$5:$V$16,$AB19)+BP24+BP29</f>
        <v>0</v>
      </c>
      <c r="BQ19" s="110">
        <f>SUMIFS(BQ$5:BQ$16,$V$5:$V$16,$AB19)+BQ24+BQ29</f>
        <v>0</v>
      </c>
      <c r="BR19" s="110">
        <f>SUMIFS(BR$5:BR$16,$V$5:$V$16,$AB19)+BR24+BR29</f>
        <v>0</v>
      </c>
      <c r="BS19" s="110">
        <f>SUMIFS(BS$5:BS$16,$V$5:$V$16,$AB19)+BS24+BS29</f>
        <v>0</v>
      </c>
      <c r="BT19" s="110">
        <f>SUMIFS(BT$5:BT$16,$V$5:$V$16,$AB19)+BT24+BT29</f>
        <v>0</v>
      </c>
      <c r="BU19" s="110">
        <f>SUMIFS(BU$5:BU$16,$V$5:$V$16,$AB19)+BU24+BU29</f>
        <v>0</v>
      </c>
      <c r="BV19" s="110">
        <f>SUMIFS(BV$5:BV$16,$V$5:$V$16,$AB19)+BV24+BV29</f>
        <v>0</v>
      </c>
      <c r="BW19" s="110">
        <f>SUMIFS(BW$5:BW$16,$V$5:$V$16,$AB19)+BW24+BW29</f>
        <v>0</v>
      </c>
      <c r="BX19" s="110">
        <f>SUMIFS(BX$5:BX$16,$V$5:$V$16,$AB19)+BX24+BX29</f>
        <v>0</v>
      </c>
      <c r="BY19" s="110">
        <f>SUMIFS(BY$5:BY$16,$V$5:$V$16,$AB19)+BY24+BY29</f>
        <v>0</v>
      </c>
      <c r="BZ19" s="110">
        <f>SUMIFS(BZ$5:BZ$16,$V$5:$V$16,$AB19)+BZ24+BZ29</f>
        <v>0</v>
      </c>
      <c r="CA19" s="110">
        <f>SUMIFS(CA$5:CA$16,$V$5:$V$16,$AB19)+CA24+CA29</f>
        <v>0</v>
      </c>
      <c r="CB19" s="110">
        <f>SUMIFS(CB$5:CB$16,$V$5:$V$16,$AB19)+CB24+CB29</f>
        <v>0</v>
      </c>
      <c r="CC19" s="110">
        <f>SUMIFS(CC$5:CC$16,$V$5:$V$16,$AB19)+CC24+CC29</f>
        <v>0</v>
      </c>
      <c r="CD19" s="110">
        <f>SUMIFS(CD$5:CD$16,$V$5:$V$16,$AB19)+CD24+CD29</f>
        <v>0</v>
      </c>
      <c r="CE19" s="110">
        <f>SUMIFS(CE$5:CE$16,$V$5:$V$16,$AB19)+CE24+CE29</f>
        <v>0</v>
      </c>
      <c r="CF19" s="110">
        <f>SUMIFS(CF$5:CF$16,$V$5:$V$16,$AB19)+CF24+CF29</f>
        <v>0</v>
      </c>
      <c r="CG19" s="110">
        <f>SUMIFS(CG$5:CG$16,$V$5:$V$16,$AB19)+CG24+CG29</f>
        <v>0</v>
      </c>
      <c r="CH19" s="110">
        <f>SUMIFS(CH$5:CH$16,$V$5:$V$16,$AB19)+CH24+CH29</f>
        <v>0</v>
      </c>
      <c r="CI19" s="110">
        <f>SUMIFS(CI$5:CI$16,$V$5:$V$16,$AB19)+CI24+CI29</f>
        <v>0</v>
      </c>
      <c r="CJ19" s="110">
        <f>SUMIFS(CJ$5:CJ$16,$V$5:$V$16,$AB19)+CJ24+CJ29</f>
        <v>0</v>
      </c>
      <c r="CK19" s="110">
        <f>SUMIFS(CK$5:CK$16,$V$5:$V$16,$AB19)+CK24+CK29</f>
        <v>0</v>
      </c>
      <c r="CL19" s="110">
        <f>SUMIFS(CL$5:CL$16,$V$5:$V$16,$AB19)+CL24+CL29</f>
        <v>0</v>
      </c>
      <c r="CM19" s="110">
        <f>SUMIFS(CM$5:CM$16,$V$5:$V$16,$AB19)+CM24+CM29</f>
        <v>0</v>
      </c>
      <c r="CN19" s="110">
        <f>SUMIFS(CN$5:CN$16,$V$5:$V$16,$AB19)+CN24+CN29</f>
        <v>0</v>
      </c>
      <c r="CO19" s="110">
        <f>SUMIFS(CO$5:CO$16,$V$5:$V$16,$AB19)+CO24+CO29</f>
        <v>0</v>
      </c>
      <c r="CP19" s="110">
        <f>SUMIFS(CP$5:CP$16,$V$5:$V$16,$AB19)+CP24+CP29</f>
        <v>0</v>
      </c>
      <c r="CQ19" s="110">
        <f>SUMIFS(CQ$5:CQ$16,$V$5:$V$16,$AB19)+CQ24+CQ29</f>
        <v>0</v>
      </c>
      <c r="CR19" s="110">
        <f>SUMIFS(CR$5:CR$16,$V$5:$V$16,$AB19)+CR24+CR29</f>
        <v>0</v>
      </c>
      <c r="CS19" s="110">
        <f>SUMIFS(CS$5:CS$16,$V$5:$V$16,$AB19)+CS24+CS29</f>
        <v>0</v>
      </c>
      <c r="CT19" s="110">
        <f>SUMIFS(CT$5:CT$16,$V$5:$V$16,$AB19)+CT24+CT29</f>
        <v>0</v>
      </c>
      <c r="CU19" s="110">
        <f>SUMIFS(CU$5:CU$16,$V$5:$V$16,$AB19)+CU24+CU29</f>
        <v>0</v>
      </c>
      <c r="CV19" s="110">
        <f>SUMIFS(CV$5:CV$16,$V$5:$V$16,$AB19)+CV24+CV29</f>
        <v>0</v>
      </c>
      <c r="CW19" s="110">
        <f>SUMIFS(CW$5:CW$16,$V$5:$V$16,$AB19)+CW24+CW29</f>
        <v>0</v>
      </c>
      <c r="CX19" s="110">
        <f>SUMIFS(CX$5:CX$16,$V$5:$V$16,$AB19)+CX24+CX29</f>
        <v>0</v>
      </c>
      <c r="CY19" s="110">
        <f>SUMIFS(CY$5:CY$16,$V$5:$V$16,$AB19)+CY24+CY29</f>
        <v>0</v>
      </c>
      <c r="CZ19" s="110">
        <f>SUMIFS(CZ$5:CZ$16,$V$5:$V$16,$AB19)+CZ24+CZ29</f>
        <v>0</v>
      </c>
      <c r="DA19" s="110">
        <f>SUMIFS(DA$5:DA$16,$V$5:$V$16,$AB19)+DA24+DA29</f>
        <v>0</v>
      </c>
      <c r="DB19" s="110">
        <f>SUMIFS(DB$5:DB$16,$V$5:$V$16,$AB19)+DB24+DB29</f>
        <v>0</v>
      </c>
      <c r="DC19" s="110">
        <f>SUMIFS(DC$5:DC$16,$V$5:$V$16,$AB19)+DC24+DC29</f>
        <v>0</v>
      </c>
      <c r="DD19" s="110">
        <f>SUMIFS(DD$5:DD$16,$V$5:$V$16,$AB19)+DD24+DD29</f>
        <v>0</v>
      </c>
      <c r="DE19" s="110">
        <f>SUMIFS(DE$5:DE$16,$V$5:$V$16,$AB19)+DE24+DE29</f>
        <v>0</v>
      </c>
      <c r="DF19" s="110">
        <f>SUMIFS(DF$5:DF$16,$V$5:$V$16,$AB19)+DF24+DF29</f>
        <v>0</v>
      </c>
      <c r="DG19" s="110">
        <f>SUMIFS(DG$5:DG$16,$V$5:$V$16,$AB19)+DG24+DG29</f>
        <v>0</v>
      </c>
      <c r="DH19" s="110">
        <f>SUMIFS(DH$5:DH$16,$V$5:$V$16,$AB19)+DH24+DH29</f>
        <v>0</v>
      </c>
      <c r="DI19" s="110">
        <f>SUMIFS(DI$5:DI$16,$V$5:$V$16,$AB19)+DI24+DI29</f>
        <v>0</v>
      </c>
      <c r="DJ19" s="110">
        <f>SUMIFS(DJ$5:DJ$16,$V$5:$V$16,$AB19)+DJ24+DJ29</f>
        <v>0</v>
      </c>
      <c r="DK19" s="110">
        <f>SUMIFS(DK$5:DK$16,$V$5:$V$16,$AB19)+DK24+DK29</f>
        <v>0</v>
      </c>
      <c r="DL19" s="110">
        <f>SUMIFS(DL$5:DL$16,$V$5:$V$16,$AB19)+DL24+DL29</f>
        <v>0</v>
      </c>
      <c r="DM19" s="110">
        <f>SUMIFS(DM$5:DM$16,$V$5:$V$16,$AB19)+DM24+DM29</f>
        <v>0</v>
      </c>
      <c r="DN19" s="110">
        <f>SUMIFS(DN$5:DN$16,$V$5:$V$16,$AB19)+DN24+DN29</f>
        <v>0</v>
      </c>
      <c r="DO19" s="110">
        <f>SUMIFS(DO$5:DO$16,$V$5:$V$16,$AB19)+DO24+DO29</f>
        <v>0</v>
      </c>
      <c r="DP19" s="110">
        <f>SUMIFS(DP$5:DP$16,$V$5:$V$16,$AB19)+DP24+DP29</f>
        <v>0</v>
      </c>
      <c r="DQ19" s="110">
        <f>SUMIFS(DQ$5:DQ$16,$V$5:$V$16,$AB19)+DQ24+DQ29</f>
        <v>0</v>
      </c>
      <c r="DR19" s="110">
        <f>SUMIFS(DR$5:DR$16,$V$5:$V$16,$AB19)+DR24+DR29</f>
        <v>0</v>
      </c>
      <c r="DS19" s="110">
        <f>SUMIFS(DS$5:DS$16,$V$5:$V$16,$AB19)+DS24+DS29</f>
        <v>0</v>
      </c>
      <c r="DT19" s="110">
        <f>SUMIFS(DT$5:DT$16,$V$5:$V$16,$AB19)+DT24+DT29</f>
        <v>0</v>
      </c>
      <c r="DU19" s="110">
        <f>SUMIFS(DU$5:DU$16,$V$5:$V$16,$AB19)+DU24+DU29</f>
        <v>0</v>
      </c>
      <c r="DV19" s="110">
        <f>SUMIFS(DV$5:DV$16,$V$5:$V$16,$AB19)+DV24+DV29</f>
        <v>0</v>
      </c>
      <c r="DW19" s="110">
        <f>SUMIFS(DW$5:DW$16,$V$5:$V$16,$AB19)+DW24+DW29</f>
        <v>0</v>
      </c>
      <c r="DX19" s="110">
        <f>SUMIFS(DX$5:DX$16,$V$5:$V$16,$AB19)+DX24+DX29</f>
        <v>0</v>
      </c>
      <c r="DY19" s="110">
        <f>SUMIFS(DY$5:DY$16,$V$5:$V$16,$AB19)+DY24+DY29</f>
        <v>0</v>
      </c>
      <c r="DZ19" s="110">
        <f>SUMIFS(DZ$5:DZ$16,$V$5:$V$16,$AB19)+DZ24+DZ29</f>
        <v>0</v>
      </c>
      <c r="EA19" s="110">
        <f>SUMIFS(EA$5:EA$16,$V$5:$V$16,$AB19)+EA24+EA29</f>
        <v>0</v>
      </c>
      <c r="EB19" s="110">
        <f>SUMIFS(EB$5:EB$16,$V$5:$V$16,$AB19)+EB24+EB29</f>
        <v>0</v>
      </c>
      <c r="EC19" s="110">
        <f>SUMIFS(EC$5:EC$16,$V$5:$V$16,$AB19)+EC24+EC29</f>
        <v>0</v>
      </c>
      <c r="ED19" s="110">
        <f>SUMIFS(ED$5:ED$16,$V$5:$V$16,$AB19)+ED24+ED29</f>
        <v>0</v>
      </c>
      <c r="EE19" s="110">
        <f>SUMIFS(EE$5:EE$16,$V$5:$V$16,$AB19)+EE24+EE29</f>
        <v>0</v>
      </c>
      <c r="EF19" s="110">
        <f>SUMIFS(EF$5:EF$16,$V$5:$V$16,$AB19)+EF24+EF29</f>
        <v>0</v>
      </c>
      <c r="EG19" s="110">
        <f>SUMIFS(EG$5:EG$16,$V$5:$V$16,$AB19)+EG24+EG29</f>
        <v>0</v>
      </c>
      <c r="EH19" s="110">
        <f>SUMIFS(EH$5:EH$16,$V$5:$V$16,$AB19)+EH24+EH29</f>
        <v>0</v>
      </c>
      <c r="EI19" s="110">
        <f>SUMIFS(EI$5:EI$16,$V$5:$V$16,$AB19)+EI24+EI29</f>
        <v>0</v>
      </c>
      <c r="EJ19" s="110">
        <f>SUMIFS(EJ$5:EJ$16,$V$5:$V$16,$AB19)+EJ24+EJ29</f>
        <v>0</v>
      </c>
      <c r="EK19" s="110">
        <f>SUMIFS(EK$5:EK$16,$V$5:$V$16,$AB19)+EK24+EK29</f>
        <v>0</v>
      </c>
      <c r="EL19" s="110">
        <f>SUMIFS(EL$5:EL$16,$V$5:$V$16,$AB19)+EL24+EL29</f>
        <v>0</v>
      </c>
      <c r="EM19" s="110">
        <f>SUMIFS(EM$5:EM$16,$V$5:$V$16,$AB19)+EM24+EM29</f>
        <v>0</v>
      </c>
      <c r="EN19" s="110">
        <f>SUMIFS(EN$5:EN$16,$V$5:$V$16,$AB19)+EN24+EN29</f>
        <v>0</v>
      </c>
      <c r="EO19" s="110">
        <f>SUMIFS(EO$5:EO$16,$V$5:$V$16,$AB19)+EO24+EO29</f>
        <v>0</v>
      </c>
      <c r="EP19" s="110">
        <f>SUMIFS(EP$5:EP$16,$V$5:$V$16,$AB19)+EP24+EP29</f>
        <v>0</v>
      </c>
      <c r="EQ19" s="110">
        <f>SUMIFS(EQ$5:EQ$16,$V$5:$V$16,$AB19)+EQ24+EQ29</f>
        <v>0</v>
      </c>
      <c r="ER19" s="110">
        <f>SUMIFS(ER$5:ER$16,$V$5:$V$16,$AB19)+ER24+ER29</f>
        <v>0</v>
      </c>
      <c r="ES19" s="110">
        <f>SUMIFS(ES$5:ES$16,$V$5:$V$16,$AB19)+ES24+ES29</f>
        <v>0</v>
      </c>
      <c r="ET19" s="110">
        <f>SUMIFS(ET$5:ET$16,$V$5:$V$16,$AB19)+ET24+ET29</f>
        <v>0</v>
      </c>
      <c r="EU19" s="110">
        <f>SUMIFS(EU$5:EU$16,$V$5:$V$16,$AB19)+EU24+EU29</f>
        <v>0</v>
      </c>
      <c r="EV19" s="110">
        <f>SUMIFS(EV$5:EV$16,$V$5:$V$16,$AB19)+EV24+EV29</f>
        <v>0</v>
      </c>
      <c r="EW19" s="110">
        <f>SUMIFS(EW$5:EW$16,$V$5:$V$16,$AB19)+EW24+EW29</f>
        <v>0</v>
      </c>
      <c r="EX19" s="110">
        <f>SUMIFS(EX$5:EX$16,$V$5:$V$16,$AB19)+EX24+EX29</f>
        <v>0</v>
      </c>
      <c r="EY19" s="110">
        <f>SUMIFS(EY$5:EY$16,$V$5:$V$16,$AB19)+EY24+EY29</f>
        <v>0</v>
      </c>
      <c r="EZ19" s="110">
        <f>SUMIFS(EZ$5:EZ$16,$V$5:$V$16,$AB19)+EZ24+EZ29</f>
        <v>0</v>
      </c>
      <c r="FA19" s="110">
        <f>SUMIFS(FA$5:FA$16,$V$5:$V$16,$AB19)+FA24+FA29</f>
        <v>0</v>
      </c>
      <c r="FB19" s="110">
        <f>SUMIFS(FB$5:FB$16,$V$5:$V$16,$AB19)+FB24+FB29</f>
        <v>0</v>
      </c>
      <c r="FC19" s="110">
        <f>SUMIFS(FC$5:FC$16,$V$5:$V$16,$AB19)+FC24+FC29</f>
        <v>0</v>
      </c>
      <c r="FD19" s="110">
        <f>SUMIFS(FD$5:FD$16,$V$5:$V$16,$AB19)+FD24+FD29</f>
        <v>0</v>
      </c>
      <c r="FE19" s="110">
        <f>SUMIFS(FE$5:FE$16,$V$5:$V$16,$AB19)+FE24+FE29</f>
        <v>0</v>
      </c>
      <c r="FF19" s="110">
        <f>SUMIFS(FF$5:FF$16,$V$5:$V$16,$AB19)+FF24+FF29</f>
        <v>0</v>
      </c>
      <c r="FG19" s="110">
        <f>SUMIFS(FG$5:FG$16,$V$5:$V$16,$AB19)+FG24+FG29</f>
        <v>0</v>
      </c>
      <c r="FH19" s="110">
        <f>SUMIFS(FH$5:FH$16,$V$5:$V$16,$AB19)+FH24+FH29</f>
        <v>0</v>
      </c>
      <c r="FI19" s="110">
        <f>SUMIFS(FI$5:FI$16,$V$5:$V$16,$AB19)+FI24+FI29</f>
        <v>0</v>
      </c>
      <c r="FJ19" s="110">
        <f>SUMIFS(FJ$5:FJ$16,$V$5:$V$16,$AB19)+FJ24+FJ29</f>
        <v>0</v>
      </c>
      <c r="FK19" s="110">
        <f>SUMIFS(FK$5:FK$16,$V$5:$V$16,$AB19)+FK24+FK29</f>
        <v>0</v>
      </c>
      <c r="FL19" s="110">
        <f>SUMIFS(FL$5:FL$16,$V$5:$V$16,$AB19)+FL24+FL29</f>
        <v>0</v>
      </c>
      <c r="FM19" s="110">
        <f>SUMIFS(FM$5:FM$16,$V$5:$V$16,$AB19)+FM24+FM29</f>
        <v>0</v>
      </c>
      <c r="FN19" s="110">
        <f>SUMIFS(FN$5:FN$16,$V$5:$V$16,$AB19)+FN24+FN29</f>
        <v>0</v>
      </c>
      <c r="FO19" s="110">
        <f>SUMIFS(FO$5:FO$16,$V$5:$V$16,$AB19)+FO24+FO29</f>
        <v>0</v>
      </c>
      <c r="FP19" s="110">
        <f>SUMIFS(FP$5:FP$16,$V$5:$V$16,$AB19)+FP24+FP29</f>
        <v>0</v>
      </c>
      <c r="FQ19" s="110">
        <f>SUMIFS(FQ$5:FQ$16,$V$5:$V$16,$AB19)+FQ24+FQ29</f>
        <v>0</v>
      </c>
      <c r="FR19" s="110">
        <f>SUMIFS(FR$5:FR$16,$V$5:$V$16,$AB19)+FR24+FR29</f>
        <v>0</v>
      </c>
      <c r="FS19" s="110">
        <f>SUMIFS(FS$5:FS$16,$V$5:$V$16,$AB19)+FS24+FS29</f>
        <v>0</v>
      </c>
      <c r="FT19" s="110">
        <f>SUMIFS(FT$5:FT$16,$V$5:$V$16,$AB19)+FT24+FT29</f>
        <v>0</v>
      </c>
      <c r="FU19" s="110">
        <f>SUMIFS(FU$5:FU$16,$V$5:$V$16,$AB19)+FU24+FU29</f>
        <v>0</v>
      </c>
      <c r="FV19" s="110">
        <f>SUMIFS(FV$5:FV$16,$V$5:$V$16,$AB19)+FV24+FV29</f>
        <v>0</v>
      </c>
      <c r="FW19" s="110">
        <f>SUMIFS(FW$5:FW$16,$V$5:$V$16,$AB19)+FW24+FW29</f>
        <v>0</v>
      </c>
      <c r="FX19" s="110">
        <f>SUMIFS(FX$5:FX$16,$V$5:$V$16,$AB19)+FX24+FX29</f>
        <v>0</v>
      </c>
      <c r="FY19" s="110">
        <f>SUMIFS(FY$5:FY$16,$V$5:$V$16,$AB19)+FY24+FY29</f>
        <v>0</v>
      </c>
      <c r="FZ19" s="110">
        <f>SUMIFS(FZ$5:FZ$16,$V$5:$V$16,$AB19)+FZ24+FZ29</f>
        <v>0</v>
      </c>
      <c r="GA19" s="110">
        <f>SUMIFS(GA$5:GA$16,$V$5:$V$16,$AB19)+GA24+GA29</f>
        <v>0</v>
      </c>
      <c r="GB19" s="110">
        <f>SUMIFS(GB$5:GB$16,$V$5:$V$16,$AB19)+GB24+GB29</f>
        <v>0</v>
      </c>
      <c r="GC19" s="110">
        <f>SUMIFS(GC$5:GC$16,$V$5:$V$16,$AB19)+GC24+GC29</f>
        <v>0</v>
      </c>
      <c r="GD19" s="110">
        <f>SUMIFS(GD$5:GD$16,$V$5:$V$16,$AB19)+GD24+GD29</f>
        <v>0</v>
      </c>
      <c r="GE19" s="110">
        <f>SUMIFS(GE$5:GE$16,$V$5:$V$16,$AB19)+GE24+GE29</f>
        <v>0</v>
      </c>
      <c r="GF19" s="110">
        <f>SUMIFS(GF$5:GF$16,$V$5:$V$16,$AB19)+GF24+GF29</f>
        <v>0</v>
      </c>
      <c r="GG19" s="110">
        <f>SUMIFS(GG$5:GG$16,$V$5:$V$16,$AB19)+GG24+GG29</f>
        <v>0</v>
      </c>
      <c r="GH19" s="110">
        <f>SUMIFS(GH$5:GH$16,$V$5:$V$16,$AB19)+GH24+GH29</f>
        <v>0</v>
      </c>
      <c r="GI19" s="110">
        <f>SUMIFS(GI$5:GI$16,$V$5:$V$16,$AB19)+GI24+GI29</f>
        <v>0</v>
      </c>
      <c r="GJ19" s="110">
        <f>SUMIFS(GJ$5:GJ$16,$V$5:$V$16,$AB19)+GJ24+GJ29</f>
        <v>0</v>
      </c>
      <c r="GK19" s="110">
        <f>SUMIFS(GK$5:GK$16,$V$5:$V$16,$AB19)+GK24+GK29</f>
        <v>0</v>
      </c>
      <c r="GL19" s="110">
        <f>SUMIFS(GL$5:GL$16,$V$5:$V$16,$AB19)+GL24+GL29</f>
        <v>0</v>
      </c>
      <c r="GM19" s="110">
        <f>SUMIFS(GM$5:GM$16,$V$5:$V$16,$AB19)+GM24+GM29</f>
        <v>0</v>
      </c>
      <c r="GN19" s="110">
        <f>SUMIFS(GN$5:GN$16,$V$5:$V$16,$AB19)+GN24+GN29</f>
        <v>0</v>
      </c>
      <c r="GO19" s="110">
        <f>SUMIFS(GO$5:GO$16,$V$5:$V$16,$AB19)+GO24+GO29</f>
        <v>0</v>
      </c>
      <c r="GP19" s="110">
        <f>SUMIFS(GP$5:GP$16,$V$5:$V$16,$AB19)+GP24+GP29</f>
        <v>0</v>
      </c>
      <c r="GQ19" s="110">
        <f>SUMIFS(GQ$5:GQ$16,$V$5:$V$16,$AB19)+GQ24+GQ29</f>
        <v>0</v>
      </c>
      <c r="GR19" s="110">
        <f>SUMIFS(GR$5:GR$16,$V$5:$V$16,$AB19)+GR24+GR29</f>
        <v>0</v>
      </c>
      <c r="GS19" s="110">
        <f>SUMIFS(GS$5:GS$16,$V$5:$V$16,$AB19)+GS24+GS29</f>
        <v>0</v>
      </c>
      <c r="GT19" s="110">
        <f>SUMIFS(GT$5:GT$16,$V$5:$V$16,$AB19)+GT24+GT29</f>
        <v>0</v>
      </c>
      <c r="GU19" s="110">
        <f>SUMIFS(GU$5:GU$16,$V$5:$V$16,$AB19)+GU24+GU29</f>
        <v>0</v>
      </c>
      <c r="GV19" s="110">
        <f>SUMIFS(GV$5:GV$16,$V$5:$V$16,$AB19)+GV24+GV29</f>
        <v>0</v>
      </c>
      <c r="GW19" s="110">
        <f>SUMIFS(GW$5:GW$16,$V$5:$V$16,$AB19)+GW24+GW29</f>
        <v>0</v>
      </c>
      <c r="GX19" s="110">
        <f>SUMIFS(GX$5:GX$16,$V$5:$V$16,$AB19)+GX24+GX29</f>
        <v>0</v>
      </c>
      <c r="GY19" s="110">
        <f>SUMIFS(GY$5:GY$16,$V$5:$V$16,$AB19)+GY24+GY29</f>
        <v>0</v>
      </c>
      <c r="GZ19" s="110">
        <f>SUMIFS(GZ$5:GZ$16,$V$5:$V$16,$AB19)+GZ24+GZ29</f>
        <v>0</v>
      </c>
      <c r="HA19" s="110">
        <f>SUMIFS(HA$5:HA$16,$V$5:$V$16,$AB19)+HA24+HA29</f>
        <v>0</v>
      </c>
      <c r="HB19" s="110">
        <f>SUMIFS(HB$5:HB$16,$V$5:$V$16,$AB19)+HB24+HB29</f>
        <v>0</v>
      </c>
      <c r="HC19" s="110">
        <f>SUMIFS(HC$5:HC$16,$V$5:$V$16,$AB19)+HC24+HC29</f>
        <v>0</v>
      </c>
      <c r="HD19" s="110">
        <f>SUMIFS(HD$5:HD$16,$V$5:$V$16,$AB19)+HD24+HD29</f>
        <v>0</v>
      </c>
      <c r="HE19" s="110">
        <f>SUMIFS(HE$5:HE$16,$V$5:$V$16,$AB19)+HE24+HE29</f>
        <v>0</v>
      </c>
      <c r="HF19" s="110">
        <f>SUMIFS(HF$5:HF$16,$V$5:$V$16,$AB19)+HF24+HF29</f>
        <v>0</v>
      </c>
      <c r="HG19" s="110">
        <f>SUMIFS(HG$5:HG$16,$V$5:$V$16,$AB19)+HG24+HG29</f>
        <v>0</v>
      </c>
      <c r="HH19" s="110">
        <f>SUMIFS(HH$5:HH$16,$V$5:$V$16,$AB19)+HH24+HH29</f>
        <v>0</v>
      </c>
      <c r="HI19" s="110">
        <f>SUMIFS(HI$5:HI$16,$V$5:$V$16,$AB19)+HI24+HI29</f>
        <v>0</v>
      </c>
      <c r="HJ19" s="110">
        <f>SUMIFS(HJ$5:HJ$16,$V$5:$V$16,$AB19)+HJ24+HJ29</f>
        <v>0</v>
      </c>
      <c r="HK19" s="110">
        <f>SUMIFS(HK$5:HK$16,$V$5:$V$16,$AB19)+HK24+HK29</f>
        <v>0</v>
      </c>
      <c r="HL19" s="110">
        <f>SUMIFS(HL$5:HL$16,$V$5:$V$16,$AB19)+HL24+HL29</f>
        <v>0</v>
      </c>
      <c r="HM19" s="110">
        <f>SUMIFS(HM$5:HM$16,$V$5:$V$16,$AB19)+HM24+HM29</f>
        <v>0</v>
      </c>
      <c r="HN19" s="110">
        <f>SUMIFS(HN$5:HN$16,$V$5:$V$16,$AB19)+HN24+HN29</f>
        <v>0</v>
      </c>
      <c r="HO19" s="110">
        <f>SUMIFS(HO$5:HO$16,$V$5:$V$16,$AB19)+HO24+HO29</f>
        <v>0</v>
      </c>
      <c r="HP19" s="110">
        <f>SUMIFS(HP$5:HP$16,$V$5:$V$16,$AB19)+HP24+HP29</f>
        <v>0</v>
      </c>
      <c r="HQ19" s="110">
        <f>SUMIFS(HQ$5:HQ$16,$V$5:$V$16,$AB19)+HQ24+HQ29</f>
        <v>0</v>
      </c>
      <c r="HR19" s="110">
        <f>SUMIFS(HR$5:HR$16,$V$5:$V$16,$AB19)+HR24+HR29</f>
        <v>0</v>
      </c>
      <c r="HS19" s="110">
        <f>SUMIFS(HS$5:HS$16,$V$5:$V$16,$AB19)+HS24+HS29</f>
        <v>0</v>
      </c>
      <c r="HT19" s="110">
        <f>SUMIFS(HT$5:HT$16,$V$5:$V$16,$AB19)+HT24+HT29</f>
        <v>0</v>
      </c>
      <c r="HU19" s="110">
        <f>SUMIFS(HU$5:HU$16,$V$5:$V$16,$AB19)+HU24+HU29</f>
        <v>0</v>
      </c>
      <c r="HV19" s="110">
        <f>SUMIFS(HV$5:HV$16,$V$5:$V$16,$AB19)+HV24+HV29</f>
        <v>0</v>
      </c>
      <c r="HW19" s="110">
        <f>SUMIFS(HW$5:HW$16,$V$5:$V$16,$AB19)+HW24+HW29</f>
        <v>0</v>
      </c>
      <c r="HX19" s="110">
        <f>SUMIFS(HX$5:HX$16,$V$5:$V$16,$AB19)+HX24+HX29</f>
        <v>0</v>
      </c>
      <c r="HY19" s="110">
        <f>SUMIFS(HY$5:HY$16,$V$5:$V$16,$AB19)+HY24+HY29</f>
        <v>0</v>
      </c>
      <c r="HZ19" s="110">
        <f>SUMIFS(HZ$5:HZ$16,$V$5:$V$16,$AB19)+HZ24+HZ29</f>
        <v>0</v>
      </c>
      <c r="IA19" s="110">
        <f>SUMIFS(IA$5:IA$16,$V$5:$V$16,$AB19)+IA24+IA29</f>
        <v>0</v>
      </c>
      <c r="IB19" s="110">
        <f>SUMIFS(IB$5:IB$16,$V$5:$V$16,$AB19)+IB24+IB29</f>
        <v>0</v>
      </c>
      <c r="IC19" s="110">
        <f>SUMIFS(IC$5:IC$16,$V$5:$V$16,$AB19)+IC24+IC29</f>
        <v>0</v>
      </c>
      <c r="ID19" s="110">
        <f>SUMIFS(ID$5:ID$16,$V$5:$V$16,$AB19)+ID24+ID29</f>
        <v>0</v>
      </c>
      <c r="IE19" s="110">
        <f>SUMIFS(IE$5:IE$16,$V$5:$V$16,$AB19)+IE24+IE29</f>
        <v>0</v>
      </c>
      <c r="IF19" s="110">
        <f>SUMIFS(IF$5:IF$16,$V$5:$V$16,$AB19)+IF24+IF29</f>
        <v>0</v>
      </c>
      <c r="IG19" s="110">
        <f>SUMIFS(IG$5:IG$16,$V$5:$V$16,$AB19)+IG24+IG29</f>
        <v>0</v>
      </c>
      <c r="IH19" s="110">
        <f>SUMIFS(IH$5:IH$16,$V$5:$V$16,$AB19)+IH24+IH29</f>
        <v>0</v>
      </c>
      <c r="II19" s="110">
        <f>SUMIFS(II$5:II$16,$V$5:$V$16,$AB19)+II24+II29</f>
        <v>0</v>
      </c>
      <c r="IJ19" s="110">
        <f>SUMIFS(IJ$5:IJ$16,$V$5:$V$16,$AB19)+IJ24+IJ29</f>
        <v>0</v>
      </c>
      <c r="IK19" s="110">
        <f>SUMIFS(IK$5:IK$16,$V$5:$V$16,$AB19)+IK24+IK29</f>
        <v>0</v>
      </c>
      <c r="IL19" s="110">
        <f>SUMIFS(IL$5:IL$16,$V$5:$V$16,$AB19)+IL24+IL29</f>
        <v>0</v>
      </c>
      <c r="IM19" s="110">
        <f>SUMIFS(IM$5:IM$16,$V$5:$V$16,$AB19)+IM24+IM29</f>
        <v>0</v>
      </c>
      <c r="IN19" s="110">
        <f>SUMIFS(IN$5:IN$16,$V$5:$V$16,$AB19)+IN24+IN29</f>
        <v>0</v>
      </c>
      <c r="IO19" s="110">
        <f>SUMIFS(IO$5:IO$16,$V$5:$V$16,$AB19)+IO24+IO29</f>
        <v>0</v>
      </c>
      <c r="IP19" s="110">
        <f>SUMIFS(IP$5:IP$16,$V$5:$V$16,$AB19)+IP24+IP29</f>
        <v>0</v>
      </c>
      <c r="IQ19" s="110">
        <f>SUMIFS(IQ$5:IQ$16,$V$5:$V$16,$AB19)+IQ24+IQ29</f>
        <v>0</v>
      </c>
      <c r="IR19" s="110">
        <f>SUMIFS(IR$5:IR$16,$V$5:$V$16,$AB19)+IR24+IR29</f>
        <v>0</v>
      </c>
      <c r="IS19" s="110">
        <f>SUMIFS(IS$5:IS$16,$V$5:$V$16,$AB19)+IS24+IS29</f>
        <v>0</v>
      </c>
      <c r="IT19" s="110">
        <f>SUMIFS(IT$5:IT$16,$V$5:$V$16,$AB19)+IT24+IT29</f>
        <v>0</v>
      </c>
      <c r="IU19" s="110">
        <f>SUMIFS(IU$5:IU$16,$V$5:$V$16,$AB19)+IU24+IU29</f>
        <v>0</v>
      </c>
      <c r="IV19" s="110">
        <f>SUMIFS(IV$5:IV$16,$V$5:$V$16,$AB19)+IV24+IV29</f>
        <v>0</v>
      </c>
      <c r="IW19" s="110">
        <f>SUMIFS(IW$5:IW$16,$V$5:$V$16,$AB19)+IW24+IW29</f>
        <v>0</v>
      </c>
      <c r="IX19" s="110">
        <f>SUMIFS(IX$5:IX$16,$V$5:$V$16,$AB19)+IX24+IX29</f>
        <v>0</v>
      </c>
      <c r="IY19" s="110">
        <f>SUMIFS(IY$5:IY$16,$V$5:$V$16,$AB19)+IY24+IY29</f>
        <v>0</v>
      </c>
      <c r="IZ19" s="110">
        <f>SUMIFS(IZ$5:IZ$16,$V$5:$V$16,$AB19)+IZ24+IZ29</f>
        <v>0</v>
      </c>
      <c r="JA19" s="110">
        <f>SUMIFS(JA$5:JA$16,$V$5:$V$16,$AB19)+JA24+JA29</f>
        <v>0</v>
      </c>
      <c r="JB19" s="110">
        <f>SUMIFS(JB$5:JB$16,$V$5:$V$16,$AB19)+JB24+JB29</f>
        <v>0</v>
      </c>
      <c r="JC19" s="110">
        <f>SUMIFS(JC$5:JC$16,$V$5:$V$16,$AB19)+JC24+JC29</f>
        <v>0</v>
      </c>
      <c r="JD19" s="110">
        <f>SUMIFS(JD$5:JD$16,$V$5:$V$16,$AB19)+JD24+JD29</f>
        <v>0</v>
      </c>
      <c r="JE19" s="110">
        <f>SUMIFS(JE$5:JE$16,$V$5:$V$16,$AB19)+JE24+JE29</f>
        <v>0</v>
      </c>
      <c r="JF19" s="110">
        <f>SUMIFS(JF$5:JF$16,$V$5:$V$16,$AB19)+JF24+JF29</f>
        <v>0</v>
      </c>
      <c r="JG19" s="110">
        <f>SUMIFS(JG$5:JG$16,$V$5:$V$16,$AB19)+JG24+JG29</f>
        <v>0</v>
      </c>
      <c r="JH19" s="110">
        <f>SUMIFS(JH$5:JH$16,$V$5:$V$16,$AB19)+JH24+JH29</f>
        <v>0</v>
      </c>
      <c r="JI19" s="110">
        <f>SUMIFS(JI$5:JI$16,$V$5:$V$16,$AB19)+JI24+JI29</f>
        <v>0</v>
      </c>
      <c r="JJ19" s="110">
        <f>SUMIFS(JJ$5:JJ$16,$V$5:$V$16,$AB19)+JJ24+JJ29</f>
        <v>0</v>
      </c>
      <c r="JK19" s="110">
        <f>SUMIFS(JK$5:JK$16,$V$5:$V$16,$AB19)+JK24+JK29</f>
        <v>0</v>
      </c>
      <c r="JL19" s="110">
        <f>SUMIFS(JL$5:JL$16,$V$5:$V$16,$AB19)+JL24+JL29</f>
        <v>0</v>
      </c>
      <c r="JM19" s="110">
        <f>SUMIFS(JM$5:JM$16,$V$5:$V$16,$AB19)+JM24+JM29</f>
        <v>0</v>
      </c>
      <c r="JN19" s="110">
        <f>SUMIFS(JN$5:JN$16,$V$5:$V$16,$AB19)+JN24+JN29</f>
        <v>0</v>
      </c>
      <c r="JO19" s="110">
        <f>SUMIFS(JO$5:JO$16,$V$5:$V$16,$AB19)+JO24+JO29</f>
        <v>0</v>
      </c>
      <c r="JP19" s="110">
        <f>SUMIFS(JP$5:JP$16,$V$5:$V$16,$AB19)+JP24+JP29</f>
        <v>0</v>
      </c>
      <c r="JQ19" s="110">
        <f>SUMIFS(JQ$5:JQ$16,$V$5:$V$16,$AB19)+JQ24+JQ29</f>
        <v>0</v>
      </c>
      <c r="JR19" s="110">
        <f>SUMIFS(JR$5:JR$16,$V$5:$V$16,$AB19)+JR24+JR29</f>
        <v>0</v>
      </c>
      <c r="JS19" s="110">
        <f>SUMIFS(JS$5:JS$16,$V$5:$V$16,$AB19)+JS24+JS29</f>
        <v>0</v>
      </c>
      <c r="JT19" s="110">
        <f>SUMIFS(JT$5:JT$16,$V$5:$V$16,$AB19)+JT24+JT29</f>
        <v>0</v>
      </c>
      <c r="JU19" s="110">
        <f>SUMIFS(JU$5:JU$16,$V$5:$V$16,$AB19)+JU24+JU29</f>
        <v>0</v>
      </c>
      <c r="JV19" s="110">
        <f>SUMIFS(JV$5:JV$16,$V$5:$V$16,$AB19)+JV24+JV29</f>
        <v>0</v>
      </c>
      <c r="JW19" s="110">
        <f>SUMIFS(JW$5:JW$16,$V$5:$V$16,$AB19)+JW24+JW29</f>
        <v>0</v>
      </c>
      <c r="JX19" s="110">
        <f>SUMIFS(JX$5:JX$16,$V$5:$V$16,$AB19)+JX24+JX29</f>
        <v>0</v>
      </c>
      <c r="JY19" s="110">
        <f>SUMIFS(JY$5:JY$16,$V$5:$V$16,$AB19)+JY24+JY29</f>
        <v>0</v>
      </c>
      <c r="JZ19" s="110">
        <f>SUMIFS(JZ$5:JZ$16,$V$5:$V$16,$AB19)+JZ24+JZ29</f>
        <v>0</v>
      </c>
      <c r="KA19" s="110">
        <f>SUMIFS(KA$5:KA$16,$V$5:$V$16,$AB19)+KA24+KA29</f>
        <v>0</v>
      </c>
      <c r="KB19" s="110">
        <f>SUMIFS(KB$5:KB$16,$V$5:$V$16,$AB19)+KB24+KB29</f>
        <v>0</v>
      </c>
      <c r="KC19" s="110">
        <f>SUMIFS(KC$5:KC$16,$V$5:$V$16,$AB19)+KC24+KC29</f>
        <v>0</v>
      </c>
      <c r="KD19" s="110">
        <f>SUMIFS(KD$5:KD$16,$V$5:$V$16,$AB19)+KD24+KD29</f>
        <v>0</v>
      </c>
      <c r="KE19" s="110">
        <f>SUMIFS(KE$5:KE$16,$V$5:$V$16,$AB19)+KE24+KE29</f>
        <v>0</v>
      </c>
      <c r="KF19" s="110">
        <f>SUMIFS(KF$5:KF$16,$V$5:$V$16,$AB19)+KF24+KF29</f>
        <v>0</v>
      </c>
      <c r="KG19" s="110">
        <f>SUMIFS(KG$5:KG$16,$V$5:$V$16,$AB19)+KG24+KG29</f>
        <v>0</v>
      </c>
      <c r="KH19" s="110">
        <f>SUMIFS(KH$5:KH$16,$V$5:$V$16,$AB19)+KH24+KH29</f>
        <v>0</v>
      </c>
      <c r="KI19" s="110">
        <f>SUMIFS(KI$5:KI$16,$V$5:$V$16,$AB19)+KI24+KI29</f>
        <v>0</v>
      </c>
      <c r="KJ19" s="110">
        <f>SUMIFS(KJ$5:KJ$16,$V$5:$V$16,$AB19)+KJ24+KJ29</f>
        <v>0</v>
      </c>
      <c r="KK19" s="110">
        <f>SUMIFS(KK$5:KK$16,$V$5:$V$16,$AB19)+KK24+KK29</f>
        <v>0</v>
      </c>
      <c r="KL19" s="110">
        <f>SUMIFS(KL$5:KL$16,$V$5:$V$16,$AB19)+KL24+KL29</f>
        <v>0</v>
      </c>
      <c r="KM19" s="110">
        <f>SUMIFS(KM$5:KM$16,$V$5:$V$16,$AB19)+KM24+KM29</f>
        <v>0</v>
      </c>
      <c r="KN19" s="110">
        <f>SUMIFS(KN$5:KN$16,$V$5:$V$16,$AB19)+KN24+KN29</f>
        <v>0</v>
      </c>
      <c r="KO19" s="110">
        <f>SUMIFS(KO$5:KO$16,$V$5:$V$16,$AB19)+KO24+KO29</f>
        <v>0</v>
      </c>
      <c r="KP19" s="110">
        <f>SUMIFS(KP$5:KP$16,$V$5:$V$16,$AB19)+KP24+KP29</f>
        <v>0</v>
      </c>
      <c r="KQ19" s="110">
        <f>SUMIFS(KQ$5:KQ$16,$V$5:$V$16,$AB19)+KQ24+KQ29</f>
        <v>0</v>
      </c>
      <c r="KR19" s="110">
        <f>SUMIFS(KR$5:KR$16,$V$5:$V$16,$AB19)+KR24+KR29</f>
        <v>0</v>
      </c>
      <c r="KS19" s="110">
        <f>SUMIFS(KS$5:KS$16,$V$5:$V$16,$AB19)+KS24+KS29</f>
        <v>0</v>
      </c>
      <c r="KT19" s="110">
        <f>SUMIFS(KT$5:KT$16,$V$5:$V$16,$AB19)+KT24+KT29</f>
        <v>0</v>
      </c>
      <c r="KU19" s="110">
        <f>SUMIFS(KU$5:KU$16,$V$5:$V$16,$AB19)+KU24+KU29</f>
        <v>0</v>
      </c>
      <c r="KV19" s="110">
        <f>SUMIFS(KV$5:KV$16,$V$5:$V$16,$AB19)+KV24+KV29</f>
        <v>0</v>
      </c>
      <c r="KW19" s="110">
        <f>SUMIFS(KW$5:KW$16,$V$5:$V$16,$AB19)+KW24+KW29</f>
        <v>0</v>
      </c>
      <c r="KX19" s="110">
        <f>SUMIFS(KX$5:KX$16,$V$5:$V$16,$AB19)+KX24+KX29</f>
        <v>0</v>
      </c>
      <c r="KY19" s="110">
        <f>SUMIFS(KY$5:KY$16,$V$5:$V$16,$AB19)+KY24+KY29</f>
        <v>0</v>
      </c>
      <c r="KZ19" s="110">
        <f>SUMIFS(KZ$5:KZ$16,$V$5:$V$16,$AB19)+KZ24+KZ29</f>
        <v>0</v>
      </c>
      <c r="LA19" s="110">
        <f>SUMIFS(LA$5:LA$16,$V$5:$V$16,$AB19)+LA24+LA29</f>
        <v>0</v>
      </c>
      <c r="LB19" s="110">
        <f>SUMIFS(LB$5:LB$16,$V$5:$V$16,$AB19)+LB24+LB29</f>
        <v>0</v>
      </c>
      <c r="LC19" s="110">
        <f>SUMIFS(LC$5:LC$16,$V$5:$V$16,$AB19)+LC24+LC29</f>
        <v>0</v>
      </c>
      <c r="LD19" s="110">
        <f>SUMIFS(LD$5:LD$16,$V$5:$V$16,$AB19)+LD24+LD29</f>
        <v>0</v>
      </c>
      <c r="LE19" s="110">
        <f>SUMIFS(LE$5:LE$16,$V$5:$V$16,$AB19)+LE24+LE29</f>
        <v>0</v>
      </c>
      <c r="LF19" s="110">
        <f>SUMIFS(LF$5:LF$16,$V$5:$V$16,$AB19)+LF24+LF29</f>
        <v>0</v>
      </c>
      <c r="LG19" s="110">
        <f>SUMIFS(LG$5:LG$16,$V$5:$V$16,$AB19)+LG24+LG29</f>
        <v>0</v>
      </c>
      <c r="LH19" s="110">
        <f>SUMIFS(LH$5:LH$16,$V$5:$V$16,$AB19)+LH24+LH29</f>
        <v>0</v>
      </c>
      <c r="LI19" s="110">
        <f>SUMIFS(LI$5:LI$16,$V$5:$V$16,$AB19)+LI24+LI29</f>
        <v>0</v>
      </c>
      <c r="LJ19" s="110">
        <f>SUMIFS(LJ$5:LJ$16,$V$5:$V$16,$AB19)+LJ24+LJ29</f>
        <v>0</v>
      </c>
      <c r="LK19" s="110">
        <f>SUMIFS(LK$5:LK$16,$V$5:$V$16,$AB19)+LK24+LK29</f>
        <v>0</v>
      </c>
      <c r="LL19" s="110">
        <f>SUMIFS(LL$5:LL$16,$V$5:$V$16,$AB19)+LL24+LL29</f>
        <v>0</v>
      </c>
      <c r="LM19" s="110">
        <f>SUMIFS(LM$5:LM$16,$V$5:$V$16,$AB19)+LM24+LM29</f>
        <v>0</v>
      </c>
      <c r="LN19" s="110">
        <f>SUMIFS(LN$5:LN$16,$V$5:$V$16,$AB19)+LN24+LN29</f>
        <v>0</v>
      </c>
      <c r="LO19" s="110">
        <f>SUMIFS(LO$5:LO$16,$V$5:$V$16,$AB19)+LO24+LO29</f>
        <v>0</v>
      </c>
      <c r="LP19" s="110">
        <f>SUMIFS(LP$5:LP$16,$V$5:$V$16,$AB19)+LP24+LP29</f>
        <v>0</v>
      </c>
      <c r="LQ19" s="110">
        <f>SUMIFS(LQ$5:LQ$16,$V$5:$V$16,$AB19)+LQ24+LQ29</f>
        <v>0</v>
      </c>
      <c r="LR19" s="110">
        <f>SUMIFS(LR$5:LR$16,$V$5:$V$16,$AB19)+LR24+LR29</f>
        <v>0</v>
      </c>
      <c r="LS19" s="110">
        <f>SUMIFS(LS$5:LS$16,$V$5:$V$16,$AB19)+LS24+LS29</f>
        <v>0</v>
      </c>
      <c r="LT19" s="110">
        <f>SUMIFS(LT$5:LT$16,$V$5:$V$16,$AB19)+LT24+LT29</f>
        <v>0</v>
      </c>
      <c r="LU19" s="110">
        <f>SUMIFS(LU$5:LU$16,$V$5:$V$16,$AB19)+LU24+LU29</f>
        <v>0</v>
      </c>
      <c r="LV19" s="110">
        <f>SUMIFS(LV$5:LV$16,$V$5:$V$16,$AB19)+LV24+LV29</f>
        <v>0</v>
      </c>
      <c r="LW19" s="110">
        <f>SUMIFS(LW$5:LW$16,$V$5:$V$16,$AB19)+LW24+LW29</f>
        <v>0</v>
      </c>
      <c r="LX19" s="110">
        <f>SUMIFS(LX$5:LX$16,$V$5:$V$16,$AB19)+LX24+LX29</f>
        <v>0</v>
      </c>
      <c r="LY19" s="110">
        <f>SUMIFS(LY$5:LY$16,$V$5:$V$16,$AB19)+LY24+LY29</f>
        <v>0</v>
      </c>
      <c r="LZ19" s="110">
        <f>SUMIFS(LZ$5:LZ$16,$V$5:$V$16,$AB19)+LZ24+LZ29</f>
        <v>0</v>
      </c>
      <c r="MA19" s="110">
        <f>SUMIFS(MA$5:MA$16,$V$5:$V$16,$AB19)+MA24+MA29</f>
        <v>0</v>
      </c>
      <c r="MB19" s="110">
        <f>SUMIFS(MB$5:MB$16,$V$5:$V$16,$AB19)+MB24+MB29</f>
        <v>0</v>
      </c>
      <c r="MC19" s="110">
        <f>SUMIFS(MC$5:MC$16,$V$5:$V$16,$AB19)+MC24+MC29</f>
        <v>0</v>
      </c>
      <c r="MD19" s="110">
        <f>SUMIFS(MD$5:MD$16,$V$5:$V$16,$AB19)+MD24+MD29</f>
        <v>0</v>
      </c>
      <c r="ME19" s="110">
        <f>SUMIFS(ME$5:ME$16,$V$5:$V$16,$AB19)+ME24+ME29</f>
        <v>0</v>
      </c>
      <c r="MF19" s="110">
        <f>SUMIFS(MF$5:MF$16,$V$5:$V$16,$AB19)+MF24+MF29</f>
        <v>0</v>
      </c>
      <c r="MG19" s="110">
        <f>SUMIFS(MG$5:MG$16,$V$5:$V$16,$AB19)+MG24+MG29</f>
        <v>0</v>
      </c>
      <c r="MH19" s="110">
        <f>SUMIFS(MH$5:MH$16,$V$5:$V$16,$AB19)+MH24+MH29</f>
        <v>0</v>
      </c>
      <c r="MI19" s="110">
        <f>SUMIFS(MI$5:MI$16,$V$5:$V$16,$AB19)+MI24+MI29</f>
        <v>0</v>
      </c>
      <c r="MJ19" s="110">
        <f>SUMIFS(MJ$5:MJ$16,$V$5:$V$16,$AB19)+MJ24+MJ29</f>
        <v>0</v>
      </c>
      <c r="MK19" s="110">
        <f>SUMIFS(MK$5:MK$16,$V$5:$V$16,$AB19)+MK24+MK29</f>
        <v>0</v>
      </c>
      <c r="ML19" s="110">
        <f>SUMIFS(ML$5:ML$16,$V$5:$V$16,$AB19)+ML24+ML29</f>
        <v>0</v>
      </c>
      <c r="MM19" s="110">
        <f>SUMIFS(MM$5:MM$16,$V$5:$V$16,$AB19)+MM24+MM29</f>
        <v>0</v>
      </c>
      <c r="MN19" s="110">
        <f>SUMIFS(MN$5:MN$16,$V$5:$V$16,$AB19)+MN24+MN29</f>
        <v>0</v>
      </c>
      <c r="MO19" s="110">
        <f>SUMIFS(MO$5:MO$16,$V$5:$V$16,$AB19)+MO24+MO29</f>
        <v>0</v>
      </c>
      <c r="MP19" s="110">
        <f>SUMIFS(MP$5:MP$16,$V$5:$V$16,$AB19)+MP24+MP29</f>
        <v>0</v>
      </c>
      <c r="MQ19" s="110">
        <f>SUMIFS(MQ$5:MQ$16,$V$5:$V$16,$AB19)+MQ24+MQ29</f>
        <v>0</v>
      </c>
      <c r="MR19" s="110">
        <f>SUMIFS(MR$5:MR$16,$V$5:$V$16,$AB19)+MR24+MR29</f>
        <v>0</v>
      </c>
      <c r="MS19" s="110">
        <f>SUMIFS(MS$5:MS$16,$V$5:$V$16,$AB19)+MS24+MS29</f>
        <v>0</v>
      </c>
      <c r="MT19" s="110">
        <f>SUMIFS(MT$5:MT$16,$V$5:$V$16,$AB19)+MT24+MT29</f>
        <v>0</v>
      </c>
      <c r="MU19" s="110">
        <f>SUMIFS(MU$5:MU$16,$V$5:$V$16,$AB19)+MU24+MU29</f>
        <v>0</v>
      </c>
      <c r="MV19" s="110">
        <f>SUMIFS(MV$5:MV$16,$V$5:$V$16,$AB19)+MV24+MV29</f>
        <v>0</v>
      </c>
      <c r="MW19" s="110">
        <f>SUMIFS(MW$5:MW$16,$V$5:$V$16,$AB19)+MW24+MW29</f>
        <v>0</v>
      </c>
      <c r="MX19" s="110">
        <f>SUMIFS(MX$5:MX$16,$V$5:$V$16,$AB19)+MX24+MX29</f>
        <v>0</v>
      </c>
      <c r="MY19" s="110">
        <f>SUMIFS(MY$5:MY$16,$V$5:$V$16,$AB19)+MY24+MY29</f>
        <v>0</v>
      </c>
      <c r="MZ19" s="110">
        <f>SUMIFS(MZ$5:MZ$16,$V$5:$V$16,$AB19)+MZ24+MZ29</f>
        <v>0</v>
      </c>
      <c r="NA19" s="110">
        <f>SUMIFS(NA$5:NA$16,$V$5:$V$16,$AB19)+NA24+NA29</f>
        <v>0</v>
      </c>
      <c r="NB19" s="110">
        <f>SUMIFS(NB$5:NB$16,$V$5:$V$16,$AB19)+NB24+NB29</f>
        <v>0</v>
      </c>
      <c r="NC19" s="110">
        <f>SUMIFS(NC$5:NC$16,$V$5:$V$16,$AB19)+NC24+NC29</f>
        <v>0</v>
      </c>
      <c r="ND19" s="110">
        <f>SUMIFS(ND$5:ND$16,$V$5:$V$16,$AB19)+ND24+ND29</f>
        <v>0</v>
      </c>
      <c r="NE19" s="110">
        <f>SUMIFS(NE$5:NE$16,$V$5:$V$16,$AB19)+NE24+NE29</f>
        <v>0</v>
      </c>
      <c r="NF19" s="110">
        <f>SUMIFS(NF$5:NF$16,$V$5:$V$16,$AB19)+NF24+NF29</f>
        <v>0</v>
      </c>
      <c r="NG19" s="110">
        <f>SUMIFS(NG$5:NG$16,$V$5:$V$16,$AB19)+NG24+NG29</f>
        <v>0</v>
      </c>
      <c r="NH19" s="110">
        <f>SUMIFS(NH$5:NH$16,$V$5:$V$16,$AB19)+NH24+NH29</f>
        <v>0</v>
      </c>
      <c r="NI19" s="110">
        <f>SUMIFS(NI$5:NI$16,$V$5:$V$16,$AB19)+NI24+NI29</f>
        <v>0</v>
      </c>
      <c r="NJ19" s="110">
        <f>SUMIFS(NJ$5:NJ$16,$V$5:$V$16,$AB19)+NJ24+NJ29</f>
        <v>0</v>
      </c>
      <c r="NK19" s="110">
        <f>SUMIFS(NK$5:NK$16,$V$5:$V$16,$AB19)+NK24+NK29</f>
        <v>0</v>
      </c>
      <c r="NL19" s="110">
        <f>SUMIFS(NL$5:NL$16,$V$5:$V$16,$AB19)+NL24+NL29</f>
        <v>0</v>
      </c>
      <c r="NM19" s="110">
        <f>SUMIFS(NM$5:NM$16,$V$5:$V$16,$AB19)+NM24+NM29</f>
        <v>0</v>
      </c>
      <c r="NN19" s="110">
        <f>SUMIFS(NN$5:NN$16,$V$5:$V$16,$AB19)+NN24+NN29</f>
        <v>0</v>
      </c>
      <c r="NO19" s="110">
        <f>SUMIFS(NO$5:NO$16,$V$5:$V$16,$AB19)+NO24+NO29</f>
        <v>0</v>
      </c>
      <c r="NP19" s="110">
        <f>SUMIFS(NP$5:NP$16,$V$5:$V$16,$AB19)+NP24+NP29</f>
        <v>0</v>
      </c>
      <c r="NQ19" s="110">
        <f>SUMIFS(NQ$5:NQ$16,$V$5:$V$16,$AB19)+NQ24+NQ29</f>
        <v>0</v>
      </c>
      <c r="NR19" s="110">
        <f>SUMIFS(NR$5:NR$16,$V$5:$V$16,$AB19)+NR24+NR29</f>
        <v>0</v>
      </c>
      <c r="NS19" s="110">
        <f>SUMIFS(NS$5:NS$16,$V$5:$V$16,$AB19)+NS24+NS29</f>
        <v>0</v>
      </c>
      <c r="NT19" s="110">
        <f>SUMIFS(NT$5:NT$16,$V$5:$V$16,$AB19)+NT24+NT29</f>
        <v>0</v>
      </c>
      <c r="NU19" s="110">
        <f>SUMIFS(NU$5:NU$16,$V$5:$V$16,$AB19)+NU24+NU29</f>
        <v>0</v>
      </c>
      <c r="NV19" s="110">
        <f>SUMIFS(NV$5:NV$16,$V$5:$V$16,$AB19)+NV24+NV29</f>
        <v>0</v>
      </c>
      <c r="NW19" s="110">
        <f>SUMIFS(NW$5:NW$16,$V$5:$V$16,$AB19)+NW24+NW29</f>
        <v>0</v>
      </c>
      <c r="NX19" s="110">
        <f>SUMIFS(NX$5:NX$16,$V$5:$V$16,$AB19)+NX24+NX29</f>
        <v>0</v>
      </c>
      <c r="NY19" s="110">
        <f>SUMIFS(NY$5:NY$16,$V$5:$V$16,$AB19)+NY24+NY29</f>
        <v>0</v>
      </c>
      <c r="NZ19" s="110">
        <f>SUMIFS(NZ$5:NZ$16,$V$5:$V$16,$AB19)+NZ24+NZ29</f>
        <v>0</v>
      </c>
      <c r="OA19" s="110">
        <f>SUMIFS(OA$5:OA$16,$V$5:$V$16,$AB19)+OA24+OA29</f>
        <v>0</v>
      </c>
      <c r="OB19" s="110">
        <f>SUMIFS(OB$5:OB$16,$V$5:$V$16,$AB19)+OB24+OB29</f>
        <v>0</v>
      </c>
      <c r="OC19" s="110">
        <f>SUMIFS(OC$5:OC$16,$V$5:$V$16,$AB19)+OC24+OC29</f>
        <v>0</v>
      </c>
      <c r="OD19" s="110">
        <f>SUMIFS(OD$5:OD$16,$V$5:$V$16,$AB19)+OD24+OD29</f>
        <v>0</v>
      </c>
      <c r="OE19" s="110">
        <f>SUMIFS(OE$5:OE$16,$V$5:$V$16,#REF!)+OE24+OE29</f>
        <v>0</v>
      </c>
      <c r="OF19" s="110">
        <f>SUMIFS(OF$5:OF$16,$V$5:$V$16,#REF!)+OF24+OF29</f>
        <v>0</v>
      </c>
      <c r="OG19" s="73" t="s">
        <v>53</v>
      </c>
    </row>
    <row r="20" spans="2:397" s="23" customFormat="1" ht="30" customHeight="1">
      <c r="B20" s="41" t="s">
        <v>9</v>
      </c>
      <c r="C20" s="41" t="s">
        <v>25</v>
      </c>
      <c r="D20" s="36"/>
      <c r="E20" s="36"/>
      <c r="F20" s="36"/>
      <c r="G20" s="36"/>
      <c r="H20" s="39"/>
      <c r="I20" s="33"/>
      <c r="J20" s="34"/>
      <c r="K20" s="34"/>
      <c r="L20" s="34"/>
      <c r="M20" s="34"/>
      <c r="N20" s="34"/>
      <c r="O20" s="34"/>
      <c r="P20" s="33"/>
      <c r="Q20" s="33"/>
      <c r="R20" s="33"/>
      <c r="S20" s="62"/>
      <c r="T20" s="48"/>
      <c r="U20" s="35"/>
      <c r="V20" s="64" t="s">
        <v>9</v>
      </c>
      <c r="W20" s="36"/>
      <c r="X20" s="36"/>
      <c r="Y20" s="34"/>
      <c r="Z20" s="34"/>
      <c r="AA20" s="34"/>
      <c r="AB20" s="106" t="s">
        <v>9</v>
      </c>
      <c r="AC20" s="110">
        <f>SUMIFS(AC$5:AC$16,$V$5:$V$16,$AB20)+AC25+AC30</f>
        <v>8</v>
      </c>
      <c r="AD20" s="110">
        <f>SUMIFS(AD$5:AD$16,$V$5:$V$16,$AB20)+AD25+AD30</f>
        <v>8</v>
      </c>
      <c r="AE20" s="110">
        <f>SUMIFS(AE$5:AE$16,$V$5:$V$16,$AB20)+AE25+AE30</f>
        <v>0</v>
      </c>
      <c r="AF20" s="110">
        <f>SUMIFS(AF$5:AF$16,$V$5:$V$16,$AB20)+AF25+AF30</f>
        <v>0</v>
      </c>
      <c r="AG20" s="110">
        <f>SUMIFS(AG$5:AG$16,$V$5:$V$16,$AB20)+AG25+AG30</f>
        <v>8</v>
      </c>
      <c r="AH20" s="110">
        <f>SUMIFS(AH$5:AH$16,$V$5:$V$16,$AB20)+AH25+AH30</f>
        <v>7</v>
      </c>
      <c r="AI20" s="110">
        <f>SUMIFS(AI$5:AI$16,$V$5:$V$16,$AB20)+AI25+AI30</f>
        <v>2</v>
      </c>
      <c r="AJ20" s="110">
        <f>SUMIFS(AJ$5:AJ$16,$V$5:$V$16,$AB20)+AJ25+AJ30</f>
        <v>0</v>
      </c>
      <c r="AK20" s="110">
        <f>SUMIFS(AK$5:AK$16,$V$5:$V$16,$AB20)+AK25+AK30</f>
        <v>0</v>
      </c>
      <c r="AL20" s="110">
        <f>SUMIFS(AL$5:AL$16,$V$5:$V$16,$AB20)+AL25+AL30</f>
        <v>0</v>
      </c>
      <c r="AM20" s="110">
        <f>SUMIFS(AM$5:AM$16,$V$5:$V$16,$AB20)+AM25+AM30</f>
        <v>0</v>
      </c>
      <c r="AN20" s="110">
        <f>SUMIFS(AN$5:AN$16,$V$5:$V$16,$AB20)+AN25+AN30</f>
        <v>0</v>
      </c>
      <c r="AO20" s="110">
        <f>SUMIFS(AO$5:AO$16,$V$5:$V$16,$AB20)+AO25+AO30</f>
        <v>0</v>
      </c>
      <c r="AP20" s="110">
        <f>SUMIFS(AP$5:AP$16,$V$5:$V$16,$AB20)+AP25+AP30</f>
        <v>0</v>
      </c>
      <c r="AQ20" s="110">
        <f>SUMIFS(AQ$5:AQ$16,$V$5:$V$16,$AB20)+AQ25+AQ30</f>
        <v>0</v>
      </c>
      <c r="AR20" s="110">
        <f>SUMIFS(AR$5:AR$16,$V$5:$V$16,$AB20)+AR25+AR30</f>
        <v>0</v>
      </c>
      <c r="AS20" s="110">
        <f>SUMIFS(AS$5:AS$16,$V$5:$V$16,$AB20)+AS25+AS30</f>
        <v>0</v>
      </c>
      <c r="AT20" s="110">
        <f>SUMIFS(AT$5:AT$16,$V$5:$V$16,$AB20)+AT25+AT30</f>
        <v>0</v>
      </c>
      <c r="AU20" s="110">
        <f>SUMIFS(AU$5:AU$16,$V$5:$V$16,$AB20)+AU25+AU30</f>
        <v>0</v>
      </c>
      <c r="AV20" s="110">
        <f>SUMIFS(AV$5:AV$16,$V$5:$V$16,$AB20)+AV25+AV30</f>
        <v>0</v>
      </c>
      <c r="AW20" s="110">
        <f>SUMIFS(AW$5:AW$16,$V$5:$V$16,$AB20)+AW25+AW30</f>
        <v>0</v>
      </c>
      <c r="AX20" s="110">
        <f>SUMIFS(AX$5:AX$16,$V$5:$V$16,$AB20)+AX25+AX30</f>
        <v>0</v>
      </c>
      <c r="AY20" s="110">
        <f>SUMIFS(AY$5:AY$16,$V$5:$V$16,$AB20)+AY25+AY30</f>
        <v>0</v>
      </c>
      <c r="AZ20" s="110">
        <f>SUMIFS(AZ$5:AZ$16,$V$5:$V$16,$AB20)+AZ25+AZ30</f>
        <v>0</v>
      </c>
      <c r="BA20" s="110">
        <f>SUMIFS(BA$5:BA$16,$V$5:$V$16,$AB20)+BA25+BA30</f>
        <v>0</v>
      </c>
      <c r="BB20" s="110">
        <f>SUMIFS(BB$5:BB$16,$V$5:$V$16,$AB20)+BB25+BB30</f>
        <v>0</v>
      </c>
      <c r="BC20" s="110">
        <f>SUMIFS(BC$5:BC$16,$V$5:$V$16,$AB20)+BC25+BC30</f>
        <v>0</v>
      </c>
      <c r="BD20" s="110">
        <f>SUMIFS(BD$5:BD$16,$V$5:$V$16,$AB20)+BD25+BD30</f>
        <v>0</v>
      </c>
      <c r="BE20" s="110">
        <f>SUMIFS(BE$5:BE$16,$V$5:$V$16,$AB20)+BE25+BE30</f>
        <v>0</v>
      </c>
      <c r="BF20" s="110">
        <f>SUMIFS(BF$5:BF$16,$V$5:$V$16,$AB20)+BF25+BF30</f>
        <v>0</v>
      </c>
      <c r="BG20" s="110">
        <f>SUMIFS(BG$5:BG$16,$V$5:$V$16,$AB20)+BG25+BG30</f>
        <v>0</v>
      </c>
      <c r="BH20" s="110">
        <f>SUMIFS(BH$5:BH$16,$V$5:$V$16,$AB20)+BH25+BH30</f>
        <v>0</v>
      </c>
      <c r="BI20" s="110">
        <f>SUMIFS(BI$5:BI$16,$V$5:$V$16,$AB20)+BI25+BI30</f>
        <v>0</v>
      </c>
      <c r="BJ20" s="110">
        <f>SUMIFS(BJ$5:BJ$16,$V$5:$V$16,$AB20)+BJ25+BJ30</f>
        <v>0</v>
      </c>
      <c r="BK20" s="110">
        <f>SUMIFS(BK$5:BK$16,$V$5:$V$16,$AB20)+BK25+BK30</f>
        <v>0</v>
      </c>
      <c r="BL20" s="110">
        <f>SUMIFS(BL$5:BL$16,$V$5:$V$16,$AB20)+BL25+BL30</f>
        <v>0</v>
      </c>
      <c r="BM20" s="110">
        <f>SUMIFS(BM$5:BM$16,$V$5:$V$16,$AB20)+BM25+BM30</f>
        <v>0</v>
      </c>
      <c r="BN20" s="110">
        <f>SUMIFS(BN$5:BN$16,$V$5:$V$16,$AB20)+BN25+BN30</f>
        <v>0</v>
      </c>
      <c r="BO20" s="110">
        <f>SUMIFS(BO$5:BO$16,$V$5:$V$16,$AB20)+BO25+BO30</f>
        <v>0</v>
      </c>
      <c r="BP20" s="110">
        <f>SUMIFS(BP$5:BP$16,$V$5:$V$16,$AB20)+BP25+BP30</f>
        <v>0</v>
      </c>
      <c r="BQ20" s="110">
        <f>SUMIFS(BQ$5:BQ$16,$V$5:$V$16,$AB20)+BQ25+BQ30</f>
        <v>0</v>
      </c>
      <c r="BR20" s="110">
        <f>SUMIFS(BR$5:BR$16,$V$5:$V$16,$AB20)+BR25+BR30</f>
        <v>0</v>
      </c>
      <c r="BS20" s="110">
        <f>SUMIFS(BS$5:BS$16,$V$5:$V$16,$AB20)+BS25+BS30</f>
        <v>0</v>
      </c>
      <c r="BT20" s="110">
        <f>SUMIFS(BT$5:BT$16,$V$5:$V$16,$AB20)+BT25+BT30</f>
        <v>0</v>
      </c>
      <c r="BU20" s="110">
        <f>SUMIFS(BU$5:BU$16,$V$5:$V$16,$AB20)+BU25+BU30</f>
        <v>0</v>
      </c>
      <c r="BV20" s="110">
        <f>SUMIFS(BV$5:BV$16,$V$5:$V$16,$AB20)+BV25+BV30</f>
        <v>0</v>
      </c>
      <c r="BW20" s="110">
        <f>SUMIFS(BW$5:BW$16,$V$5:$V$16,$AB20)+BW25+BW30</f>
        <v>0</v>
      </c>
      <c r="BX20" s="110">
        <f>SUMIFS(BX$5:BX$16,$V$5:$V$16,$AB20)+BX25+BX30</f>
        <v>0</v>
      </c>
      <c r="BY20" s="110">
        <f>SUMIFS(BY$5:BY$16,$V$5:$V$16,$AB20)+BY25+BY30</f>
        <v>0</v>
      </c>
      <c r="BZ20" s="110">
        <f>SUMIFS(BZ$5:BZ$16,$V$5:$V$16,$AB20)+BZ25+BZ30</f>
        <v>0</v>
      </c>
      <c r="CA20" s="110">
        <f>SUMIFS(CA$5:CA$16,$V$5:$V$16,$AB20)+CA25+CA30</f>
        <v>0</v>
      </c>
      <c r="CB20" s="110">
        <f>SUMIFS(CB$5:CB$16,$V$5:$V$16,$AB20)+CB25+CB30</f>
        <v>0</v>
      </c>
      <c r="CC20" s="110">
        <f>SUMIFS(CC$5:CC$16,$V$5:$V$16,$AB20)+CC25+CC30</f>
        <v>0</v>
      </c>
      <c r="CD20" s="110">
        <f>SUMIFS(CD$5:CD$16,$V$5:$V$16,$AB20)+CD25+CD30</f>
        <v>0</v>
      </c>
      <c r="CE20" s="110">
        <f>SUMIFS(CE$5:CE$16,$V$5:$V$16,$AB20)+CE25+CE30</f>
        <v>0</v>
      </c>
      <c r="CF20" s="110">
        <f>SUMIFS(CF$5:CF$16,$V$5:$V$16,$AB20)+CF25+CF30</f>
        <v>0</v>
      </c>
      <c r="CG20" s="110">
        <f>SUMIFS(CG$5:CG$16,$V$5:$V$16,$AB20)+CG25+CG30</f>
        <v>0</v>
      </c>
      <c r="CH20" s="110">
        <f>SUMIFS(CH$5:CH$16,$V$5:$V$16,$AB20)+CH25+CH30</f>
        <v>0</v>
      </c>
      <c r="CI20" s="110">
        <f>SUMIFS(CI$5:CI$16,$V$5:$V$16,$AB20)+CI25+CI30</f>
        <v>0</v>
      </c>
      <c r="CJ20" s="110">
        <f>SUMIFS(CJ$5:CJ$16,$V$5:$V$16,$AB20)+CJ25+CJ30</f>
        <v>0</v>
      </c>
      <c r="CK20" s="110">
        <f>SUMIFS(CK$5:CK$16,$V$5:$V$16,$AB20)+CK25+CK30</f>
        <v>0</v>
      </c>
      <c r="CL20" s="110">
        <f>SUMIFS(CL$5:CL$16,$V$5:$V$16,$AB20)+CL25+CL30</f>
        <v>0</v>
      </c>
      <c r="CM20" s="110">
        <f>SUMIFS(CM$5:CM$16,$V$5:$V$16,$AB20)+CM25+CM30</f>
        <v>0</v>
      </c>
      <c r="CN20" s="110">
        <f>SUMIFS(CN$5:CN$16,$V$5:$V$16,$AB20)+CN25+CN30</f>
        <v>0</v>
      </c>
      <c r="CO20" s="110">
        <f>SUMIFS(CO$5:CO$16,$V$5:$V$16,$AB20)+CO25+CO30</f>
        <v>0</v>
      </c>
      <c r="CP20" s="110">
        <f>SUMIFS(CP$5:CP$16,$V$5:$V$16,$AB20)+CP25+CP30</f>
        <v>0</v>
      </c>
      <c r="CQ20" s="110">
        <f>SUMIFS(CQ$5:CQ$16,$V$5:$V$16,$AB20)+CQ25+CQ30</f>
        <v>0</v>
      </c>
      <c r="CR20" s="110">
        <f>SUMIFS(CR$5:CR$16,$V$5:$V$16,$AB20)+CR25+CR30</f>
        <v>0</v>
      </c>
      <c r="CS20" s="110">
        <f>SUMIFS(CS$5:CS$16,$V$5:$V$16,$AB20)+CS25+CS30</f>
        <v>0</v>
      </c>
      <c r="CT20" s="110">
        <f>SUMIFS(CT$5:CT$16,$V$5:$V$16,$AB20)+CT25+CT30</f>
        <v>0</v>
      </c>
      <c r="CU20" s="110">
        <f>SUMIFS(CU$5:CU$16,$V$5:$V$16,$AB20)+CU25+CU30</f>
        <v>0</v>
      </c>
      <c r="CV20" s="110">
        <f>SUMIFS(CV$5:CV$16,$V$5:$V$16,$AB20)+CV25+CV30</f>
        <v>0</v>
      </c>
      <c r="CW20" s="110">
        <f>SUMIFS(CW$5:CW$16,$V$5:$V$16,$AB20)+CW25+CW30</f>
        <v>0</v>
      </c>
      <c r="CX20" s="110">
        <f>SUMIFS(CX$5:CX$16,$V$5:$V$16,$AB20)+CX25+CX30</f>
        <v>0</v>
      </c>
      <c r="CY20" s="110">
        <f>SUMIFS(CY$5:CY$16,$V$5:$V$16,$AB20)+CY25+CY30</f>
        <v>0</v>
      </c>
      <c r="CZ20" s="110">
        <f>SUMIFS(CZ$5:CZ$16,$V$5:$V$16,$AB20)+CZ25+CZ30</f>
        <v>0</v>
      </c>
      <c r="DA20" s="110">
        <f>SUMIFS(DA$5:DA$16,$V$5:$V$16,$AB20)+DA25+DA30</f>
        <v>0</v>
      </c>
      <c r="DB20" s="110">
        <f>SUMIFS(DB$5:DB$16,$V$5:$V$16,$AB20)+DB25+DB30</f>
        <v>0</v>
      </c>
      <c r="DC20" s="110">
        <f>SUMIFS(DC$5:DC$16,$V$5:$V$16,$AB20)+DC25+DC30</f>
        <v>0</v>
      </c>
      <c r="DD20" s="110">
        <f>SUMIFS(DD$5:DD$16,$V$5:$V$16,$AB20)+DD25+DD30</f>
        <v>0</v>
      </c>
      <c r="DE20" s="110">
        <f>SUMIFS(DE$5:DE$16,$V$5:$V$16,$AB20)+DE25+DE30</f>
        <v>0</v>
      </c>
      <c r="DF20" s="110">
        <f>SUMIFS(DF$5:DF$16,$V$5:$V$16,$AB20)+DF25+DF30</f>
        <v>0</v>
      </c>
      <c r="DG20" s="110">
        <f>SUMIFS(DG$5:DG$16,$V$5:$V$16,$AB20)+DG25+DG30</f>
        <v>0</v>
      </c>
      <c r="DH20" s="110">
        <f>SUMIFS(DH$5:DH$16,$V$5:$V$16,$AB20)+DH25+DH30</f>
        <v>0</v>
      </c>
      <c r="DI20" s="110">
        <f>SUMIFS(DI$5:DI$16,$V$5:$V$16,$AB20)+DI25+DI30</f>
        <v>0</v>
      </c>
      <c r="DJ20" s="110">
        <f>SUMIFS(DJ$5:DJ$16,$V$5:$V$16,$AB20)+DJ25+DJ30</f>
        <v>0</v>
      </c>
      <c r="DK20" s="110">
        <f>SUMIFS(DK$5:DK$16,$V$5:$V$16,$AB20)+DK25+DK30</f>
        <v>0</v>
      </c>
      <c r="DL20" s="110">
        <f>SUMIFS(DL$5:DL$16,$V$5:$V$16,$AB20)+DL25+DL30</f>
        <v>0</v>
      </c>
      <c r="DM20" s="110">
        <f>SUMIFS(DM$5:DM$16,$V$5:$V$16,$AB20)+DM25+DM30</f>
        <v>0</v>
      </c>
      <c r="DN20" s="110">
        <f>SUMIFS(DN$5:DN$16,$V$5:$V$16,$AB20)+DN25+DN30</f>
        <v>0</v>
      </c>
      <c r="DO20" s="110">
        <f>SUMIFS(DO$5:DO$16,$V$5:$V$16,$AB20)+DO25+DO30</f>
        <v>0</v>
      </c>
      <c r="DP20" s="110">
        <f>SUMIFS(DP$5:DP$16,$V$5:$V$16,$AB20)+DP25+DP30</f>
        <v>0</v>
      </c>
      <c r="DQ20" s="110">
        <f>SUMIFS(DQ$5:DQ$16,$V$5:$V$16,$AB20)+DQ25+DQ30</f>
        <v>0</v>
      </c>
      <c r="DR20" s="110">
        <f>SUMIFS(DR$5:DR$16,$V$5:$V$16,$AB20)+DR25+DR30</f>
        <v>0</v>
      </c>
      <c r="DS20" s="110">
        <f>SUMIFS(DS$5:DS$16,$V$5:$V$16,$AB20)+DS25+DS30</f>
        <v>0</v>
      </c>
      <c r="DT20" s="110">
        <f>SUMIFS(DT$5:DT$16,$V$5:$V$16,$AB20)+DT25+DT30</f>
        <v>0</v>
      </c>
      <c r="DU20" s="110">
        <f>SUMIFS(DU$5:DU$16,$V$5:$V$16,$AB20)+DU25+DU30</f>
        <v>0</v>
      </c>
      <c r="DV20" s="110">
        <f>SUMIFS(DV$5:DV$16,$V$5:$V$16,$AB20)+DV25+DV30</f>
        <v>0</v>
      </c>
      <c r="DW20" s="110">
        <f>SUMIFS(DW$5:DW$16,$V$5:$V$16,$AB20)+DW25+DW30</f>
        <v>0</v>
      </c>
      <c r="DX20" s="110">
        <f>SUMIFS(DX$5:DX$16,$V$5:$V$16,$AB20)+DX25+DX30</f>
        <v>0</v>
      </c>
      <c r="DY20" s="110">
        <f>SUMIFS(DY$5:DY$16,$V$5:$V$16,$AB20)+DY25+DY30</f>
        <v>0</v>
      </c>
      <c r="DZ20" s="110">
        <f>SUMIFS(DZ$5:DZ$16,$V$5:$V$16,$AB20)+DZ25+DZ30</f>
        <v>0</v>
      </c>
      <c r="EA20" s="110">
        <f>SUMIFS(EA$5:EA$16,$V$5:$V$16,$AB20)+EA25+EA30</f>
        <v>0</v>
      </c>
      <c r="EB20" s="110">
        <f>SUMIFS(EB$5:EB$16,$V$5:$V$16,$AB20)+EB25+EB30</f>
        <v>0</v>
      </c>
      <c r="EC20" s="110">
        <f>SUMIFS(EC$5:EC$16,$V$5:$V$16,$AB20)+EC25+EC30</f>
        <v>0</v>
      </c>
      <c r="ED20" s="110">
        <f>SUMIFS(ED$5:ED$16,$V$5:$V$16,$AB20)+ED25+ED30</f>
        <v>0</v>
      </c>
      <c r="EE20" s="110">
        <f>SUMIFS(EE$5:EE$16,$V$5:$V$16,$AB20)+EE25+EE30</f>
        <v>0</v>
      </c>
      <c r="EF20" s="110">
        <f>SUMIFS(EF$5:EF$16,$V$5:$V$16,$AB20)+EF25+EF30</f>
        <v>0</v>
      </c>
      <c r="EG20" s="110">
        <f>SUMIFS(EG$5:EG$16,$V$5:$V$16,$AB20)+EG25+EG30</f>
        <v>0</v>
      </c>
      <c r="EH20" s="110">
        <f>SUMIFS(EH$5:EH$16,$V$5:$V$16,$AB20)+EH25+EH30</f>
        <v>0</v>
      </c>
      <c r="EI20" s="110">
        <f>SUMIFS(EI$5:EI$16,$V$5:$V$16,$AB20)+EI25+EI30</f>
        <v>0</v>
      </c>
      <c r="EJ20" s="110">
        <f>SUMIFS(EJ$5:EJ$16,$V$5:$V$16,$AB20)+EJ25+EJ30</f>
        <v>0</v>
      </c>
      <c r="EK20" s="110">
        <f>SUMIFS(EK$5:EK$16,$V$5:$V$16,$AB20)+EK25+EK30</f>
        <v>0</v>
      </c>
      <c r="EL20" s="110">
        <f>SUMIFS(EL$5:EL$16,$V$5:$V$16,$AB20)+EL25+EL30</f>
        <v>0</v>
      </c>
      <c r="EM20" s="110">
        <f>SUMIFS(EM$5:EM$16,$V$5:$V$16,$AB20)+EM25+EM30</f>
        <v>0</v>
      </c>
      <c r="EN20" s="110">
        <f>SUMIFS(EN$5:EN$16,$V$5:$V$16,$AB20)+EN25+EN30</f>
        <v>0</v>
      </c>
      <c r="EO20" s="110">
        <f>SUMIFS(EO$5:EO$16,$V$5:$V$16,$AB20)+EO25+EO30</f>
        <v>0</v>
      </c>
      <c r="EP20" s="110">
        <f>SUMIFS(EP$5:EP$16,$V$5:$V$16,$AB20)+EP25+EP30</f>
        <v>0</v>
      </c>
      <c r="EQ20" s="110">
        <f>SUMIFS(EQ$5:EQ$16,$V$5:$V$16,$AB20)+EQ25+EQ30</f>
        <v>0</v>
      </c>
      <c r="ER20" s="110">
        <f>SUMIFS(ER$5:ER$16,$V$5:$V$16,$AB20)+ER25+ER30</f>
        <v>0</v>
      </c>
      <c r="ES20" s="110">
        <f>SUMIFS(ES$5:ES$16,$V$5:$V$16,$AB20)+ES25+ES30</f>
        <v>0</v>
      </c>
      <c r="ET20" s="110">
        <f>SUMIFS(ET$5:ET$16,$V$5:$V$16,$AB20)+ET25+ET30</f>
        <v>0</v>
      </c>
      <c r="EU20" s="110">
        <f>SUMIFS(EU$5:EU$16,$V$5:$V$16,$AB20)+EU25+EU30</f>
        <v>0</v>
      </c>
      <c r="EV20" s="110">
        <f>SUMIFS(EV$5:EV$16,$V$5:$V$16,$AB20)+EV25+EV30</f>
        <v>0</v>
      </c>
      <c r="EW20" s="110">
        <f>SUMIFS(EW$5:EW$16,$V$5:$V$16,$AB20)+EW25+EW30</f>
        <v>0</v>
      </c>
      <c r="EX20" s="110">
        <f>SUMIFS(EX$5:EX$16,$V$5:$V$16,$AB20)+EX25+EX30</f>
        <v>0</v>
      </c>
      <c r="EY20" s="110">
        <f>SUMIFS(EY$5:EY$16,$V$5:$V$16,$AB20)+EY25+EY30</f>
        <v>0</v>
      </c>
      <c r="EZ20" s="110">
        <f>SUMIFS(EZ$5:EZ$16,$V$5:$V$16,$AB20)+EZ25+EZ30</f>
        <v>0</v>
      </c>
      <c r="FA20" s="110">
        <f>SUMIFS(FA$5:FA$16,$V$5:$V$16,$AB20)+FA25+FA30</f>
        <v>0</v>
      </c>
      <c r="FB20" s="110">
        <f>SUMIFS(FB$5:FB$16,$V$5:$V$16,$AB20)+FB25+FB30</f>
        <v>0</v>
      </c>
      <c r="FC20" s="110">
        <f>SUMIFS(FC$5:FC$16,$V$5:$V$16,$AB20)+FC25+FC30</f>
        <v>0</v>
      </c>
      <c r="FD20" s="110">
        <f>SUMIFS(FD$5:FD$16,$V$5:$V$16,$AB20)+FD25+FD30</f>
        <v>0</v>
      </c>
      <c r="FE20" s="110">
        <f>SUMIFS(FE$5:FE$16,$V$5:$V$16,$AB20)+FE25+FE30</f>
        <v>0</v>
      </c>
      <c r="FF20" s="110">
        <f>SUMIFS(FF$5:FF$16,$V$5:$V$16,$AB20)+FF25+FF30</f>
        <v>0</v>
      </c>
      <c r="FG20" s="110">
        <f>SUMIFS(FG$5:FG$16,$V$5:$V$16,$AB20)+FG25+FG30</f>
        <v>0</v>
      </c>
      <c r="FH20" s="110">
        <f>SUMIFS(FH$5:FH$16,$V$5:$V$16,$AB20)+FH25+FH30</f>
        <v>0</v>
      </c>
      <c r="FI20" s="110">
        <f>SUMIFS(FI$5:FI$16,$V$5:$V$16,$AB20)+FI25+FI30</f>
        <v>0</v>
      </c>
      <c r="FJ20" s="110">
        <f>SUMIFS(FJ$5:FJ$16,$V$5:$V$16,$AB20)+FJ25+FJ30</f>
        <v>0</v>
      </c>
      <c r="FK20" s="110">
        <f>SUMIFS(FK$5:FK$16,$V$5:$V$16,$AB20)+FK25+FK30</f>
        <v>0</v>
      </c>
      <c r="FL20" s="110">
        <f>SUMIFS(FL$5:FL$16,$V$5:$V$16,$AB20)+FL25+FL30</f>
        <v>0</v>
      </c>
      <c r="FM20" s="110">
        <f>SUMIFS(FM$5:FM$16,$V$5:$V$16,$AB20)+FM25+FM30</f>
        <v>0</v>
      </c>
      <c r="FN20" s="110">
        <f>SUMIFS(FN$5:FN$16,$V$5:$V$16,$AB20)+FN25+FN30</f>
        <v>0</v>
      </c>
      <c r="FO20" s="110">
        <f>SUMIFS(FO$5:FO$16,$V$5:$V$16,$AB20)+FO25+FO30</f>
        <v>0</v>
      </c>
      <c r="FP20" s="110">
        <f>SUMIFS(FP$5:FP$16,$V$5:$V$16,$AB20)+FP25+FP30</f>
        <v>0</v>
      </c>
      <c r="FQ20" s="110">
        <f>SUMIFS(FQ$5:FQ$16,$V$5:$V$16,$AB20)+FQ25+FQ30</f>
        <v>0</v>
      </c>
      <c r="FR20" s="110">
        <f>SUMIFS(FR$5:FR$16,$V$5:$V$16,$AB20)+FR25+FR30</f>
        <v>0</v>
      </c>
      <c r="FS20" s="110">
        <f>SUMIFS(FS$5:FS$16,$V$5:$V$16,$AB20)+FS25+FS30</f>
        <v>0</v>
      </c>
      <c r="FT20" s="110">
        <f>SUMIFS(FT$5:FT$16,$V$5:$V$16,$AB20)+FT25+FT30</f>
        <v>0</v>
      </c>
      <c r="FU20" s="110">
        <f>SUMIFS(FU$5:FU$16,$V$5:$V$16,$AB20)+FU25+FU30</f>
        <v>0</v>
      </c>
      <c r="FV20" s="110">
        <f>SUMIFS(FV$5:FV$16,$V$5:$V$16,$AB20)+FV25+FV30</f>
        <v>0</v>
      </c>
      <c r="FW20" s="110">
        <f>SUMIFS(FW$5:FW$16,$V$5:$V$16,$AB20)+FW25+FW30</f>
        <v>0</v>
      </c>
      <c r="FX20" s="110">
        <f>SUMIFS(FX$5:FX$16,$V$5:$V$16,$AB20)+FX25+FX30</f>
        <v>0</v>
      </c>
      <c r="FY20" s="110">
        <f>SUMIFS(FY$5:FY$16,$V$5:$V$16,$AB20)+FY25+FY30</f>
        <v>0</v>
      </c>
      <c r="FZ20" s="110">
        <f>SUMIFS(FZ$5:FZ$16,$V$5:$V$16,$AB20)+FZ25+FZ30</f>
        <v>0</v>
      </c>
      <c r="GA20" s="110">
        <f>SUMIFS(GA$5:GA$16,$V$5:$V$16,$AB20)+GA25+GA30</f>
        <v>0</v>
      </c>
      <c r="GB20" s="110">
        <f>SUMIFS(GB$5:GB$16,$V$5:$V$16,$AB20)+GB25+GB30</f>
        <v>0</v>
      </c>
      <c r="GC20" s="110">
        <f>SUMIFS(GC$5:GC$16,$V$5:$V$16,$AB20)+GC25+GC30</f>
        <v>0</v>
      </c>
      <c r="GD20" s="110">
        <f>SUMIFS(GD$5:GD$16,$V$5:$V$16,$AB20)+GD25+GD30</f>
        <v>0</v>
      </c>
      <c r="GE20" s="110">
        <f>SUMIFS(GE$5:GE$16,$V$5:$V$16,$AB20)+GE25+GE30</f>
        <v>0</v>
      </c>
      <c r="GF20" s="110">
        <f>SUMIFS(GF$5:GF$16,$V$5:$V$16,$AB20)+GF25+GF30</f>
        <v>0</v>
      </c>
      <c r="GG20" s="110">
        <f>SUMIFS(GG$5:GG$16,$V$5:$V$16,$AB20)+GG25+GG30</f>
        <v>0</v>
      </c>
      <c r="GH20" s="110">
        <f>SUMIFS(GH$5:GH$16,$V$5:$V$16,$AB20)+GH25+GH30</f>
        <v>0</v>
      </c>
      <c r="GI20" s="110">
        <f>SUMIFS(GI$5:GI$16,$V$5:$V$16,$AB20)+GI25+GI30</f>
        <v>0</v>
      </c>
      <c r="GJ20" s="110">
        <f>SUMIFS(GJ$5:GJ$16,$V$5:$V$16,$AB20)+GJ25+GJ30</f>
        <v>0</v>
      </c>
      <c r="GK20" s="110">
        <f>SUMIFS(GK$5:GK$16,$V$5:$V$16,$AB20)+GK25+GK30</f>
        <v>0</v>
      </c>
      <c r="GL20" s="110">
        <f>SUMIFS(GL$5:GL$16,$V$5:$V$16,$AB20)+GL25+GL30</f>
        <v>0</v>
      </c>
      <c r="GM20" s="110">
        <f>SUMIFS(GM$5:GM$16,$V$5:$V$16,$AB20)+GM25+GM30</f>
        <v>0</v>
      </c>
      <c r="GN20" s="110">
        <f>SUMIFS(GN$5:GN$16,$V$5:$V$16,$AB20)+GN25+GN30</f>
        <v>0</v>
      </c>
      <c r="GO20" s="110">
        <f>SUMIFS(GO$5:GO$16,$V$5:$V$16,$AB20)+GO25+GO30</f>
        <v>0</v>
      </c>
      <c r="GP20" s="110">
        <f>SUMIFS(GP$5:GP$16,$V$5:$V$16,$AB20)+GP25+GP30</f>
        <v>0</v>
      </c>
      <c r="GQ20" s="110">
        <f>SUMIFS(GQ$5:GQ$16,$V$5:$V$16,$AB20)+GQ25+GQ30</f>
        <v>0</v>
      </c>
      <c r="GR20" s="110">
        <f>SUMIFS(GR$5:GR$16,$V$5:$V$16,$AB20)+GR25+GR30</f>
        <v>0</v>
      </c>
      <c r="GS20" s="110">
        <f>SUMIFS(GS$5:GS$16,$V$5:$V$16,$AB20)+GS25+GS30</f>
        <v>0</v>
      </c>
      <c r="GT20" s="110">
        <f>SUMIFS(GT$5:GT$16,$V$5:$V$16,$AB20)+GT25+GT30</f>
        <v>0</v>
      </c>
      <c r="GU20" s="110">
        <f>SUMIFS(GU$5:GU$16,$V$5:$V$16,$AB20)+GU25+GU30</f>
        <v>0</v>
      </c>
      <c r="GV20" s="110">
        <f>SUMIFS(GV$5:GV$16,$V$5:$V$16,$AB20)+GV25+GV30</f>
        <v>0</v>
      </c>
      <c r="GW20" s="110">
        <f>SUMIFS(GW$5:GW$16,$V$5:$V$16,$AB20)+GW25+GW30</f>
        <v>0</v>
      </c>
      <c r="GX20" s="110">
        <f>SUMIFS(GX$5:GX$16,$V$5:$V$16,$AB20)+GX25+GX30</f>
        <v>0</v>
      </c>
      <c r="GY20" s="110">
        <f>SUMIFS(GY$5:GY$16,$V$5:$V$16,$AB20)+GY25+GY30</f>
        <v>0</v>
      </c>
      <c r="GZ20" s="110">
        <f>SUMIFS(GZ$5:GZ$16,$V$5:$V$16,$AB20)+GZ25+GZ30</f>
        <v>0</v>
      </c>
      <c r="HA20" s="110">
        <f>SUMIFS(HA$5:HA$16,$V$5:$V$16,$AB20)+HA25+HA30</f>
        <v>0</v>
      </c>
      <c r="HB20" s="110">
        <f>SUMIFS(HB$5:HB$16,$V$5:$V$16,$AB20)+HB25+HB30</f>
        <v>0</v>
      </c>
      <c r="HC20" s="110">
        <f>SUMIFS(HC$5:HC$16,$V$5:$V$16,$AB20)+HC25+HC30</f>
        <v>0</v>
      </c>
      <c r="HD20" s="110">
        <f>SUMIFS(HD$5:HD$16,$V$5:$V$16,$AB20)+HD25+HD30</f>
        <v>0</v>
      </c>
      <c r="HE20" s="110">
        <f>SUMIFS(HE$5:HE$16,$V$5:$V$16,$AB20)+HE25+HE30</f>
        <v>0</v>
      </c>
      <c r="HF20" s="110">
        <f>SUMIFS(HF$5:HF$16,$V$5:$V$16,$AB20)+HF25+HF30</f>
        <v>0</v>
      </c>
      <c r="HG20" s="110">
        <f>SUMIFS(HG$5:HG$16,$V$5:$V$16,$AB20)+HG25+HG30</f>
        <v>0</v>
      </c>
      <c r="HH20" s="110">
        <f>SUMIFS(HH$5:HH$16,$V$5:$V$16,$AB20)+HH25+HH30</f>
        <v>0</v>
      </c>
      <c r="HI20" s="110">
        <f>SUMIFS(HI$5:HI$16,$V$5:$V$16,$AB20)+HI25+HI30</f>
        <v>0</v>
      </c>
      <c r="HJ20" s="110">
        <f>SUMIFS(HJ$5:HJ$16,$V$5:$V$16,$AB20)+HJ25+HJ30</f>
        <v>0</v>
      </c>
      <c r="HK20" s="110">
        <f>SUMIFS(HK$5:HK$16,$V$5:$V$16,$AB20)+HK25+HK30</f>
        <v>0</v>
      </c>
      <c r="HL20" s="110">
        <f>SUMIFS(HL$5:HL$16,$V$5:$V$16,$AB20)+HL25+HL30</f>
        <v>0</v>
      </c>
      <c r="HM20" s="110">
        <f>SUMIFS(HM$5:HM$16,$V$5:$V$16,$AB20)+HM25+HM30</f>
        <v>0</v>
      </c>
      <c r="HN20" s="110">
        <f>SUMIFS(HN$5:HN$16,$V$5:$V$16,$AB20)+HN25+HN30</f>
        <v>0</v>
      </c>
      <c r="HO20" s="110">
        <f>SUMIFS(HO$5:HO$16,$V$5:$V$16,$AB20)+HO25+HO30</f>
        <v>0</v>
      </c>
      <c r="HP20" s="110">
        <f>SUMIFS(HP$5:HP$16,$V$5:$V$16,$AB20)+HP25+HP30</f>
        <v>0</v>
      </c>
      <c r="HQ20" s="110">
        <f>SUMIFS(HQ$5:HQ$16,$V$5:$V$16,$AB20)+HQ25+HQ30</f>
        <v>0</v>
      </c>
      <c r="HR20" s="110">
        <f>SUMIFS(HR$5:HR$16,$V$5:$V$16,$AB20)+HR25+HR30</f>
        <v>0</v>
      </c>
      <c r="HS20" s="110">
        <f>SUMIFS(HS$5:HS$16,$V$5:$V$16,$AB20)+HS25+HS30</f>
        <v>0</v>
      </c>
      <c r="HT20" s="110">
        <f>SUMIFS(HT$5:HT$16,$V$5:$V$16,$AB20)+HT25+HT30</f>
        <v>0</v>
      </c>
      <c r="HU20" s="110">
        <f>SUMIFS(HU$5:HU$16,$V$5:$V$16,$AB20)+HU25+HU30</f>
        <v>0</v>
      </c>
      <c r="HV20" s="110">
        <f>SUMIFS(HV$5:HV$16,$V$5:$V$16,$AB20)+HV25+HV30</f>
        <v>0</v>
      </c>
      <c r="HW20" s="110">
        <f>SUMIFS(HW$5:HW$16,$V$5:$V$16,$AB20)+HW25+HW30</f>
        <v>0</v>
      </c>
      <c r="HX20" s="110">
        <f>SUMIFS(HX$5:HX$16,$V$5:$V$16,$AB20)+HX25+HX30</f>
        <v>0</v>
      </c>
      <c r="HY20" s="110">
        <f>SUMIFS(HY$5:HY$16,$V$5:$V$16,$AB20)+HY25+HY30</f>
        <v>0</v>
      </c>
      <c r="HZ20" s="110">
        <f>SUMIFS(HZ$5:HZ$16,$V$5:$V$16,$AB20)+HZ25+HZ30</f>
        <v>0</v>
      </c>
      <c r="IA20" s="110">
        <f>SUMIFS(IA$5:IA$16,$V$5:$V$16,$AB20)+IA25+IA30</f>
        <v>0</v>
      </c>
      <c r="IB20" s="110">
        <f>SUMIFS(IB$5:IB$16,$V$5:$V$16,$AB20)+IB25+IB30</f>
        <v>0</v>
      </c>
      <c r="IC20" s="110">
        <f>SUMIFS(IC$5:IC$16,$V$5:$V$16,$AB20)+IC25+IC30</f>
        <v>0</v>
      </c>
      <c r="ID20" s="110">
        <f>SUMIFS(ID$5:ID$16,$V$5:$V$16,$AB20)+ID25+ID30</f>
        <v>0</v>
      </c>
      <c r="IE20" s="110">
        <f>SUMIFS(IE$5:IE$16,$V$5:$V$16,$AB20)+IE25+IE30</f>
        <v>0</v>
      </c>
      <c r="IF20" s="110">
        <f>SUMIFS(IF$5:IF$16,$V$5:$V$16,$AB20)+IF25+IF30</f>
        <v>0</v>
      </c>
      <c r="IG20" s="110">
        <f>SUMIFS(IG$5:IG$16,$V$5:$V$16,$AB20)+IG25+IG30</f>
        <v>0</v>
      </c>
      <c r="IH20" s="110">
        <f>SUMIFS(IH$5:IH$16,$V$5:$V$16,$AB20)+IH25+IH30</f>
        <v>0</v>
      </c>
      <c r="II20" s="110">
        <f>SUMIFS(II$5:II$16,$V$5:$V$16,$AB20)+II25+II30</f>
        <v>0</v>
      </c>
      <c r="IJ20" s="110">
        <f>SUMIFS(IJ$5:IJ$16,$V$5:$V$16,$AB20)+IJ25+IJ30</f>
        <v>0</v>
      </c>
      <c r="IK20" s="110">
        <f>SUMIFS(IK$5:IK$16,$V$5:$V$16,$AB20)+IK25+IK30</f>
        <v>0</v>
      </c>
      <c r="IL20" s="110">
        <f>SUMIFS(IL$5:IL$16,$V$5:$V$16,$AB20)+IL25+IL30</f>
        <v>0</v>
      </c>
      <c r="IM20" s="110">
        <f>SUMIFS(IM$5:IM$16,$V$5:$V$16,$AB20)+IM25+IM30</f>
        <v>0</v>
      </c>
      <c r="IN20" s="110">
        <f>SUMIFS(IN$5:IN$16,$V$5:$V$16,$AB20)+IN25+IN30</f>
        <v>0</v>
      </c>
      <c r="IO20" s="110">
        <f>SUMIFS(IO$5:IO$16,$V$5:$V$16,$AB20)+IO25+IO30</f>
        <v>0</v>
      </c>
      <c r="IP20" s="110">
        <f>SUMIFS(IP$5:IP$16,$V$5:$V$16,$AB20)+IP25+IP30</f>
        <v>0</v>
      </c>
      <c r="IQ20" s="110">
        <f>SUMIFS(IQ$5:IQ$16,$V$5:$V$16,$AB20)+IQ25+IQ30</f>
        <v>0</v>
      </c>
      <c r="IR20" s="110">
        <f>SUMIFS(IR$5:IR$16,$V$5:$V$16,$AB20)+IR25+IR30</f>
        <v>0</v>
      </c>
      <c r="IS20" s="110">
        <f>SUMIFS(IS$5:IS$16,$V$5:$V$16,$AB20)+IS25+IS30</f>
        <v>0</v>
      </c>
      <c r="IT20" s="110">
        <f>SUMIFS(IT$5:IT$16,$V$5:$V$16,$AB20)+IT25+IT30</f>
        <v>0</v>
      </c>
      <c r="IU20" s="110">
        <f>SUMIFS(IU$5:IU$16,$V$5:$V$16,$AB20)+IU25+IU30</f>
        <v>0</v>
      </c>
      <c r="IV20" s="110">
        <f>SUMIFS(IV$5:IV$16,$V$5:$V$16,$AB20)+IV25+IV30</f>
        <v>0</v>
      </c>
      <c r="IW20" s="110">
        <f>SUMIFS(IW$5:IW$16,$V$5:$V$16,$AB20)+IW25+IW30</f>
        <v>0</v>
      </c>
      <c r="IX20" s="110">
        <f>SUMIFS(IX$5:IX$16,$V$5:$V$16,$AB20)+IX25+IX30</f>
        <v>0</v>
      </c>
      <c r="IY20" s="110">
        <f>SUMIFS(IY$5:IY$16,$V$5:$V$16,$AB20)+IY25+IY30</f>
        <v>0</v>
      </c>
      <c r="IZ20" s="110">
        <f>SUMIFS(IZ$5:IZ$16,$V$5:$V$16,$AB20)+IZ25+IZ30</f>
        <v>0</v>
      </c>
      <c r="JA20" s="110">
        <f>SUMIFS(JA$5:JA$16,$V$5:$V$16,$AB20)+JA25+JA30</f>
        <v>0</v>
      </c>
      <c r="JB20" s="110">
        <f>SUMIFS(JB$5:JB$16,$V$5:$V$16,$AB20)+JB25+JB30</f>
        <v>0</v>
      </c>
      <c r="JC20" s="110">
        <f>SUMIFS(JC$5:JC$16,$V$5:$V$16,$AB20)+JC25+JC30</f>
        <v>0</v>
      </c>
      <c r="JD20" s="110">
        <f>SUMIFS(JD$5:JD$16,$V$5:$V$16,$AB20)+JD25+JD30</f>
        <v>0</v>
      </c>
      <c r="JE20" s="110">
        <f>SUMIFS(JE$5:JE$16,$V$5:$V$16,$AB20)+JE25+JE30</f>
        <v>0</v>
      </c>
      <c r="JF20" s="110">
        <f>SUMIFS(JF$5:JF$16,$V$5:$V$16,$AB20)+JF25+JF30</f>
        <v>0</v>
      </c>
      <c r="JG20" s="110">
        <f>SUMIFS(JG$5:JG$16,$V$5:$V$16,$AB20)+JG25+JG30</f>
        <v>0</v>
      </c>
      <c r="JH20" s="110">
        <f>SUMIFS(JH$5:JH$16,$V$5:$V$16,$AB20)+JH25+JH30</f>
        <v>0</v>
      </c>
      <c r="JI20" s="110">
        <f>SUMIFS(JI$5:JI$16,$V$5:$V$16,$AB20)+JI25+JI30</f>
        <v>0</v>
      </c>
      <c r="JJ20" s="110">
        <f>SUMIFS(JJ$5:JJ$16,$V$5:$V$16,$AB20)+JJ25+JJ30</f>
        <v>0</v>
      </c>
      <c r="JK20" s="110">
        <f>SUMIFS(JK$5:JK$16,$V$5:$V$16,$AB20)+JK25+JK30</f>
        <v>0</v>
      </c>
      <c r="JL20" s="110">
        <f>SUMIFS(JL$5:JL$16,$V$5:$V$16,$AB20)+JL25+JL30</f>
        <v>0</v>
      </c>
      <c r="JM20" s="110">
        <f>SUMIFS(JM$5:JM$16,$V$5:$V$16,$AB20)+JM25+JM30</f>
        <v>0</v>
      </c>
      <c r="JN20" s="110">
        <f>SUMIFS(JN$5:JN$16,$V$5:$V$16,$AB20)+JN25+JN30</f>
        <v>0</v>
      </c>
      <c r="JO20" s="110">
        <f>SUMIFS(JO$5:JO$16,$V$5:$V$16,$AB20)+JO25+JO30</f>
        <v>0</v>
      </c>
      <c r="JP20" s="110">
        <f>SUMIFS(JP$5:JP$16,$V$5:$V$16,$AB20)+JP25+JP30</f>
        <v>0</v>
      </c>
      <c r="JQ20" s="110">
        <f>SUMIFS(JQ$5:JQ$16,$V$5:$V$16,$AB20)+JQ25+JQ30</f>
        <v>0</v>
      </c>
      <c r="JR20" s="110">
        <f>SUMIFS(JR$5:JR$16,$V$5:$V$16,$AB20)+JR25+JR30</f>
        <v>0</v>
      </c>
      <c r="JS20" s="110">
        <f>SUMIFS(JS$5:JS$16,$V$5:$V$16,$AB20)+JS25+JS30</f>
        <v>0</v>
      </c>
      <c r="JT20" s="110">
        <f>SUMIFS(JT$5:JT$16,$V$5:$V$16,$AB20)+JT25+JT30</f>
        <v>0</v>
      </c>
      <c r="JU20" s="110">
        <f>SUMIFS(JU$5:JU$16,$V$5:$V$16,$AB20)+JU25+JU30</f>
        <v>0</v>
      </c>
      <c r="JV20" s="110">
        <f>SUMIFS(JV$5:JV$16,$V$5:$V$16,$AB20)+JV25+JV30</f>
        <v>0</v>
      </c>
      <c r="JW20" s="110">
        <f>SUMIFS(JW$5:JW$16,$V$5:$V$16,$AB20)+JW25+JW30</f>
        <v>0</v>
      </c>
      <c r="JX20" s="110">
        <f>SUMIFS(JX$5:JX$16,$V$5:$V$16,$AB20)+JX25+JX30</f>
        <v>0</v>
      </c>
      <c r="JY20" s="110">
        <f>SUMIFS(JY$5:JY$16,$V$5:$V$16,$AB20)+JY25+JY30</f>
        <v>0</v>
      </c>
      <c r="JZ20" s="110">
        <f>SUMIFS(JZ$5:JZ$16,$V$5:$V$16,$AB20)+JZ25+JZ30</f>
        <v>0</v>
      </c>
      <c r="KA20" s="110">
        <f>SUMIFS(KA$5:KA$16,$V$5:$V$16,$AB20)+KA25+KA30</f>
        <v>0</v>
      </c>
      <c r="KB20" s="110">
        <f>SUMIFS(KB$5:KB$16,$V$5:$V$16,$AB20)+KB25+KB30</f>
        <v>0</v>
      </c>
      <c r="KC20" s="110">
        <f>SUMIFS(KC$5:KC$16,$V$5:$V$16,$AB20)+KC25+KC30</f>
        <v>0</v>
      </c>
      <c r="KD20" s="110">
        <f>SUMIFS(KD$5:KD$16,$V$5:$V$16,$AB20)+KD25+KD30</f>
        <v>0</v>
      </c>
      <c r="KE20" s="110">
        <f>SUMIFS(KE$5:KE$16,$V$5:$V$16,$AB20)+KE25+KE30</f>
        <v>0</v>
      </c>
      <c r="KF20" s="110">
        <f>SUMIFS(KF$5:KF$16,$V$5:$V$16,$AB20)+KF25+KF30</f>
        <v>0</v>
      </c>
      <c r="KG20" s="110">
        <f>SUMIFS(KG$5:KG$16,$V$5:$V$16,$AB20)+KG25+KG30</f>
        <v>0</v>
      </c>
      <c r="KH20" s="110">
        <f>SUMIFS(KH$5:KH$16,$V$5:$V$16,$AB20)+KH25+KH30</f>
        <v>0</v>
      </c>
      <c r="KI20" s="110">
        <f>SUMIFS(KI$5:KI$16,$V$5:$V$16,$AB20)+KI25+KI30</f>
        <v>0</v>
      </c>
      <c r="KJ20" s="110">
        <f>SUMIFS(KJ$5:KJ$16,$V$5:$V$16,$AB20)+KJ25+KJ30</f>
        <v>0</v>
      </c>
      <c r="KK20" s="110">
        <f>SUMIFS(KK$5:KK$16,$V$5:$V$16,$AB20)+KK25+KK30</f>
        <v>0</v>
      </c>
      <c r="KL20" s="110">
        <f>SUMIFS(KL$5:KL$16,$V$5:$V$16,$AB20)+KL25+KL30</f>
        <v>0</v>
      </c>
      <c r="KM20" s="110">
        <f>SUMIFS(KM$5:KM$16,$V$5:$V$16,$AB20)+KM25+KM30</f>
        <v>0</v>
      </c>
      <c r="KN20" s="110">
        <f>SUMIFS(KN$5:KN$16,$V$5:$V$16,$AB20)+KN25+KN30</f>
        <v>0</v>
      </c>
      <c r="KO20" s="110">
        <f>SUMIFS(KO$5:KO$16,$V$5:$V$16,$AB20)+KO25+KO30</f>
        <v>0</v>
      </c>
      <c r="KP20" s="110">
        <f>SUMIFS(KP$5:KP$16,$V$5:$V$16,$AB20)+KP25+KP30</f>
        <v>0</v>
      </c>
      <c r="KQ20" s="110">
        <f>SUMIFS(KQ$5:KQ$16,$V$5:$V$16,$AB20)+KQ25+KQ30</f>
        <v>0</v>
      </c>
      <c r="KR20" s="110">
        <f>SUMIFS(KR$5:KR$16,$V$5:$V$16,$AB20)+KR25+KR30</f>
        <v>0</v>
      </c>
      <c r="KS20" s="110">
        <f>SUMIFS(KS$5:KS$16,$V$5:$V$16,$AB20)+KS25+KS30</f>
        <v>0</v>
      </c>
      <c r="KT20" s="110">
        <f>SUMIFS(KT$5:KT$16,$V$5:$V$16,$AB20)+KT25+KT30</f>
        <v>0</v>
      </c>
      <c r="KU20" s="110">
        <f>SUMIFS(KU$5:KU$16,$V$5:$V$16,$AB20)+KU25+KU30</f>
        <v>0</v>
      </c>
      <c r="KV20" s="110">
        <f>SUMIFS(KV$5:KV$16,$V$5:$V$16,$AB20)+KV25+KV30</f>
        <v>0</v>
      </c>
      <c r="KW20" s="110">
        <f>SUMIFS(KW$5:KW$16,$V$5:$V$16,$AB20)+KW25+KW30</f>
        <v>0</v>
      </c>
      <c r="KX20" s="110">
        <f>SUMIFS(KX$5:KX$16,$V$5:$V$16,$AB20)+KX25+KX30</f>
        <v>0</v>
      </c>
      <c r="KY20" s="110">
        <f>SUMIFS(KY$5:KY$16,$V$5:$V$16,$AB20)+KY25+KY30</f>
        <v>0</v>
      </c>
      <c r="KZ20" s="110">
        <f>SUMIFS(KZ$5:KZ$16,$V$5:$V$16,$AB20)+KZ25+KZ30</f>
        <v>0</v>
      </c>
      <c r="LA20" s="110">
        <f>SUMIFS(LA$5:LA$16,$V$5:$V$16,$AB20)+LA25+LA30</f>
        <v>0</v>
      </c>
      <c r="LB20" s="110">
        <f>SUMIFS(LB$5:LB$16,$V$5:$V$16,$AB20)+LB25+LB30</f>
        <v>0</v>
      </c>
      <c r="LC20" s="110">
        <f>SUMIFS(LC$5:LC$16,$V$5:$V$16,$AB20)+LC25+LC30</f>
        <v>0</v>
      </c>
      <c r="LD20" s="110">
        <f>SUMIFS(LD$5:LD$16,$V$5:$V$16,$AB20)+LD25+LD30</f>
        <v>0</v>
      </c>
      <c r="LE20" s="110">
        <f>SUMIFS(LE$5:LE$16,$V$5:$V$16,$AB20)+LE25+LE30</f>
        <v>0</v>
      </c>
      <c r="LF20" s="110">
        <f>SUMIFS(LF$5:LF$16,$V$5:$V$16,$AB20)+LF25+LF30</f>
        <v>0</v>
      </c>
      <c r="LG20" s="110">
        <f>SUMIFS(LG$5:LG$16,$V$5:$V$16,$AB20)+LG25+LG30</f>
        <v>0</v>
      </c>
      <c r="LH20" s="110">
        <f>SUMIFS(LH$5:LH$16,$V$5:$V$16,$AB20)+LH25+LH30</f>
        <v>0</v>
      </c>
      <c r="LI20" s="110">
        <f>SUMIFS(LI$5:LI$16,$V$5:$V$16,$AB20)+LI25+LI30</f>
        <v>0</v>
      </c>
      <c r="LJ20" s="110">
        <f>SUMIFS(LJ$5:LJ$16,$V$5:$V$16,$AB20)+LJ25+LJ30</f>
        <v>0</v>
      </c>
      <c r="LK20" s="110">
        <f>SUMIFS(LK$5:LK$16,$V$5:$V$16,$AB20)+LK25+LK30</f>
        <v>0</v>
      </c>
      <c r="LL20" s="110">
        <f>SUMIFS(LL$5:LL$16,$V$5:$V$16,$AB20)+LL25+LL30</f>
        <v>0</v>
      </c>
      <c r="LM20" s="110">
        <f>SUMIFS(LM$5:LM$16,$V$5:$V$16,$AB20)+LM25+LM30</f>
        <v>0</v>
      </c>
      <c r="LN20" s="110">
        <f>SUMIFS(LN$5:LN$16,$V$5:$V$16,$AB20)+LN25+LN30</f>
        <v>0</v>
      </c>
      <c r="LO20" s="110">
        <f>SUMIFS(LO$5:LO$16,$V$5:$V$16,$AB20)+LO25+LO30</f>
        <v>0</v>
      </c>
      <c r="LP20" s="110">
        <f>SUMIFS(LP$5:LP$16,$V$5:$V$16,$AB20)+LP25+LP30</f>
        <v>0</v>
      </c>
      <c r="LQ20" s="110">
        <f>SUMIFS(LQ$5:LQ$16,$V$5:$V$16,$AB20)+LQ25+LQ30</f>
        <v>0</v>
      </c>
      <c r="LR20" s="110">
        <f>SUMIFS(LR$5:LR$16,$V$5:$V$16,$AB20)+LR25+LR30</f>
        <v>0</v>
      </c>
      <c r="LS20" s="110">
        <f>SUMIFS(LS$5:LS$16,$V$5:$V$16,$AB20)+LS25+LS30</f>
        <v>0</v>
      </c>
      <c r="LT20" s="110">
        <f>SUMIFS(LT$5:LT$16,$V$5:$V$16,$AB20)+LT25+LT30</f>
        <v>0</v>
      </c>
      <c r="LU20" s="110">
        <f>SUMIFS(LU$5:LU$16,$V$5:$V$16,$AB20)+LU25+LU30</f>
        <v>0</v>
      </c>
      <c r="LV20" s="110">
        <f>SUMIFS(LV$5:LV$16,$V$5:$V$16,$AB20)+LV25+LV30</f>
        <v>0</v>
      </c>
      <c r="LW20" s="110">
        <f>SUMIFS(LW$5:LW$16,$V$5:$V$16,$AB20)+LW25+LW30</f>
        <v>0</v>
      </c>
      <c r="LX20" s="110">
        <f>SUMIFS(LX$5:LX$16,$V$5:$V$16,$AB20)+LX25+LX30</f>
        <v>0</v>
      </c>
      <c r="LY20" s="110">
        <f>SUMIFS(LY$5:LY$16,$V$5:$V$16,$AB20)+LY25+LY30</f>
        <v>0</v>
      </c>
      <c r="LZ20" s="110">
        <f>SUMIFS(LZ$5:LZ$16,$V$5:$V$16,$AB20)+LZ25+LZ30</f>
        <v>0</v>
      </c>
      <c r="MA20" s="110">
        <f>SUMIFS(MA$5:MA$16,$V$5:$V$16,$AB20)+MA25+MA30</f>
        <v>0</v>
      </c>
      <c r="MB20" s="110">
        <f>SUMIFS(MB$5:MB$16,$V$5:$V$16,$AB20)+MB25+MB30</f>
        <v>0</v>
      </c>
      <c r="MC20" s="110">
        <f>SUMIFS(MC$5:MC$16,$V$5:$V$16,$AB20)+MC25+MC30</f>
        <v>0</v>
      </c>
      <c r="MD20" s="110">
        <f>SUMIFS(MD$5:MD$16,$V$5:$V$16,$AB20)+MD25+MD30</f>
        <v>0</v>
      </c>
      <c r="ME20" s="110">
        <f>SUMIFS(ME$5:ME$16,$V$5:$V$16,$AB20)+ME25+ME30</f>
        <v>0</v>
      </c>
      <c r="MF20" s="110">
        <f>SUMIFS(MF$5:MF$16,$V$5:$V$16,$AB20)+MF25+MF30</f>
        <v>0</v>
      </c>
      <c r="MG20" s="110">
        <f>SUMIFS(MG$5:MG$16,$V$5:$V$16,$AB20)+MG25+MG30</f>
        <v>0</v>
      </c>
      <c r="MH20" s="110">
        <f>SUMIFS(MH$5:MH$16,$V$5:$V$16,$AB20)+MH25+MH30</f>
        <v>0</v>
      </c>
      <c r="MI20" s="110">
        <f>SUMIFS(MI$5:MI$16,$V$5:$V$16,$AB20)+MI25+MI30</f>
        <v>0</v>
      </c>
      <c r="MJ20" s="110">
        <f>SUMIFS(MJ$5:MJ$16,$V$5:$V$16,$AB20)+MJ25+MJ30</f>
        <v>0</v>
      </c>
      <c r="MK20" s="110">
        <f>SUMIFS(MK$5:MK$16,$V$5:$V$16,$AB20)+MK25+MK30</f>
        <v>0</v>
      </c>
      <c r="ML20" s="110">
        <f>SUMIFS(ML$5:ML$16,$V$5:$V$16,$AB20)+ML25+ML30</f>
        <v>0</v>
      </c>
      <c r="MM20" s="110">
        <f>SUMIFS(MM$5:MM$16,$V$5:$V$16,$AB20)+MM25+MM30</f>
        <v>0</v>
      </c>
      <c r="MN20" s="110">
        <f>SUMIFS(MN$5:MN$16,$V$5:$V$16,$AB20)+MN25+MN30</f>
        <v>0</v>
      </c>
      <c r="MO20" s="110">
        <f>SUMIFS(MO$5:MO$16,$V$5:$V$16,$AB20)+MO25+MO30</f>
        <v>0</v>
      </c>
      <c r="MP20" s="110">
        <f>SUMIFS(MP$5:MP$16,$V$5:$V$16,$AB20)+MP25+MP30</f>
        <v>0</v>
      </c>
      <c r="MQ20" s="110">
        <f>SUMIFS(MQ$5:MQ$16,$V$5:$V$16,$AB20)+MQ25+MQ30</f>
        <v>0</v>
      </c>
      <c r="MR20" s="110">
        <f>SUMIFS(MR$5:MR$16,$V$5:$V$16,$AB20)+MR25+MR30</f>
        <v>0</v>
      </c>
      <c r="MS20" s="110">
        <f>SUMIFS(MS$5:MS$16,$V$5:$V$16,$AB20)+MS25+MS30</f>
        <v>0</v>
      </c>
      <c r="MT20" s="110">
        <f>SUMIFS(MT$5:MT$16,$V$5:$V$16,$AB20)+MT25+MT30</f>
        <v>0</v>
      </c>
      <c r="MU20" s="110">
        <f>SUMIFS(MU$5:MU$16,$V$5:$V$16,$AB20)+MU25+MU30</f>
        <v>0</v>
      </c>
      <c r="MV20" s="110">
        <f>SUMIFS(MV$5:MV$16,$V$5:$V$16,$AB20)+MV25+MV30</f>
        <v>0</v>
      </c>
      <c r="MW20" s="110">
        <f>SUMIFS(MW$5:MW$16,$V$5:$V$16,$AB20)+MW25+MW30</f>
        <v>0</v>
      </c>
      <c r="MX20" s="110">
        <f>SUMIFS(MX$5:MX$16,$V$5:$V$16,$AB20)+MX25+MX30</f>
        <v>0</v>
      </c>
      <c r="MY20" s="110">
        <f>SUMIFS(MY$5:MY$16,$V$5:$V$16,$AB20)+MY25+MY30</f>
        <v>0</v>
      </c>
      <c r="MZ20" s="110">
        <f>SUMIFS(MZ$5:MZ$16,$V$5:$V$16,$AB20)+MZ25+MZ30</f>
        <v>0</v>
      </c>
      <c r="NA20" s="110">
        <f>SUMIFS(NA$5:NA$16,$V$5:$V$16,$AB20)+NA25+NA30</f>
        <v>0</v>
      </c>
      <c r="NB20" s="110">
        <f>SUMIFS(NB$5:NB$16,$V$5:$V$16,$AB20)+NB25+NB30</f>
        <v>0</v>
      </c>
      <c r="NC20" s="110">
        <f>SUMIFS(NC$5:NC$16,$V$5:$V$16,$AB20)+NC25+NC30</f>
        <v>0</v>
      </c>
      <c r="ND20" s="110">
        <f>SUMIFS(ND$5:ND$16,$V$5:$V$16,$AB20)+ND25+ND30</f>
        <v>0</v>
      </c>
      <c r="NE20" s="110">
        <f>SUMIFS(NE$5:NE$16,$V$5:$V$16,$AB20)+NE25+NE30</f>
        <v>0</v>
      </c>
      <c r="NF20" s="110">
        <f>SUMIFS(NF$5:NF$16,$V$5:$V$16,$AB20)+NF25+NF30</f>
        <v>0</v>
      </c>
      <c r="NG20" s="110">
        <f>SUMIFS(NG$5:NG$16,$V$5:$V$16,$AB20)+NG25+NG30</f>
        <v>0</v>
      </c>
      <c r="NH20" s="110">
        <f>SUMIFS(NH$5:NH$16,$V$5:$V$16,$AB20)+NH25+NH30</f>
        <v>0</v>
      </c>
      <c r="NI20" s="110">
        <f>SUMIFS(NI$5:NI$16,$V$5:$V$16,$AB20)+NI25+NI30</f>
        <v>0</v>
      </c>
      <c r="NJ20" s="110">
        <f>SUMIFS(NJ$5:NJ$16,$V$5:$V$16,$AB20)+NJ25+NJ30</f>
        <v>0</v>
      </c>
      <c r="NK20" s="110">
        <f>SUMIFS(NK$5:NK$16,$V$5:$V$16,$AB20)+NK25+NK30</f>
        <v>0</v>
      </c>
      <c r="NL20" s="110">
        <f>SUMIFS(NL$5:NL$16,$V$5:$V$16,$AB20)+NL25+NL30</f>
        <v>0</v>
      </c>
      <c r="NM20" s="110">
        <f>SUMIFS(NM$5:NM$16,$V$5:$V$16,$AB20)+NM25+NM30</f>
        <v>0</v>
      </c>
      <c r="NN20" s="110">
        <f>SUMIFS(NN$5:NN$16,$V$5:$V$16,$AB20)+NN25+NN30</f>
        <v>0</v>
      </c>
      <c r="NO20" s="110">
        <f>SUMIFS(NO$5:NO$16,$V$5:$V$16,$AB20)+NO25+NO30</f>
        <v>0</v>
      </c>
      <c r="NP20" s="110">
        <f>SUMIFS(NP$5:NP$16,$V$5:$V$16,$AB20)+NP25+NP30</f>
        <v>0</v>
      </c>
      <c r="NQ20" s="110">
        <f>SUMIFS(NQ$5:NQ$16,$V$5:$V$16,$AB20)+NQ25+NQ30</f>
        <v>0</v>
      </c>
      <c r="NR20" s="110">
        <f>SUMIFS(NR$5:NR$16,$V$5:$V$16,$AB20)+NR25+NR30</f>
        <v>0</v>
      </c>
      <c r="NS20" s="110">
        <f>SUMIFS(NS$5:NS$16,$V$5:$V$16,$AB20)+NS25+NS30</f>
        <v>0</v>
      </c>
      <c r="NT20" s="110">
        <f>SUMIFS(NT$5:NT$16,$V$5:$V$16,$AB20)+NT25+NT30</f>
        <v>0</v>
      </c>
      <c r="NU20" s="110">
        <f>SUMIFS(NU$5:NU$16,$V$5:$V$16,$AB20)+NU25+NU30</f>
        <v>0</v>
      </c>
      <c r="NV20" s="110">
        <f>SUMIFS(NV$5:NV$16,$V$5:$V$16,$AB20)+NV25+NV30</f>
        <v>0</v>
      </c>
      <c r="NW20" s="110">
        <f>SUMIFS(NW$5:NW$16,$V$5:$V$16,$AB20)+NW25+NW30</f>
        <v>0</v>
      </c>
      <c r="NX20" s="110">
        <f>SUMIFS(NX$5:NX$16,$V$5:$V$16,$AB20)+NX25+NX30</f>
        <v>0</v>
      </c>
      <c r="NY20" s="110">
        <f>SUMIFS(NY$5:NY$16,$V$5:$V$16,$AB20)+NY25+NY30</f>
        <v>0</v>
      </c>
      <c r="NZ20" s="110">
        <f>SUMIFS(NZ$5:NZ$16,$V$5:$V$16,$AB20)+NZ25+NZ30</f>
        <v>0</v>
      </c>
      <c r="OA20" s="110">
        <f>SUMIFS(OA$5:OA$16,$V$5:$V$16,$AB20)+OA25+OA30</f>
        <v>0</v>
      </c>
      <c r="OB20" s="110">
        <f>SUMIFS(OB$5:OB$16,$V$5:$V$16,$AB20)+OB25+OB30</f>
        <v>0</v>
      </c>
      <c r="OC20" s="110">
        <f>SUMIFS(OC$5:OC$16,$V$5:$V$16,$AB20)+OC25+OC30</f>
        <v>0</v>
      </c>
      <c r="OD20" s="110">
        <f>SUMIFS(OD$5:OD$16,$V$5:$V$16,$AB20)+OD25+OD30</f>
        <v>0</v>
      </c>
      <c r="OE20" s="110">
        <f>SUMIFS(OE$5:OE$16,$V$5:$V$16,#REF!)+OE25+OE30</f>
        <v>0</v>
      </c>
      <c r="OF20" s="110">
        <f>SUMIFS(OF$5:OF$16,$V$5:$V$16,#REF!)+OF25+OF30</f>
        <v>0</v>
      </c>
      <c r="OG20" s="73" t="s">
        <v>53</v>
      </c>
    </row>
    <row r="21" spans="2:397" ht="30" customHeight="1">
      <c r="B21" s="42" t="s">
        <v>56</v>
      </c>
      <c r="C21" s="42" t="s">
        <v>25</v>
      </c>
      <c r="D21" s="32"/>
      <c r="E21" s="32"/>
      <c r="F21" s="32"/>
      <c r="G21" s="32"/>
      <c r="H21" s="38"/>
      <c r="I21" s="29"/>
      <c r="J21" s="30"/>
      <c r="K21" s="30"/>
      <c r="L21" s="30"/>
      <c r="M21" s="30"/>
      <c r="N21" s="30"/>
      <c r="O21" s="30"/>
      <c r="P21" s="29"/>
      <c r="Q21" s="29"/>
      <c r="R21" s="29"/>
      <c r="S21" s="62"/>
      <c r="T21" s="47"/>
      <c r="U21" s="31"/>
      <c r="V21" s="64" t="s">
        <v>56</v>
      </c>
      <c r="W21" s="32"/>
      <c r="X21" s="36"/>
      <c r="Y21" s="30"/>
      <c r="Z21" s="30"/>
      <c r="AA21" s="30"/>
      <c r="AB21" s="107" t="s">
        <v>56</v>
      </c>
      <c r="AC21" s="110">
        <f>SUMIFS(AC$5:AC$16,$V$5:$V$16,$AB21)+AC26+AC31</f>
        <v>8</v>
      </c>
      <c r="AD21" s="110">
        <f>SUMIFS(AD$5:AD$16,$V$5:$V$16,$AB21)+AD26+AD31</f>
        <v>8</v>
      </c>
      <c r="AE21" s="110">
        <f>SUMIFS(AE$5:AE$16,$V$5:$V$16,$AB21)+AE26+AE31</f>
        <v>8</v>
      </c>
      <c r="AF21" s="110">
        <f>SUMIFS(AF$5:AF$16,$V$5:$V$16,$AB21)+AF26+AF31</f>
        <v>8</v>
      </c>
      <c r="AG21" s="110">
        <f>SUMIFS(AG$5:AG$16,$V$5:$V$16,$AB21)+AG26+AG31</f>
        <v>0</v>
      </c>
      <c r="AH21" s="110">
        <f>SUMIFS(AH$5:AH$16,$V$5:$V$16,$AB21)+AH26+AH31</f>
        <v>0</v>
      </c>
      <c r="AI21" s="110">
        <f>SUMIFS(AI$5:AI$16,$V$5:$V$16,$AB21)+AI26+AI31</f>
        <v>0</v>
      </c>
      <c r="AJ21" s="110">
        <f>SUMIFS(AJ$5:AJ$16,$V$5:$V$16,$AB21)+AJ26+AJ31</f>
        <v>0</v>
      </c>
      <c r="AK21" s="110">
        <f>SUMIFS(AK$5:AK$16,$V$5:$V$16,$AB21)+AK26+AK31</f>
        <v>0</v>
      </c>
      <c r="AL21" s="110">
        <f>SUMIFS(AL$5:AL$16,$V$5:$V$16,$AB21)+AL26+AL31</f>
        <v>0</v>
      </c>
      <c r="AM21" s="110">
        <f>SUMIFS(AM$5:AM$16,$V$5:$V$16,$AB21)+AM26+AM31</f>
        <v>0</v>
      </c>
      <c r="AN21" s="110">
        <f>SUMIFS(AN$5:AN$16,$V$5:$V$16,$AB21)+AN26+AN31</f>
        <v>0</v>
      </c>
      <c r="AO21" s="110">
        <f>SUMIFS(AO$5:AO$16,$V$5:$V$16,$AB21)+AO26+AO31</f>
        <v>0</v>
      </c>
      <c r="AP21" s="110">
        <f>SUMIFS(AP$5:AP$16,$V$5:$V$16,$AB21)+AP26+AP31</f>
        <v>0</v>
      </c>
      <c r="AQ21" s="110">
        <f>SUMIFS(AQ$5:AQ$16,$V$5:$V$16,$AB21)+AQ26+AQ31</f>
        <v>0</v>
      </c>
      <c r="AR21" s="110">
        <f>SUMIFS(AR$5:AR$16,$V$5:$V$16,$AB21)+AR26+AR31</f>
        <v>0</v>
      </c>
      <c r="AS21" s="110">
        <f>SUMIFS(AS$5:AS$16,$V$5:$V$16,$AB21)+AS26+AS31</f>
        <v>0</v>
      </c>
      <c r="AT21" s="110">
        <f>SUMIFS(AT$5:AT$16,$V$5:$V$16,$AB21)+AT26+AT31</f>
        <v>0</v>
      </c>
      <c r="AU21" s="110">
        <f>SUMIFS(AU$5:AU$16,$V$5:$V$16,$AB21)+AU26+AU31</f>
        <v>0</v>
      </c>
      <c r="AV21" s="110">
        <f>SUMIFS(AV$5:AV$16,$V$5:$V$16,$AB21)+AV26+AV31</f>
        <v>0</v>
      </c>
      <c r="AW21" s="110">
        <f>SUMIFS(AW$5:AW$16,$V$5:$V$16,$AB21)+AW26+AW31</f>
        <v>0</v>
      </c>
      <c r="AX21" s="110">
        <f>SUMIFS(AX$5:AX$16,$V$5:$V$16,$AB21)+AX26+AX31</f>
        <v>0</v>
      </c>
      <c r="AY21" s="110">
        <f>SUMIFS(AY$5:AY$16,$V$5:$V$16,$AB21)+AY26+AY31</f>
        <v>0</v>
      </c>
      <c r="AZ21" s="110">
        <f>SUMIFS(AZ$5:AZ$16,$V$5:$V$16,$AB21)+AZ26+AZ31</f>
        <v>0</v>
      </c>
      <c r="BA21" s="110">
        <f>SUMIFS(BA$5:BA$16,$V$5:$V$16,$AB21)+BA26+BA31</f>
        <v>0</v>
      </c>
      <c r="BB21" s="110">
        <f>SUMIFS(BB$5:BB$16,$V$5:$V$16,$AB21)+BB26+BB31</f>
        <v>0</v>
      </c>
      <c r="BC21" s="110">
        <f>SUMIFS(BC$5:BC$16,$V$5:$V$16,$AB21)+BC26+BC31</f>
        <v>0</v>
      </c>
      <c r="BD21" s="110">
        <f>SUMIFS(BD$5:BD$16,$V$5:$V$16,$AB21)+BD26+BD31</f>
        <v>0</v>
      </c>
      <c r="BE21" s="110">
        <f>SUMIFS(BE$5:BE$16,$V$5:$V$16,$AB21)+BE26+BE31</f>
        <v>0</v>
      </c>
      <c r="BF21" s="110">
        <f>SUMIFS(BF$5:BF$16,$V$5:$V$16,$AB21)+BF26+BF31</f>
        <v>0</v>
      </c>
      <c r="BG21" s="110">
        <f>SUMIFS(BG$5:BG$16,$V$5:$V$16,$AB21)+BG26+BG31</f>
        <v>0</v>
      </c>
      <c r="BH21" s="110">
        <f>SUMIFS(BH$5:BH$16,$V$5:$V$16,$AB21)+BH26+BH31</f>
        <v>0</v>
      </c>
      <c r="BI21" s="110">
        <f>SUMIFS(BI$5:BI$16,$V$5:$V$16,$AB21)+BI26+BI31</f>
        <v>0</v>
      </c>
      <c r="BJ21" s="110">
        <f>SUMIFS(BJ$5:BJ$16,$V$5:$V$16,$AB21)+BJ26+BJ31</f>
        <v>0</v>
      </c>
      <c r="BK21" s="110">
        <f>SUMIFS(BK$5:BK$16,$V$5:$V$16,$AB21)+BK26+BK31</f>
        <v>0</v>
      </c>
      <c r="BL21" s="110">
        <f>SUMIFS(BL$5:BL$16,$V$5:$V$16,$AB21)+BL26+BL31</f>
        <v>0</v>
      </c>
      <c r="BM21" s="110">
        <f>SUMIFS(BM$5:BM$16,$V$5:$V$16,$AB21)+BM26+BM31</f>
        <v>0</v>
      </c>
      <c r="BN21" s="110">
        <f>SUMIFS(BN$5:BN$16,$V$5:$V$16,$AB21)+BN26+BN31</f>
        <v>0</v>
      </c>
      <c r="BO21" s="110">
        <f>SUMIFS(BO$5:BO$16,$V$5:$V$16,$AB21)+BO26+BO31</f>
        <v>0</v>
      </c>
      <c r="BP21" s="110">
        <f>SUMIFS(BP$5:BP$16,$V$5:$V$16,$AB21)+BP26+BP31</f>
        <v>0</v>
      </c>
      <c r="BQ21" s="110">
        <f>SUMIFS(BQ$5:BQ$16,$V$5:$V$16,$AB21)+BQ26+BQ31</f>
        <v>0</v>
      </c>
      <c r="BR21" s="110">
        <f>SUMIFS(BR$5:BR$16,$V$5:$V$16,$AB21)+BR26+BR31</f>
        <v>0</v>
      </c>
      <c r="BS21" s="110">
        <f>SUMIFS(BS$5:BS$16,$V$5:$V$16,$AB21)+BS26+BS31</f>
        <v>0</v>
      </c>
      <c r="BT21" s="110">
        <f>SUMIFS(BT$5:BT$16,$V$5:$V$16,$AB21)+BT26+BT31</f>
        <v>0</v>
      </c>
      <c r="BU21" s="110">
        <f>SUMIFS(BU$5:BU$16,$V$5:$V$16,$AB21)+BU26+BU31</f>
        <v>0</v>
      </c>
      <c r="BV21" s="110">
        <f>SUMIFS(BV$5:BV$16,$V$5:$V$16,$AB21)+BV26+BV31</f>
        <v>0</v>
      </c>
      <c r="BW21" s="110">
        <f>SUMIFS(BW$5:BW$16,$V$5:$V$16,$AB21)+BW26+BW31</f>
        <v>0</v>
      </c>
      <c r="BX21" s="110">
        <f>SUMIFS(BX$5:BX$16,$V$5:$V$16,$AB21)+BX26+BX31</f>
        <v>0</v>
      </c>
      <c r="BY21" s="110">
        <f>SUMIFS(BY$5:BY$16,$V$5:$V$16,$AB21)+BY26+BY31</f>
        <v>0</v>
      </c>
      <c r="BZ21" s="110">
        <f>SUMIFS(BZ$5:BZ$16,$V$5:$V$16,$AB21)+BZ26+BZ31</f>
        <v>0</v>
      </c>
      <c r="CA21" s="110">
        <f>SUMIFS(CA$5:CA$16,$V$5:$V$16,$AB21)+CA26+CA31</f>
        <v>0</v>
      </c>
      <c r="CB21" s="110">
        <f>SUMIFS(CB$5:CB$16,$V$5:$V$16,$AB21)+CB26+CB31</f>
        <v>0</v>
      </c>
      <c r="CC21" s="110">
        <f>SUMIFS(CC$5:CC$16,$V$5:$V$16,$AB21)+CC26+CC31</f>
        <v>0</v>
      </c>
      <c r="CD21" s="110">
        <f>SUMIFS(CD$5:CD$16,$V$5:$V$16,$AB21)+CD26+CD31</f>
        <v>0</v>
      </c>
      <c r="CE21" s="110">
        <f>SUMIFS(CE$5:CE$16,$V$5:$V$16,$AB21)+CE26+CE31</f>
        <v>0</v>
      </c>
      <c r="CF21" s="110">
        <f>SUMIFS(CF$5:CF$16,$V$5:$V$16,$AB21)+CF26+CF31</f>
        <v>0</v>
      </c>
      <c r="CG21" s="110">
        <f>SUMIFS(CG$5:CG$16,$V$5:$V$16,$AB21)+CG26+CG31</f>
        <v>0</v>
      </c>
      <c r="CH21" s="110">
        <f>SUMIFS(CH$5:CH$16,$V$5:$V$16,$AB21)+CH26+CH31</f>
        <v>0</v>
      </c>
      <c r="CI21" s="110">
        <f>SUMIFS(CI$5:CI$16,$V$5:$V$16,$AB21)+CI26+CI31</f>
        <v>0</v>
      </c>
      <c r="CJ21" s="110">
        <f>SUMIFS(CJ$5:CJ$16,$V$5:$V$16,$AB21)+CJ26+CJ31</f>
        <v>0</v>
      </c>
      <c r="CK21" s="110">
        <f>SUMIFS(CK$5:CK$16,$V$5:$V$16,$AB21)+CK26+CK31</f>
        <v>0</v>
      </c>
      <c r="CL21" s="110">
        <f>SUMIFS(CL$5:CL$16,$V$5:$V$16,$AB21)+CL26+CL31</f>
        <v>0</v>
      </c>
      <c r="CM21" s="110">
        <f>SUMIFS(CM$5:CM$16,$V$5:$V$16,$AB21)+CM26+CM31</f>
        <v>0</v>
      </c>
      <c r="CN21" s="110">
        <f>SUMIFS(CN$5:CN$16,$V$5:$V$16,$AB21)+CN26+CN31</f>
        <v>0</v>
      </c>
      <c r="CO21" s="110">
        <f>SUMIFS(CO$5:CO$16,$V$5:$V$16,$AB21)+CO26+CO31</f>
        <v>0</v>
      </c>
      <c r="CP21" s="110">
        <f>SUMIFS(CP$5:CP$16,$V$5:$V$16,$AB21)+CP26+CP31</f>
        <v>0</v>
      </c>
      <c r="CQ21" s="110">
        <f>SUMIFS(CQ$5:CQ$16,$V$5:$V$16,$AB21)+CQ26+CQ31</f>
        <v>0</v>
      </c>
      <c r="CR21" s="110">
        <f>SUMIFS(CR$5:CR$16,$V$5:$V$16,$AB21)+CR26+CR31</f>
        <v>0</v>
      </c>
      <c r="CS21" s="110">
        <f>SUMIFS(CS$5:CS$16,$V$5:$V$16,$AB21)+CS26+CS31</f>
        <v>0</v>
      </c>
      <c r="CT21" s="110">
        <f>SUMIFS(CT$5:CT$16,$V$5:$V$16,$AB21)+CT26+CT31</f>
        <v>0</v>
      </c>
      <c r="CU21" s="110">
        <f>SUMIFS(CU$5:CU$16,$V$5:$V$16,$AB21)+CU26+CU31</f>
        <v>0</v>
      </c>
      <c r="CV21" s="110">
        <f>SUMIFS(CV$5:CV$16,$V$5:$V$16,$AB21)+CV26+CV31</f>
        <v>0</v>
      </c>
      <c r="CW21" s="110">
        <f>SUMIFS(CW$5:CW$16,$V$5:$V$16,$AB21)+CW26+CW31</f>
        <v>0</v>
      </c>
      <c r="CX21" s="110">
        <f>SUMIFS(CX$5:CX$16,$V$5:$V$16,$AB21)+CX26+CX31</f>
        <v>0</v>
      </c>
      <c r="CY21" s="110">
        <f>SUMIFS(CY$5:CY$16,$V$5:$V$16,$AB21)+CY26+CY31</f>
        <v>0</v>
      </c>
      <c r="CZ21" s="110">
        <f>SUMIFS(CZ$5:CZ$16,$V$5:$V$16,$AB21)+CZ26+CZ31</f>
        <v>0</v>
      </c>
      <c r="DA21" s="110">
        <f>SUMIFS(DA$5:DA$16,$V$5:$V$16,$AB21)+DA26+DA31</f>
        <v>0</v>
      </c>
      <c r="DB21" s="110">
        <f>SUMIFS(DB$5:DB$16,$V$5:$V$16,$AB21)+DB26+DB31</f>
        <v>0</v>
      </c>
      <c r="DC21" s="110">
        <f>SUMIFS(DC$5:DC$16,$V$5:$V$16,$AB21)+DC26+DC31</f>
        <v>0</v>
      </c>
      <c r="DD21" s="110">
        <f>SUMIFS(DD$5:DD$16,$V$5:$V$16,$AB21)+DD26+DD31</f>
        <v>0</v>
      </c>
      <c r="DE21" s="110">
        <f>SUMIFS(DE$5:DE$16,$V$5:$V$16,$AB21)+DE26+DE31</f>
        <v>0</v>
      </c>
      <c r="DF21" s="110">
        <f>SUMIFS(DF$5:DF$16,$V$5:$V$16,$AB21)+DF26+DF31</f>
        <v>0</v>
      </c>
      <c r="DG21" s="110">
        <f>SUMIFS(DG$5:DG$16,$V$5:$V$16,$AB21)+DG26+DG31</f>
        <v>0</v>
      </c>
      <c r="DH21" s="110">
        <f>SUMIFS(DH$5:DH$16,$V$5:$V$16,$AB21)+DH26+DH31</f>
        <v>0</v>
      </c>
      <c r="DI21" s="110">
        <f>SUMIFS(DI$5:DI$16,$V$5:$V$16,$AB21)+DI26+DI31</f>
        <v>0</v>
      </c>
      <c r="DJ21" s="110">
        <f>SUMIFS(DJ$5:DJ$16,$V$5:$V$16,$AB21)+DJ26+DJ31</f>
        <v>0</v>
      </c>
      <c r="DK21" s="110">
        <f>SUMIFS(DK$5:DK$16,$V$5:$V$16,$AB21)+DK26+DK31</f>
        <v>0</v>
      </c>
      <c r="DL21" s="110">
        <f>SUMIFS(DL$5:DL$16,$V$5:$V$16,$AB21)+DL26+DL31</f>
        <v>0</v>
      </c>
      <c r="DM21" s="110">
        <f>SUMIFS(DM$5:DM$16,$V$5:$V$16,$AB21)+DM26+DM31</f>
        <v>0</v>
      </c>
      <c r="DN21" s="110">
        <f>SUMIFS(DN$5:DN$16,$V$5:$V$16,$AB21)+DN26+DN31</f>
        <v>0</v>
      </c>
      <c r="DO21" s="110">
        <f>SUMIFS(DO$5:DO$16,$V$5:$V$16,$AB21)+DO26+DO31</f>
        <v>0</v>
      </c>
      <c r="DP21" s="110">
        <f>SUMIFS(DP$5:DP$16,$V$5:$V$16,$AB21)+DP26+DP31</f>
        <v>0</v>
      </c>
      <c r="DQ21" s="110">
        <f>SUMIFS(DQ$5:DQ$16,$V$5:$V$16,$AB21)+DQ26+DQ31</f>
        <v>0</v>
      </c>
      <c r="DR21" s="110">
        <f>SUMIFS(DR$5:DR$16,$V$5:$V$16,$AB21)+DR26+DR31</f>
        <v>0</v>
      </c>
      <c r="DS21" s="110">
        <f>SUMIFS(DS$5:DS$16,$V$5:$V$16,$AB21)+DS26+DS31</f>
        <v>0</v>
      </c>
      <c r="DT21" s="110">
        <f>SUMIFS(DT$5:DT$16,$V$5:$V$16,$AB21)+DT26+DT31</f>
        <v>0</v>
      </c>
      <c r="DU21" s="110">
        <f>SUMIFS(DU$5:DU$16,$V$5:$V$16,$AB21)+DU26+DU31</f>
        <v>0</v>
      </c>
      <c r="DV21" s="110">
        <f>SUMIFS(DV$5:DV$16,$V$5:$V$16,$AB21)+DV26+DV31</f>
        <v>0</v>
      </c>
      <c r="DW21" s="110">
        <f>SUMIFS(DW$5:DW$16,$V$5:$V$16,$AB21)+DW26+DW31</f>
        <v>0</v>
      </c>
      <c r="DX21" s="110">
        <f>SUMIFS(DX$5:DX$16,$V$5:$V$16,$AB21)+DX26+DX31</f>
        <v>0</v>
      </c>
      <c r="DY21" s="110">
        <f>SUMIFS(DY$5:DY$16,$V$5:$V$16,$AB21)+DY26+DY31</f>
        <v>0</v>
      </c>
      <c r="DZ21" s="110">
        <f>SUMIFS(DZ$5:DZ$16,$V$5:$V$16,$AB21)+DZ26+DZ31</f>
        <v>0</v>
      </c>
      <c r="EA21" s="110">
        <f>SUMIFS(EA$5:EA$16,$V$5:$V$16,$AB21)+EA26+EA31</f>
        <v>0</v>
      </c>
      <c r="EB21" s="110">
        <f>SUMIFS(EB$5:EB$16,$V$5:$V$16,$AB21)+EB26+EB31</f>
        <v>0</v>
      </c>
      <c r="EC21" s="110">
        <f>SUMIFS(EC$5:EC$16,$V$5:$V$16,$AB21)+EC26+EC31</f>
        <v>0</v>
      </c>
      <c r="ED21" s="110">
        <f>SUMIFS(ED$5:ED$16,$V$5:$V$16,$AB21)+ED26+ED31</f>
        <v>0</v>
      </c>
      <c r="EE21" s="110">
        <f>SUMIFS(EE$5:EE$16,$V$5:$V$16,$AB21)+EE26+EE31</f>
        <v>0</v>
      </c>
      <c r="EF21" s="110">
        <f>SUMIFS(EF$5:EF$16,$V$5:$V$16,$AB21)+EF26+EF31</f>
        <v>0</v>
      </c>
      <c r="EG21" s="110">
        <f>SUMIFS(EG$5:EG$16,$V$5:$V$16,$AB21)+EG26+EG31</f>
        <v>0</v>
      </c>
      <c r="EH21" s="110">
        <f>SUMIFS(EH$5:EH$16,$V$5:$V$16,$AB21)+EH26+EH31</f>
        <v>0</v>
      </c>
      <c r="EI21" s="110">
        <f>SUMIFS(EI$5:EI$16,$V$5:$V$16,$AB21)+EI26+EI31</f>
        <v>0</v>
      </c>
      <c r="EJ21" s="110">
        <f>SUMIFS(EJ$5:EJ$16,$V$5:$V$16,$AB21)+EJ26+EJ31</f>
        <v>0</v>
      </c>
      <c r="EK21" s="110">
        <f>SUMIFS(EK$5:EK$16,$V$5:$V$16,$AB21)+EK26+EK31</f>
        <v>0</v>
      </c>
      <c r="EL21" s="110">
        <f>SUMIFS(EL$5:EL$16,$V$5:$V$16,$AB21)+EL26+EL31</f>
        <v>0</v>
      </c>
      <c r="EM21" s="110">
        <f>SUMIFS(EM$5:EM$16,$V$5:$V$16,$AB21)+EM26+EM31</f>
        <v>0</v>
      </c>
      <c r="EN21" s="110">
        <f>SUMIFS(EN$5:EN$16,$V$5:$V$16,$AB21)+EN26+EN31</f>
        <v>0</v>
      </c>
      <c r="EO21" s="110">
        <f>SUMIFS(EO$5:EO$16,$V$5:$V$16,$AB21)+EO26+EO31</f>
        <v>0</v>
      </c>
      <c r="EP21" s="110">
        <f>SUMIFS(EP$5:EP$16,$V$5:$V$16,$AB21)+EP26+EP31</f>
        <v>0</v>
      </c>
      <c r="EQ21" s="110">
        <f>SUMIFS(EQ$5:EQ$16,$V$5:$V$16,$AB21)+EQ26+EQ31</f>
        <v>0</v>
      </c>
      <c r="ER21" s="110">
        <f>SUMIFS(ER$5:ER$16,$V$5:$V$16,$AB21)+ER26+ER31</f>
        <v>0</v>
      </c>
      <c r="ES21" s="110">
        <f>SUMIFS(ES$5:ES$16,$V$5:$V$16,$AB21)+ES26+ES31</f>
        <v>0</v>
      </c>
      <c r="ET21" s="110">
        <f>SUMIFS(ET$5:ET$16,$V$5:$V$16,$AB21)+ET26+ET31</f>
        <v>0</v>
      </c>
      <c r="EU21" s="110">
        <f>SUMIFS(EU$5:EU$16,$V$5:$V$16,$AB21)+EU26+EU31</f>
        <v>0</v>
      </c>
      <c r="EV21" s="110">
        <f>SUMIFS(EV$5:EV$16,$V$5:$V$16,$AB21)+EV26+EV31</f>
        <v>0</v>
      </c>
      <c r="EW21" s="110">
        <f>SUMIFS(EW$5:EW$16,$V$5:$V$16,$AB21)+EW26+EW31</f>
        <v>0</v>
      </c>
      <c r="EX21" s="110">
        <f>SUMIFS(EX$5:EX$16,$V$5:$V$16,$AB21)+EX26+EX31</f>
        <v>0</v>
      </c>
      <c r="EY21" s="110">
        <f>SUMIFS(EY$5:EY$16,$V$5:$V$16,$AB21)+EY26+EY31</f>
        <v>0</v>
      </c>
      <c r="EZ21" s="110">
        <f>SUMIFS(EZ$5:EZ$16,$V$5:$V$16,$AB21)+EZ26+EZ31</f>
        <v>0</v>
      </c>
      <c r="FA21" s="110">
        <f>SUMIFS(FA$5:FA$16,$V$5:$V$16,$AB21)+FA26+FA31</f>
        <v>0</v>
      </c>
      <c r="FB21" s="110">
        <f>SUMIFS(FB$5:FB$16,$V$5:$V$16,$AB21)+FB26+FB31</f>
        <v>0</v>
      </c>
      <c r="FC21" s="110">
        <f>SUMIFS(FC$5:FC$16,$V$5:$V$16,$AB21)+FC26+FC31</f>
        <v>0</v>
      </c>
      <c r="FD21" s="110">
        <f>SUMIFS(FD$5:FD$16,$V$5:$V$16,$AB21)+FD26+FD31</f>
        <v>0</v>
      </c>
      <c r="FE21" s="110">
        <f>SUMIFS(FE$5:FE$16,$V$5:$V$16,$AB21)+FE26+FE31</f>
        <v>0</v>
      </c>
      <c r="FF21" s="110">
        <f>SUMIFS(FF$5:FF$16,$V$5:$V$16,$AB21)+FF26+FF31</f>
        <v>0</v>
      </c>
      <c r="FG21" s="110">
        <f>SUMIFS(FG$5:FG$16,$V$5:$V$16,$AB21)+FG26+FG31</f>
        <v>0</v>
      </c>
      <c r="FH21" s="110">
        <f>SUMIFS(FH$5:FH$16,$V$5:$V$16,$AB21)+FH26+FH31</f>
        <v>0</v>
      </c>
      <c r="FI21" s="110">
        <f>SUMIFS(FI$5:FI$16,$V$5:$V$16,$AB21)+FI26+FI31</f>
        <v>0</v>
      </c>
      <c r="FJ21" s="110">
        <f>SUMIFS(FJ$5:FJ$16,$V$5:$V$16,$AB21)+FJ26+FJ31</f>
        <v>0</v>
      </c>
      <c r="FK21" s="110">
        <f>SUMIFS(FK$5:FK$16,$V$5:$V$16,$AB21)+FK26+FK31</f>
        <v>0</v>
      </c>
      <c r="FL21" s="110">
        <f>SUMIFS(FL$5:FL$16,$V$5:$V$16,$AB21)+FL26+FL31</f>
        <v>0</v>
      </c>
      <c r="FM21" s="110">
        <f>SUMIFS(FM$5:FM$16,$V$5:$V$16,$AB21)+FM26+FM31</f>
        <v>0</v>
      </c>
      <c r="FN21" s="110">
        <f>SUMIFS(FN$5:FN$16,$V$5:$V$16,$AB21)+FN26+FN31</f>
        <v>0</v>
      </c>
      <c r="FO21" s="110">
        <f>SUMIFS(FO$5:FO$16,$V$5:$V$16,$AB21)+FO26+FO31</f>
        <v>0</v>
      </c>
      <c r="FP21" s="110">
        <f>SUMIFS(FP$5:FP$16,$V$5:$V$16,$AB21)+FP26+FP31</f>
        <v>0</v>
      </c>
      <c r="FQ21" s="110">
        <f>SUMIFS(FQ$5:FQ$16,$V$5:$V$16,$AB21)+FQ26+FQ31</f>
        <v>0</v>
      </c>
      <c r="FR21" s="110">
        <f>SUMIFS(FR$5:FR$16,$V$5:$V$16,$AB21)+FR26+FR31</f>
        <v>0</v>
      </c>
      <c r="FS21" s="110">
        <f>SUMIFS(FS$5:FS$16,$V$5:$V$16,$AB21)+FS26+FS31</f>
        <v>0</v>
      </c>
      <c r="FT21" s="110">
        <f>SUMIFS(FT$5:FT$16,$V$5:$V$16,$AB21)+FT26+FT31</f>
        <v>0</v>
      </c>
      <c r="FU21" s="110">
        <f>SUMIFS(FU$5:FU$16,$V$5:$V$16,$AB21)+FU26+FU31</f>
        <v>0</v>
      </c>
      <c r="FV21" s="110">
        <f>SUMIFS(FV$5:FV$16,$V$5:$V$16,$AB21)+FV26+FV31</f>
        <v>0</v>
      </c>
      <c r="FW21" s="110">
        <f>SUMIFS(FW$5:FW$16,$V$5:$V$16,$AB21)+FW26+FW31</f>
        <v>0</v>
      </c>
      <c r="FX21" s="110">
        <f>SUMIFS(FX$5:FX$16,$V$5:$V$16,$AB21)+FX26+FX31</f>
        <v>0</v>
      </c>
      <c r="FY21" s="110">
        <f>SUMIFS(FY$5:FY$16,$V$5:$V$16,$AB21)+FY26+FY31</f>
        <v>0</v>
      </c>
      <c r="FZ21" s="110">
        <f>SUMIFS(FZ$5:FZ$16,$V$5:$V$16,$AB21)+FZ26+FZ31</f>
        <v>0</v>
      </c>
      <c r="GA21" s="110">
        <f>SUMIFS(GA$5:GA$16,$V$5:$V$16,$AB21)+GA26+GA31</f>
        <v>0</v>
      </c>
      <c r="GB21" s="110">
        <f>SUMIFS(GB$5:GB$16,$V$5:$V$16,$AB21)+GB26+GB31</f>
        <v>0</v>
      </c>
      <c r="GC21" s="110">
        <f>SUMIFS(GC$5:GC$16,$V$5:$V$16,$AB21)+GC26+GC31</f>
        <v>0</v>
      </c>
      <c r="GD21" s="110">
        <f>SUMIFS(GD$5:GD$16,$V$5:$V$16,$AB21)+GD26+GD31</f>
        <v>0</v>
      </c>
      <c r="GE21" s="110">
        <f>SUMIFS(GE$5:GE$16,$V$5:$V$16,$AB21)+GE26+GE31</f>
        <v>0</v>
      </c>
      <c r="GF21" s="110">
        <f>SUMIFS(GF$5:GF$16,$V$5:$V$16,$AB21)+GF26+GF31</f>
        <v>0</v>
      </c>
      <c r="GG21" s="110">
        <f>SUMIFS(GG$5:GG$16,$V$5:$V$16,$AB21)+GG26+GG31</f>
        <v>0</v>
      </c>
      <c r="GH21" s="110">
        <f>SUMIFS(GH$5:GH$16,$V$5:$V$16,$AB21)+GH26+GH31</f>
        <v>0</v>
      </c>
      <c r="GI21" s="110">
        <f>SUMIFS(GI$5:GI$16,$V$5:$V$16,$AB21)+GI26+GI31</f>
        <v>0</v>
      </c>
      <c r="GJ21" s="110">
        <f>SUMIFS(GJ$5:GJ$16,$V$5:$V$16,$AB21)+GJ26+GJ31</f>
        <v>0</v>
      </c>
      <c r="GK21" s="110">
        <f>SUMIFS(GK$5:GK$16,$V$5:$V$16,$AB21)+GK26+GK31</f>
        <v>0</v>
      </c>
      <c r="GL21" s="110">
        <f>SUMIFS(GL$5:GL$16,$V$5:$V$16,$AB21)+GL26+GL31</f>
        <v>0</v>
      </c>
      <c r="GM21" s="110">
        <f>SUMIFS(GM$5:GM$16,$V$5:$V$16,$AB21)+GM26+GM31</f>
        <v>0</v>
      </c>
      <c r="GN21" s="110">
        <f>SUMIFS(GN$5:GN$16,$V$5:$V$16,$AB21)+GN26+GN31</f>
        <v>0</v>
      </c>
      <c r="GO21" s="110">
        <f>SUMIFS(GO$5:GO$16,$V$5:$V$16,$AB21)+GO26+GO31</f>
        <v>0</v>
      </c>
      <c r="GP21" s="110">
        <f>SUMIFS(GP$5:GP$16,$V$5:$V$16,$AB21)+GP26+GP31</f>
        <v>0</v>
      </c>
      <c r="GQ21" s="110">
        <f>SUMIFS(GQ$5:GQ$16,$V$5:$V$16,$AB21)+GQ26+GQ31</f>
        <v>0</v>
      </c>
      <c r="GR21" s="110">
        <f>SUMIFS(GR$5:GR$16,$V$5:$V$16,$AB21)+GR26+GR31</f>
        <v>0</v>
      </c>
      <c r="GS21" s="110">
        <f>SUMIFS(GS$5:GS$16,$V$5:$V$16,$AB21)+GS26+GS31</f>
        <v>0</v>
      </c>
      <c r="GT21" s="110">
        <f>SUMIFS(GT$5:GT$16,$V$5:$V$16,$AB21)+GT26+GT31</f>
        <v>0</v>
      </c>
      <c r="GU21" s="110">
        <f>SUMIFS(GU$5:GU$16,$V$5:$V$16,$AB21)+GU26+GU31</f>
        <v>0</v>
      </c>
      <c r="GV21" s="110">
        <f>SUMIFS(GV$5:GV$16,$V$5:$V$16,$AB21)+GV26+GV31</f>
        <v>0</v>
      </c>
      <c r="GW21" s="110">
        <f>SUMIFS(GW$5:GW$16,$V$5:$V$16,$AB21)+GW26+GW31</f>
        <v>0</v>
      </c>
      <c r="GX21" s="110">
        <f>SUMIFS(GX$5:GX$16,$V$5:$V$16,$AB21)+GX26+GX31</f>
        <v>0</v>
      </c>
      <c r="GY21" s="110">
        <f>SUMIFS(GY$5:GY$16,$V$5:$V$16,$AB21)+GY26+GY31</f>
        <v>0</v>
      </c>
      <c r="GZ21" s="110">
        <f>SUMIFS(GZ$5:GZ$16,$V$5:$V$16,$AB21)+GZ26+GZ31</f>
        <v>0</v>
      </c>
      <c r="HA21" s="110">
        <f>SUMIFS(HA$5:HA$16,$V$5:$V$16,$AB21)+HA26+HA31</f>
        <v>0</v>
      </c>
      <c r="HB21" s="110">
        <f>SUMIFS(HB$5:HB$16,$V$5:$V$16,$AB21)+HB26+HB31</f>
        <v>0</v>
      </c>
      <c r="HC21" s="110">
        <f>SUMIFS(HC$5:HC$16,$V$5:$V$16,$AB21)+HC26+HC31</f>
        <v>0</v>
      </c>
      <c r="HD21" s="110">
        <f>SUMIFS(HD$5:HD$16,$V$5:$V$16,$AB21)+HD26+HD31</f>
        <v>0</v>
      </c>
      <c r="HE21" s="110">
        <f>SUMIFS(HE$5:HE$16,$V$5:$V$16,$AB21)+HE26+HE31</f>
        <v>0</v>
      </c>
      <c r="HF21" s="110">
        <f>SUMIFS(HF$5:HF$16,$V$5:$V$16,$AB21)+HF26+HF31</f>
        <v>0</v>
      </c>
      <c r="HG21" s="110">
        <f>SUMIFS(HG$5:HG$16,$V$5:$V$16,$AB21)+HG26+HG31</f>
        <v>0</v>
      </c>
      <c r="HH21" s="110">
        <f>SUMIFS(HH$5:HH$16,$V$5:$V$16,$AB21)+HH26+HH31</f>
        <v>0</v>
      </c>
      <c r="HI21" s="110">
        <f>SUMIFS(HI$5:HI$16,$V$5:$V$16,$AB21)+HI26+HI31</f>
        <v>0</v>
      </c>
      <c r="HJ21" s="110">
        <f>SUMIFS(HJ$5:HJ$16,$V$5:$V$16,$AB21)+HJ26+HJ31</f>
        <v>0</v>
      </c>
      <c r="HK21" s="110">
        <f>SUMIFS(HK$5:HK$16,$V$5:$V$16,$AB21)+HK26+HK31</f>
        <v>0</v>
      </c>
      <c r="HL21" s="110">
        <f>SUMIFS(HL$5:HL$16,$V$5:$V$16,$AB21)+HL26+HL31</f>
        <v>0</v>
      </c>
      <c r="HM21" s="110">
        <f>SUMIFS(HM$5:HM$16,$V$5:$V$16,$AB21)+HM26+HM31</f>
        <v>0</v>
      </c>
      <c r="HN21" s="110">
        <f>SUMIFS(HN$5:HN$16,$V$5:$V$16,$AB21)+HN26+HN31</f>
        <v>0</v>
      </c>
      <c r="HO21" s="110">
        <f>SUMIFS(HO$5:HO$16,$V$5:$V$16,$AB21)+HO26+HO31</f>
        <v>0</v>
      </c>
      <c r="HP21" s="110">
        <f>SUMIFS(HP$5:HP$16,$V$5:$V$16,$AB21)+HP26+HP31</f>
        <v>0</v>
      </c>
      <c r="HQ21" s="110">
        <f>SUMIFS(HQ$5:HQ$16,$V$5:$V$16,$AB21)+HQ26+HQ31</f>
        <v>0</v>
      </c>
      <c r="HR21" s="110">
        <f>SUMIFS(HR$5:HR$16,$V$5:$V$16,$AB21)+HR26+HR31</f>
        <v>0</v>
      </c>
      <c r="HS21" s="110">
        <f>SUMIFS(HS$5:HS$16,$V$5:$V$16,$AB21)+HS26+HS31</f>
        <v>0</v>
      </c>
      <c r="HT21" s="110">
        <f>SUMIFS(HT$5:HT$16,$V$5:$V$16,$AB21)+HT26+HT31</f>
        <v>0</v>
      </c>
      <c r="HU21" s="110">
        <f>SUMIFS(HU$5:HU$16,$V$5:$V$16,$AB21)+HU26+HU31</f>
        <v>0</v>
      </c>
      <c r="HV21" s="110">
        <f>SUMIFS(HV$5:HV$16,$V$5:$V$16,$AB21)+HV26+HV31</f>
        <v>0</v>
      </c>
      <c r="HW21" s="110">
        <f>SUMIFS(HW$5:HW$16,$V$5:$V$16,$AB21)+HW26+HW31</f>
        <v>0</v>
      </c>
      <c r="HX21" s="110">
        <f>SUMIFS(HX$5:HX$16,$V$5:$V$16,$AB21)+HX26+HX31</f>
        <v>0</v>
      </c>
      <c r="HY21" s="110">
        <f>SUMIFS(HY$5:HY$16,$V$5:$V$16,$AB21)+HY26+HY31</f>
        <v>0</v>
      </c>
      <c r="HZ21" s="110">
        <f>SUMIFS(HZ$5:HZ$16,$V$5:$V$16,$AB21)+HZ26+HZ31</f>
        <v>0</v>
      </c>
      <c r="IA21" s="110">
        <f>SUMIFS(IA$5:IA$16,$V$5:$V$16,$AB21)+IA26+IA31</f>
        <v>0</v>
      </c>
      <c r="IB21" s="110">
        <f>SUMIFS(IB$5:IB$16,$V$5:$V$16,$AB21)+IB26+IB31</f>
        <v>0</v>
      </c>
      <c r="IC21" s="110">
        <f>SUMIFS(IC$5:IC$16,$V$5:$V$16,$AB21)+IC26+IC31</f>
        <v>0</v>
      </c>
      <c r="ID21" s="110">
        <f>SUMIFS(ID$5:ID$16,$V$5:$V$16,$AB21)+ID26+ID31</f>
        <v>0</v>
      </c>
      <c r="IE21" s="110">
        <f>SUMIFS(IE$5:IE$16,$V$5:$V$16,$AB21)+IE26+IE31</f>
        <v>0</v>
      </c>
      <c r="IF21" s="110">
        <f>SUMIFS(IF$5:IF$16,$V$5:$V$16,$AB21)+IF26+IF31</f>
        <v>0</v>
      </c>
      <c r="IG21" s="110">
        <f>SUMIFS(IG$5:IG$16,$V$5:$V$16,$AB21)+IG26+IG31</f>
        <v>0</v>
      </c>
      <c r="IH21" s="110">
        <f>SUMIFS(IH$5:IH$16,$V$5:$V$16,$AB21)+IH26+IH31</f>
        <v>0</v>
      </c>
      <c r="II21" s="110">
        <f>SUMIFS(II$5:II$16,$V$5:$V$16,$AB21)+II26+II31</f>
        <v>0</v>
      </c>
      <c r="IJ21" s="110">
        <f>SUMIFS(IJ$5:IJ$16,$V$5:$V$16,$AB21)+IJ26+IJ31</f>
        <v>0</v>
      </c>
      <c r="IK21" s="110">
        <f>SUMIFS(IK$5:IK$16,$V$5:$V$16,$AB21)+IK26+IK31</f>
        <v>0</v>
      </c>
      <c r="IL21" s="110">
        <f>SUMIFS(IL$5:IL$16,$V$5:$V$16,$AB21)+IL26+IL31</f>
        <v>0</v>
      </c>
      <c r="IM21" s="110">
        <f>SUMIFS(IM$5:IM$16,$V$5:$V$16,$AB21)+IM26+IM31</f>
        <v>0</v>
      </c>
      <c r="IN21" s="110">
        <f>SUMIFS(IN$5:IN$16,$V$5:$V$16,$AB21)+IN26+IN31</f>
        <v>0</v>
      </c>
      <c r="IO21" s="110">
        <f>SUMIFS(IO$5:IO$16,$V$5:$V$16,$AB21)+IO26+IO31</f>
        <v>0</v>
      </c>
      <c r="IP21" s="110">
        <f>SUMIFS(IP$5:IP$16,$V$5:$V$16,$AB21)+IP26+IP31</f>
        <v>0</v>
      </c>
      <c r="IQ21" s="110">
        <f>SUMIFS(IQ$5:IQ$16,$V$5:$V$16,$AB21)+IQ26+IQ31</f>
        <v>0</v>
      </c>
      <c r="IR21" s="110">
        <f>SUMIFS(IR$5:IR$16,$V$5:$V$16,$AB21)+IR26+IR31</f>
        <v>0</v>
      </c>
      <c r="IS21" s="110">
        <f>SUMIFS(IS$5:IS$16,$V$5:$V$16,$AB21)+IS26+IS31</f>
        <v>0</v>
      </c>
      <c r="IT21" s="110">
        <f>SUMIFS(IT$5:IT$16,$V$5:$V$16,$AB21)+IT26+IT31</f>
        <v>0</v>
      </c>
      <c r="IU21" s="110">
        <f>SUMIFS(IU$5:IU$16,$V$5:$V$16,$AB21)+IU26+IU31</f>
        <v>0</v>
      </c>
      <c r="IV21" s="110">
        <f>SUMIFS(IV$5:IV$16,$V$5:$V$16,$AB21)+IV26+IV31</f>
        <v>0</v>
      </c>
      <c r="IW21" s="110">
        <f>SUMIFS(IW$5:IW$16,$V$5:$V$16,$AB21)+IW26+IW31</f>
        <v>0</v>
      </c>
      <c r="IX21" s="110">
        <f>SUMIFS(IX$5:IX$16,$V$5:$V$16,$AB21)+IX26+IX31</f>
        <v>0</v>
      </c>
      <c r="IY21" s="110">
        <f>SUMIFS(IY$5:IY$16,$V$5:$V$16,$AB21)+IY26+IY31</f>
        <v>0</v>
      </c>
      <c r="IZ21" s="110">
        <f>SUMIFS(IZ$5:IZ$16,$V$5:$V$16,$AB21)+IZ26+IZ31</f>
        <v>0</v>
      </c>
      <c r="JA21" s="110">
        <f>SUMIFS(JA$5:JA$16,$V$5:$V$16,$AB21)+JA26+JA31</f>
        <v>0</v>
      </c>
      <c r="JB21" s="110">
        <f>SUMIFS(JB$5:JB$16,$V$5:$V$16,$AB21)+JB26+JB31</f>
        <v>0</v>
      </c>
      <c r="JC21" s="110">
        <f>SUMIFS(JC$5:JC$16,$V$5:$V$16,$AB21)+JC26+JC31</f>
        <v>0</v>
      </c>
      <c r="JD21" s="110">
        <f>SUMIFS(JD$5:JD$16,$V$5:$V$16,$AB21)+JD26+JD31</f>
        <v>0</v>
      </c>
      <c r="JE21" s="110">
        <f>SUMIFS(JE$5:JE$16,$V$5:$V$16,$AB21)+JE26+JE31</f>
        <v>0</v>
      </c>
      <c r="JF21" s="110">
        <f>SUMIFS(JF$5:JF$16,$V$5:$V$16,$AB21)+JF26+JF31</f>
        <v>0</v>
      </c>
      <c r="JG21" s="110">
        <f>SUMIFS(JG$5:JG$16,$V$5:$V$16,$AB21)+JG26+JG31</f>
        <v>0</v>
      </c>
      <c r="JH21" s="110">
        <f>SUMIFS(JH$5:JH$16,$V$5:$V$16,$AB21)+JH26+JH31</f>
        <v>0</v>
      </c>
      <c r="JI21" s="110">
        <f>SUMIFS(JI$5:JI$16,$V$5:$V$16,$AB21)+JI26+JI31</f>
        <v>0</v>
      </c>
      <c r="JJ21" s="110">
        <f>SUMIFS(JJ$5:JJ$16,$V$5:$V$16,$AB21)+JJ26+JJ31</f>
        <v>0</v>
      </c>
      <c r="JK21" s="110">
        <f>SUMIFS(JK$5:JK$16,$V$5:$V$16,$AB21)+JK26+JK31</f>
        <v>0</v>
      </c>
      <c r="JL21" s="110">
        <f>SUMIFS(JL$5:JL$16,$V$5:$V$16,$AB21)+JL26+JL31</f>
        <v>0</v>
      </c>
      <c r="JM21" s="110">
        <f>SUMIFS(JM$5:JM$16,$V$5:$V$16,$AB21)+JM26+JM31</f>
        <v>0</v>
      </c>
      <c r="JN21" s="110">
        <f>SUMIFS(JN$5:JN$16,$V$5:$V$16,$AB21)+JN26+JN31</f>
        <v>0</v>
      </c>
      <c r="JO21" s="110">
        <f>SUMIFS(JO$5:JO$16,$V$5:$V$16,$AB21)+JO26+JO31</f>
        <v>0</v>
      </c>
      <c r="JP21" s="110">
        <f>SUMIFS(JP$5:JP$16,$V$5:$V$16,$AB21)+JP26+JP31</f>
        <v>0</v>
      </c>
      <c r="JQ21" s="110">
        <f>SUMIFS(JQ$5:JQ$16,$V$5:$V$16,$AB21)+JQ26+JQ31</f>
        <v>0</v>
      </c>
      <c r="JR21" s="110">
        <f>SUMIFS(JR$5:JR$16,$V$5:$V$16,$AB21)+JR26+JR31</f>
        <v>0</v>
      </c>
      <c r="JS21" s="110">
        <f>SUMIFS(JS$5:JS$16,$V$5:$V$16,$AB21)+JS26+JS31</f>
        <v>0</v>
      </c>
      <c r="JT21" s="110">
        <f>SUMIFS(JT$5:JT$16,$V$5:$V$16,$AB21)+JT26+JT31</f>
        <v>0</v>
      </c>
      <c r="JU21" s="110">
        <f>SUMIFS(JU$5:JU$16,$V$5:$V$16,$AB21)+JU26+JU31</f>
        <v>0</v>
      </c>
      <c r="JV21" s="110">
        <f>SUMIFS(JV$5:JV$16,$V$5:$V$16,$AB21)+JV26+JV31</f>
        <v>0</v>
      </c>
      <c r="JW21" s="110">
        <f>SUMIFS(JW$5:JW$16,$V$5:$V$16,$AB21)+JW26+JW31</f>
        <v>0</v>
      </c>
      <c r="JX21" s="110">
        <f>SUMIFS(JX$5:JX$16,$V$5:$V$16,$AB21)+JX26+JX31</f>
        <v>0</v>
      </c>
      <c r="JY21" s="110">
        <f>SUMIFS(JY$5:JY$16,$V$5:$V$16,$AB21)+JY26+JY31</f>
        <v>0</v>
      </c>
      <c r="JZ21" s="110">
        <f>SUMIFS(JZ$5:JZ$16,$V$5:$V$16,$AB21)+JZ26+JZ31</f>
        <v>0</v>
      </c>
      <c r="KA21" s="110">
        <f>SUMIFS(KA$5:KA$16,$V$5:$V$16,$AB21)+KA26+KA31</f>
        <v>0</v>
      </c>
      <c r="KB21" s="110">
        <f>SUMIFS(KB$5:KB$16,$V$5:$V$16,$AB21)+KB26+KB31</f>
        <v>0</v>
      </c>
      <c r="KC21" s="110">
        <f>SUMIFS(KC$5:KC$16,$V$5:$V$16,$AB21)+KC26+KC31</f>
        <v>0</v>
      </c>
      <c r="KD21" s="110">
        <f>SUMIFS(KD$5:KD$16,$V$5:$V$16,$AB21)+KD26+KD31</f>
        <v>0</v>
      </c>
      <c r="KE21" s="110">
        <f>SUMIFS(KE$5:KE$16,$V$5:$V$16,$AB21)+KE26+KE31</f>
        <v>0</v>
      </c>
      <c r="KF21" s="110">
        <f>SUMIFS(KF$5:KF$16,$V$5:$V$16,$AB21)+KF26+KF31</f>
        <v>0</v>
      </c>
      <c r="KG21" s="110">
        <f>SUMIFS(KG$5:KG$16,$V$5:$V$16,$AB21)+KG26+KG31</f>
        <v>0</v>
      </c>
      <c r="KH21" s="110">
        <f>SUMIFS(KH$5:KH$16,$V$5:$V$16,$AB21)+KH26+KH31</f>
        <v>0</v>
      </c>
      <c r="KI21" s="110">
        <f>SUMIFS(KI$5:KI$16,$V$5:$V$16,$AB21)+KI26+KI31</f>
        <v>0</v>
      </c>
      <c r="KJ21" s="110">
        <f>SUMIFS(KJ$5:KJ$16,$V$5:$V$16,$AB21)+KJ26+KJ31</f>
        <v>0</v>
      </c>
      <c r="KK21" s="110">
        <f>SUMIFS(KK$5:KK$16,$V$5:$V$16,$AB21)+KK26+KK31</f>
        <v>0</v>
      </c>
      <c r="KL21" s="110">
        <f>SUMIFS(KL$5:KL$16,$V$5:$V$16,$AB21)+KL26+KL31</f>
        <v>0</v>
      </c>
      <c r="KM21" s="110">
        <f>SUMIFS(KM$5:KM$16,$V$5:$V$16,$AB21)+KM26+KM31</f>
        <v>0</v>
      </c>
      <c r="KN21" s="110">
        <f>SUMIFS(KN$5:KN$16,$V$5:$V$16,$AB21)+KN26+KN31</f>
        <v>0</v>
      </c>
      <c r="KO21" s="110">
        <f>SUMIFS(KO$5:KO$16,$V$5:$V$16,$AB21)+KO26+KO31</f>
        <v>0</v>
      </c>
      <c r="KP21" s="110">
        <f>SUMIFS(KP$5:KP$16,$V$5:$V$16,$AB21)+KP26+KP31</f>
        <v>0</v>
      </c>
      <c r="KQ21" s="110">
        <f>SUMIFS(KQ$5:KQ$16,$V$5:$V$16,$AB21)+KQ26+KQ31</f>
        <v>0</v>
      </c>
      <c r="KR21" s="110">
        <f>SUMIFS(KR$5:KR$16,$V$5:$V$16,$AB21)+KR26+KR31</f>
        <v>0</v>
      </c>
      <c r="KS21" s="110">
        <f>SUMIFS(KS$5:KS$16,$V$5:$V$16,$AB21)+KS26+KS31</f>
        <v>0</v>
      </c>
      <c r="KT21" s="110">
        <f>SUMIFS(KT$5:KT$16,$V$5:$V$16,$AB21)+KT26+KT31</f>
        <v>0</v>
      </c>
      <c r="KU21" s="110">
        <f>SUMIFS(KU$5:KU$16,$V$5:$V$16,$AB21)+KU26+KU31</f>
        <v>0</v>
      </c>
      <c r="KV21" s="110">
        <f>SUMIFS(KV$5:KV$16,$V$5:$V$16,$AB21)+KV26+KV31</f>
        <v>0</v>
      </c>
      <c r="KW21" s="110">
        <f>SUMIFS(KW$5:KW$16,$V$5:$V$16,$AB21)+KW26+KW31</f>
        <v>0</v>
      </c>
      <c r="KX21" s="110">
        <f>SUMIFS(KX$5:KX$16,$V$5:$V$16,$AB21)+KX26+KX31</f>
        <v>0</v>
      </c>
      <c r="KY21" s="110">
        <f>SUMIFS(KY$5:KY$16,$V$5:$V$16,$AB21)+KY26+KY31</f>
        <v>0</v>
      </c>
      <c r="KZ21" s="110">
        <f>SUMIFS(KZ$5:KZ$16,$V$5:$V$16,$AB21)+KZ26+KZ31</f>
        <v>0</v>
      </c>
      <c r="LA21" s="110">
        <f>SUMIFS(LA$5:LA$16,$V$5:$V$16,$AB21)+LA26+LA31</f>
        <v>0</v>
      </c>
      <c r="LB21" s="110">
        <f>SUMIFS(LB$5:LB$16,$V$5:$V$16,$AB21)+LB26+LB31</f>
        <v>0</v>
      </c>
      <c r="LC21" s="110">
        <f>SUMIFS(LC$5:LC$16,$V$5:$V$16,$AB21)+LC26+LC31</f>
        <v>0</v>
      </c>
      <c r="LD21" s="110">
        <f>SUMIFS(LD$5:LD$16,$V$5:$V$16,$AB21)+LD26+LD31</f>
        <v>0</v>
      </c>
      <c r="LE21" s="110">
        <f>SUMIFS(LE$5:LE$16,$V$5:$V$16,$AB21)+LE26+LE31</f>
        <v>0</v>
      </c>
      <c r="LF21" s="110">
        <f>SUMIFS(LF$5:LF$16,$V$5:$V$16,$AB21)+LF26+LF31</f>
        <v>0</v>
      </c>
      <c r="LG21" s="110">
        <f>SUMIFS(LG$5:LG$16,$V$5:$V$16,$AB21)+LG26+LG31</f>
        <v>0</v>
      </c>
      <c r="LH21" s="110">
        <f>SUMIFS(LH$5:LH$16,$V$5:$V$16,$AB21)+LH26+LH31</f>
        <v>0</v>
      </c>
      <c r="LI21" s="110">
        <f>SUMIFS(LI$5:LI$16,$V$5:$V$16,$AB21)+LI26+LI31</f>
        <v>0</v>
      </c>
      <c r="LJ21" s="110">
        <f>SUMIFS(LJ$5:LJ$16,$V$5:$V$16,$AB21)+LJ26+LJ31</f>
        <v>0</v>
      </c>
      <c r="LK21" s="110">
        <f>SUMIFS(LK$5:LK$16,$V$5:$V$16,$AB21)+LK26+LK31</f>
        <v>0</v>
      </c>
      <c r="LL21" s="110">
        <f>SUMIFS(LL$5:LL$16,$V$5:$V$16,$AB21)+LL26+LL31</f>
        <v>0</v>
      </c>
      <c r="LM21" s="110">
        <f>SUMIFS(LM$5:LM$16,$V$5:$V$16,$AB21)+LM26+LM31</f>
        <v>0</v>
      </c>
      <c r="LN21" s="110">
        <f>SUMIFS(LN$5:LN$16,$V$5:$V$16,$AB21)+LN26+LN31</f>
        <v>0</v>
      </c>
      <c r="LO21" s="110">
        <f>SUMIFS(LO$5:LO$16,$V$5:$V$16,$AB21)+LO26+LO31</f>
        <v>0</v>
      </c>
      <c r="LP21" s="110">
        <f>SUMIFS(LP$5:LP$16,$V$5:$V$16,$AB21)+LP26+LP31</f>
        <v>0</v>
      </c>
      <c r="LQ21" s="110">
        <f>SUMIFS(LQ$5:LQ$16,$V$5:$V$16,$AB21)+LQ26+LQ31</f>
        <v>0</v>
      </c>
      <c r="LR21" s="110">
        <f>SUMIFS(LR$5:LR$16,$V$5:$V$16,$AB21)+LR26+LR31</f>
        <v>0</v>
      </c>
      <c r="LS21" s="110">
        <f>SUMIFS(LS$5:LS$16,$V$5:$V$16,$AB21)+LS26+LS31</f>
        <v>0</v>
      </c>
      <c r="LT21" s="110">
        <f>SUMIFS(LT$5:LT$16,$V$5:$V$16,$AB21)+LT26+LT31</f>
        <v>0</v>
      </c>
      <c r="LU21" s="110">
        <f>SUMIFS(LU$5:LU$16,$V$5:$V$16,$AB21)+LU26+LU31</f>
        <v>0</v>
      </c>
      <c r="LV21" s="110">
        <f>SUMIFS(LV$5:LV$16,$V$5:$V$16,$AB21)+LV26+LV31</f>
        <v>0</v>
      </c>
      <c r="LW21" s="110">
        <f>SUMIFS(LW$5:LW$16,$V$5:$V$16,$AB21)+LW26+LW31</f>
        <v>0</v>
      </c>
      <c r="LX21" s="110">
        <f>SUMIFS(LX$5:LX$16,$V$5:$V$16,$AB21)+LX26+LX31</f>
        <v>0</v>
      </c>
      <c r="LY21" s="110">
        <f>SUMIFS(LY$5:LY$16,$V$5:$V$16,$AB21)+LY26+LY31</f>
        <v>0</v>
      </c>
      <c r="LZ21" s="110">
        <f>SUMIFS(LZ$5:LZ$16,$V$5:$V$16,$AB21)+LZ26+LZ31</f>
        <v>0</v>
      </c>
      <c r="MA21" s="110">
        <f>SUMIFS(MA$5:MA$16,$V$5:$V$16,$AB21)+MA26+MA31</f>
        <v>0</v>
      </c>
      <c r="MB21" s="110">
        <f>SUMIFS(MB$5:MB$16,$V$5:$V$16,$AB21)+MB26+MB31</f>
        <v>0</v>
      </c>
      <c r="MC21" s="110">
        <f>SUMIFS(MC$5:MC$16,$V$5:$V$16,$AB21)+MC26+MC31</f>
        <v>0</v>
      </c>
      <c r="MD21" s="110">
        <f>SUMIFS(MD$5:MD$16,$V$5:$V$16,$AB21)+MD26+MD31</f>
        <v>0</v>
      </c>
      <c r="ME21" s="110">
        <f>SUMIFS(ME$5:ME$16,$V$5:$V$16,$AB21)+ME26+ME31</f>
        <v>0</v>
      </c>
      <c r="MF21" s="110">
        <f>SUMIFS(MF$5:MF$16,$V$5:$V$16,$AB21)+MF26+MF31</f>
        <v>0</v>
      </c>
      <c r="MG21" s="110">
        <f>SUMIFS(MG$5:MG$16,$V$5:$V$16,$AB21)+MG26+MG31</f>
        <v>0</v>
      </c>
      <c r="MH21" s="110">
        <f>SUMIFS(MH$5:MH$16,$V$5:$V$16,$AB21)+MH26+MH31</f>
        <v>0</v>
      </c>
      <c r="MI21" s="110">
        <f>SUMIFS(MI$5:MI$16,$V$5:$V$16,$AB21)+MI26+MI31</f>
        <v>0</v>
      </c>
      <c r="MJ21" s="110">
        <f>SUMIFS(MJ$5:MJ$16,$V$5:$V$16,$AB21)+MJ26+MJ31</f>
        <v>0</v>
      </c>
      <c r="MK21" s="110">
        <f>SUMIFS(MK$5:MK$16,$V$5:$V$16,$AB21)+MK26+MK31</f>
        <v>0</v>
      </c>
      <c r="ML21" s="110">
        <f>SUMIFS(ML$5:ML$16,$V$5:$V$16,$AB21)+ML26+ML31</f>
        <v>0</v>
      </c>
      <c r="MM21" s="110">
        <f>SUMIFS(MM$5:MM$16,$V$5:$V$16,$AB21)+MM26+MM31</f>
        <v>0</v>
      </c>
      <c r="MN21" s="110">
        <f>SUMIFS(MN$5:MN$16,$V$5:$V$16,$AB21)+MN26+MN31</f>
        <v>0</v>
      </c>
      <c r="MO21" s="110">
        <f>SUMIFS(MO$5:MO$16,$V$5:$V$16,$AB21)+MO26+MO31</f>
        <v>0</v>
      </c>
      <c r="MP21" s="110">
        <f>SUMIFS(MP$5:MP$16,$V$5:$V$16,$AB21)+MP26+MP31</f>
        <v>0</v>
      </c>
      <c r="MQ21" s="110">
        <f>SUMIFS(MQ$5:MQ$16,$V$5:$V$16,$AB21)+MQ26+MQ31</f>
        <v>0</v>
      </c>
      <c r="MR21" s="110">
        <f>SUMIFS(MR$5:MR$16,$V$5:$V$16,$AB21)+MR26+MR31</f>
        <v>0</v>
      </c>
      <c r="MS21" s="110">
        <f>SUMIFS(MS$5:MS$16,$V$5:$V$16,$AB21)+MS26+MS31</f>
        <v>0</v>
      </c>
      <c r="MT21" s="110">
        <f>SUMIFS(MT$5:MT$16,$V$5:$V$16,$AB21)+MT26+MT31</f>
        <v>0</v>
      </c>
      <c r="MU21" s="110">
        <f>SUMIFS(MU$5:MU$16,$V$5:$V$16,$AB21)+MU26+MU31</f>
        <v>0</v>
      </c>
      <c r="MV21" s="110">
        <f>SUMIFS(MV$5:MV$16,$V$5:$V$16,$AB21)+MV26+MV31</f>
        <v>0</v>
      </c>
      <c r="MW21" s="110">
        <f>SUMIFS(MW$5:MW$16,$V$5:$V$16,$AB21)+MW26+MW31</f>
        <v>0</v>
      </c>
      <c r="MX21" s="110">
        <f>SUMIFS(MX$5:MX$16,$V$5:$V$16,$AB21)+MX26+MX31</f>
        <v>0</v>
      </c>
      <c r="MY21" s="110">
        <f>SUMIFS(MY$5:MY$16,$V$5:$V$16,$AB21)+MY26+MY31</f>
        <v>0</v>
      </c>
      <c r="MZ21" s="110">
        <f>SUMIFS(MZ$5:MZ$16,$V$5:$V$16,$AB21)+MZ26+MZ31</f>
        <v>0</v>
      </c>
      <c r="NA21" s="110">
        <f>SUMIFS(NA$5:NA$16,$V$5:$V$16,$AB21)+NA26+NA31</f>
        <v>0</v>
      </c>
      <c r="NB21" s="110">
        <f>SUMIFS(NB$5:NB$16,$V$5:$V$16,$AB21)+NB26+NB31</f>
        <v>0</v>
      </c>
      <c r="NC21" s="110">
        <f>SUMIFS(NC$5:NC$16,$V$5:$V$16,$AB21)+NC26+NC31</f>
        <v>0</v>
      </c>
      <c r="ND21" s="110">
        <f>SUMIFS(ND$5:ND$16,$V$5:$V$16,$AB21)+ND26+ND31</f>
        <v>0</v>
      </c>
      <c r="NE21" s="110">
        <f>SUMIFS(NE$5:NE$16,$V$5:$V$16,$AB21)+NE26+NE31</f>
        <v>0</v>
      </c>
      <c r="NF21" s="110">
        <f>SUMIFS(NF$5:NF$16,$V$5:$V$16,$AB21)+NF26+NF31</f>
        <v>0</v>
      </c>
      <c r="NG21" s="110">
        <f>SUMIFS(NG$5:NG$16,$V$5:$V$16,$AB21)+NG26+NG31</f>
        <v>0</v>
      </c>
      <c r="NH21" s="110">
        <f>SUMIFS(NH$5:NH$16,$V$5:$V$16,$AB21)+NH26+NH31</f>
        <v>0</v>
      </c>
      <c r="NI21" s="110">
        <f>SUMIFS(NI$5:NI$16,$V$5:$V$16,$AB21)+NI26+NI31</f>
        <v>0</v>
      </c>
      <c r="NJ21" s="110">
        <f>SUMIFS(NJ$5:NJ$16,$V$5:$V$16,$AB21)+NJ26+NJ31</f>
        <v>0</v>
      </c>
      <c r="NK21" s="110">
        <f>SUMIFS(NK$5:NK$16,$V$5:$V$16,$AB21)+NK26+NK31</f>
        <v>0</v>
      </c>
      <c r="NL21" s="110">
        <f>SUMIFS(NL$5:NL$16,$V$5:$V$16,$AB21)+NL26+NL31</f>
        <v>0</v>
      </c>
      <c r="NM21" s="110">
        <f>SUMIFS(NM$5:NM$16,$V$5:$V$16,$AB21)+NM26+NM31</f>
        <v>0</v>
      </c>
      <c r="NN21" s="110">
        <f>SUMIFS(NN$5:NN$16,$V$5:$V$16,$AB21)+NN26+NN31</f>
        <v>0</v>
      </c>
      <c r="NO21" s="110">
        <f>SUMIFS(NO$5:NO$16,$V$5:$V$16,$AB21)+NO26+NO31</f>
        <v>0</v>
      </c>
      <c r="NP21" s="110">
        <f>SUMIFS(NP$5:NP$16,$V$5:$V$16,$AB21)+NP26+NP31</f>
        <v>0</v>
      </c>
      <c r="NQ21" s="110">
        <f>SUMIFS(NQ$5:NQ$16,$V$5:$V$16,$AB21)+NQ26+NQ31</f>
        <v>0</v>
      </c>
      <c r="NR21" s="110">
        <f>SUMIFS(NR$5:NR$16,$V$5:$V$16,$AB21)+NR26+NR31</f>
        <v>0</v>
      </c>
      <c r="NS21" s="110">
        <f>SUMIFS(NS$5:NS$16,$V$5:$V$16,$AB21)+NS26+NS31</f>
        <v>0</v>
      </c>
      <c r="NT21" s="110">
        <f>SUMIFS(NT$5:NT$16,$V$5:$V$16,$AB21)+NT26+NT31</f>
        <v>0</v>
      </c>
      <c r="NU21" s="110">
        <f>SUMIFS(NU$5:NU$16,$V$5:$V$16,$AB21)+NU26+NU31</f>
        <v>0</v>
      </c>
      <c r="NV21" s="110">
        <f>SUMIFS(NV$5:NV$16,$V$5:$V$16,$AB21)+NV26+NV31</f>
        <v>0</v>
      </c>
      <c r="NW21" s="110">
        <f>SUMIFS(NW$5:NW$16,$V$5:$V$16,$AB21)+NW26+NW31</f>
        <v>0</v>
      </c>
      <c r="NX21" s="110">
        <f>SUMIFS(NX$5:NX$16,$V$5:$V$16,$AB21)+NX26+NX31</f>
        <v>0</v>
      </c>
      <c r="NY21" s="110">
        <f>SUMIFS(NY$5:NY$16,$V$5:$V$16,$AB21)+NY26+NY31</f>
        <v>0</v>
      </c>
      <c r="NZ21" s="110">
        <f>SUMIFS(NZ$5:NZ$16,$V$5:$V$16,$AB21)+NZ26+NZ31</f>
        <v>0</v>
      </c>
      <c r="OA21" s="110">
        <f>SUMIFS(OA$5:OA$16,$V$5:$V$16,$AB21)+OA26+OA31</f>
        <v>0</v>
      </c>
      <c r="OB21" s="110">
        <f>SUMIFS(OB$5:OB$16,$V$5:$V$16,$AB21)+OB26+OB31</f>
        <v>0</v>
      </c>
      <c r="OC21" s="110">
        <f>SUMIFS(OC$5:OC$16,$V$5:$V$16,$AB21)+OC26+OC31</f>
        <v>0</v>
      </c>
      <c r="OD21" s="110">
        <f>SUMIFS(OD$5:OD$16,$V$5:$V$16,$AB21)+OD26+OD31</f>
        <v>0</v>
      </c>
      <c r="OE21" s="110">
        <f>SUMIFS(OE$5:OE$16,$V$5:$V$16,$AB17)+OE26+OE31</f>
        <v>0</v>
      </c>
      <c r="OF21" s="110">
        <f>SUMIFS(OF$5:OF$16,$V$5:$V$16,$AB17)+OF26+OF31</f>
        <v>0</v>
      </c>
      <c r="OG21" s="73" t="s">
        <v>53</v>
      </c>
    </row>
    <row r="22" spans="2:397" ht="30" customHeight="1">
      <c r="B22" s="43" t="s">
        <v>47</v>
      </c>
      <c r="C22" s="43" t="s">
        <v>25</v>
      </c>
      <c r="D22" s="29"/>
      <c r="E22" s="29"/>
      <c r="F22" s="29"/>
      <c r="G22" s="29"/>
      <c r="H22" s="29"/>
      <c r="I22" s="29"/>
      <c r="J22" s="30"/>
      <c r="K22" s="30"/>
      <c r="L22" s="30"/>
      <c r="M22" s="30"/>
      <c r="N22" s="30"/>
      <c r="O22" s="37"/>
      <c r="P22" s="29"/>
      <c r="Q22" s="29"/>
      <c r="R22" s="29"/>
      <c r="S22" s="44"/>
      <c r="T22" s="47"/>
      <c r="U22" s="31"/>
      <c r="V22" s="63" t="s">
        <v>47</v>
      </c>
      <c r="W22" s="32"/>
      <c r="X22" s="36"/>
      <c r="Y22" s="30"/>
      <c r="Z22" s="30"/>
      <c r="AA22" s="30"/>
      <c r="AB22" s="108" t="s">
        <v>47</v>
      </c>
      <c r="AC22" s="110">
        <f>SUMIFS(AC$5:AC$16,$V$5:$V$16,$AB22)+AC27+AC32</f>
        <v>8</v>
      </c>
      <c r="AD22" s="110">
        <f>SUMIFS(AD$5:AD$16,$V$5:$V$16,$AB22)+AD27+AD32</f>
        <v>8</v>
      </c>
      <c r="AE22" s="110">
        <f>SUMIFS(AE$5:AE$16,$V$5:$V$16,$AB22)+AE27+AE32</f>
        <v>0</v>
      </c>
      <c r="AF22" s="110">
        <f>SUMIFS(AF$5:AF$16,$V$5:$V$16,$AB22)+AF27+AF32</f>
        <v>0</v>
      </c>
      <c r="AG22" s="110">
        <f>SUMIFS(AG$5:AG$16,$V$5:$V$16,$AB22)+AG27+AG32</f>
        <v>1</v>
      </c>
      <c r="AH22" s="110">
        <f>SUMIFS(AH$5:AH$16,$V$5:$V$16,$AB22)+AH27+AH32</f>
        <v>0</v>
      </c>
      <c r="AI22" s="110">
        <f>SUMIFS(AI$5:AI$16,$V$5:$V$16,$AB22)+AI27+AI32</f>
        <v>0</v>
      </c>
      <c r="AJ22" s="110">
        <f>SUMIFS(AJ$5:AJ$16,$V$5:$V$16,$AB22)+AJ27+AJ32</f>
        <v>0</v>
      </c>
      <c r="AK22" s="110">
        <f>SUMIFS(AK$5:AK$16,$V$5:$V$16,$AB22)+AK27+AK32</f>
        <v>0</v>
      </c>
      <c r="AL22" s="110">
        <f>SUMIFS(AL$5:AL$16,$V$5:$V$16,$AB22)+AL27+AL32</f>
        <v>0</v>
      </c>
      <c r="AM22" s="110">
        <f>SUMIFS(AM$5:AM$16,$V$5:$V$16,$AB22)+AM27+AM32</f>
        <v>0</v>
      </c>
      <c r="AN22" s="110">
        <f>SUMIFS(AN$5:AN$16,$V$5:$V$16,$AB22)+AN27+AN32</f>
        <v>0</v>
      </c>
      <c r="AO22" s="110">
        <f>SUMIFS(AO$5:AO$16,$V$5:$V$16,$AB22)+AO27+AO32</f>
        <v>6</v>
      </c>
      <c r="AP22" s="110">
        <f>SUMIFS(AP$5:AP$16,$V$5:$V$16,$AB22)+AP27+AP32</f>
        <v>0</v>
      </c>
      <c r="AQ22" s="110">
        <f>SUMIFS(AQ$5:AQ$16,$V$5:$V$16,$AB22)+AQ27+AQ32</f>
        <v>0</v>
      </c>
      <c r="AR22" s="110">
        <f>SUMIFS(AR$5:AR$16,$V$5:$V$16,$AB22)+AR27+AR32</f>
        <v>0</v>
      </c>
      <c r="AS22" s="110">
        <f>SUMIFS(AS$5:AS$16,$V$5:$V$16,$AB22)+AS27+AS32</f>
        <v>0</v>
      </c>
      <c r="AT22" s="110">
        <f>SUMIFS(AT$5:AT$16,$V$5:$V$16,$AB22)+AT27+AT32</f>
        <v>0</v>
      </c>
      <c r="AU22" s="110">
        <f>SUMIFS(AU$5:AU$16,$V$5:$V$16,$AB22)+AU27+AU32</f>
        <v>0</v>
      </c>
      <c r="AV22" s="110">
        <f>SUMIFS(AV$5:AV$16,$V$5:$V$16,$AB22)+AV27+AV32</f>
        <v>0</v>
      </c>
      <c r="AW22" s="110">
        <f>SUMIFS(AW$5:AW$16,$V$5:$V$16,$AB22)+AW27+AW32</f>
        <v>0</v>
      </c>
      <c r="AX22" s="110">
        <f>SUMIFS(AX$5:AX$16,$V$5:$V$16,$AB22)+AX27+AX32</f>
        <v>0</v>
      </c>
      <c r="AY22" s="110">
        <f>SUMIFS(AY$5:AY$16,$V$5:$V$16,$AB22)+AY27+AY32</f>
        <v>0</v>
      </c>
      <c r="AZ22" s="110">
        <f>SUMIFS(AZ$5:AZ$16,$V$5:$V$16,$AB22)+AZ27+AZ32</f>
        <v>0</v>
      </c>
      <c r="BA22" s="110">
        <f>SUMIFS(BA$5:BA$16,$V$5:$V$16,$AB22)+BA27+BA32</f>
        <v>0</v>
      </c>
      <c r="BB22" s="110">
        <f>SUMIFS(BB$5:BB$16,$V$5:$V$16,$AB22)+BB27+BB32</f>
        <v>0</v>
      </c>
      <c r="BC22" s="110">
        <f>SUMIFS(BC$5:BC$16,$V$5:$V$16,$AB22)+BC27+BC32</f>
        <v>0</v>
      </c>
      <c r="BD22" s="110">
        <f>SUMIFS(BD$5:BD$16,$V$5:$V$16,$AB22)+BD27+BD32</f>
        <v>0</v>
      </c>
      <c r="BE22" s="110">
        <f>SUMIFS(BE$5:BE$16,$V$5:$V$16,$AB22)+BE27+BE32</f>
        <v>0</v>
      </c>
      <c r="BF22" s="110">
        <f>SUMIFS(BF$5:BF$16,$V$5:$V$16,$AB22)+BF27+BF32</f>
        <v>0</v>
      </c>
      <c r="BG22" s="110">
        <f>SUMIFS(BG$5:BG$16,$V$5:$V$16,$AB22)+BG27+BG32</f>
        <v>0</v>
      </c>
      <c r="BH22" s="110">
        <f>SUMIFS(BH$5:BH$16,$V$5:$V$16,$AB22)+BH27+BH32</f>
        <v>0</v>
      </c>
      <c r="BI22" s="110">
        <f>SUMIFS(BI$5:BI$16,$V$5:$V$16,$AB22)+BI27+BI32</f>
        <v>0</v>
      </c>
      <c r="BJ22" s="110">
        <f>SUMIFS(BJ$5:BJ$16,$V$5:$V$16,$AB22)+BJ27+BJ32</f>
        <v>0</v>
      </c>
      <c r="BK22" s="110">
        <f>SUMIFS(BK$5:BK$16,$V$5:$V$16,$AB22)+BK27+BK32</f>
        <v>0</v>
      </c>
      <c r="BL22" s="110">
        <f>SUMIFS(BL$5:BL$16,$V$5:$V$16,$AB22)+BL27+BL32</f>
        <v>0</v>
      </c>
      <c r="BM22" s="110">
        <f>SUMIFS(BM$5:BM$16,$V$5:$V$16,$AB22)+BM27+BM32</f>
        <v>0</v>
      </c>
      <c r="BN22" s="110">
        <f>SUMIFS(BN$5:BN$16,$V$5:$V$16,$AB22)+BN27+BN32</f>
        <v>0</v>
      </c>
      <c r="BO22" s="110">
        <f>SUMIFS(BO$5:BO$16,$V$5:$V$16,$AB22)+BO27+BO32</f>
        <v>0</v>
      </c>
      <c r="BP22" s="110">
        <f>SUMIFS(BP$5:BP$16,$V$5:$V$16,$AB22)+BP27+BP32</f>
        <v>0</v>
      </c>
      <c r="BQ22" s="110">
        <f>SUMIFS(BQ$5:BQ$16,$V$5:$V$16,$AB22)+BQ27+BQ32</f>
        <v>0</v>
      </c>
      <c r="BR22" s="110">
        <f>SUMIFS(BR$5:BR$16,$V$5:$V$16,$AB22)+BR27+BR32</f>
        <v>0</v>
      </c>
      <c r="BS22" s="110">
        <f>SUMIFS(BS$5:BS$16,$V$5:$V$16,$AB22)+BS27+BS32</f>
        <v>0</v>
      </c>
      <c r="BT22" s="110">
        <f>SUMIFS(BT$5:BT$16,$V$5:$V$16,$AB22)+BT27+BT32</f>
        <v>0</v>
      </c>
      <c r="BU22" s="110">
        <f>SUMIFS(BU$5:BU$16,$V$5:$V$16,$AB22)+BU27+BU32</f>
        <v>0</v>
      </c>
      <c r="BV22" s="110">
        <f>SUMIFS(BV$5:BV$16,$V$5:$V$16,$AB22)+BV27+BV32</f>
        <v>0</v>
      </c>
      <c r="BW22" s="110">
        <f>SUMIFS(BW$5:BW$16,$V$5:$V$16,$AB22)+BW27+BW32</f>
        <v>0</v>
      </c>
      <c r="BX22" s="110">
        <f>SUMIFS(BX$5:BX$16,$V$5:$V$16,$AB22)+BX27+BX32</f>
        <v>0</v>
      </c>
      <c r="BY22" s="110">
        <f>SUMIFS(BY$5:BY$16,$V$5:$V$16,$AB22)+BY27+BY32</f>
        <v>0</v>
      </c>
      <c r="BZ22" s="110">
        <f>SUMIFS(BZ$5:BZ$16,$V$5:$V$16,$AB22)+BZ27+BZ32</f>
        <v>0</v>
      </c>
      <c r="CA22" s="110">
        <f>SUMIFS(CA$5:CA$16,$V$5:$V$16,$AB22)+CA27+CA32</f>
        <v>0</v>
      </c>
      <c r="CB22" s="110">
        <f>SUMIFS(CB$5:CB$16,$V$5:$V$16,$AB22)+CB27+CB32</f>
        <v>0</v>
      </c>
      <c r="CC22" s="110">
        <f>SUMIFS(CC$5:CC$16,$V$5:$V$16,$AB22)+CC27+CC32</f>
        <v>0</v>
      </c>
      <c r="CD22" s="110">
        <f>SUMIFS(CD$5:CD$16,$V$5:$V$16,$AB22)+CD27+CD32</f>
        <v>0</v>
      </c>
      <c r="CE22" s="110">
        <f>SUMIFS(CE$5:CE$16,$V$5:$V$16,$AB22)+CE27+CE32</f>
        <v>0</v>
      </c>
      <c r="CF22" s="110">
        <f>SUMIFS(CF$5:CF$16,$V$5:$V$16,$AB22)+CF27+CF32</f>
        <v>0</v>
      </c>
      <c r="CG22" s="110">
        <f>SUMIFS(CG$5:CG$16,$V$5:$V$16,$AB22)+CG27+CG32</f>
        <v>0</v>
      </c>
      <c r="CH22" s="110">
        <f>SUMIFS(CH$5:CH$16,$V$5:$V$16,$AB22)+CH27+CH32</f>
        <v>0</v>
      </c>
      <c r="CI22" s="110">
        <f>SUMIFS(CI$5:CI$16,$V$5:$V$16,$AB22)+CI27+CI32</f>
        <v>0</v>
      </c>
      <c r="CJ22" s="110">
        <f>SUMIFS(CJ$5:CJ$16,$V$5:$V$16,$AB22)+CJ27+CJ32</f>
        <v>0</v>
      </c>
      <c r="CK22" s="110">
        <f>SUMIFS(CK$5:CK$16,$V$5:$V$16,$AB22)+CK27+CK32</f>
        <v>0</v>
      </c>
      <c r="CL22" s="110">
        <f>SUMIFS(CL$5:CL$16,$V$5:$V$16,$AB22)+CL27+CL32</f>
        <v>0</v>
      </c>
      <c r="CM22" s="110">
        <f>SUMIFS(CM$5:CM$16,$V$5:$V$16,$AB22)+CM27+CM32</f>
        <v>0</v>
      </c>
      <c r="CN22" s="110">
        <f>SUMIFS(CN$5:CN$16,$V$5:$V$16,$AB22)+CN27+CN32</f>
        <v>0</v>
      </c>
      <c r="CO22" s="110">
        <f>SUMIFS(CO$5:CO$16,$V$5:$V$16,$AB22)+CO27+CO32</f>
        <v>0</v>
      </c>
      <c r="CP22" s="110">
        <f>SUMIFS(CP$5:CP$16,$V$5:$V$16,$AB22)+CP27+CP32</f>
        <v>0</v>
      </c>
      <c r="CQ22" s="110">
        <f>SUMIFS(CQ$5:CQ$16,$V$5:$V$16,$AB22)+CQ27+CQ32</f>
        <v>0</v>
      </c>
      <c r="CR22" s="110">
        <f>SUMIFS(CR$5:CR$16,$V$5:$V$16,$AB22)+CR27+CR32</f>
        <v>0</v>
      </c>
      <c r="CS22" s="110">
        <f>SUMIFS(CS$5:CS$16,$V$5:$V$16,$AB22)+CS27+CS32</f>
        <v>0</v>
      </c>
      <c r="CT22" s="110">
        <f>SUMIFS(CT$5:CT$16,$V$5:$V$16,$AB22)+CT27+CT32</f>
        <v>0</v>
      </c>
      <c r="CU22" s="110">
        <f>SUMIFS(CU$5:CU$16,$V$5:$V$16,$AB22)+CU27+CU32</f>
        <v>0</v>
      </c>
      <c r="CV22" s="110">
        <f>SUMIFS(CV$5:CV$16,$V$5:$V$16,$AB22)+CV27+CV32</f>
        <v>0</v>
      </c>
      <c r="CW22" s="110">
        <f>SUMIFS(CW$5:CW$16,$V$5:$V$16,$AB22)+CW27+CW32</f>
        <v>0</v>
      </c>
      <c r="CX22" s="110">
        <f>SUMIFS(CX$5:CX$16,$V$5:$V$16,$AB22)+CX27+CX32</f>
        <v>0</v>
      </c>
      <c r="CY22" s="110">
        <f>SUMIFS(CY$5:CY$16,$V$5:$V$16,$AB22)+CY27+CY32</f>
        <v>0</v>
      </c>
      <c r="CZ22" s="110">
        <f>SUMIFS(CZ$5:CZ$16,$V$5:$V$16,$AB22)+CZ27+CZ32</f>
        <v>0</v>
      </c>
      <c r="DA22" s="110">
        <f>SUMIFS(DA$5:DA$16,$V$5:$V$16,$AB22)+DA27+DA32</f>
        <v>0</v>
      </c>
      <c r="DB22" s="110">
        <f>SUMIFS(DB$5:DB$16,$V$5:$V$16,$AB22)+DB27+DB32</f>
        <v>0</v>
      </c>
      <c r="DC22" s="110">
        <f>SUMIFS(DC$5:DC$16,$V$5:$V$16,$AB22)+DC27+DC32</f>
        <v>0</v>
      </c>
      <c r="DD22" s="110">
        <f>SUMIFS(DD$5:DD$16,$V$5:$V$16,$AB22)+DD27+DD32</f>
        <v>0</v>
      </c>
      <c r="DE22" s="110">
        <f>SUMIFS(DE$5:DE$16,$V$5:$V$16,$AB22)+DE27+DE32</f>
        <v>0</v>
      </c>
      <c r="DF22" s="110">
        <f>SUMIFS(DF$5:DF$16,$V$5:$V$16,$AB22)+DF27+DF32</f>
        <v>0</v>
      </c>
      <c r="DG22" s="110">
        <f>SUMIFS(DG$5:DG$16,$V$5:$V$16,$AB22)+DG27+DG32</f>
        <v>0</v>
      </c>
      <c r="DH22" s="110">
        <f>SUMIFS(DH$5:DH$16,$V$5:$V$16,$AB22)+DH27+DH32</f>
        <v>0</v>
      </c>
      <c r="DI22" s="110">
        <f>SUMIFS(DI$5:DI$16,$V$5:$V$16,$AB22)+DI27+DI32</f>
        <v>0</v>
      </c>
      <c r="DJ22" s="110">
        <f>SUMIFS(DJ$5:DJ$16,$V$5:$V$16,$AB22)+DJ27+DJ32</f>
        <v>0</v>
      </c>
      <c r="DK22" s="110">
        <f>SUMIFS(DK$5:DK$16,$V$5:$V$16,$AB22)+DK27+DK32</f>
        <v>0</v>
      </c>
      <c r="DL22" s="110">
        <f>SUMIFS(DL$5:DL$16,$V$5:$V$16,$AB22)+DL27+DL32</f>
        <v>0</v>
      </c>
      <c r="DM22" s="110">
        <f>SUMIFS(DM$5:DM$16,$V$5:$V$16,$AB22)+DM27+DM32</f>
        <v>0</v>
      </c>
      <c r="DN22" s="110">
        <f>SUMIFS(DN$5:DN$16,$V$5:$V$16,$AB22)+DN27+DN32</f>
        <v>0</v>
      </c>
      <c r="DO22" s="110">
        <f>SUMIFS(DO$5:DO$16,$V$5:$V$16,$AB22)+DO27+DO32</f>
        <v>0</v>
      </c>
      <c r="DP22" s="110">
        <f>SUMIFS(DP$5:DP$16,$V$5:$V$16,$AB22)+DP27+DP32</f>
        <v>0</v>
      </c>
      <c r="DQ22" s="110">
        <f>SUMIFS(DQ$5:DQ$16,$V$5:$V$16,$AB22)+DQ27+DQ32</f>
        <v>0</v>
      </c>
      <c r="DR22" s="110">
        <f>SUMIFS(DR$5:DR$16,$V$5:$V$16,$AB22)+DR27+DR32</f>
        <v>0</v>
      </c>
      <c r="DS22" s="110">
        <f>SUMIFS(DS$5:DS$16,$V$5:$V$16,$AB22)+DS27+DS32</f>
        <v>0</v>
      </c>
      <c r="DT22" s="110">
        <f>SUMIFS(DT$5:DT$16,$V$5:$V$16,$AB22)+DT27+DT32</f>
        <v>0</v>
      </c>
      <c r="DU22" s="110">
        <f>SUMIFS(DU$5:DU$16,$V$5:$V$16,$AB22)+DU27+DU32</f>
        <v>0</v>
      </c>
      <c r="DV22" s="110">
        <f>SUMIFS(DV$5:DV$16,$V$5:$V$16,$AB22)+DV27+DV32</f>
        <v>0</v>
      </c>
      <c r="DW22" s="110">
        <f>SUMIFS(DW$5:DW$16,$V$5:$V$16,$AB22)+DW27+DW32</f>
        <v>0</v>
      </c>
      <c r="DX22" s="110">
        <f>SUMIFS(DX$5:DX$16,$V$5:$V$16,$AB22)+DX27+DX32</f>
        <v>0</v>
      </c>
      <c r="DY22" s="110">
        <f>SUMIFS(DY$5:DY$16,$V$5:$V$16,$AB22)+DY27+DY32</f>
        <v>0</v>
      </c>
      <c r="DZ22" s="110">
        <f>SUMIFS(DZ$5:DZ$16,$V$5:$V$16,$AB22)+DZ27+DZ32</f>
        <v>0</v>
      </c>
      <c r="EA22" s="110">
        <f>SUMIFS(EA$5:EA$16,$V$5:$V$16,$AB22)+EA27+EA32</f>
        <v>0</v>
      </c>
      <c r="EB22" s="110">
        <f>SUMIFS(EB$5:EB$16,$V$5:$V$16,$AB22)+EB27+EB32</f>
        <v>0</v>
      </c>
      <c r="EC22" s="110">
        <f>SUMIFS(EC$5:EC$16,$V$5:$V$16,$AB22)+EC27+EC32</f>
        <v>0</v>
      </c>
      <c r="ED22" s="110">
        <f>SUMIFS(ED$5:ED$16,$V$5:$V$16,$AB22)+ED27+ED32</f>
        <v>0</v>
      </c>
      <c r="EE22" s="110">
        <f>SUMIFS(EE$5:EE$16,$V$5:$V$16,$AB22)+EE27+EE32</f>
        <v>0</v>
      </c>
      <c r="EF22" s="110">
        <f>SUMIFS(EF$5:EF$16,$V$5:$V$16,$AB22)+EF27+EF32</f>
        <v>0</v>
      </c>
      <c r="EG22" s="110">
        <f>SUMIFS(EG$5:EG$16,$V$5:$V$16,$AB22)+EG27+EG32</f>
        <v>0</v>
      </c>
      <c r="EH22" s="110">
        <f>SUMIFS(EH$5:EH$16,$V$5:$V$16,$AB22)+EH27+EH32</f>
        <v>0</v>
      </c>
      <c r="EI22" s="110">
        <f>SUMIFS(EI$5:EI$16,$V$5:$V$16,$AB22)+EI27+EI32</f>
        <v>0</v>
      </c>
      <c r="EJ22" s="110">
        <f>SUMIFS(EJ$5:EJ$16,$V$5:$V$16,$AB22)+EJ27+EJ32</f>
        <v>0</v>
      </c>
      <c r="EK22" s="110">
        <f>SUMIFS(EK$5:EK$16,$V$5:$V$16,$AB22)+EK27+EK32</f>
        <v>0</v>
      </c>
      <c r="EL22" s="110">
        <f>SUMIFS(EL$5:EL$16,$V$5:$V$16,$AB22)+EL27+EL32</f>
        <v>0</v>
      </c>
      <c r="EM22" s="110">
        <f>SUMIFS(EM$5:EM$16,$V$5:$V$16,$AB22)+EM27+EM32</f>
        <v>0</v>
      </c>
      <c r="EN22" s="110">
        <f>SUMIFS(EN$5:EN$16,$V$5:$V$16,$AB22)+EN27+EN32</f>
        <v>0</v>
      </c>
      <c r="EO22" s="110">
        <f>SUMIFS(EO$5:EO$16,$V$5:$V$16,$AB22)+EO27+EO32</f>
        <v>0</v>
      </c>
      <c r="EP22" s="110">
        <f>SUMIFS(EP$5:EP$16,$V$5:$V$16,$AB22)+EP27+EP32</f>
        <v>0</v>
      </c>
      <c r="EQ22" s="110">
        <f>SUMIFS(EQ$5:EQ$16,$V$5:$V$16,$AB22)+EQ27+EQ32</f>
        <v>0</v>
      </c>
      <c r="ER22" s="110">
        <f>SUMIFS(ER$5:ER$16,$V$5:$V$16,$AB22)+ER27+ER32</f>
        <v>0</v>
      </c>
      <c r="ES22" s="110">
        <f>SUMIFS(ES$5:ES$16,$V$5:$V$16,$AB22)+ES27+ES32</f>
        <v>0</v>
      </c>
      <c r="ET22" s="110">
        <f>SUMIFS(ET$5:ET$16,$V$5:$V$16,$AB22)+ET27+ET32</f>
        <v>0</v>
      </c>
      <c r="EU22" s="110">
        <f>SUMIFS(EU$5:EU$16,$V$5:$V$16,$AB22)+EU27+EU32</f>
        <v>0</v>
      </c>
      <c r="EV22" s="110">
        <f>SUMIFS(EV$5:EV$16,$V$5:$V$16,$AB22)+EV27+EV32</f>
        <v>0</v>
      </c>
      <c r="EW22" s="110">
        <f>SUMIFS(EW$5:EW$16,$V$5:$V$16,$AB22)+EW27+EW32</f>
        <v>0</v>
      </c>
      <c r="EX22" s="110">
        <f>SUMIFS(EX$5:EX$16,$V$5:$V$16,$AB22)+EX27+EX32</f>
        <v>0</v>
      </c>
      <c r="EY22" s="110">
        <f>SUMIFS(EY$5:EY$16,$V$5:$V$16,$AB22)+EY27+EY32</f>
        <v>0</v>
      </c>
      <c r="EZ22" s="110">
        <f>SUMIFS(EZ$5:EZ$16,$V$5:$V$16,$AB22)+EZ27+EZ32</f>
        <v>0</v>
      </c>
      <c r="FA22" s="110">
        <f>SUMIFS(FA$5:FA$16,$V$5:$V$16,$AB22)+FA27+FA32</f>
        <v>0</v>
      </c>
      <c r="FB22" s="110">
        <f>SUMIFS(FB$5:FB$16,$V$5:$V$16,$AB22)+FB27+FB32</f>
        <v>0</v>
      </c>
      <c r="FC22" s="110">
        <f>SUMIFS(FC$5:FC$16,$V$5:$V$16,$AB22)+FC27+FC32</f>
        <v>0</v>
      </c>
      <c r="FD22" s="110">
        <f>SUMIFS(FD$5:FD$16,$V$5:$V$16,$AB22)+FD27+FD32</f>
        <v>0</v>
      </c>
      <c r="FE22" s="110">
        <f>SUMIFS(FE$5:FE$16,$V$5:$V$16,$AB22)+FE27+FE32</f>
        <v>0</v>
      </c>
      <c r="FF22" s="110">
        <f>SUMIFS(FF$5:FF$16,$V$5:$V$16,$AB22)+FF27+FF32</f>
        <v>0</v>
      </c>
      <c r="FG22" s="110">
        <f>SUMIFS(FG$5:FG$16,$V$5:$V$16,$AB22)+FG27+FG32</f>
        <v>0</v>
      </c>
      <c r="FH22" s="110">
        <f>SUMIFS(FH$5:FH$16,$V$5:$V$16,$AB22)+FH27+FH32</f>
        <v>0</v>
      </c>
      <c r="FI22" s="110">
        <f>SUMIFS(FI$5:FI$16,$V$5:$V$16,$AB22)+FI27+FI32</f>
        <v>0</v>
      </c>
      <c r="FJ22" s="110">
        <f>SUMIFS(FJ$5:FJ$16,$V$5:$V$16,$AB22)+FJ27+FJ32</f>
        <v>0</v>
      </c>
      <c r="FK22" s="110">
        <f>SUMIFS(FK$5:FK$16,$V$5:$V$16,$AB22)+FK27+FK32</f>
        <v>0</v>
      </c>
      <c r="FL22" s="110">
        <f>SUMIFS(FL$5:FL$16,$V$5:$V$16,$AB22)+FL27+FL32</f>
        <v>0</v>
      </c>
      <c r="FM22" s="110">
        <f>SUMIFS(FM$5:FM$16,$V$5:$V$16,$AB22)+FM27+FM32</f>
        <v>0</v>
      </c>
      <c r="FN22" s="110">
        <f>SUMIFS(FN$5:FN$16,$V$5:$V$16,$AB22)+FN27+FN32</f>
        <v>0</v>
      </c>
      <c r="FO22" s="110">
        <f>SUMIFS(FO$5:FO$16,$V$5:$V$16,$AB22)+FO27+FO32</f>
        <v>0</v>
      </c>
      <c r="FP22" s="110">
        <f>SUMIFS(FP$5:FP$16,$V$5:$V$16,$AB22)+FP27+FP32</f>
        <v>0</v>
      </c>
      <c r="FQ22" s="110">
        <f>SUMIFS(FQ$5:FQ$16,$V$5:$V$16,$AB22)+FQ27+FQ32</f>
        <v>0</v>
      </c>
      <c r="FR22" s="110">
        <f>SUMIFS(FR$5:FR$16,$V$5:$V$16,$AB22)+FR27+FR32</f>
        <v>0</v>
      </c>
      <c r="FS22" s="110">
        <f>SUMIFS(FS$5:FS$16,$V$5:$V$16,$AB22)+FS27+FS32</f>
        <v>0</v>
      </c>
      <c r="FT22" s="110">
        <f>SUMIFS(FT$5:FT$16,$V$5:$V$16,$AB22)+FT27+FT32</f>
        <v>0</v>
      </c>
      <c r="FU22" s="110">
        <f>SUMIFS(FU$5:FU$16,$V$5:$V$16,$AB22)+FU27+FU32</f>
        <v>0</v>
      </c>
      <c r="FV22" s="110">
        <f>SUMIFS(FV$5:FV$16,$V$5:$V$16,$AB22)+FV27+FV32</f>
        <v>0</v>
      </c>
      <c r="FW22" s="110">
        <f>SUMIFS(FW$5:FW$16,$V$5:$V$16,$AB22)+FW27+FW32</f>
        <v>0</v>
      </c>
      <c r="FX22" s="110">
        <f>SUMIFS(FX$5:FX$16,$V$5:$V$16,$AB22)+FX27+FX32</f>
        <v>0</v>
      </c>
      <c r="FY22" s="110">
        <f>SUMIFS(FY$5:FY$16,$V$5:$V$16,$AB22)+FY27+FY32</f>
        <v>0</v>
      </c>
      <c r="FZ22" s="110">
        <f>SUMIFS(FZ$5:FZ$16,$V$5:$V$16,$AB22)+FZ27+FZ32</f>
        <v>0</v>
      </c>
      <c r="GA22" s="110">
        <f>SUMIFS(GA$5:GA$16,$V$5:$V$16,$AB22)+GA27+GA32</f>
        <v>0</v>
      </c>
      <c r="GB22" s="110">
        <f>SUMIFS(GB$5:GB$16,$V$5:$V$16,$AB22)+GB27+GB32</f>
        <v>0</v>
      </c>
      <c r="GC22" s="110">
        <f>SUMIFS(GC$5:GC$16,$V$5:$V$16,$AB22)+GC27+GC32</f>
        <v>0</v>
      </c>
      <c r="GD22" s="110">
        <f>SUMIFS(GD$5:GD$16,$V$5:$V$16,$AB22)+GD27+GD32</f>
        <v>0</v>
      </c>
      <c r="GE22" s="110">
        <f>SUMIFS(GE$5:GE$16,$V$5:$V$16,$AB22)+GE27+GE32</f>
        <v>0</v>
      </c>
      <c r="GF22" s="110">
        <f>SUMIFS(GF$5:GF$16,$V$5:$V$16,$AB22)+GF27+GF32</f>
        <v>0</v>
      </c>
      <c r="GG22" s="110">
        <f>SUMIFS(GG$5:GG$16,$V$5:$V$16,$AB22)+GG27+GG32</f>
        <v>0</v>
      </c>
      <c r="GH22" s="110">
        <f>SUMIFS(GH$5:GH$16,$V$5:$V$16,$AB22)+GH27+GH32</f>
        <v>0</v>
      </c>
      <c r="GI22" s="110">
        <f>SUMIFS(GI$5:GI$16,$V$5:$V$16,$AB22)+GI27+GI32</f>
        <v>0</v>
      </c>
      <c r="GJ22" s="110">
        <f>SUMIFS(GJ$5:GJ$16,$V$5:$V$16,$AB22)+GJ27+GJ32</f>
        <v>0</v>
      </c>
      <c r="GK22" s="110">
        <f>SUMIFS(GK$5:GK$16,$V$5:$V$16,$AB22)+GK27+GK32</f>
        <v>0</v>
      </c>
      <c r="GL22" s="110">
        <f>SUMIFS(GL$5:GL$16,$V$5:$V$16,$AB22)+GL27+GL32</f>
        <v>0</v>
      </c>
      <c r="GM22" s="110">
        <f>SUMIFS(GM$5:GM$16,$V$5:$V$16,$AB22)+GM27+GM32</f>
        <v>0</v>
      </c>
      <c r="GN22" s="110">
        <f>SUMIFS(GN$5:GN$16,$V$5:$V$16,$AB22)+GN27+GN32</f>
        <v>0</v>
      </c>
      <c r="GO22" s="110">
        <f>SUMIFS(GO$5:GO$16,$V$5:$V$16,$AB22)+GO27+GO32</f>
        <v>0</v>
      </c>
      <c r="GP22" s="110">
        <f>SUMIFS(GP$5:GP$16,$V$5:$V$16,$AB22)+GP27+GP32</f>
        <v>0</v>
      </c>
      <c r="GQ22" s="110">
        <f>SUMIFS(GQ$5:GQ$16,$V$5:$V$16,$AB22)+GQ27+GQ32</f>
        <v>0</v>
      </c>
      <c r="GR22" s="110">
        <f>SUMIFS(GR$5:GR$16,$V$5:$V$16,$AB22)+GR27+GR32</f>
        <v>0</v>
      </c>
      <c r="GS22" s="110">
        <f>SUMIFS(GS$5:GS$16,$V$5:$V$16,$AB22)+GS27+GS32</f>
        <v>0</v>
      </c>
      <c r="GT22" s="110">
        <f>SUMIFS(GT$5:GT$16,$V$5:$V$16,$AB22)+GT27+GT32</f>
        <v>0</v>
      </c>
      <c r="GU22" s="110">
        <f>SUMIFS(GU$5:GU$16,$V$5:$V$16,$AB22)+GU27+GU32</f>
        <v>0</v>
      </c>
      <c r="GV22" s="110">
        <f>SUMIFS(GV$5:GV$16,$V$5:$V$16,$AB22)+GV27+GV32</f>
        <v>0</v>
      </c>
      <c r="GW22" s="110">
        <f>SUMIFS(GW$5:GW$16,$V$5:$V$16,$AB22)+GW27+GW32</f>
        <v>0</v>
      </c>
      <c r="GX22" s="110">
        <f>SUMIFS(GX$5:GX$16,$V$5:$V$16,$AB22)+GX27+GX32</f>
        <v>0</v>
      </c>
      <c r="GY22" s="110">
        <f>SUMIFS(GY$5:GY$16,$V$5:$V$16,$AB22)+GY27+GY32</f>
        <v>0</v>
      </c>
      <c r="GZ22" s="110">
        <f>SUMIFS(GZ$5:GZ$16,$V$5:$V$16,$AB22)+GZ27+GZ32</f>
        <v>0</v>
      </c>
      <c r="HA22" s="110">
        <f>SUMIFS(HA$5:HA$16,$V$5:$V$16,$AB22)+HA27+HA32</f>
        <v>0</v>
      </c>
      <c r="HB22" s="110">
        <f>SUMIFS(HB$5:HB$16,$V$5:$V$16,$AB22)+HB27+HB32</f>
        <v>0</v>
      </c>
      <c r="HC22" s="110">
        <f>SUMIFS(HC$5:HC$16,$V$5:$V$16,$AB22)+HC27+HC32</f>
        <v>0</v>
      </c>
      <c r="HD22" s="110">
        <f>SUMIFS(HD$5:HD$16,$V$5:$V$16,$AB22)+HD27+HD32</f>
        <v>0</v>
      </c>
      <c r="HE22" s="110">
        <f>SUMIFS(HE$5:HE$16,$V$5:$V$16,$AB22)+HE27+HE32</f>
        <v>0</v>
      </c>
      <c r="HF22" s="110">
        <f>SUMIFS(HF$5:HF$16,$V$5:$V$16,$AB22)+HF27+HF32</f>
        <v>0</v>
      </c>
      <c r="HG22" s="110">
        <f>SUMIFS(HG$5:HG$16,$V$5:$V$16,$AB22)+HG27+HG32</f>
        <v>0</v>
      </c>
      <c r="HH22" s="110">
        <f>SUMIFS(HH$5:HH$16,$V$5:$V$16,$AB22)+HH27+HH32</f>
        <v>0</v>
      </c>
      <c r="HI22" s="110">
        <f>SUMIFS(HI$5:HI$16,$V$5:$V$16,$AB22)+HI27+HI32</f>
        <v>0</v>
      </c>
      <c r="HJ22" s="110">
        <f>SUMIFS(HJ$5:HJ$16,$V$5:$V$16,$AB22)+HJ27+HJ32</f>
        <v>0</v>
      </c>
      <c r="HK22" s="110">
        <f>SUMIFS(HK$5:HK$16,$V$5:$V$16,$AB22)+HK27+HK32</f>
        <v>0</v>
      </c>
      <c r="HL22" s="110">
        <f>SUMIFS(HL$5:HL$16,$V$5:$V$16,$AB22)+HL27+HL32</f>
        <v>0</v>
      </c>
      <c r="HM22" s="110">
        <f>SUMIFS(HM$5:HM$16,$V$5:$V$16,$AB22)+HM27+HM32</f>
        <v>0</v>
      </c>
      <c r="HN22" s="110">
        <f>SUMIFS(HN$5:HN$16,$V$5:$V$16,$AB22)+HN27+HN32</f>
        <v>0</v>
      </c>
      <c r="HO22" s="110">
        <f>SUMIFS(HO$5:HO$16,$V$5:$V$16,$AB22)+HO27+HO32</f>
        <v>0</v>
      </c>
      <c r="HP22" s="110">
        <f>SUMIFS(HP$5:HP$16,$V$5:$V$16,$AB22)+HP27+HP32</f>
        <v>0</v>
      </c>
      <c r="HQ22" s="110">
        <f>SUMIFS(HQ$5:HQ$16,$V$5:$V$16,$AB22)+HQ27+HQ32</f>
        <v>0</v>
      </c>
      <c r="HR22" s="110">
        <f>SUMIFS(HR$5:HR$16,$V$5:$V$16,$AB22)+HR27+HR32</f>
        <v>0</v>
      </c>
      <c r="HS22" s="110">
        <f>SUMIFS(HS$5:HS$16,$V$5:$V$16,$AB22)+HS27+HS32</f>
        <v>0</v>
      </c>
      <c r="HT22" s="110">
        <f>SUMIFS(HT$5:HT$16,$V$5:$V$16,$AB22)+HT27+HT32</f>
        <v>0</v>
      </c>
      <c r="HU22" s="110">
        <f>SUMIFS(HU$5:HU$16,$V$5:$V$16,$AB22)+HU27+HU32</f>
        <v>0</v>
      </c>
      <c r="HV22" s="110">
        <f>SUMIFS(HV$5:HV$16,$V$5:$V$16,$AB22)+HV27+HV32</f>
        <v>0</v>
      </c>
      <c r="HW22" s="110">
        <f>SUMIFS(HW$5:HW$16,$V$5:$V$16,$AB22)+HW27+HW32</f>
        <v>0</v>
      </c>
      <c r="HX22" s="110">
        <f>SUMIFS(HX$5:HX$16,$V$5:$V$16,$AB22)+HX27+HX32</f>
        <v>0</v>
      </c>
      <c r="HY22" s="110">
        <f>SUMIFS(HY$5:HY$16,$V$5:$V$16,$AB22)+HY27+HY32</f>
        <v>0</v>
      </c>
      <c r="HZ22" s="110">
        <f>SUMIFS(HZ$5:HZ$16,$V$5:$V$16,$AB22)+HZ27+HZ32</f>
        <v>0</v>
      </c>
      <c r="IA22" s="110">
        <f>SUMIFS(IA$5:IA$16,$V$5:$V$16,$AB22)+IA27+IA32</f>
        <v>0</v>
      </c>
      <c r="IB22" s="110">
        <f>SUMIFS(IB$5:IB$16,$V$5:$V$16,$AB22)+IB27+IB32</f>
        <v>0</v>
      </c>
      <c r="IC22" s="110">
        <f>SUMIFS(IC$5:IC$16,$V$5:$V$16,$AB22)+IC27+IC32</f>
        <v>0</v>
      </c>
      <c r="ID22" s="110">
        <f>SUMIFS(ID$5:ID$16,$V$5:$V$16,$AB22)+ID27+ID32</f>
        <v>0</v>
      </c>
      <c r="IE22" s="110">
        <f>SUMIFS(IE$5:IE$16,$V$5:$V$16,$AB22)+IE27+IE32</f>
        <v>0</v>
      </c>
      <c r="IF22" s="110">
        <f>SUMIFS(IF$5:IF$16,$V$5:$V$16,$AB22)+IF27+IF32</f>
        <v>0</v>
      </c>
      <c r="IG22" s="110">
        <f>SUMIFS(IG$5:IG$16,$V$5:$V$16,$AB22)+IG27+IG32</f>
        <v>0</v>
      </c>
      <c r="IH22" s="110">
        <f>SUMIFS(IH$5:IH$16,$V$5:$V$16,$AB22)+IH27+IH32</f>
        <v>0</v>
      </c>
      <c r="II22" s="110">
        <f>SUMIFS(II$5:II$16,$V$5:$V$16,$AB22)+II27+II32</f>
        <v>0</v>
      </c>
      <c r="IJ22" s="110">
        <f>SUMIFS(IJ$5:IJ$16,$V$5:$V$16,$AB22)+IJ27+IJ32</f>
        <v>0</v>
      </c>
      <c r="IK22" s="110">
        <f>SUMIFS(IK$5:IK$16,$V$5:$V$16,$AB22)+IK27+IK32</f>
        <v>0</v>
      </c>
      <c r="IL22" s="110">
        <f>SUMIFS(IL$5:IL$16,$V$5:$V$16,$AB22)+IL27+IL32</f>
        <v>0</v>
      </c>
      <c r="IM22" s="110">
        <f>SUMIFS(IM$5:IM$16,$V$5:$V$16,$AB22)+IM27+IM32</f>
        <v>0</v>
      </c>
      <c r="IN22" s="110">
        <f>SUMIFS(IN$5:IN$16,$V$5:$V$16,$AB22)+IN27+IN32</f>
        <v>0</v>
      </c>
      <c r="IO22" s="110">
        <f>SUMIFS(IO$5:IO$16,$V$5:$V$16,$AB22)+IO27+IO32</f>
        <v>0</v>
      </c>
      <c r="IP22" s="110">
        <f>SUMIFS(IP$5:IP$16,$V$5:$V$16,$AB22)+IP27+IP32</f>
        <v>0</v>
      </c>
      <c r="IQ22" s="110">
        <f>SUMIFS(IQ$5:IQ$16,$V$5:$V$16,$AB22)+IQ27+IQ32</f>
        <v>0</v>
      </c>
      <c r="IR22" s="110">
        <f>SUMIFS(IR$5:IR$16,$V$5:$V$16,$AB22)+IR27+IR32</f>
        <v>0</v>
      </c>
      <c r="IS22" s="110">
        <f>SUMIFS(IS$5:IS$16,$V$5:$V$16,$AB22)+IS27+IS32</f>
        <v>0</v>
      </c>
      <c r="IT22" s="110">
        <f>SUMIFS(IT$5:IT$16,$V$5:$V$16,$AB22)+IT27+IT32</f>
        <v>0</v>
      </c>
      <c r="IU22" s="110">
        <f>SUMIFS(IU$5:IU$16,$V$5:$V$16,$AB22)+IU27+IU32</f>
        <v>0</v>
      </c>
      <c r="IV22" s="110">
        <f>SUMIFS(IV$5:IV$16,$V$5:$V$16,$AB22)+IV27+IV32</f>
        <v>0</v>
      </c>
      <c r="IW22" s="110">
        <f>SUMIFS(IW$5:IW$16,$V$5:$V$16,$AB22)+IW27+IW32</f>
        <v>0</v>
      </c>
      <c r="IX22" s="110">
        <f>SUMIFS(IX$5:IX$16,$V$5:$V$16,$AB22)+IX27+IX32</f>
        <v>0</v>
      </c>
      <c r="IY22" s="110">
        <f>SUMIFS(IY$5:IY$16,$V$5:$V$16,$AB22)+IY27+IY32</f>
        <v>0</v>
      </c>
      <c r="IZ22" s="110">
        <f>SUMIFS(IZ$5:IZ$16,$V$5:$V$16,$AB22)+IZ27+IZ32</f>
        <v>0</v>
      </c>
      <c r="JA22" s="110">
        <f>SUMIFS(JA$5:JA$16,$V$5:$V$16,$AB22)+JA27+JA32</f>
        <v>0</v>
      </c>
      <c r="JB22" s="110">
        <f>SUMIFS(JB$5:JB$16,$V$5:$V$16,$AB22)+JB27+JB32</f>
        <v>0</v>
      </c>
      <c r="JC22" s="110">
        <f>SUMIFS(JC$5:JC$16,$V$5:$V$16,$AB22)+JC27+JC32</f>
        <v>0</v>
      </c>
      <c r="JD22" s="110">
        <f>SUMIFS(JD$5:JD$16,$V$5:$V$16,$AB22)+JD27+JD32</f>
        <v>0</v>
      </c>
      <c r="JE22" s="110">
        <f>SUMIFS(JE$5:JE$16,$V$5:$V$16,$AB22)+JE27+JE32</f>
        <v>0</v>
      </c>
      <c r="JF22" s="110">
        <f>SUMIFS(JF$5:JF$16,$V$5:$V$16,$AB22)+JF27+JF32</f>
        <v>0</v>
      </c>
      <c r="JG22" s="110">
        <f>SUMIFS(JG$5:JG$16,$V$5:$V$16,$AB22)+JG27+JG32</f>
        <v>0</v>
      </c>
      <c r="JH22" s="110">
        <f>SUMIFS(JH$5:JH$16,$V$5:$V$16,$AB22)+JH27+JH32</f>
        <v>0</v>
      </c>
      <c r="JI22" s="110">
        <f>SUMIFS(JI$5:JI$16,$V$5:$V$16,$AB22)+JI27+JI32</f>
        <v>0</v>
      </c>
      <c r="JJ22" s="110">
        <f>SUMIFS(JJ$5:JJ$16,$V$5:$V$16,$AB22)+JJ27+JJ32</f>
        <v>0</v>
      </c>
      <c r="JK22" s="110">
        <f>SUMIFS(JK$5:JK$16,$V$5:$V$16,$AB22)+JK27+JK32</f>
        <v>0</v>
      </c>
      <c r="JL22" s="110">
        <f>SUMIFS(JL$5:JL$16,$V$5:$V$16,$AB22)+JL27+JL32</f>
        <v>0</v>
      </c>
      <c r="JM22" s="110">
        <f>SUMIFS(JM$5:JM$16,$V$5:$V$16,$AB22)+JM27+JM32</f>
        <v>0</v>
      </c>
      <c r="JN22" s="110">
        <f>SUMIFS(JN$5:JN$16,$V$5:$V$16,$AB22)+JN27+JN32</f>
        <v>0</v>
      </c>
      <c r="JO22" s="110">
        <f>SUMIFS(JO$5:JO$16,$V$5:$V$16,$AB22)+JO27+JO32</f>
        <v>0</v>
      </c>
      <c r="JP22" s="110">
        <f>SUMIFS(JP$5:JP$16,$V$5:$V$16,$AB22)+JP27+JP32</f>
        <v>0</v>
      </c>
      <c r="JQ22" s="110">
        <f>SUMIFS(JQ$5:JQ$16,$V$5:$V$16,$AB22)+JQ27+JQ32</f>
        <v>0</v>
      </c>
      <c r="JR22" s="110">
        <f>SUMIFS(JR$5:JR$16,$V$5:$V$16,$AB22)+JR27+JR32</f>
        <v>0</v>
      </c>
      <c r="JS22" s="110">
        <f>SUMIFS(JS$5:JS$16,$V$5:$V$16,$AB22)+JS27+JS32</f>
        <v>0</v>
      </c>
      <c r="JT22" s="110">
        <f>SUMIFS(JT$5:JT$16,$V$5:$V$16,$AB22)+JT27+JT32</f>
        <v>0</v>
      </c>
      <c r="JU22" s="110">
        <f>SUMIFS(JU$5:JU$16,$V$5:$V$16,$AB22)+JU27+JU32</f>
        <v>0</v>
      </c>
      <c r="JV22" s="110">
        <f>SUMIFS(JV$5:JV$16,$V$5:$V$16,$AB22)+JV27+JV32</f>
        <v>0</v>
      </c>
      <c r="JW22" s="110">
        <f>SUMIFS(JW$5:JW$16,$V$5:$V$16,$AB22)+JW27+JW32</f>
        <v>0</v>
      </c>
      <c r="JX22" s="110">
        <f>SUMIFS(JX$5:JX$16,$V$5:$V$16,$AB22)+JX27+JX32</f>
        <v>0</v>
      </c>
      <c r="JY22" s="110">
        <f>SUMIFS(JY$5:JY$16,$V$5:$V$16,$AB22)+JY27+JY32</f>
        <v>0</v>
      </c>
      <c r="JZ22" s="110">
        <f>SUMIFS(JZ$5:JZ$16,$V$5:$V$16,$AB22)+JZ27+JZ32</f>
        <v>0</v>
      </c>
      <c r="KA22" s="110">
        <f>SUMIFS(KA$5:KA$16,$V$5:$V$16,$AB22)+KA27+KA32</f>
        <v>0</v>
      </c>
      <c r="KB22" s="110">
        <f>SUMIFS(KB$5:KB$16,$V$5:$V$16,$AB22)+KB27+KB32</f>
        <v>0</v>
      </c>
      <c r="KC22" s="110">
        <f>SUMIFS(KC$5:KC$16,$V$5:$V$16,$AB22)+KC27+KC32</f>
        <v>0</v>
      </c>
      <c r="KD22" s="110">
        <f>SUMIFS(KD$5:KD$16,$V$5:$V$16,$AB22)+KD27+KD32</f>
        <v>0</v>
      </c>
      <c r="KE22" s="110">
        <f>SUMIFS(KE$5:KE$16,$V$5:$V$16,$AB22)+KE27+KE32</f>
        <v>0</v>
      </c>
      <c r="KF22" s="110">
        <f>SUMIFS(KF$5:KF$16,$V$5:$V$16,$AB22)+KF27+KF32</f>
        <v>0</v>
      </c>
      <c r="KG22" s="110">
        <f>SUMIFS(KG$5:KG$16,$V$5:$V$16,$AB22)+KG27+KG32</f>
        <v>0</v>
      </c>
      <c r="KH22" s="110">
        <f>SUMIFS(KH$5:KH$16,$V$5:$V$16,$AB22)+KH27+KH32</f>
        <v>0</v>
      </c>
      <c r="KI22" s="110">
        <f>SUMIFS(KI$5:KI$16,$V$5:$V$16,$AB22)+KI27+KI32</f>
        <v>0</v>
      </c>
      <c r="KJ22" s="110">
        <f>SUMIFS(KJ$5:KJ$16,$V$5:$V$16,$AB22)+KJ27+KJ32</f>
        <v>0</v>
      </c>
      <c r="KK22" s="110">
        <f>SUMIFS(KK$5:KK$16,$V$5:$V$16,$AB22)+KK27+KK32</f>
        <v>0</v>
      </c>
      <c r="KL22" s="110">
        <f>SUMIFS(KL$5:KL$16,$V$5:$V$16,$AB22)+KL27+KL32</f>
        <v>0</v>
      </c>
      <c r="KM22" s="110">
        <f>SUMIFS(KM$5:KM$16,$V$5:$V$16,$AB22)+KM27+KM32</f>
        <v>0</v>
      </c>
      <c r="KN22" s="110">
        <f>SUMIFS(KN$5:KN$16,$V$5:$V$16,$AB22)+KN27+KN32</f>
        <v>0</v>
      </c>
      <c r="KO22" s="110">
        <f>SUMIFS(KO$5:KO$16,$V$5:$V$16,$AB22)+KO27+KO32</f>
        <v>0</v>
      </c>
      <c r="KP22" s="110">
        <f>SUMIFS(KP$5:KP$16,$V$5:$V$16,$AB22)+KP27+KP32</f>
        <v>0</v>
      </c>
      <c r="KQ22" s="110">
        <f>SUMIFS(KQ$5:KQ$16,$V$5:$V$16,$AB22)+KQ27+KQ32</f>
        <v>0</v>
      </c>
      <c r="KR22" s="110">
        <f>SUMIFS(KR$5:KR$16,$V$5:$V$16,$AB22)+KR27+KR32</f>
        <v>0</v>
      </c>
      <c r="KS22" s="110">
        <f>SUMIFS(KS$5:KS$16,$V$5:$V$16,$AB22)+KS27+KS32</f>
        <v>0</v>
      </c>
      <c r="KT22" s="110">
        <f>SUMIFS(KT$5:KT$16,$V$5:$V$16,$AB22)+KT27+KT32</f>
        <v>0</v>
      </c>
      <c r="KU22" s="110">
        <f>SUMIFS(KU$5:KU$16,$V$5:$V$16,$AB22)+KU27+KU32</f>
        <v>0</v>
      </c>
      <c r="KV22" s="110">
        <f>SUMIFS(KV$5:KV$16,$V$5:$V$16,$AB22)+KV27+KV32</f>
        <v>0</v>
      </c>
      <c r="KW22" s="110">
        <f>SUMIFS(KW$5:KW$16,$V$5:$V$16,$AB22)+KW27+KW32</f>
        <v>0</v>
      </c>
      <c r="KX22" s="110">
        <f>SUMIFS(KX$5:KX$16,$V$5:$V$16,$AB22)+KX27+KX32</f>
        <v>0</v>
      </c>
      <c r="KY22" s="110">
        <f>SUMIFS(KY$5:KY$16,$V$5:$V$16,$AB22)+KY27+KY32</f>
        <v>0</v>
      </c>
      <c r="KZ22" s="110">
        <f>SUMIFS(KZ$5:KZ$16,$V$5:$V$16,$AB22)+KZ27+KZ32</f>
        <v>0</v>
      </c>
      <c r="LA22" s="110">
        <f>SUMIFS(LA$5:LA$16,$V$5:$V$16,$AB22)+LA27+LA32</f>
        <v>0</v>
      </c>
      <c r="LB22" s="110">
        <f>SUMIFS(LB$5:LB$16,$V$5:$V$16,$AB22)+LB27+LB32</f>
        <v>0</v>
      </c>
      <c r="LC22" s="110">
        <f>SUMIFS(LC$5:LC$16,$V$5:$V$16,$AB22)+LC27+LC32</f>
        <v>0</v>
      </c>
      <c r="LD22" s="110">
        <f>SUMIFS(LD$5:LD$16,$V$5:$V$16,$AB22)+LD27+LD32</f>
        <v>0</v>
      </c>
      <c r="LE22" s="110">
        <f>SUMIFS(LE$5:LE$16,$V$5:$V$16,$AB22)+LE27+LE32</f>
        <v>0</v>
      </c>
      <c r="LF22" s="110">
        <f>SUMIFS(LF$5:LF$16,$V$5:$V$16,$AB22)+LF27+LF32</f>
        <v>0</v>
      </c>
      <c r="LG22" s="110">
        <f>SUMIFS(LG$5:LG$16,$V$5:$V$16,$AB22)+LG27+LG32</f>
        <v>0</v>
      </c>
      <c r="LH22" s="110">
        <f>SUMIFS(LH$5:LH$16,$V$5:$V$16,$AB22)+LH27+LH32</f>
        <v>0</v>
      </c>
      <c r="LI22" s="110">
        <f>SUMIFS(LI$5:LI$16,$V$5:$V$16,$AB22)+LI27+LI32</f>
        <v>0</v>
      </c>
      <c r="LJ22" s="110">
        <f>SUMIFS(LJ$5:LJ$16,$V$5:$V$16,$AB22)+LJ27+LJ32</f>
        <v>0</v>
      </c>
      <c r="LK22" s="110">
        <f>SUMIFS(LK$5:LK$16,$V$5:$V$16,$AB22)+LK27+LK32</f>
        <v>0</v>
      </c>
      <c r="LL22" s="110">
        <f>SUMIFS(LL$5:LL$16,$V$5:$V$16,$AB22)+LL27+LL32</f>
        <v>0</v>
      </c>
      <c r="LM22" s="110">
        <f>SUMIFS(LM$5:LM$16,$V$5:$V$16,$AB22)+LM27+LM32</f>
        <v>0</v>
      </c>
      <c r="LN22" s="110">
        <f>SUMIFS(LN$5:LN$16,$V$5:$V$16,$AB22)+LN27+LN32</f>
        <v>0</v>
      </c>
      <c r="LO22" s="110">
        <f>SUMIFS(LO$5:LO$16,$V$5:$V$16,$AB22)+LO27+LO32</f>
        <v>0</v>
      </c>
      <c r="LP22" s="110">
        <f>SUMIFS(LP$5:LP$16,$V$5:$V$16,$AB22)+LP27+LP32</f>
        <v>0</v>
      </c>
      <c r="LQ22" s="110">
        <f>SUMIFS(LQ$5:LQ$16,$V$5:$V$16,$AB22)+LQ27+LQ32</f>
        <v>0</v>
      </c>
      <c r="LR22" s="110">
        <f>SUMIFS(LR$5:LR$16,$V$5:$V$16,$AB22)+LR27+LR32</f>
        <v>0</v>
      </c>
      <c r="LS22" s="110">
        <f>SUMIFS(LS$5:LS$16,$V$5:$V$16,$AB22)+LS27+LS32</f>
        <v>0</v>
      </c>
      <c r="LT22" s="110">
        <f>SUMIFS(LT$5:LT$16,$V$5:$V$16,$AB22)+LT27+LT32</f>
        <v>0</v>
      </c>
      <c r="LU22" s="110">
        <f>SUMIFS(LU$5:LU$16,$V$5:$V$16,$AB22)+LU27+LU32</f>
        <v>0</v>
      </c>
      <c r="LV22" s="110">
        <f>SUMIFS(LV$5:LV$16,$V$5:$V$16,$AB22)+LV27+LV32</f>
        <v>0</v>
      </c>
      <c r="LW22" s="110">
        <f>SUMIFS(LW$5:LW$16,$V$5:$V$16,$AB22)+LW27+LW32</f>
        <v>0</v>
      </c>
      <c r="LX22" s="110">
        <f>SUMIFS(LX$5:LX$16,$V$5:$V$16,$AB22)+LX27+LX32</f>
        <v>0</v>
      </c>
      <c r="LY22" s="110">
        <f>SUMIFS(LY$5:LY$16,$V$5:$V$16,$AB22)+LY27+LY32</f>
        <v>0</v>
      </c>
      <c r="LZ22" s="110">
        <f>SUMIFS(LZ$5:LZ$16,$V$5:$V$16,$AB22)+LZ27+LZ32</f>
        <v>0</v>
      </c>
      <c r="MA22" s="110">
        <f>SUMIFS(MA$5:MA$16,$V$5:$V$16,$AB22)+MA27+MA32</f>
        <v>0</v>
      </c>
      <c r="MB22" s="110">
        <f>SUMIFS(MB$5:MB$16,$V$5:$V$16,$AB22)+MB27+MB32</f>
        <v>0</v>
      </c>
      <c r="MC22" s="110">
        <f>SUMIFS(MC$5:MC$16,$V$5:$V$16,$AB22)+MC27+MC32</f>
        <v>0</v>
      </c>
      <c r="MD22" s="110">
        <f>SUMIFS(MD$5:MD$16,$V$5:$V$16,$AB22)+MD27+MD32</f>
        <v>0</v>
      </c>
      <c r="ME22" s="110">
        <f>SUMIFS(ME$5:ME$16,$V$5:$V$16,$AB22)+ME27+ME32</f>
        <v>0</v>
      </c>
      <c r="MF22" s="110">
        <f>SUMIFS(MF$5:MF$16,$V$5:$V$16,$AB22)+MF27+MF32</f>
        <v>0</v>
      </c>
      <c r="MG22" s="110">
        <f>SUMIFS(MG$5:MG$16,$V$5:$V$16,$AB22)+MG27+MG32</f>
        <v>0</v>
      </c>
      <c r="MH22" s="110">
        <f>SUMIFS(MH$5:MH$16,$V$5:$V$16,$AB22)+MH27+MH32</f>
        <v>0</v>
      </c>
      <c r="MI22" s="110">
        <f>SUMIFS(MI$5:MI$16,$V$5:$V$16,$AB22)+MI27+MI32</f>
        <v>0</v>
      </c>
      <c r="MJ22" s="110">
        <f>SUMIFS(MJ$5:MJ$16,$V$5:$V$16,$AB22)+MJ27+MJ32</f>
        <v>0</v>
      </c>
      <c r="MK22" s="110">
        <f>SUMIFS(MK$5:MK$16,$V$5:$V$16,$AB22)+MK27+MK32</f>
        <v>0</v>
      </c>
      <c r="ML22" s="110">
        <f>SUMIFS(ML$5:ML$16,$V$5:$V$16,$AB22)+ML27+ML32</f>
        <v>0</v>
      </c>
      <c r="MM22" s="110">
        <f>SUMIFS(MM$5:MM$16,$V$5:$V$16,$AB22)+MM27+MM32</f>
        <v>0</v>
      </c>
      <c r="MN22" s="110">
        <f>SUMIFS(MN$5:MN$16,$V$5:$V$16,$AB22)+MN27+MN32</f>
        <v>0</v>
      </c>
      <c r="MO22" s="110">
        <f>SUMIFS(MO$5:MO$16,$V$5:$V$16,$AB22)+MO27+MO32</f>
        <v>0</v>
      </c>
      <c r="MP22" s="110">
        <f>SUMIFS(MP$5:MP$16,$V$5:$V$16,$AB22)+MP27+MP32</f>
        <v>0</v>
      </c>
      <c r="MQ22" s="110">
        <f>SUMIFS(MQ$5:MQ$16,$V$5:$V$16,$AB22)+MQ27+MQ32</f>
        <v>0</v>
      </c>
      <c r="MR22" s="110">
        <f>SUMIFS(MR$5:MR$16,$V$5:$V$16,$AB22)+MR27+MR32</f>
        <v>0</v>
      </c>
      <c r="MS22" s="110">
        <f>SUMIFS(MS$5:MS$16,$V$5:$V$16,$AB22)+MS27+MS32</f>
        <v>0</v>
      </c>
      <c r="MT22" s="110">
        <f>SUMIFS(MT$5:MT$16,$V$5:$V$16,$AB22)+MT27+MT32</f>
        <v>0</v>
      </c>
      <c r="MU22" s="110">
        <f>SUMIFS(MU$5:MU$16,$V$5:$V$16,$AB22)+MU27+MU32</f>
        <v>0</v>
      </c>
      <c r="MV22" s="110">
        <f>SUMIFS(MV$5:MV$16,$V$5:$V$16,$AB22)+MV27+MV32</f>
        <v>0</v>
      </c>
      <c r="MW22" s="110">
        <f>SUMIFS(MW$5:MW$16,$V$5:$V$16,$AB22)+MW27+MW32</f>
        <v>0</v>
      </c>
      <c r="MX22" s="110">
        <f>SUMIFS(MX$5:MX$16,$V$5:$V$16,$AB22)+MX27+MX32</f>
        <v>0</v>
      </c>
      <c r="MY22" s="110">
        <f>SUMIFS(MY$5:MY$16,$V$5:$V$16,$AB22)+MY27+MY32</f>
        <v>0</v>
      </c>
      <c r="MZ22" s="110">
        <f>SUMIFS(MZ$5:MZ$16,$V$5:$V$16,$AB22)+MZ27+MZ32</f>
        <v>0</v>
      </c>
      <c r="NA22" s="110">
        <f>SUMIFS(NA$5:NA$16,$V$5:$V$16,$AB22)+NA27+NA32</f>
        <v>0</v>
      </c>
      <c r="NB22" s="110">
        <f>SUMIFS(NB$5:NB$16,$V$5:$V$16,$AB22)+NB27+NB32</f>
        <v>0</v>
      </c>
      <c r="NC22" s="110">
        <f>SUMIFS(NC$5:NC$16,$V$5:$V$16,$AB22)+NC27+NC32</f>
        <v>0</v>
      </c>
      <c r="ND22" s="110">
        <f>SUMIFS(ND$5:ND$16,$V$5:$V$16,$AB22)+ND27+ND32</f>
        <v>0</v>
      </c>
      <c r="NE22" s="110">
        <f>SUMIFS(NE$5:NE$16,$V$5:$V$16,$AB22)+NE27+NE32</f>
        <v>0</v>
      </c>
      <c r="NF22" s="110">
        <f>SUMIFS(NF$5:NF$16,$V$5:$V$16,$AB22)+NF27+NF32</f>
        <v>0</v>
      </c>
      <c r="NG22" s="110">
        <f>SUMIFS(NG$5:NG$16,$V$5:$V$16,$AB22)+NG27+NG32</f>
        <v>0</v>
      </c>
      <c r="NH22" s="110">
        <f>SUMIFS(NH$5:NH$16,$V$5:$V$16,$AB22)+NH27+NH32</f>
        <v>0</v>
      </c>
      <c r="NI22" s="110">
        <f>SUMIFS(NI$5:NI$16,$V$5:$V$16,$AB22)+NI27+NI32</f>
        <v>0</v>
      </c>
      <c r="NJ22" s="110">
        <f>SUMIFS(NJ$5:NJ$16,$V$5:$V$16,$AB22)+NJ27+NJ32</f>
        <v>0</v>
      </c>
      <c r="NK22" s="110">
        <f>SUMIFS(NK$5:NK$16,$V$5:$V$16,$AB22)+NK27+NK32</f>
        <v>0</v>
      </c>
      <c r="NL22" s="110">
        <f>SUMIFS(NL$5:NL$16,$V$5:$V$16,$AB22)+NL27+NL32</f>
        <v>0</v>
      </c>
      <c r="NM22" s="110">
        <f>SUMIFS(NM$5:NM$16,$V$5:$V$16,$AB22)+NM27+NM32</f>
        <v>0</v>
      </c>
      <c r="NN22" s="110">
        <f>SUMIFS(NN$5:NN$16,$V$5:$V$16,$AB22)+NN27+NN32</f>
        <v>0</v>
      </c>
      <c r="NO22" s="110">
        <f>SUMIFS(NO$5:NO$16,$V$5:$V$16,$AB22)+NO27+NO32</f>
        <v>0</v>
      </c>
      <c r="NP22" s="110">
        <f>SUMIFS(NP$5:NP$16,$V$5:$V$16,$AB22)+NP27+NP32</f>
        <v>0</v>
      </c>
      <c r="NQ22" s="110">
        <f>SUMIFS(NQ$5:NQ$16,$V$5:$V$16,$AB22)+NQ27+NQ32</f>
        <v>0</v>
      </c>
      <c r="NR22" s="110">
        <f>SUMIFS(NR$5:NR$16,$V$5:$V$16,$AB22)+NR27+NR32</f>
        <v>0</v>
      </c>
      <c r="NS22" s="110">
        <f>SUMIFS(NS$5:NS$16,$V$5:$V$16,$AB22)+NS27+NS32</f>
        <v>0</v>
      </c>
      <c r="NT22" s="110">
        <f>SUMIFS(NT$5:NT$16,$V$5:$V$16,$AB22)+NT27+NT32</f>
        <v>0</v>
      </c>
      <c r="NU22" s="110">
        <f>SUMIFS(NU$5:NU$16,$V$5:$V$16,$AB22)+NU27+NU32</f>
        <v>0</v>
      </c>
      <c r="NV22" s="110">
        <f>SUMIFS(NV$5:NV$16,$V$5:$V$16,$AB22)+NV27+NV32</f>
        <v>0</v>
      </c>
      <c r="NW22" s="110">
        <f>SUMIFS(NW$5:NW$16,$V$5:$V$16,$AB22)+NW27+NW32</f>
        <v>0</v>
      </c>
      <c r="NX22" s="110">
        <f>SUMIFS(NX$5:NX$16,$V$5:$V$16,$AB22)+NX27+NX32</f>
        <v>0</v>
      </c>
      <c r="NY22" s="110">
        <f>SUMIFS(NY$5:NY$16,$V$5:$V$16,$AB22)+NY27+NY32</f>
        <v>0</v>
      </c>
      <c r="NZ22" s="110">
        <f>SUMIFS(NZ$5:NZ$16,$V$5:$V$16,$AB22)+NZ27+NZ32</f>
        <v>0</v>
      </c>
      <c r="OA22" s="110">
        <f>SUMIFS(OA$5:OA$16,$V$5:$V$16,$AB22)+OA27+OA32</f>
        <v>0</v>
      </c>
      <c r="OB22" s="110">
        <f>SUMIFS(OB$5:OB$16,$V$5:$V$16,$AB22)+OB27+OB32</f>
        <v>0</v>
      </c>
      <c r="OC22" s="110">
        <f>SUMIFS(OC$5:OC$16,$V$5:$V$16,$AB22)+OC27+OC32</f>
        <v>0</v>
      </c>
      <c r="OD22" s="110">
        <f>SUMIFS(OD$5:OD$16,$V$5:$V$16,$AB22)+OD27+OD32</f>
        <v>0</v>
      </c>
      <c r="OE22" s="110">
        <f>SUMIFS(OE$5:OE$16,$V$5:$V$16,$AB18)+OE27+OE32</f>
        <v>0</v>
      </c>
      <c r="OF22" s="110">
        <f>SUMIFS(OF$5:OF$16,$V$5:$V$16,$AB18)+OF27+OF32</f>
        <v>0</v>
      </c>
      <c r="OG22" s="73" t="s">
        <v>53</v>
      </c>
    </row>
    <row r="23" spans="2:397" ht="28.5" customHeight="1">
      <c r="B23" s="27"/>
      <c r="C23" s="27"/>
      <c r="K23" s="60"/>
      <c r="L23" s="76"/>
      <c r="M23" s="76"/>
      <c r="N23" s="76"/>
      <c r="P23" s="97"/>
      <c r="Q23" s="97"/>
      <c r="S23" s="29"/>
      <c r="T23" s="49"/>
      <c r="U23" s="4"/>
      <c r="V23" s="65"/>
      <c r="W23" s="2"/>
      <c r="X23" s="27"/>
      <c r="Y23" s="1"/>
      <c r="Z23" s="1"/>
      <c r="AB23" s="109"/>
      <c r="AC23" s="111"/>
      <c r="AD23" s="111"/>
      <c r="AE23" s="111"/>
      <c r="AF23" s="111"/>
      <c r="AG23" s="111"/>
      <c r="AH23" s="111"/>
      <c r="AI23" s="111"/>
      <c r="AJ23" s="111"/>
      <c r="AK23" s="111"/>
      <c r="AL23" s="111"/>
      <c r="AM23" s="111"/>
      <c r="AN23" s="111"/>
      <c r="AO23" s="111"/>
      <c r="AP23" s="111"/>
      <c r="AQ23" s="111"/>
      <c r="AR23" s="111"/>
      <c r="AS23" s="111"/>
      <c r="AT23" s="111"/>
      <c r="AU23" s="111"/>
      <c r="AV23" s="111"/>
      <c r="AW23" s="111"/>
      <c r="AX23" s="111"/>
      <c r="AY23" s="111"/>
      <c r="AZ23" s="111"/>
      <c r="BA23" s="111"/>
      <c r="BB23" s="111"/>
      <c r="BC23" s="111"/>
      <c r="BD23" s="111"/>
      <c r="BE23" s="111"/>
      <c r="BF23" s="111"/>
      <c r="BG23" s="111"/>
      <c r="BH23" s="111"/>
      <c r="BI23" s="111"/>
      <c r="BJ23" s="111"/>
      <c r="BK23" s="111"/>
      <c r="BL23" s="111"/>
      <c r="BM23" s="111"/>
      <c r="BN23" s="111"/>
      <c r="BO23" s="111"/>
      <c r="BP23" s="111"/>
      <c r="BQ23" s="111"/>
      <c r="BR23" s="111"/>
      <c r="BS23" s="111"/>
      <c r="BT23" s="111"/>
      <c r="BU23" s="111"/>
      <c r="BV23" s="111"/>
      <c r="BW23" s="111"/>
      <c r="BX23" s="111"/>
      <c r="BY23" s="111"/>
      <c r="BZ23" s="111"/>
      <c r="CA23" s="111"/>
      <c r="CB23" s="111"/>
      <c r="CC23" s="111"/>
      <c r="CD23" s="111"/>
      <c r="CE23" s="111"/>
      <c r="CF23" s="111"/>
      <c r="CG23" s="111"/>
      <c r="CH23" s="111"/>
      <c r="CI23" s="111"/>
      <c r="CJ23" s="111"/>
      <c r="CK23" s="111"/>
      <c r="CL23" s="111"/>
      <c r="CM23" s="111"/>
      <c r="CN23" s="111"/>
      <c r="CO23" s="111"/>
      <c r="CP23" s="111"/>
      <c r="CQ23" s="111"/>
      <c r="CR23" s="111"/>
      <c r="CS23" s="111"/>
      <c r="CT23" s="111"/>
      <c r="CU23" s="111"/>
      <c r="CV23" s="111"/>
      <c r="CW23" s="111"/>
      <c r="CX23" s="111"/>
      <c r="CY23" s="111"/>
      <c r="CZ23" s="111"/>
      <c r="DA23" s="111"/>
      <c r="DB23" s="111"/>
      <c r="DC23" s="111"/>
      <c r="DD23" s="111"/>
      <c r="DE23" s="111"/>
      <c r="DF23" s="111"/>
      <c r="DG23" s="111"/>
      <c r="DH23" s="111"/>
      <c r="DI23" s="111"/>
      <c r="DJ23" s="111"/>
      <c r="DK23" s="111"/>
      <c r="DL23" s="111"/>
      <c r="DM23" s="111"/>
      <c r="DN23" s="111"/>
      <c r="DO23" s="111"/>
      <c r="DP23" s="111"/>
      <c r="DQ23" s="111"/>
      <c r="DR23" s="111"/>
      <c r="DS23" s="111"/>
      <c r="DT23" s="111"/>
      <c r="DU23" s="111"/>
      <c r="DV23" s="111"/>
      <c r="DW23" s="111"/>
      <c r="DX23" s="111"/>
      <c r="DY23" s="111"/>
      <c r="DZ23" s="111"/>
      <c r="EA23" s="111"/>
      <c r="EB23" s="111"/>
      <c r="EC23" s="111"/>
      <c r="ED23" s="111"/>
      <c r="EE23" s="111"/>
      <c r="EF23" s="111"/>
      <c r="EG23" s="111"/>
      <c r="EH23" s="111"/>
      <c r="EI23" s="111"/>
      <c r="EJ23" s="111"/>
      <c r="EK23" s="111"/>
      <c r="EL23" s="111"/>
      <c r="EM23" s="111"/>
      <c r="EN23" s="111"/>
      <c r="EO23" s="111"/>
      <c r="EP23" s="111"/>
      <c r="EQ23" s="111"/>
      <c r="ER23" s="111"/>
      <c r="ES23" s="111"/>
      <c r="ET23" s="111"/>
      <c r="EU23" s="111"/>
      <c r="EV23" s="111"/>
      <c r="EW23" s="111"/>
      <c r="EX23" s="111"/>
      <c r="EY23" s="111"/>
      <c r="EZ23" s="111"/>
      <c r="FA23" s="111"/>
      <c r="FB23" s="111"/>
      <c r="FC23" s="111"/>
      <c r="FD23" s="111"/>
      <c r="FE23" s="111"/>
      <c r="FF23" s="111"/>
      <c r="FG23" s="111"/>
      <c r="FH23" s="111"/>
      <c r="FI23" s="111"/>
      <c r="FJ23" s="111"/>
      <c r="FK23" s="111"/>
      <c r="FL23" s="111"/>
      <c r="FM23" s="111"/>
      <c r="FN23" s="111"/>
      <c r="FO23" s="111"/>
      <c r="FP23" s="111"/>
      <c r="FQ23" s="111"/>
      <c r="FR23" s="111"/>
      <c r="FS23" s="111"/>
      <c r="FT23" s="111"/>
      <c r="FU23" s="111"/>
      <c r="FV23" s="111"/>
      <c r="FW23" s="111"/>
      <c r="FX23" s="111"/>
      <c r="FY23" s="111"/>
      <c r="FZ23" s="111"/>
      <c r="GA23" s="111"/>
      <c r="GB23" s="111"/>
      <c r="GC23" s="111"/>
      <c r="GD23" s="111"/>
      <c r="GE23" s="111"/>
      <c r="GF23" s="111"/>
      <c r="GG23" s="111"/>
      <c r="GH23" s="111"/>
      <c r="GI23" s="111"/>
      <c r="GJ23" s="111"/>
      <c r="GK23" s="111"/>
      <c r="GL23" s="111"/>
      <c r="GM23" s="111"/>
      <c r="GN23" s="111"/>
      <c r="GO23" s="111"/>
      <c r="GP23" s="111"/>
      <c r="GQ23" s="111"/>
      <c r="GR23" s="111"/>
      <c r="GS23" s="111"/>
      <c r="GT23" s="111"/>
      <c r="GU23" s="111"/>
      <c r="GV23" s="111"/>
      <c r="GW23" s="111"/>
      <c r="GX23" s="111"/>
      <c r="GY23" s="111"/>
      <c r="GZ23" s="111"/>
      <c r="HA23" s="111"/>
      <c r="HB23" s="111"/>
      <c r="HC23" s="111"/>
      <c r="HD23" s="111"/>
      <c r="HE23" s="111"/>
      <c r="HF23" s="111"/>
      <c r="HG23" s="111"/>
      <c r="HH23" s="111"/>
      <c r="HI23" s="111"/>
      <c r="HJ23" s="111"/>
      <c r="HK23" s="111"/>
      <c r="HL23" s="111"/>
      <c r="HM23" s="111"/>
      <c r="HN23" s="111"/>
      <c r="HO23" s="111"/>
      <c r="HP23" s="111"/>
      <c r="HQ23" s="111"/>
      <c r="HR23" s="111"/>
      <c r="HS23" s="111"/>
      <c r="HT23" s="111"/>
      <c r="HU23" s="111"/>
      <c r="HV23" s="111"/>
      <c r="HW23" s="111"/>
      <c r="HX23" s="111"/>
      <c r="HY23" s="111"/>
      <c r="HZ23" s="111"/>
      <c r="IA23" s="111"/>
      <c r="IB23" s="111"/>
      <c r="IC23" s="111"/>
      <c r="ID23" s="111"/>
      <c r="IE23" s="111"/>
      <c r="IF23" s="111"/>
      <c r="IG23" s="111"/>
      <c r="IH23" s="111"/>
      <c r="II23" s="111"/>
      <c r="IJ23" s="111"/>
      <c r="IK23" s="111"/>
      <c r="IL23" s="111"/>
      <c r="IM23" s="111"/>
      <c r="IN23" s="111"/>
      <c r="IO23" s="111"/>
      <c r="IP23" s="111"/>
      <c r="IQ23" s="111"/>
      <c r="IR23" s="111"/>
      <c r="IS23" s="111"/>
      <c r="IT23" s="111"/>
      <c r="IU23" s="111"/>
      <c r="IV23" s="111"/>
      <c r="IW23" s="111"/>
      <c r="IX23" s="111"/>
      <c r="IY23" s="111"/>
      <c r="IZ23" s="111"/>
      <c r="JA23" s="111"/>
      <c r="JB23" s="111"/>
      <c r="JC23" s="111"/>
      <c r="JD23" s="111"/>
      <c r="JE23" s="111"/>
      <c r="JF23" s="111"/>
      <c r="JG23" s="111"/>
      <c r="JH23" s="111"/>
      <c r="JI23" s="111"/>
      <c r="JJ23" s="111"/>
      <c r="JK23" s="111"/>
      <c r="JL23" s="111"/>
      <c r="JM23" s="111"/>
      <c r="JN23" s="111"/>
      <c r="JO23" s="111"/>
      <c r="JP23" s="111"/>
      <c r="JQ23" s="111"/>
      <c r="JR23" s="111"/>
      <c r="JS23" s="111"/>
      <c r="JT23" s="111"/>
      <c r="JU23" s="111"/>
      <c r="JV23" s="111"/>
      <c r="JW23" s="111"/>
      <c r="JX23" s="111"/>
      <c r="JY23" s="111"/>
      <c r="JZ23" s="111"/>
      <c r="KA23" s="111"/>
      <c r="KB23" s="111"/>
      <c r="KC23" s="111"/>
      <c r="KD23" s="111"/>
      <c r="KE23" s="111"/>
      <c r="KF23" s="111"/>
      <c r="KG23" s="111"/>
      <c r="KH23" s="111"/>
      <c r="KI23" s="111"/>
      <c r="KJ23" s="111"/>
      <c r="KK23" s="111"/>
      <c r="KL23" s="111"/>
      <c r="KM23" s="111"/>
      <c r="KN23" s="111"/>
      <c r="KO23" s="111"/>
      <c r="KP23" s="111"/>
      <c r="KQ23" s="111"/>
      <c r="KR23" s="111"/>
      <c r="KS23" s="111"/>
      <c r="KT23" s="111"/>
      <c r="KU23" s="111"/>
      <c r="KV23" s="111"/>
      <c r="KW23" s="111"/>
      <c r="KX23" s="111"/>
      <c r="KY23" s="111"/>
      <c r="KZ23" s="111"/>
      <c r="LA23" s="111"/>
      <c r="LB23" s="111"/>
      <c r="LC23" s="111"/>
      <c r="LD23" s="111"/>
      <c r="LE23" s="111"/>
      <c r="LF23" s="111"/>
      <c r="LG23" s="111"/>
      <c r="LH23" s="111"/>
      <c r="LI23" s="111"/>
      <c r="LJ23" s="111"/>
      <c r="LK23" s="111"/>
      <c r="LL23" s="111"/>
      <c r="LM23" s="111"/>
      <c r="LN23" s="111"/>
      <c r="LO23" s="111"/>
      <c r="LP23" s="111"/>
      <c r="LQ23" s="111"/>
      <c r="LR23" s="111"/>
      <c r="LS23" s="111"/>
      <c r="LT23" s="111"/>
      <c r="LU23" s="111"/>
      <c r="LV23" s="111"/>
      <c r="LW23" s="111"/>
      <c r="LX23" s="111"/>
      <c r="LY23" s="111"/>
      <c r="LZ23" s="111"/>
      <c r="MA23" s="111"/>
      <c r="MB23" s="111"/>
      <c r="MC23" s="111"/>
      <c r="MD23" s="111"/>
      <c r="ME23" s="111"/>
      <c r="MF23" s="111"/>
      <c r="MG23" s="111"/>
      <c r="MH23" s="111"/>
      <c r="MI23" s="111"/>
      <c r="MJ23" s="111"/>
      <c r="MK23" s="111"/>
      <c r="ML23" s="111"/>
      <c r="MM23" s="111"/>
      <c r="MN23" s="111"/>
      <c r="MO23" s="111"/>
      <c r="MP23" s="111"/>
      <c r="MQ23" s="111"/>
      <c r="MR23" s="111"/>
      <c r="MS23" s="111"/>
      <c r="MT23" s="111"/>
      <c r="MU23" s="111"/>
      <c r="MV23" s="111"/>
      <c r="MW23" s="111"/>
      <c r="MX23" s="111"/>
      <c r="MY23" s="111"/>
      <c r="MZ23" s="111"/>
      <c r="NA23" s="111"/>
      <c r="NB23" s="111"/>
      <c r="NC23" s="111"/>
      <c r="ND23" s="111"/>
      <c r="NE23" s="111"/>
      <c r="NF23" s="111"/>
      <c r="NG23" s="111"/>
      <c r="NH23" s="111"/>
      <c r="NI23" s="111"/>
      <c r="NJ23" s="111"/>
      <c r="NK23" s="111"/>
      <c r="NL23" s="111"/>
      <c r="NM23" s="111"/>
      <c r="NN23" s="111"/>
      <c r="NO23" s="111"/>
      <c r="NP23" s="111"/>
      <c r="NQ23" s="111"/>
      <c r="NR23" s="111"/>
      <c r="NS23" s="111"/>
      <c r="NT23" s="111"/>
      <c r="NU23" s="111"/>
      <c r="NV23" s="111"/>
      <c r="NW23" s="111"/>
      <c r="NX23" s="111"/>
      <c r="NY23" s="111"/>
      <c r="NZ23" s="111"/>
      <c r="OA23" s="111"/>
      <c r="OB23" s="111"/>
      <c r="OC23" s="111"/>
      <c r="OD23" s="111"/>
      <c r="OE23" s="111"/>
      <c r="OF23" s="111"/>
      <c r="OG23" s="73" t="s">
        <v>53</v>
      </c>
    </row>
    <row r="24" spans="2:397" ht="30" customHeight="1">
      <c r="B24" s="40" t="s">
        <v>1</v>
      </c>
      <c r="C24" s="40" t="s">
        <v>26</v>
      </c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9"/>
      <c r="T24" s="50"/>
      <c r="U24" s="25"/>
      <c r="V24" s="63" t="s">
        <v>1</v>
      </c>
      <c r="W24" s="21"/>
      <c r="X24" s="28"/>
      <c r="Y24" s="26"/>
      <c r="Z24" s="26"/>
      <c r="AA24" s="26"/>
      <c r="AB24" s="105" t="s">
        <v>1</v>
      </c>
      <c r="AC24" s="112">
        <v>8</v>
      </c>
      <c r="AD24" s="112">
        <v>8</v>
      </c>
      <c r="AE24" s="112"/>
      <c r="AF24" s="112"/>
      <c r="AG24" s="112"/>
      <c r="AH24" s="112"/>
      <c r="AI24" s="112"/>
      <c r="AJ24" s="112"/>
      <c r="AK24" s="112"/>
      <c r="AL24" s="112"/>
      <c r="AM24" s="112"/>
      <c r="AN24" s="112"/>
      <c r="AO24" s="112"/>
      <c r="AP24" s="112"/>
      <c r="AQ24" s="112"/>
      <c r="AR24" s="112"/>
      <c r="AS24" s="112"/>
      <c r="AT24" s="112"/>
      <c r="AU24" s="112"/>
      <c r="AV24" s="112"/>
      <c r="AW24" s="112"/>
      <c r="AX24" s="112"/>
      <c r="AY24" s="112"/>
      <c r="AZ24" s="112"/>
      <c r="BA24" s="112"/>
      <c r="BB24" s="112"/>
      <c r="BC24" s="112"/>
      <c r="BD24" s="112"/>
      <c r="BE24" s="112"/>
      <c r="BF24" s="112"/>
      <c r="BG24" s="112"/>
      <c r="BH24" s="112"/>
      <c r="BI24" s="112"/>
      <c r="BJ24" s="112"/>
      <c r="BK24" s="112"/>
      <c r="BL24" s="112"/>
      <c r="BM24" s="112"/>
      <c r="BN24" s="112"/>
      <c r="BO24" s="112"/>
      <c r="BP24" s="112"/>
      <c r="BQ24" s="112"/>
      <c r="BR24" s="112"/>
      <c r="BS24" s="112"/>
      <c r="BT24" s="112"/>
      <c r="BU24" s="112"/>
      <c r="BV24" s="112"/>
      <c r="BW24" s="112"/>
      <c r="BX24" s="112"/>
      <c r="BY24" s="112"/>
      <c r="BZ24" s="112"/>
      <c r="CA24" s="112"/>
      <c r="CB24" s="112"/>
      <c r="CC24" s="112"/>
      <c r="CD24" s="112"/>
      <c r="CE24" s="112"/>
      <c r="CF24" s="112"/>
      <c r="CG24" s="112"/>
      <c r="CH24" s="112"/>
      <c r="CI24" s="112"/>
      <c r="CJ24" s="112"/>
      <c r="CK24" s="112"/>
      <c r="CL24" s="112"/>
      <c r="CM24" s="112"/>
      <c r="CN24" s="112"/>
      <c r="CO24" s="112"/>
      <c r="CP24" s="112"/>
      <c r="CQ24" s="112"/>
      <c r="CR24" s="112"/>
      <c r="CS24" s="112"/>
      <c r="CT24" s="112"/>
      <c r="CU24" s="112"/>
      <c r="CV24" s="112"/>
      <c r="CW24" s="112"/>
      <c r="CX24" s="112"/>
      <c r="CY24" s="112"/>
      <c r="CZ24" s="112"/>
      <c r="DA24" s="112"/>
      <c r="DB24" s="112"/>
      <c r="DC24" s="112"/>
      <c r="DD24" s="112"/>
      <c r="DE24" s="112"/>
      <c r="DF24" s="112"/>
      <c r="DG24" s="112"/>
      <c r="DH24" s="112"/>
      <c r="DI24" s="112"/>
      <c r="DJ24" s="112"/>
      <c r="DK24" s="112"/>
      <c r="DL24" s="112"/>
      <c r="DM24" s="112"/>
      <c r="DN24" s="112"/>
      <c r="DO24" s="112"/>
      <c r="DP24" s="112"/>
      <c r="DQ24" s="112"/>
      <c r="DR24" s="112"/>
      <c r="DS24" s="112"/>
      <c r="DT24" s="112"/>
      <c r="DU24" s="112"/>
      <c r="DV24" s="112"/>
      <c r="DW24" s="112"/>
      <c r="DX24" s="112"/>
      <c r="DY24" s="112"/>
      <c r="DZ24" s="112"/>
      <c r="EA24" s="112"/>
      <c r="EB24" s="112"/>
      <c r="EC24" s="112"/>
      <c r="ED24" s="112"/>
      <c r="EE24" s="112"/>
      <c r="EF24" s="112"/>
      <c r="EG24" s="112"/>
      <c r="EH24" s="112"/>
      <c r="EI24" s="112"/>
      <c r="EJ24" s="112"/>
      <c r="EK24" s="112"/>
      <c r="EL24" s="112"/>
      <c r="EM24" s="112"/>
      <c r="EN24" s="112"/>
      <c r="EO24" s="112"/>
      <c r="EP24" s="112"/>
      <c r="EQ24" s="112"/>
      <c r="ER24" s="112"/>
      <c r="ES24" s="112"/>
      <c r="ET24" s="112"/>
      <c r="EU24" s="112"/>
      <c r="EV24" s="112"/>
      <c r="EW24" s="112"/>
      <c r="EX24" s="112"/>
      <c r="EY24" s="112"/>
      <c r="EZ24" s="112"/>
      <c r="FA24" s="112"/>
      <c r="FB24" s="112"/>
      <c r="FC24" s="112"/>
      <c r="FD24" s="112"/>
      <c r="FE24" s="112"/>
      <c r="FF24" s="112"/>
      <c r="FG24" s="112"/>
      <c r="FH24" s="112"/>
      <c r="FI24" s="112"/>
      <c r="FJ24" s="112"/>
      <c r="FK24" s="112"/>
      <c r="FL24" s="112"/>
      <c r="FM24" s="112"/>
      <c r="FN24" s="112"/>
      <c r="FO24" s="112"/>
      <c r="FP24" s="112"/>
      <c r="FQ24" s="112"/>
      <c r="FR24" s="112"/>
      <c r="FS24" s="112"/>
      <c r="FT24" s="112"/>
      <c r="FU24" s="112"/>
      <c r="FV24" s="112"/>
      <c r="FW24" s="112"/>
      <c r="FX24" s="112"/>
      <c r="FY24" s="112"/>
      <c r="FZ24" s="112"/>
      <c r="GA24" s="112"/>
      <c r="GB24" s="112"/>
      <c r="GC24" s="112"/>
      <c r="GD24" s="112"/>
      <c r="GE24" s="112"/>
      <c r="GF24" s="112"/>
      <c r="GG24" s="112"/>
      <c r="GH24" s="112"/>
      <c r="GI24" s="112"/>
      <c r="GJ24" s="112"/>
      <c r="GK24" s="112"/>
      <c r="GL24" s="112"/>
      <c r="GM24" s="112"/>
      <c r="GN24" s="112"/>
      <c r="GO24" s="112"/>
      <c r="GP24" s="112"/>
      <c r="GQ24" s="112"/>
      <c r="GR24" s="112"/>
      <c r="GS24" s="112"/>
      <c r="GT24" s="112"/>
      <c r="GU24" s="112"/>
      <c r="GV24" s="112"/>
      <c r="GW24" s="112"/>
      <c r="GX24" s="112"/>
      <c r="GY24" s="112"/>
      <c r="GZ24" s="112"/>
      <c r="HA24" s="112"/>
      <c r="HB24" s="112"/>
      <c r="HC24" s="112"/>
      <c r="HD24" s="112"/>
      <c r="HE24" s="112"/>
      <c r="HF24" s="112"/>
      <c r="HG24" s="112"/>
      <c r="HH24" s="112"/>
      <c r="HI24" s="112"/>
      <c r="HJ24" s="112"/>
      <c r="HK24" s="112"/>
      <c r="HL24" s="112"/>
      <c r="HM24" s="112"/>
      <c r="HN24" s="112"/>
      <c r="HO24" s="112"/>
      <c r="HP24" s="112"/>
      <c r="HQ24" s="112"/>
      <c r="HR24" s="112"/>
      <c r="HS24" s="112"/>
      <c r="HT24" s="112"/>
      <c r="HU24" s="112"/>
      <c r="HV24" s="112"/>
      <c r="HW24" s="112"/>
      <c r="HX24" s="112"/>
      <c r="HY24" s="112"/>
      <c r="HZ24" s="112"/>
      <c r="IA24" s="112"/>
      <c r="IB24" s="112"/>
      <c r="IC24" s="112"/>
      <c r="ID24" s="112"/>
      <c r="IE24" s="112"/>
      <c r="IF24" s="112"/>
      <c r="IG24" s="112"/>
      <c r="IH24" s="112"/>
      <c r="II24" s="112"/>
      <c r="IJ24" s="112"/>
      <c r="IK24" s="112"/>
      <c r="IL24" s="112"/>
      <c r="IM24" s="112"/>
      <c r="IN24" s="112"/>
      <c r="IO24" s="112"/>
      <c r="IP24" s="112"/>
      <c r="IQ24" s="112"/>
      <c r="IR24" s="112"/>
      <c r="IS24" s="112"/>
      <c r="IT24" s="112"/>
      <c r="IU24" s="112"/>
      <c r="IV24" s="112"/>
      <c r="IW24" s="112"/>
      <c r="IX24" s="112"/>
      <c r="IY24" s="112"/>
      <c r="IZ24" s="112"/>
      <c r="JA24" s="112"/>
      <c r="JB24" s="112"/>
      <c r="JC24" s="112"/>
      <c r="JD24" s="112"/>
      <c r="JE24" s="112"/>
      <c r="JF24" s="112"/>
      <c r="JG24" s="112"/>
      <c r="JH24" s="112"/>
      <c r="JI24" s="112"/>
      <c r="JJ24" s="112"/>
      <c r="JK24" s="112"/>
      <c r="JL24" s="112"/>
      <c r="JM24" s="112"/>
      <c r="JN24" s="112"/>
      <c r="JO24" s="112"/>
      <c r="JP24" s="112"/>
      <c r="JQ24" s="112"/>
      <c r="JR24" s="112"/>
      <c r="JS24" s="112"/>
      <c r="JT24" s="112"/>
      <c r="JU24" s="112"/>
      <c r="JV24" s="112"/>
      <c r="JW24" s="112"/>
      <c r="JX24" s="112"/>
      <c r="JY24" s="112"/>
      <c r="JZ24" s="112"/>
      <c r="KA24" s="112"/>
      <c r="KB24" s="112"/>
      <c r="KC24" s="112"/>
      <c r="KD24" s="112"/>
      <c r="KE24" s="112"/>
      <c r="KF24" s="112"/>
      <c r="KG24" s="112"/>
      <c r="KH24" s="112"/>
      <c r="KI24" s="112"/>
      <c r="KJ24" s="112"/>
      <c r="KK24" s="112"/>
      <c r="KL24" s="112"/>
      <c r="KM24" s="112"/>
      <c r="KN24" s="112"/>
      <c r="KO24" s="112"/>
      <c r="KP24" s="112"/>
      <c r="KQ24" s="112"/>
      <c r="KR24" s="112"/>
      <c r="KS24" s="112"/>
      <c r="KT24" s="112"/>
      <c r="KU24" s="112"/>
      <c r="KV24" s="112"/>
      <c r="KW24" s="112"/>
      <c r="KX24" s="112"/>
      <c r="KY24" s="112"/>
      <c r="KZ24" s="112"/>
      <c r="LA24" s="112"/>
      <c r="LB24" s="112"/>
      <c r="LC24" s="112"/>
      <c r="LD24" s="112"/>
      <c r="LE24" s="112"/>
      <c r="LF24" s="112"/>
      <c r="LG24" s="112"/>
      <c r="LH24" s="112"/>
      <c r="LI24" s="112"/>
      <c r="LJ24" s="112"/>
      <c r="LK24" s="112"/>
      <c r="LL24" s="112"/>
      <c r="LM24" s="112"/>
      <c r="LN24" s="112"/>
      <c r="LO24" s="112"/>
      <c r="LP24" s="112"/>
      <c r="LQ24" s="112"/>
      <c r="LR24" s="112"/>
      <c r="LS24" s="112"/>
      <c r="LT24" s="112"/>
      <c r="LU24" s="112"/>
      <c r="LV24" s="112"/>
      <c r="LW24" s="112"/>
      <c r="LX24" s="112"/>
      <c r="LY24" s="112"/>
      <c r="LZ24" s="112"/>
      <c r="MA24" s="112"/>
      <c r="MB24" s="112"/>
      <c r="MC24" s="112"/>
      <c r="MD24" s="112"/>
      <c r="ME24" s="112"/>
      <c r="MF24" s="112"/>
      <c r="MG24" s="112"/>
      <c r="MH24" s="112"/>
      <c r="MI24" s="112"/>
      <c r="MJ24" s="112"/>
      <c r="MK24" s="112"/>
      <c r="ML24" s="112"/>
      <c r="MM24" s="112"/>
      <c r="MN24" s="112"/>
      <c r="MO24" s="112"/>
      <c r="MP24" s="112"/>
      <c r="MQ24" s="112"/>
      <c r="MR24" s="112"/>
      <c r="MS24" s="112"/>
      <c r="MT24" s="112"/>
      <c r="MU24" s="112"/>
      <c r="MV24" s="112"/>
      <c r="MW24" s="112"/>
      <c r="MX24" s="112"/>
      <c r="MY24" s="112"/>
      <c r="MZ24" s="112"/>
      <c r="NA24" s="112"/>
      <c r="NB24" s="112"/>
      <c r="NC24" s="112"/>
      <c r="ND24" s="112"/>
      <c r="NE24" s="112"/>
      <c r="NF24" s="112"/>
      <c r="NG24" s="112"/>
      <c r="NH24" s="112"/>
      <c r="NI24" s="112"/>
      <c r="NJ24" s="112"/>
      <c r="NK24" s="112"/>
      <c r="NL24" s="112"/>
      <c r="NM24" s="112"/>
      <c r="NN24" s="112"/>
      <c r="NO24" s="112"/>
      <c r="NP24" s="112"/>
      <c r="NQ24" s="112"/>
      <c r="NR24" s="112"/>
      <c r="NS24" s="112"/>
      <c r="NT24" s="112"/>
      <c r="NU24" s="112"/>
      <c r="NV24" s="112"/>
      <c r="NW24" s="112"/>
      <c r="NX24" s="112"/>
      <c r="NY24" s="112"/>
      <c r="NZ24" s="112"/>
      <c r="OA24" s="112"/>
      <c r="OB24" s="112"/>
      <c r="OC24" s="112"/>
      <c r="OD24" s="112"/>
      <c r="OE24" s="112"/>
      <c r="OF24" s="112"/>
      <c r="OG24" s="73" t="s">
        <v>53</v>
      </c>
    </row>
    <row r="25" spans="2:397" ht="30" customHeight="1">
      <c r="B25" s="41" t="s">
        <v>9</v>
      </c>
      <c r="C25" s="41" t="s">
        <v>26</v>
      </c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50"/>
      <c r="U25" s="25"/>
      <c r="V25" s="64" t="s">
        <v>9</v>
      </c>
      <c r="W25" s="21"/>
      <c r="X25" s="28"/>
      <c r="Y25" s="26"/>
      <c r="Z25" s="26"/>
      <c r="AA25" s="26"/>
      <c r="AB25" s="106" t="s">
        <v>9</v>
      </c>
      <c r="AC25" s="112">
        <v>8</v>
      </c>
      <c r="AD25" s="112">
        <v>8</v>
      </c>
      <c r="AE25" s="112"/>
      <c r="AF25" s="112"/>
      <c r="AG25" s="112"/>
      <c r="AH25" s="112"/>
      <c r="AI25" s="112"/>
      <c r="AJ25" s="112"/>
      <c r="AK25" s="112"/>
      <c r="AL25" s="112"/>
      <c r="AM25" s="112"/>
      <c r="AN25" s="112"/>
      <c r="AO25" s="112"/>
      <c r="AP25" s="112"/>
      <c r="AQ25" s="112"/>
      <c r="AR25" s="112"/>
      <c r="AS25" s="112"/>
      <c r="AT25" s="112"/>
      <c r="AU25" s="112"/>
      <c r="AV25" s="112"/>
      <c r="AW25" s="112"/>
      <c r="AX25" s="112"/>
      <c r="AY25" s="112"/>
      <c r="AZ25" s="112"/>
      <c r="BA25" s="112"/>
      <c r="BB25" s="112"/>
      <c r="BC25" s="112"/>
      <c r="BD25" s="112"/>
      <c r="BE25" s="112"/>
      <c r="BF25" s="112"/>
      <c r="BG25" s="112"/>
      <c r="BH25" s="112"/>
      <c r="BI25" s="112"/>
      <c r="BJ25" s="112"/>
      <c r="BK25" s="112"/>
      <c r="BL25" s="112"/>
      <c r="BM25" s="112"/>
      <c r="BN25" s="112"/>
      <c r="BO25" s="112"/>
      <c r="BP25" s="112"/>
      <c r="BQ25" s="112"/>
      <c r="BR25" s="112"/>
      <c r="BS25" s="112"/>
      <c r="BT25" s="112"/>
      <c r="BU25" s="112"/>
      <c r="BV25" s="112"/>
      <c r="BW25" s="112"/>
      <c r="BX25" s="112"/>
      <c r="BY25" s="112"/>
      <c r="BZ25" s="112"/>
      <c r="CA25" s="112"/>
      <c r="CB25" s="112"/>
      <c r="CC25" s="112"/>
      <c r="CD25" s="112"/>
      <c r="CE25" s="112"/>
      <c r="CF25" s="112"/>
      <c r="CG25" s="112"/>
      <c r="CH25" s="112"/>
      <c r="CI25" s="112"/>
      <c r="CJ25" s="112"/>
      <c r="CK25" s="112"/>
      <c r="CL25" s="112"/>
      <c r="CM25" s="112"/>
      <c r="CN25" s="112"/>
      <c r="CO25" s="112"/>
      <c r="CP25" s="112"/>
      <c r="CQ25" s="112"/>
      <c r="CR25" s="112"/>
      <c r="CS25" s="112"/>
      <c r="CT25" s="112"/>
      <c r="CU25" s="112"/>
      <c r="CV25" s="112"/>
      <c r="CW25" s="112"/>
      <c r="CX25" s="112"/>
      <c r="CY25" s="112"/>
      <c r="CZ25" s="112"/>
      <c r="DA25" s="112"/>
      <c r="DB25" s="112"/>
      <c r="DC25" s="112"/>
      <c r="DD25" s="112"/>
      <c r="DE25" s="112"/>
      <c r="DF25" s="112"/>
      <c r="DG25" s="112"/>
      <c r="DH25" s="112"/>
      <c r="DI25" s="112"/>
      <c r="DJ25" s="112"/>
      <c r="DK25" s="112"/>
      <c r="DL25" s="112"/>
      <c r="DM25" s="112"/>
      <c r="DN25" s="112"/>
      <c r="DO25" s="112"/>
      <c r="DP25" s="112"/>
      <c r="DQ25" s="112"/>
      <c r="DR25" s="112"/>
      <c r="DS25" s="112"/>
      <c r="DT25" s="112"/>
      <c r="DU25" s="112"/>
      <c r="DV25" s="112"/>
      <c r="DW25" s="112"/>
      <c r="DX25" s="112"/>
      <c r="DY25" s="112"/>
      <c r="DZ25" s="112"/>
      <c r="EA25" s="112"/>
      <c r="EB25" s="112"/>
      <c r="EC25" s="112"/>
      <c r="ED25" s="112"/>
      <c r="EE25" s="112"/>
      <c r="EF25" s="112"/>
      <c r="EG25" s="112"/>
      <c r="EH25" s="112"/>
      <c r="EI25" s="112"/>
      <c r="EJ25" s="112"/>
      <c r="EK25" s="112"/>
      <c r="EL25" s="112"/>
      <c r="EM25" s="112"/>
      <c r="EN25" s="112"/>
      <c r="EO25" s="112"/>
      <c r="EP25" s="112"/>
      <c r="EQ25" s="112"/>
      <c r="ER25" s="112"/>
      <c r="ES25" s="112"/>
      <c r="ET25" s="112"/>
      <c r="EU25" s="112"/>
      <c r="EV25" s="112"/>
      <c r="EW25" s="112"/>
      <c r="EX25" s="112"/>
      <c r="EY25" s="112"/>
      <c r="EZ25" s="112"/>
      <c r="FA25" s="112"/>
      <c r="FB25" s="112"/>
      <c r="FC25" s="112"/>
      <c r="FD25" s="112"/>
      <c r="FE25" s="112"/>
      <c r="FF25" s="112"/>
      <c r="FG25" s="112"/>
      <c r="FH25" s="112"/>
      <c r="FI25" s="112"/>
      <c r="FJ25" s="112"/>
      <c r="FK25" s="112"/>
      <c r="FL25" s="112"/>
      <c r="FM25" s="112"/>
      <c r="FN25" s="112"/>
      <c r="FO25" s="112"/>
      <c r="FP25" s="112"/>
      <c r="FQ25" s="112"/>
      <c r="FR25" s="112"/>
      <c r="FS25" s="112"/>
      <c r="FT25" s="112"/>
      <c r="FU25" s="112"/>
      <c r="FV25" s="112"/>
      <c r="FW25" s="112"/>
      <c r="FX25" s="112"/>
      <c r="FY25" s="112"/>
      <c r="FZ25" s="112"/>
      <c r="GA25" s="112"/>
      <c r="GB25" s="112"/>
      <c r="GC25" s="112"/>
      <c r="GD25" s="112"/>
      <c r="GE25" s="112"/>
      <c r="GF25" s="112"/>
      <c r="GG25" s="112"/>
      <c r="GH25" s="112"/>
      <c r="GI25" s="112"/>
      <c r="GJ25" s="112"/>
      <c r="GK25" s="112"/>
      <c r="GL25" s="112"/>
      <c r="GM25" s="112"/>
      <c r="GN25" s="112"/>
      <c r="GO25" s="112"/>
      <c r="GP25" s="112"/>
      <c r="GQ25" s="112"/>
      <c r="GR25" s="112"/>
      <c r="GS25" s="112"/>
      <c r="GT25" s="112"/>
      <c r="GU25" s="112"/>
      <c r="GV25" s="112"/>
      <c r="GW25" s="112"/>
      <c r="GX25" s="112"/>
      <c r="GY25" s="112"/>
      <c r="GZ25" s="112"/>
      <c r="HA25" s="112"/>
      <c r="HB25" s="112"/>
      <c r="HC25" s="112"/>
      <c r="HD25" s="112"/>
      <c r="HE25" s="112"/>
      <c r="HF25" s="112"/>
      <c r="HG25" s="112"/>
      <c r="HH25" s="112"/>
      <c r="HI25" s="112"/>
      <c r="HJ25" s="112"/>
      <c r="HK25" s="112"/>
      <c r="HL25" s="112"/>
      <c r="HM25" s="112"/>
      <c r="HN25" s="112"/>
      <c r="HO25" s="112"/>
      <c r="HP25" s="112"/>
      <c r="HQ25" s="112"/>
      <c r="HR25" s="112"/>
      <c r="HS25" s="112"/>
      <c r="HT25" s="112"/>
      <c r="HU25" s="112"/>
      <c r="HV25" s="112"/>
      <c r="HW25" s="112"/>
      <c r="HX25" s="112"/>
      <c r="HY25" s="112"/>
      <c r="HZ25" s="112"/>
      <c r="IA25" s="112"/>
      <c r="IB25" s="112"/>
      <c r="IC25" s="112"/>
      <c r="ID25" s="112"/>
      <c r="IE25" s="112"/>
      <c r="IF25" s="112"/>
      <c r="IG25" s="112"/>
      <c r="IH25" s="112"/>
      <c r="II25" s="112"/>
      <c r="IJ25" s="112"/>
      <c r="IK25" s="112"/>
      <c r="IL25" s="112"/>
      <c r="IM25" s="112"/>
      <c r="IN25" s="112"/>
      <c r="IO25" s="112"/>
      <c r="IP25" s="112"/>
      <c r="IQ25" s="112"/>
      <c r="IR25" s="112"/>
      <c r="IS25" s="112"/>
      <c r="IT25" s="112"/>
      <c r="IU25" s="112"/>
      <c r="IV25" s="112"/>
      <c r="IW25" s="112"/>
      <c r="IX25" s="112"/>
      <c r="IY25" s="112"/>
      <c r="IZ25" s="112"/>
      <c r="JA25" s="112"/>
      <c r="JB25" s="112"/>
      <c r="JC25" s="112"/>
      <c r="JD25" s="112"/>
      <c r="JE25" s="112"/>
      <c r="JF25" s="112"/>
      <c r="JG25" s="112"/>
      <c r="JH25" s="112"/>
      <c r="JI25" s="112"/>
      <c r="JJ25" s="112"/>
      <c r="JK25" s="112"/>
      <c r="JL25" s="112"/>
      <c r="JM25" s="112"/>
      <c r="JN25" s="112"/>
      <c r="JO25" s="112"/>
      <c r="JP25" s="112"/>
      <c r="JQ25" s="112"/>
      <c r="JR25" s="112"/>
      <c r="JS25" s="112"/>
      <c r="JT25" s="112"/>
      <c r="JU25" s="112"/>
      <c r="JV25" s="112"/>
      <c r="JW25" s="112"/>
      <c r="JX25" s="112"/>
      <c r="JY25" s="112"/>
      <c r="JZ25" s="112"/>
      <c r="KA25" s="112"/>
      <c r="KB25" s="112"/>
      <c r="KC25" s="112"/>
      <c r="KD25" s="112"/>
      <c r="KE25" s="112"/>
      <c r="KF25" s="112"/>
      <c r="KG25" s="112"/>
      <c r="KH25" s="112"/>
      <c r="KI25" s="112"/>
      <c r="KJ25" s="112"/>
      <c r="KK25" s="112"/>
      <c r="KL25" s="112"/>
      <c r="KM25" s="112"/>
      <c r="KN25" s="112"/>
      <c r="KO25" s="112"/>
      <c r="KP25" s="112"/>
      <c r="KQ25" s="112"/>
      <c r="KR25" s="112"/>
      <c r="KS25" s="112"/>
      <c r="KT25" s="112"/>
      <c r="KU25" s="112"/>
      <c r="KV25" s="112"/>
      <c r="KW25" s="112"/>
      <c r="KX25" s="112"/>
      <c r="KY25" s="112"/>
      <c r="KZ25" s="112"/>
      <c r="LA25" s="112"/>
      <c r="LB25" s="112"/>
      <c r="LC25" s="112"/>
      <c r="LD25" s="112"/>
      <c r="LE25" s="112"/>
      <c r="LF25" s="112"/>
      <c r="LG25" s="112"/>
      <c r="LH25" s="112"/>
      <c r="LI25" s="112"/>
      <c r="LJ25" s="112"/>
      <c r="LK25" s="112"/>
      <c r="LL25" s="112"/>
      <c r="LM25" s="112"/>
      <c r="LN25" s="112"/>
      <c r="LO25" s="112"/>
      <c r="LP25" s="112"/>
      <c r="LQ25" s="112"/>
      <c r="LR25" s="112"/>
      <c r="LS25" s="112"/>
      <c r="LT25" s="112"/>
      <c r="LU25" s="112"/>
      <c r="LV25" s="112"/>
      <c r="LW25" s="112"/>
      <c r="LX25" s="112"/>
      <c r="LY25" s="112"/>
      <c r="LZ25" s="112"/>
      <c r="MA25" s="112"/>
      <c r="MB25" s="112"/>
      <c r="MC25" s="112"/>
      <c r="MD25" s="112"/>
      <c r="ME25" s="112"/>
      <c r="MF25" s="112"/>
      <c r="MG25" s="112"/>
      <c r="MH25" s="112"/>
      <c r="MI25" s="112"/>
      <c r="MJ25" s="112"/>
      <c r="MK25" s="112"/>
      <c r="ML25" s="112"/>
      <c r="MM25" s="112"/>
      <c r="MN25" s="112"/>
      <c r="MO25" s="112"/>
      <c r="MP25" s="112"/>
      <c r="MQ25" s="112"/>
      <c r="MR25" s="112"/>
      <c r="MS25" s="112"/>
      <c r="MT25" s="112"/>
      <c r="MU25" s="112"/>
      <c r="MV25" s="112"/>
      <c r="MW25" s="112"/>
      <c r="MX25" s="112"/>
      <c r="MY25" s="112"/>
      <c r="MZ25" s="112"/>
      <c r="NA25" s="112"/>
      <c r="NB25" s="112"/>
      <c r="NC25" s="112"/>
      <c r="ND25" s="112"/>
      <c r="NE25" s="112"/>
      <c r="NF25" s="112"/>
      <c r="NG25" s="112"/>
      <c r="NH25" s="112"/>
      <c r="NI25" s="112"/>
      <c r="NJ25" s="112"/>
      <c r="NK25" s="112"/>
      <c r="NL25" s="112"/>
      <c r="NM25" s="112"/>
      <c r="NN25" s="112"/>
      <c r="NO25" s="112"/>
      <c r="NP25" s="112"/>
      <c r="NQ25" s="112"/>
      <c r="NR25" s="112"/>
      <c r="NS25" s="112"/>
      <c r="NT25" s="112"/>
      <c r="NU25" s="112"/>
      <c r="NV25" s="112"/>
      <c r="NW25" s="112"/>
      <c r="NX25" s="112"/>
      <c r="NY25" s="112"/>
      <c r="NZ25" s="112"/>
      <c r="OA25" s="112"/>
      <c r="OB25" s="112"/>
      <c r="OC25" s="112"/>
      <c r="OD25" s="112"/>
      <c r="OE25" s="112"/>
      <c r="OF25" s="112"/>
      <c r="OG25" s="73" t="s">
        <v>53</v>
      </c>
    </row>
    <row r="26" spans="2:397" ht="30" customHeight="1">
      <c r="B26" s="42" t="s">
        <v>56</v>
      </c>
      <c r="C26" s="42" t="s">
        <v>26</v>
      </c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50"/>
      <c r="U26" s="25"/>
      <c r="V26" s="64" t="s">
        <v>3</v>
      </c>
      <c r="W26" s="21"/>
      <c r="X26" s="28"/>
      <c r="Y26" s="26"/>
      <c r="Z26" s="26"/>
      <c r="AA26" s="26"/>
      <c r="AB26" s="107" t="s">
        <v>56</v>
      </c>
      <c r="AC26" s="112">
        <v>8</v>
      </c>
      <c r="AD26" s="112">
        <v>8</v>
      </c>
      <c r="AE26" s="112">
        <v>8</v>
      </c>
      <c r="AF26" s="112">
        <v>8</v>
      </c>
      <c r="AG26" s="112"/>
      <c r="AH26" s="112"/>
      <c r="AI26" s="112"/>
      <c r="AJ26" s="112"/>
      <c r="AK26" s="112"/>
      <c r="AL26" s="112"/>
      <c r="AM26" s="112"/>
      <c r="AN26" s="112"/>
      <c r="AO26" s="112"/>
      <c r="AP26" s="112"/>
      <c r="AQ26" s="112"/>
      <c r="AR26" s="112"/>
      <c r="AS26" s="112"/>
      <c r="AT26" s="112"/>
      <c r="AU26" s="112"/>
      <c r="AV26" s="112"/>
      <c r="AW26" s="112"/>
      <c r="AX26" s="112"/>
      <c r="AY26" s="112"/>
      <c r="AZ26" s="112"/>
      <c r="BA26" s="112"/>
      <c r="BB26" s="112"/>
      <c r="BC26" s="112"/>
      <c r="BD26" s="112"/>
      <c r="BE26" s="112"/>
      <c r="BF26" s="112"/>
      <c r="BG26" s="112"/>
      <c r="BH26" s="112"/>
      <c r="BI26" s="112"/>
      <c r="BJ26" s="112"/>
      <c r="BK26" s="112"/>
      <c r="BL26" s="112"/>
      <c r="BM26" s="112"/>
      <c r="BN26" s="112"/>
      <c r="BO26" s="112"/>
      <c r="BP26" s="112"/>
      <c r="BQ26" s="112"/>
      <c r="BR26" s="112"/>
      <c r="BS26" s="112"/>
      <c r="BT26" s="112"/>
      <c r="BU26" s="112"/>
      <c r="BV26" s="112"/>
      <c r="BW26" s="112"/>
      <c r="BX26" s="112"/>
      <c r="BY26" s="112"/>
      <c r="BZ26" s="112"/>
      <c r="CA26" s="112"/>
      <c r="CB26" s="112"/>
      <c r="CC26" s="112"/>
      <c r="CD26" s="112"/>
      <c r="CE26" s="112"/>
      <c r="CF26" s="112"/>
      <c r="CG26" s="112"/>
      <c r="CH26" s="112"/>
      <c r="CI26" s="112"/>
      <c r="CJ26" s="112"/>
      <c r="CK26" s="112"/>
      <c r="CL26" s="112"/>
      <c r="CM26" s="112"/>
      <c r="CN26" s="112"/>
      <c r="CO26" s="112"/>
      <c r="CP26" s="112"/>
      <c r="CQ26" s="112"/>
      <c r="CR26" s="112"/>
      <c r="CS26" s="112"/>
      <c r="CT26" s="112"/>
      <c r="CU26" s="112"/>
      <c r="CV26" s="112"/>
      <c r="CW26" s="112"/>
      <c r="CX26" s="112"/>
      <c r="CY26" s="112"/>
      <c r="CZ26" s="112"/>
      <c r="DA26" s="112"/>
      <c r="DB26" s="112"/>
      <c r="DC26" s="112"/>
      <c r="DD26" s="112"/>
      <c r="DE26" s="112"/>
      <c r="DF26" s="112"/>
      <c r="DG26" s="112"/>
      <c r="DH26" s="112"/>
      <c r="DI26" s="112"/>
      <c r="DJ26" s="112"/>
      <c r="DK26" s="112"/>
      <c r="DL26" s="112"/>
      <c r="DM26" s="112"/>
      <c r="DN26" s="112"/>
      <c r="DO26" s="112"/>
      <c r="DP26" s="112"/>
      <c r="DQ26" s="112"/>
      <c r="DR26" s="112"/>
      <c r="DS26" s="112"/>
      <c r="DT26" s="112"/>
      <c r="DU26" s="112"/>
      <c r="DV26" s="112"/>
      <c r="DW26" s="112"/>
      <c r="DX26" s="112"/>
      <c r="DY26" s="112"/>
      <c r="DZ26" s="112"/>
      <c r="EA26" s="112"/>
      <c r="EB26" s="112"/>
      <c r="EC26" s="112"/>
      <c r="ED26" s="112"/>
      <c r="EE26" s="112"/>
      <c r="EF26" s="112"/>
      <c r="EG26" s="112"/>
      <c r="EH26" s="112"/>
      <c r="EI26" s="112"/>
      <c r="EJ26" s="112"/>
      <c r="EK26" s="112"/>
      <c r="EL26" s="112"/>
      <c r="EM26" s="112"/>
      <c r="EN26" s="112"/>
      <c r="EO26" s="112"/>
      <c r="EP26" s="112"/>
      <c r="EQ26" s="112"/>
      <c r="ER26" s="112"/>
      <c r="ES26" s="112"/>
      <c r="ET26" s="112"/>
      <c r="EU26" s="112"/>
      <c r="EV26" s="112"/>
      <c r="EW26" s="112"/>
      <c r="EX26" s="112"/>
      <c r="EY26" s="112"/>
      <c r="EZ26" s="112"/>
      <c r="FA26" s="112"/>
      <c r="FB26" s="112"/>
      <c r="FC26" s="112"/>
      <c r="FD26" s="112"/>
      <c r="FE26" s="112"/>
      <c r="FF26" s="112"/>
      <c r="FG26" s="112"/>
      <c r="FH26" s="112"/>
      <c r="FI26" s="112"/>
      <c r="FJ26" s="112"/>
      <c r="FK26" s="112"/>
      <c r="FL26" s="112"/>
      <c r="FM26" s="112"/>
      <c r="FN26" s="112"/>
      <c r="FO26" s="112"/>
      <c r="FP26" s="112"/>
      <c r="FQ26" s="112"/>
      <c r="FR26" s="112"/>
      <c r="FS26" s="112"/>
      <c r="FT26" s="112"/>
      <c r="FU26" s="112"/>
      <c r="FV26" s="112"/>
      <c r="FW26" s="112"/>
      <c r="FX26" s="112"/>
      <c r="FY26" s="112"/>
      <c r="FZ26" s="112"/>
      <c r="GA26" s="112"/>
      <c r="GB26" s="112"/>
      <c r="GC26" s="112"/>
      <c r="GD26" s="112"/>
      <c r="GE26" s="112"/>
      <c r="GF26" s="112"/>
      <c r="GG26" s="112"/>
      <c r="GH26" s="112"/>
      <c r="GI26" s="112"/>
      <c r="GJ26" s="112"/>
      <c r="GK26" s="112"/>
      <c r="GL26" s="112"/>
      <c r="GM26" s="112"/>
      <c r="GN26" s="112"/>
      <c r="GO26" s="112"/>
      <c r="GP26" s="112"/>
      <c r="GQ26" s="112"/>
      <c r="GR26" s="112"/>
      <c r="GS26" s="112"/>
      <c r="GT26" s="112"/>
      <c r="GU26" s="112"/>
      <c r="GV26" s="112"/>
      <c r="GW26" s="112"/>
      <c r="GX26" s="112"/>
      <c r="GY26" s="112"/>
      <c r="GZ26" s="112"/>
      <c r="HA26" s="112"/>
      <c r="HB26" s="112"/>
      <c r="HC26" s="112"/>
      <c r="HD26" s="112"/>
      <c r="HE26" s="112"/>
      <c r="HF26" s="112"/>
      <c r="HG26" s="112"/>
      <c r="HH26" s="112"/>
      <c r="HI26" s="112"/>
      <c r="HJ26" s="112"/>
      <c r="HK26" s="112"/>
      <c r="HL26" s="112"/>
      <c r="HM26" s="112"/>
      <c r="HN26" s="112"/>
      <c r="HO26" s="112"/>
      <c r="HP26" s="112"/>
      <c r="HQ26" s="112"/>
      <c r="HR26" s="112"/>
      <c r="HS26" s="112"/>
      <c r="HT26" s="112"/>
      <c r="HU26" s="112"/>
      <c r="HV26" s="112"/>
      <c r="HW26" s="112"/>
      <c r="HX26" s="112"/>
      <c r="HY26" s="112"/>
      <c r="HZ26" s="112"/>
      <c r="IA26" s="112"/>
      <c r="IB26" s="112"/>
      <c r="IC26" s="112"/>
      <c r="ID26" s="112"/>
      <c r="IE26" s="112"/>
      <c r="IF26" s="112"/>
      <c r="IG26" s="112"/>
      <c r="IH26" s="112"/>
      <c r="II26" s="112"/>
      <c r="IJ26" s="112"/>
      <c r="IK26" s="112"/>
      <c r="IL26" s="112"/>
      <c r="IM26" s="112"/>
      <c r="IN26" s="112"/>
      <c r="IO26" s="112"/>
      <c r="IP26" s="112"/>
      <c r="IQ26" s="112"/>
      <c r="IR26" s="112"/>
      <c r="IS26" s="112"/>
      <c r="IT26" s="112"/>
      <c r="IU26" s="112"/>
      <c r="IV26" s="112"/>
      <c r="IW26" s="112"/>
      <c r="IX26" s="112"/>
      <c r="IY26" s="112"/>
      <c r="IZ26" s="112"/>
      <c r="JA26" s="112"/>
      <c r="JB26" s="112"/>
      <c r="JC26" s="112"/>
      <c r="JD26" s="112"/>
      <c r="JE26" s="112"/>
      <c r="JF26" s="112"/>
      <c r="JG26" s="112"/>
      <c r="JH26" s="112"/>
      <c r="JI26" s="112"/>
      <c r="JJ26" s="112"/>
      <c r="JK26" s="112"/>
      <c r="JL26" s="112"/>
      <c r="JM26" s="112"/>
      <c r="JN26" s="112"/>
      <c r="JO26" s="112"/>
      <c r="JP26" s="112"/>
      <c r="JQ26" s="112"/>
      <c r="JR26" s="112"/>
      <c r="JS26" s="112"/>
      <c r="JT26" s="112"/>
      <c r="JU26" s="112"/>
      <c r="JV26" s="112"/>
      <c r="JW26" s="112"/>
      <c r="JX26" s="112"/>
      <c r="JY26" s="112"/>
      <c r="JZ26" s="112"/>
      <c r="KA26" s="112"/>
      <c r="KB26" s="112"/>
      <c r="KC26" s="112"/>
      <c r="KD26" s="112"/>
      <c r="KE26" s="112"/>
      <c r="KF26" s="112"/>
      <c r="KG26" s="112"/>
      <c r="KH26" s="112"/>
      <c r="KI26" s="112"/>
      <c r="KJ26" s="112"/>
      <c r="KK26" s="112"/>
      <c r="KL26" s="112"/>
      <c r="KM26" s="112"/>
      <c r="KN26" s="112"/>
      <c r="KO26" s="112"/>
      <c r="KP26" s="112"/>
      <c r="KQ26" s="112"/>
      <c r="KR26" s="112"/>
      <c r="KS26" s="112"/>
      <c r="KT26" s="112"/>
      <c r="KU26" s="112"/>
      <c r="KV26" s="112"/>
      <c r="KW26" s="112"/>
      <c r="KX26" s="112"/>
      <c r="KY26" s="112"/>
      <c r="KZ26" s="112"/>
      <c r="LA26" s="112"/>
      <c r="LB26" s="112"/>
      <c r="LC26" s="112"/>
      <c r="LD26" s="112"/>
      <c r="LE26" s="112"/>
      <c r="LF26" s="112"/>
      <c r="LG26" s="112"/>
      <c r="LH26" s="112"/>
      <c r="LI26" s="112"/>
      <c r="LJ26" s="112"/>
      <c r="LK26" s="112"/>
      <c r="LL26" s="112"/>
      <c r="LM26" s="112"/>
      <c r="LN26" s="112"/>
      <c r="LO26" s="112"/>
      <c r="LP26" s="112"/>
      <c r="LQ26" s="112"/>
      <c r="LR26" s="112"/>
      <c r="LS26" s="112"/>
      <c r="LT26" s="112"/>
      <c r="LU26" s="112"/>
      <c r="LV26" s="112"/>
      <c r="LW26" s="112"/>
      <c r="LX26" s="112"/>
      <c r="LY26" s="112"/>
      <c r="LZ26" s="112"/>
      <c r="MA26" s="112"/>
      <c r="MB26" s="112"/>
      <c r="MC26" s="112"/>
      <c r="MD26" s="112"/>
      <c r="ME26" s="112"/>
      <c r="MF26" s="112"/>
      <c r="MG26" s="112"/>
      <c r="MH26" s="112"/>
      <c r="MI26" s="112"/>
      <c r="MJ26" s="112"/>
      <c r="MK26" s="112"/>
      <c r="ML26" s="112"/>
      <c r="MM26" s="112"/>
      <c r="MN26" s="112"/>
      <c r="MO26" s="112"/>
      <c r="MP26" s="112"/>
      <c r="MQ26" s="112"/>
      <c r="MR26" s="112"/>
      <c r="MS26" s="112"/>
      <c r="MT26" s="112"/>
      <c r="MU26" s="112"/>
      <c r="MV26" s="112"/>
      <c r="MW26" s="112"/>
      <c r="MX26" s="112"/>
      <c r="MY26" s="112"/>
      <c r="MZ26" s="112"/>
      <c r="NA26" s="112"/>
      <c r="NB26" s="112"/>
      <c r="NC26" s="112"/>
      <c r="ND26" s="112"/>
      <c r="NE26" s="112"/>
      <c r="NF26" s="112"/>
      <c r="NG26" s="112"/>
      <c r="NH26" s="112"/>
      <c r="NI26" s="112"/>
      <c r="NJ26" s="112"/>
      <c r="NK26" s="112"/>
      <c r="NL26" s="112"/>
      <c r="NM26" s="112"/>
      <c r="NN26" s="112"/>
      <c r="NO26" s="112"/>
      <c r="NP26" s="112"/>
      <c r="NQ26" s="112"/>
      <c r="NR26" s="112"/>
      <c r="NS26" s="112"/>
      <c r="NT26" s="112"/>
      <c r="NU26" s="112"/>
      <c r="NV26" s="112"/>
      <c r="NW26" s="112"/>
      <c r="NX26" s="112"/>
      <c r="NY26" s="112"/>
      <c r="NZ26" s="112"/>
      <c r="OA26" s="112"/>
      <c r="OB26" s="112"/>
      <c r="OC26" s="112"/>
      <c r="OD26" s="112"/>
      <c r="OE26" s="112"/>
      <c r="OF26" s="112"/>
      <c r="OG26" s="73" t="s">
        <v>53</v>
      </c>
    </row>
    <row r="27" spans="2:397" ht="30" customHeight="1">
      <c r="B27" s="43" t="s">
        <v>47</v>
      </c>
      <c r="C27" s="43" t="s">
        <v>26</v>
      </c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50"/>
      <c r="U27" s="25"/>
      <c r="V27" s="63" t="s">
        <v>47</v>
      </c>
      <c r="W27" s="21"/>
      <c r="X27" s="28"/>
      <c r="Y27" s="26"/>
      <c r="Z27" s="26"/>
      <c r="AA27" s="26"/>
      <c r="AB27" s="108" t="s">
        <v>47</v>
      </c>
      <c r="AC27" s="112">
        <v>8</v>
      </c>
      <c r="AD27" s="112">
        <v>8</v>
      </c>
      <c r="AE27" s="112"/>
      <c r="AF27" s="112"/>
      <c r="AG27" s="112"/>
      <c r="AH27" s="112"/>
      <c r="AI27" s="112"/>
      <c r="AJ27" s="112"/>
      <c r="AK27" s="112"/>
      <c r="AL27" s="112"/>
      <c r="AM27" s="112"/>
      <c r="AN27" s="112"/>
      <c r="AO27" s="112"/>
      <c r="AP27" s="112"/>
      <c r="AQ27" s="112"/>
      <c r="AR27" s="112"/>
      <c r="AS27" s="112"/>
      <c r="AT27" s="112"/>
      <c r="AU27" s="112"/>
      <c r="AV27" s="112"/>
      <c r="AW27" s="112"/>
      <c r="AX27" s="112"/>
      <c r="AY27" s="112"/>
      <c r="AZ27" s="112"/>
      <c r="BA27" s="112"/>
      <c r="BB27" s="112"/>
      <c r="BC27" s="112"/>
      <c r="BD27" s="112"/>
      <c r="BE27" s="112"/>
      <c r="BF27" s="112"/>
      <c r="BG27" s="112"/>
      <c r="BH27" s="112"/>
      <c r="BI27" s="112"/>
      <c r="BJ27" s="112"/>
      <c r="BK27" s="112"/>
      <c r="BL27" s="112"/>
      <c r="BM27" s="112"/>
      <c r="BN27" s="112"/>
      <c r="BO27" s="112"/>
      <c r="BP27" s="112"/>
      <c r="BQ27" s="112"/>
      <c r="BR27" s="112"/>
      <c r="BS27" s="112"/>
      <c r="BT27" s="112"/>
      <c r="BU27" s="112"/>
      <c r="BV27" s="112"/>
      <c r="BW27" s="112"/>
      <c r="BX27" s="112"/>
      <c r="BY27" s="112"/>
      <c r="BZ27" s="112"/>
      <c r="CA27" s="112"/>
      <c r="CB27" s="112"/>
      <c r="CC27" s="112"/>
      <c r="CD27" s="112"/>
      <c r="CE27" s="112"/>
      <c r="CF27" s="112"/>
      <c r="CG27" s="112"/>
      <c r="CH27" s="112"/>
      <c r="CI27" s="112"/>
      <c r="CJ27" s="112"/>
      <c r="CK27" s="112"/>
      <c r="CL27" s="112"/>
      <c r="CM27" s="112"/>
      <c r="CN27" s="112"/>
      <c r="CO27" s="112"/>
      <c r="CP27" s="112"/>
      <c r="CQ27" s="112"/>
      <c r="CR27" s="112"/>
      <c r="CS27" s="112"/>
      <c r="CT27" s="112"/>
      <c r="CU27" s="112"/>
      <c r="CV27" s="112"/>
      <c r="CW27" s="112"/>
      <c r="CX27" s="112"/>
      <c r="CY27" s="112"/>
      <c r="CZ27" s="112"/>
      <c r="DA27" s="112"/>
      <c r="DB27" s="112"/>
      <c r="DC27" s="112"/>
      <c r="DD27" s="112"/>
      <c r="DE27" s="112"/>
      <c r="DF27" s="112"/>
      <c r="DG27" s="112"/>
      <c r="DH27" s="112"/>
      <c r="DI27" s="112"/>
      <c r="DJ27" s="112"/>
      <c r="DK27" s="112"/>
      <c r="DL27" s="112"/>
      <c r="DM27" s="112"/>
      <c r="DN27" s="112"/>
      <c r="DO27" s="112"/>
      <c r="DP27" s="112"/>
      <c r="DQ27" s="112"/>
      <c r="DR27" s="112"/>
      <c r="DS27" s="112"/>
      <c r="DT27" s="112"/>
      <c r="DU27" s="112"/>
      <c r="DV27" s="112"/>
      <c r="DW27" s="112"/>
      <c r="DX27" s="112"/>
      <c r="DY27" s="112"/>
      <c r="DZ27" s="112"/>
      <c r="EA27" s="112"/>
      <c r="EB27" s="112"/>
      <c r="EC27" s="112"/>
      <c r="ED27" s="112"/>
      <c r="EE27" s="112"/>
      <c r="EF27" s="112"/>
      <c r="EG27" s="112"/>
      <c r="EH27" s="112"/>
      <c r="EI27" s="112"/>
      <c r="EJ27" s="112"/>
      <c r="EK27" s="112"/>
      <c r="EL27" s="112"/>
      <c r="EM27" s="112"/>
      <c r="EN27" s="112"/>
      <c r="EO27" s="112"/>
      <c r="EP27" s="112"/>
      <c r="EQ27" s="112"/>
      <c r="ER27" s="112"/>
      <c r="ES27" s="112"/>
      <c r="ET27" s="112"/>
      <c r="EU27" s="112"/>
      <c r="EV27" s="112"/>
      <c r="EW27" s="112"/>
      <c r="EX27" s="112"/>
      <c r="EY27" s="112"/>
      <c r="EZ27" s="112"/>
      <c r="FA27" s="112"/>
      <c r="FB27" s="112"/>
      <c r="FC27" s="112"/>
      <c r="FD27" s="112"/>
      <c r="FE27" s="112"/>
      <c r="FF27" s="112"/>
      <c r="FG27" s="112"/>
      <c r="FH27" s="112"/>
      <c r="FI27" s="112"/>
      <c r="FJ27" s="112"/>
      <c r="FK27" s="112"/>
      <c r="FL27" s="112"/>
      <c r="FM27" s="112"/>
      <c r="FN27" s="112"/>
      <c r="FO27" s="112"/>
      <c r="FP27" s="112"/>
      <c r="FQ27" s="112"/>
      <c r="FR27" s="112"/>
      <c r="FS27" s="112"/>
      <c r="FT27" s="112"/>
      <c r="FU27" s="112"/>
      <c r="FV27" s="112"/>
      <c r="FW27" s="112"/>
      <c r="FX27" s="112"/>
      <c r="FY27" s="112"/>
      <c r="FZ27" s="112"/>
      <c r="GA27" s="112"/>
      <c r="GB27" s="112"/>
      <c r="GC27" s="112"/>
      <c r="GD27" s="112"/>
      <c r="GE27" s="112"/>
      <c r="GF27" s="112"/>
      <c r="GG27" s="112"/>
      <c r="GH27" s="112"/>
      <c r="GI27" s="112"/>
      <c r="GJ27" s="112"/>
      <c r="GK27" s="112"/>
      <c r="GL27" s="112"/>
      <c r="GM27" s="112"/>
      <c r="GN27" s="112"/>
      <c r="GO27" s="112"/>
      <c r="GP27" s="112"/>
      <c r="GQ27" s="112"/>
      <c r="GR27" s="112"/>
      <c r="GS27" s="112"/>
      <c r="GT27" s="112"/>
      <c r="GU27" s="112"/>
      <c r="GV27" s="112"/>
      <c r="GW27" s="112"/>
      <c r="GX27" s="112"/>
      <c r="GY27" s="112"/>
      <c r="GZ27" s="112"/>
      <c r="HA27" s="112"/>
      <c r="HB27" s="112"/>
      <c r="HC27" s="112"/>
      <c r="HD27" s="112"/>
      <c r="HE27" s="112"/>
      <c r="HF27" s="112"/>
      <c r="HG27" s="112"/>
      <c r="HH27" s="112"/>
      <c r="HI27" s="112"/>
      <c r="HJ27" s="112"/>
      <c r="HK27" s="112"/>
      <c r="HL27" s="112"/>
      <c r="HM27" s="112"/>
      <c r="HN27" s="112"/>
      <c r="HO27" s="112"/>
      <c r="HP27" s="112"/>
      <c r="HQ27" s="112"/>
      <c r="HR27" s="112"/>
      <c r="HS27" s="112"/>
      <c r="HT27" s="112"/>
      <c r="HU27" s="112"/>
      <c r="HV27" s="112"/>
      <c r="HW27" s="112"/>
      <c r="HX27" s="112"/>
      <c r="HY27" s="112"/>
      <c r="HZ27" s="112"/>
      <c r="IA27" s="112"/>
      <c r="IB27" s="112"/>
      <c r="IC27" s="112"/>
      <c r="ID27" s="112"/>
      <c r="IE27" s="112"/>
      <c r="IF27" s="112"/>
      <c r="IG27" s="112"/>
      <c r="IH27" s="112"/>
      <c r="II27" s="112"/>
      <c r="IJ27" s="112"/>
      <c r="IK27" s="112"/>
      <c r="IL27" s="112"/>
      <c r="IM27" s="112"/>
      <c r="IN27" s="112"/>
      <c r="IO27" s="112"/>
      <c r="IP27" s="112"/>
      <c r="IQ27" s="112"/>
      <c r="IR27" s="112"/>
      <c r="IS27" s="112"/>
      <c r="IT27" s="112"/>
      <c r="IU27" s="112"/>
      <c r="IV27" s="112"/>
      <c r="IW27" s="112"/>
      <c r="IX27" s="112"/>
      <c r="IY27" s="112"/>
      <c r="IZ27" s="112"/>
      <c r="JA27" s="112"/>
      <c r="JB27" s="112"/>
      <c r="JC27" s="112"/>
      <c r="JD27" s="112"/>
      <c r="JE27" s="112"/>
      <c r="JF27" s="112"/>
      <c r="JG27" s="112"/>
      <c r="JH27" s="112"/>
      <c r="JI27" s="112"/>
      <c r="JJ27" s="112"/>
      <c r="JK27" s="112"/>
      <c r="JL27" s="112"/>
      <c r="JM27" s="112"/>
      <c r="JN27" s="112"/>
      <c r="JO27" s="112"/>
      <c r="JP27" s="112"/>
      <c r="JQ27" s="112"/>
      <c r="JR27" s="112"/>
      <c r="JS27" s="112"/>
      <c r="JT27" s="112"/>
      <c r="JU27" s="112"/>
      <c r="JV27" s="112"/>
      <c r="JW27" s="112"/>
      <c r="JX27" s="112"/>
      <c r="JY27" s="112"/>
      <c r="JZ27" s="112"/>
      <c r="KA27" s="112"/>
      <c r="KB27" s="112"/>
      <c r="KC27" s="112"/>
      <c r="KD27" s="112"/>
      <c r="KE27" s="112"/>
      <c r="KF27" s="112"/>
      <c r="KG27" s="112"/>
      <c r="KH27" s="112"/>
      <c r="KI27" s="112"/>
      <c r="KJ27" s="112"/>
      <c r="KK27" s="112"/>
      <c r="KL27" s="112"/>
      <c r="KM27" s="112"/>
      <c r="KN27" s="112"/>
      <c r="KO27" s="112"/>
      <c r="KP27" s="112"/>
      <c r="KQ27" s="112"/>
      <c r="KR27" s="112"/>
      <c r="KS27" s="112"/>
      <c r="KT27" s="112"/>
      <c r="KU27" s="112"/>
      <c r="KV27" s="112"/>
      <c r="KW27" s="112"/>
      <c r="KX27" s="112"/>
      <c r="KY27" s="112"/>
      <c r="KZ27" s="112"/>
      <c r="LA27" s="112"/>
      <c r="LB27" s="112"/>
      <c r="LC27" s="112"/>
      <c r="LD27" s="112"/>
      <c r="LE27" s="112"/>
      <c r="LF27" s="112"/>
      <c r="LG27" s="112"/>
      <c r="LH27" s="112"/>
      <c r="LI27" s="112"/>
      <c r="LJ27" s="112"/>
      <c r="LK27" s="112"/>
      <c r="LL27" s="112"/>
      <c r="LM27" s="112"/>
      <c r="LN27" s="112"/>
      <c r="LO27" s="112"/>
      <c r="LP27" s="112"/>
      <c r="LQ27" s="112"/>
      <c r="LR27" s="112"/>
      <c r="LS27" s="112"/>
      <c r="LT27" s="112"/>
      <c r="LU27" s="112"/>
      <c r="LV27" s="112"/>
      <c r="LW27" s="112"/>
      <c r="LX27" s="112"/>
      <c r="LY27" s="112"/>
      <c r="LZ27" s="112"/>
      <c r="MA27" s="112"/>
      <c r="MB27" s="112"/>
      <c r="MC27" s="112"/>
      <c r="MD27" s="112"/>
      <c r="ME27" s="112"/>
      <c r="MF27" s="112"/>
      <c r="MG27" s="112"/>
      <c r="MH27" s="112"/>
      <c r="MI27" s="112"/>
      <c r="MJ27" s="112"/>
      <c r="MK27" s="112"/>
      <c r="ML27" s="112"/>
      <c r="MM27" s="112"/>
      <c r="MN27" s="112"/>
      <c r="MO27" s="112"/>
      <c r="MP27" s="112"/>
      <c r="MQ27" s="112"/>
      <c r="MR27" s="112"/>
      <c r="MS27" s="112"/>
      <c r="MT27" s="112"/>
      <c r="MU27" s="112"/>
      <c r="MV27" s="112"/>
      <c r="MW27" s="112"/>
      <c r="MX27" s="112"/>
      <c r="MY27" s="112"/>
      <c r="MZ27" s="112"/>
      <c r="NA27" s="112"/>
      <c r="NB27" s="112"/>
      <c r="NC27" s="112"/>
      <c r="ND27" s="112"/>
      <c r="NE27" s="112"/>
      <c r="NF27" s="112"/>
      <c r="NG27" s="112"/>
      <c r="NH27" s="112"/>
      <c r="NI27" s="112"/>
      <c r="NJ27" s="112"/>
      <c r="NK27" s="112"/>
      <c r="NL27" s="112"/>
      <c r="NM27" s="112"/>
      <c r="NN27" s="112"/>
      <c r="NO27" s="112"/>
      <c r="NP27" s="112"/>
      <c r="NQ27" s="112"/>
      <c r="NR27" s="112"/>
      <c r="NS27" s="112"/>
      <c r="NT27" s="112"/>
      <c r="NU27" s="112"/>
      <c r="NV27" s="112"/>
      <c r="NW27" s="112"/>
      <c r="NX27" s="112"/>
      <c r="NY27" s="112"/>
      <c r="NZ27" s="112"/>
      <c r="OA27" s="112"/>
      <c r="OB27" s="112"/>
      <c r="OC27" s="112"/>
      <c r="OD27" s="112"/>
      <c r="OE27" s="112"/>
      <c r="OF27" s="112"/>
      <c r="OG27" s="73" t="s">
        <v>53</v>
      </c>
    </row>
    <row r="28" spans="2:397" ht="30" customHeight="1">
      <c r="B28" s="27"/>
      <c r="C28" s="27"/>
      <c r="I28" s="101"/>
      <c r="L28" s="76"/>
      <c r="M28" s="76"/>
      <c r="N28" s="76"/>
      <c r="P28" s="97"/>
      <c r="Q28" s="97"/>
      <c r="S28" s="24"/>
      <c r="T28" s="49"/>
      <c r="U28" s="4"/>
      <c r="V28" s="65"/>
      <c r="W28" s="2"/>
      <c r="X28" s="27"/>
      <c r="Y28" s="1"/>
      <c r="Z28" s="1"/>
      <c r="AB28" s="109"/>
      <c r="AC28" s="111"/>
      <c r="AD28" s="111"/>
      <c r="AE28" s="111"/>
      <c r="AF28" s="111"/>
      <c r="AG28" s="111"/>
      <c r="AH28" s="111"/>
      <c r="AI28" s="111"/>
      <c r="AJ28" s="111"/>
      <c r="AK28" s="111"/>
      <c r="AL28" s="111"/>
      <c r="AM28" s="111"/>
      <c r="AN28" s="111"/>
      <c r="AO28" s="111"/>
      <c r="AP28" s="111"/>
      <c r="AQ28" s="111"/>
      <c r="AR28" s="111"/>
      <c r="AS28" s="111"/>
      <c r="AT28" s="111"/>
      <c r="AU28" s="111"/>
      <c r="AV28" s="111"/>
      <c r="AW28" s="111"/>
      <c r="AX28" s="111"/>
      <c r="AY28" s="111"/>
      <c r="AZ28" s="111"/>
      <c r="BA28" s="111"/>
      <c r="BB28" s="111"/>
      <c r="BC28" s="111"/>
      <c r="BD28" s="111"/>
      <c r="BE28" s="111"/>
      <c r="BF28" s="111"/>
      <c r="BG28" s="111"/>
      <c r="BH28" s="111"/>
      <c r="BI28" s="111"/>
      <c r="BJ28" s="111"/>
      <c r="BK28" s="111"/>
      <c r="BL28" s="111"/>
      <c r="BM28" s="111"/>
      <c r="BN28" s="111"/>
      <c r="BO28" s="111"/>
      <c r="BP28" s="111"/>
      <c r="BQ28" s="111"/>
      <c r="BR28" s="111"/>
      <c r="BS28" s="111"/>
      <c r="BT28" s="111"/>
      <c r="BU28" s="111"/>
      <c r="BV28" s="111"/>
      <c r="BW28" s="111"/>
      <c r="BX28" s="111"/>
      <c r="BY28" s="111"/>
      <c r="BZ28" s="111"/>
      <c r="CA28" s="111"/>
      <c r="CB28" s="111"/>
      <c r="CC28" s="111"/>
      <c r="CD28" s="111"/>
      <c r="CE28" s="111"/>
      <c r="CF28" s="111"/>
      <c r="CG28" s="111"/>
      <c r="CH28" s="111"/>
      <c r="CI28" s="111"/>
      <c r="CJ28" s="111"/>
      <c r="CK28" s="111"/>
      <c r="CL28" s="111"/>
      <c r="CM28" s="111"/>
      <c r="CN28" s="111"/>
      <c r="CO28" s="111"/>
      <c r="CP28" s="111"/>
      <c r="CQ28" s="111"/>
      <c r="CR28" s="111"/>
      <c r="CS28" s="111"/>
      <c r="CT28" s="111"/>
      <c r="CU28" s="111"/>
      <c r="CV28" s="111"/>
      <c r="CW28" s="111"/>
      <c r="CX28" s="111"/>
      <c r="CY28" s="111"/>
      <c r="CZ28" s="111"/>
      <c r="DA28" s="111"/>
      <c r="DB28" s="111"/>
      <c r="DC28" s="111"/>
      <c r="DD28" s="111"/>
      <c r="DE28" s="111"/>
      <c r="DF28" s="111"/>
      <c r="DG28" s="111"/>
      <c r="DH28" s="111"/>
      <c r="DI28" s="111"/>
      <c r="DJ28" s="111"/>
      <c r="DK28" s="111"/>
      <c r="DL28" s="111"/>
      <c r="DM28" s="111"/>
      <c r="DN28" s="111"/>
      <c r="DO28" s="111"/>
      <c r="DP28" s="111"/>
      <c r="DQ28" s="111"/>
      <c r="DR28" s="111"/>
      <c r="DS28" s="111"/>
      <c r="DT28" s="111"/>
      <c r="DU28" s="111"/>
      <c r="DV28" s="111"/>
      <c r="DW28" s="111"/>
      <c r="DX28" s="111"/>
      <c r="DY28" s="111"/>
      <c r="DZ28" s="111"/>
      <c r="EA28" s="111"/>
      <c r="EB28" s="111"/>
      <c r="EC28" s="111"/>
      <c r="ED28" s="111"/>
      <c r="EE28" s="111"/>
      <c r="EF28" s="111"/>
      <c r="EG28" s="111"/>
      <c r="EH28" s="111"/>
      <c r="EI28" s="111"/>
      <c r="EJ28" s="111"/>
      <c r="EK28" s="111"/>
      <c r="EL28" s="111"/>
      <c r="EM28" s="111"/>
      <c r="EN28" s="111"/>
      <c r="EO28" s="111"/>
      <c r="EP28" s="111"/>
      <c r="EQ28" s="111"/>
      <c r="ER28" s="111"/>
      <c r="ES28" s="111"/>
      <c r="ET28" s="111"/>
      <c r="EU28" s="111"/>
      <c r="EV28" s="111"/>
      <c r="EW28" s="111"/>
      <c r="EX28" s="111"/>
      <c r="EY28" s="111"/>
      <c r="EZ28" s="111"/>
      <c r="FA28" s="111"/>
      <c r="FB28" s="111"/>
      <c r="FC28" s="111"/>
      <c r="FD28" s="111"/>
      <c r="FE28" s="111"/>
      <c r="FF28" s="111"/>
      <c r="FG28" s="111"/>
      <c r="FH28" s="111"/>
      <c r="FI28" s="111"/>
      <c r="FJ28" s="111"/>
      <c r="FK28" s="111"/>
      <c r="FL28" s="111"/>
      <c r="FM28" s="111"/>
      <c r="FN28" s="111"/>
      <c r="FO28" s="111"/>
      <c r="FP28" s="111"/>
      <c r="FQ28" s="111"/>
      <c r="FR28" s="111"/>
      <c r="FS28" s="111"/>
      <c r="FT28" s="111"/>
      <c r="FU28" s="111"/>
      <c r="FV28" s="111"/>
      <c r="FW28" s="111"/>
      <c r="FX28" s="111"/>
      <c r="FY28" s="111"/>
      <c r="FZ28" s="111"/>
      <c r="GA28" s="111"/>
      <c r="GB28" s="111"/>
      <c r="GC28" s="111"/>
      <c r="GD28" s="111"/>
      <c r="GE28" s="111"/>
      <c r="GF28" s="111"/>
      <c r="GG28" s="111"/>
      <c r="GH28" s="111"/>
      <c r="GI28" s="111"/>
      <c r="GJ28" s="111"/>
      <c r="GK28" s="111"/>
      <c r="GL28" s="111"/>
      <c r="GM28" s="111"/>
      <c r="GN28" s="111"/>
      <c r="GO28" s="111"/>
      <c r="GP28" s="111"/>
      <c r="GQ28" s="111"/>
      <c r="GR28" s="111"/>
      <c r="GS28" s="111"/>
      <c r="GT28" s="111"/>
      <c r="GU28" s="111"/>
      <c r="GV28" s="111"/>
      <c r="GW28" s="111"/>
      <c r="GX28" s="111"/>
      <c r="GY28" s="111"/>
      <c r="GZ28" s="111"/>
      <c r="HA28" s="111"/>
      <c r="HB28" s="111"/>
      <c r="HC28" s="111"/>
      <c r="HD28" s="111"/>
      <c r="HE28" s="111"/>
      <c r="HF28" s="111"/>
      <c r="HG28" s="111"/>
      <c r="HH28" s="111"/>
      <c r="HI28" s="111"/>
      <c r="HJ28" s="111"/>
      <c r="HK28" s="111"/>
      <c r="HL28" s="111"/>
      <c r="HM28" s="111"/>
      <c r="HN28" s="111"/>
      <c r="HO28" s="111"/>
      <c r="HP28" s="111"/>
      <c r="HQ28" s="111"/>
      <c r="HR28" s="111"/>
      <c r="HS28" s="111"/>
      <c r="HT28" s="111"/>
      <c r="HU28" s="111"/>
      <c r="HV28" s="111"/>
      <c r="HW28" s="111"/>
      <c r="HX28" s="111"/>
      <c r="HY28" s="111"/>
      <c r="HZ28" s="111"/>
      <c r="IA28" s="111"/>
      <c r="IB28" s="111"/>
      <c r="IC28" s="111"/>
      <c r="ID28" s="111"/>
      <c r="IE28" s="111"/>
      <c r="IF28" s="111"/>
      <c r="IG28" s="111"/>
      <c r="IH28" s="111"/>
      <c r="II28" s="111"/>
      <c r="IJ28" s="111"/>
      <c r="IK28" s="111"/>
      <c r="IL28" s="111"/>
      <c r="IM28" s="111"/>
      <c r="IN28" s="111"/>
      <c r="IO28" s="111"/>
      <c r="IP28" s="111"/>
      <c r="IQ28" s="111"/>
      <c r="IR28" s="111"/>
      <c r="IS28" s="111"/>
      <c r="IT28" s="111"/>
      <c r="IU28" s="111"/>
      <c r="IV28" s="111"/>
      <c r="IW28" s="111"/>
      <c r="IX28" s="111"/>
      <c r="IY28" s="111"/>
      <c r="IZ28" s="111"/>
      <c r="JA28" s="111"/>
      <c r="JB28" s="111"/>
      <c r="JC28" s="111"/>
      <c r="JD28" s="111"/>
      <c r="JE28" s="111"/>
      <c r="JF28" s="111"/>
      <c r="JG28" s="111"/>
      <c r="JH28" s="111"/>
      <c r="JI28" s="111"/>
      <c r="JJ28" s="111"/>
      <c r="JK28" s="111"/>
      <c r="JL28" s="111"/>
      <c r="JM28" s="111"/>
      <c r="JN28" s="111"/>
      <c r="JO28" s="111"/>
      <c r="JP28" s="111"/>
      <c r="JQ28" s="111"/>
      <c r="JR28" s="111"/>
      <c r="JS28" s="111"/>
      <c r="JT28" s="111"/>
      <c r="JU28" s="111"/>
      <c r="JV28" s="111"/>
      <c r="JW28" s="111"/>
      <c r="JX28" s="111"/>
      <c r="JY28" s="111"/>
      <c r="JZ28" s="111"/>
      <c r="KA28" s="111"/>
      <c r="KB28" s="111"/>
      <c r="KC28" s="111"/>
      <c r="KD28" s="111"/>
      <c r="KE28" s="111"/>
      <c r="KF28" s="111"/>
      <c r="KG28" s="111"/>
      <c r="KH28" s="111"/>
      <c r="KI28" s="111"/>
      <c r="KJ28" s="111"/>
      <c r="KK28" s="111"/>
      <c r="KL28" s="111"/>
      <c r="KM28" s="111"/>
      <c r="KN28" s="111"/>
      <c r="KO28" s="111"/>
      <c r="KP28" s="111"/>
      <c r="KQ28" s="111"/>
      <c r="KR28" s="111"/>
      <c r="KS28" s="111"/>
      <c r="KT28" s="111"/>
      <c r="KU28" s="111"/>
      <c r="KV28" s="111"/>
      <c r="KW28" s="111"/>
      <c r="KX28" s="111"/>
      <c r="KY28" s="111"/>
      <c r="KZ28" s="111"/>
      <c r="LA28" s="111"/>
      <c r="LB28" s="111"/>
      <c r="LC28" s="111"/>
      <c r="LD28" s="111"/>
      <c r="LE28" s="111"/>
      <c r="LF28" s="111"/>
      <c r="LG28" s="111"/>
      <c r="LH28" s="111"/>
      <c r="LI28" s="111"/>
      <c r="LJ28" s="111"/>
      <c r="LK28" s="111"/>
      <c r="LL28" s="111"/>
      <c r="LM28" s="111"/>
      <c r="LN28" s="111"/>
      <c r="LO28" s="111"/>
      <c r="LP28" s="111"/>
      <c r="LQ28" s="111"/>
      <c r="LR28" s="111"/>
      <c r="LS28" s="111"/>
      <c r="LT28" s="111"/>
      <c r="LU28" s="111"/>
      <c r="LV28" s="111"/>
      <c r="LW28" s="111"/>
      <c r="LX28" s="111"/>
      <c r="LY28" s="111"/>
      <c r="LZ28" s="111"/>
      <c r="MA28" s="111"/>
      <c r="MB28" s="111"/>
      <c r="MC28" s="111"/>
      <c r="MD28" s="111"/>
      <c r="ME28" s="111"/>
      <c r="MF28" s="111"/>
      <c r="MG28" s="111"/>
      <c r="MH28" s="111"/>
      <c r="MI28" s="111"/>
      <c r="MJ28" s="111"/>
      <c r="MK28" s="111"/>
      <c r="ML28" s="111"/>
      <c r="MM28" s="111"/>
      <c r="MN28" s="111"/>
      <c r="MO28" s="111"/>
      <c r="MP28" s="111"/>
      <c r="MQ28" s="111"/>
      <c r="MR28" s="111"/>
      <c r="MS28" s="111"/>
      <c r="MT28" s="111"/>
      <c r="MU28" s="111"/>
      <c r="MV28" s="111"/>
      <c r="MW28" s="111"/>
      <c r="MX28" s="111"/>
      <c r="MY28" s="111"/>
      <c r="MZ28" s="111"/>
      <c r="NA28" s="111"/>
      <c r="NB28" s="111"/>
      <c r="NC28" s="111"/>
      <c r="ND28" s="111"/>
      <c r="NE28" s="111"/>
      <c r="NF28" s="111"/>
      <c r="NG28" s="111"/>
      <c r="NH28" s="111"/>
      <c r="NI28" s="111"/>
      <c r="NJ28" s="111"/>
      <c r="NK28" s="111"/>
      <c r="NL28" s="111"/>
      <c r="NM28" s="111"/>
      <c r="NN28" s="111"/>
      <c r="NO28" s="111"/>
      <c r="NP28" s="111"/>
      <c r="NQ28" s="111"/>
      <c r="NR28" s="111"/>
      <c r="NS28" s="111"/>
      <c r="NT28" s="111"/>
      <c r="NU28" s="111"/>
      <c r="NV28" s="111"/>
      <c r="NW28" s="111"/>
      <c r="NX28" s="111"/>
      <c r="NY28" s="111"/>
      <c r="NZ28" s="111"/>
      <c r="OA28" s="111"/>
      <c r="OB28" s="111"/>
      <c r="OC28" s="111"/>
      <c r="OD28" s="111"/>
      <c r="OE28" s="111"/>
      <c r="OF28" s="111"/>
      <c r="OG28" s="73" t="s">
        <v>53</v>
      </c>
    </row>
    <row r="29" spans="2:397" ht="30" customHeight="1">
      <c r="B29" s="40" t="s">
        <v>1</v>
      </c>
      <c r="C29" s="40" t="s">
        <v>27</v>
      </c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50"/>
      <c r="U29" s="25"/>
      <c r="V29" s="63" t="s">
        <v>1</v>
      </c>
      <c r="W29" s="21"/>
      <c r="X29" s="28"/>
      <c r="Y29" s="26"/>
      <c r="Z29" s="26"/>
      <c r="AA29" s="26"/>
      <c r="AB29" s="105" t="s">
        <v>1</v>
      </c>
      <c r="AC29" s="112"/>
      <c r="AD29" s="112"/>
      <c r="AE29" s="112"/>
      <c r="AF29" s="112"/>
      <c r="AG29" s="112"/>
      <c r="AH29" s="112">
        <v>2</v>
      </c>
      <c r="AI29" s="112"/>
      <c r="AJ29" s="112"/>
      <c r="AK29" s="112"/>
      <c r="AL29" s="112"/>
      <c r="AM29" s="112"/>
      <c r="AN29" s="112"/>
      <c r="AO29" s="112"/>
      <c r="AP29" s="112"/>
      <c r="AQ29" s="112"/>
      <c r="AR29" s="112"/>
      <c r="AS29" s="112"/>
      <c r="AT29" s="112"/>
      <c r="AU29" s="112"/>
      <c r="AV29" s="112"/>
      <c r="AW29" s="112"/>
      <c r="AX29" s="112"/>
      <c r="AY29" s="112"/>
      <c r="AZ29" s="112"/>
      <c r="BA29" s="112"/>
      <c r="BB29" s="112"/>
      <c r="BC29" s="112"/>
      <c r="BD29" s="112"/>
      <c r="BE29" s="112"/>
      <c r="BF29" s="112"/>
      <c r="BG29" s="112"/>
      <c r="BH29" s="112"/>
      <c r="BI29" s="112"/>
      <c r="BJ29" s="112"/>
      <c r="BK29" s="112"/>
      <c r="BL29" s="112"/>
      <c r="BM29" s="112"/>
      <c r="BN29" s="112"/>
      <c r="BO29" s="112"/>
      <c r="BP29" s="112"/>
      <c r="BQ29" s="112"/>
      <c r="BR29" s="112"/>
      <c r="BS29" s="112"/>
      <c r="BT29" s="112"/>
      <c r="BU29" s="112"/>
      <c r="BV29" s="112"/>
      <c r="BW29" s="112"/>
      <c r="BX29" s="112"/>
      <c r="BY29" s="112"/>
      <c r="BZ29" s="112"/>
      <c r="CA29" s="112"/>
      <c r="CB29" s="112"/>
      <c r="CC29" s="112"/>
      <c r="CD29" s="112"/>
      <c r="CE29" s="112"/>
      <c r="CF29" s="112"/>
      <c r="CG29" s="112"/>
      <c r="CH29" s="112"/>
      <c r="CI29" s="112"/>
      <c r="CJ29" s="112"/>
      <c r="CK29" s="112"/>
      <c r="CL29" s="112"/>
      <c r="CM29" s="112"/>
      <c r="CN29" s="112"/>
      <c r="CO29" s="112"/>
      <c r="CP29" s="112"/>
      <c r="CQ29" s="112"/>
      <c r="CR29" s="112"/>
      <c r="CS29" s="112"/>
      <c r="CT29" s="112"/>
      <c r="CU29" s="112"/>
      <c r="CV29" s="112"/>
      <c r="CW29" s="112"/>
      <c r="CX29" s="112"/>
      <c r="CY29" s="112"/>
      <c r="CZ29" s="112"/>
      <c r="DA29" s="112"/>
      <c r="DB29" s="112"/>
      <c r="DC29" s="112"/>
      <c r="DD29" s="112"/>
      <c r="DE29" s="112"/>
      <c r="DF29" s="112"/>
      <c r="DG29" s="112"/>
      <c r="DH29" s="112"/>
      <c r="DI29" s="112"/>
      <c r="DJ29" s="112"/>
      <c r="DK29" s="112"/>
      <c r="DL29" s="112"/>
      <c r="DM29" s="112"/>
      <c r="DN29" s="112"/>
      <c r="DO29" s="112"/>
      <c r="DP29" s="112"/>
      <c r="DQ29" s="112"/>
      <c r="DR29" s="112"/>
      <c r="DS29" s="112"/>
      <c r="DT29" s="112"/>
      <c r="DU29" s="112"/>
      <c r="DV29" s="112"/>
      <c r="DW29" s="112"/>
      <c r="DX29" s="112"/>
      <c r="DY29" s="112"/>
      <c r="DZ29" s="112"/>
      <c r="EA29" s="112"/>
      <c r="EB29" s="112"/>
      <c r="EC29" s="112"/>
      <c r="ED29" s="112"/>
      <c r="EE29" s="112"/>
      <c r="EF29" s="112"/>
      <c r="EG29" s="112"/>
      <c r="EH29" s="112"/>
      <c r="EI29" s="112"/>
      <c r="EJ29" s="112"/>
      <c r="EK29" s="112"/>
      <c r="EL29" s="112"/>
      <c r="EM29" s="112"/>
      <c r="EN29" s="112"/>
      <c r="EO29" s="112"/>
      <c r="EP29" s="112"/>
      <c r="EQ29" s="112"/>
      <c r="ER29" s="112"/>
      <c r="ES29" s="112"/>
      <c r="ET29" s="112"/>
      <c r="EU29" s="112"/>
      <c r="EV29" s="112"/>
      <c r="EW29" s="112"/>
      <c r="EX29" s="112"/>
      <c r="EY29" s="112"/>
      <c r="EZ29" s="112"/>
      <c r="FA29" s="112"/>
      <c r="FB29" s="112"/>
      <c r="FC29" s="112"/>
      <c r="FD29" s="112"/>
      <c r="FE29" s="112"/>
      <c r="FF29" s="112"/>
      <c r="FG29" s="112"/>
      <c r="FH29" s="112"/>
      <c r="FI29" s="112"/>
      <c r="FJ29" s="112"/>
      <c r="FK29" s="112"/>
      <c r="FL29" s="112"/>
      <c r="FM29" s="112"/>
      <c r="FN29" s="112"/>
      <c r="FO29" s="112"/>
      <c r="FP29" s="112"/>
      <c r="FQ29" s="112"/>
      <c r="FR29" s="112"/>
      <c r="FS29" s="112"/>
      <c r="FT29" s="112"/>
      <c r="FU29" s="112"/>
      <c r="FV29" s="112"/>
      <c r="FW29" s="112"/>
      <c r="FX29" s="112"/>
      <c r="FY29" s="112"/>
      <c r="FZ29" s="112"/>
      <c r="GA29" s="112"/>
      <c r="GB29" s="112"/>
      <c r="GC29" s="112"/>
      <c r="GD29" s="112"/>
      <c r="GE29" s="112"/>
      <c r="GF29" s="112"/>
      <c r="GG29" s="112"/>
      <c r="GH29" s="112"/>
      <c r="GI29" s="112"/>
      <c r="GJ29" s="112"/>
      <c r="GK29" s="112"/>
      <c r="GL29" s="112"/>
      <c r="GM29" s="112"/>
      <c r="GN29" s="112"/>
      <c r="GO29" s="112"/>
      <c r="GP29" s="112"/>
      <c r="GQ29" s="112"/>
      <c r="GR29" s="112"/>
      <c r="GS29" s="112"/>
      <c r="GT29" s="112"/>
      <c r="GU29" s="112"/>
      <c r="GV29" s="112"/>
      <c r="GW29" s="112"/>
      <c r="GX29" s="112"/>
      <c r="GY29" s="112"/>
      <c r="GZ29" s="112"/>
      <c r="HA29" s="112"/>
      <c r="HB29" s="112"/>
      <c r="HC29" s="112"/>
      <c r="HD29" s="112"/>
      <c r="HE29" s="112"/>
      <c r="HF29" s="112"/>
      <c r="HG29" s="112"/>
      <c r="HH29" s="112"/>
      <c r="HI29" s="112"/>
      <c r="HJ29" s="112"/>
      <c r="HK29" s="112"/>
      <c r="HL29" s="112"/>
      <c r="HM29" s="112"/>
      <c r="HN29" s="112"/>
      <c r="HO29" s="112"/>
      <c r="HP29" s="112"/>
      <c r="HQ29" s="112"/>
      <c r="HR29" s="112"/>
      <c r="HS29" s="112"/>
      <c r="HT29" s="112"/>
      <c r="HU29" s="112"/>
      <c r="HV29" s="112"/>
      <c r="HW29" s="112"/>
      <c r="HX29" s="112"/>
      <c r="HY29" s="112"/>
      <c r="HZ29" s="112"/>
      <c r="IA29" s="112"/>
      <c r="IB29" s="112"/>
      <c r="IC29" s="112"/>
      <c r="ID29" s="112"/>
      <c r="IE29" s="112"/>
      <c r="IF29" s="112"/>
      <c r="IG29" s="112"/>
      <c r="IH29" s="112"/>
      <c r="II29" s="112"/>
      <c r="IJ29" s="112"/>
      <c r="IK29" s="112"/>
      <c r="IL29" s="112"/>
      <c r="IM29" s="112"/>
      <c r="IN29" s="112"/>
      <c r="IO29" s="112"/>
      <c r="IP29" s="112"/>
      <c r="IQ29" s="112"/>
      <c r="IR29" s="112"/>
      <c r="IS29" s="112"/>
      <c r="IT29" s="112"/>
      <c r="IU29" s="112"/>
      <c r="IV29" s="112"/>
      <c r="IW29" s="112"/>
      <c r="IX29" s="112"/>
      <c r="IY29" s="112"/>
      <c r="IZ29" s="112"/>
      <c r="JA29" s="112"/>
      <c r="JB29" s="112"/>
      <c r="JC29" s="112"/>
      <c r="JD29" s="112"/>
      <c r="JE29" s="112"/>
      <c r="JF29" s="112"/>
      <c r="JG29" s="112"/>
      <c r="JH29" s="112"/>
      <c r="JI29" s="112"/>
      <c r="JJ29" s="112"/>
      <c r="JK29" s="112"/>
      <c r="JL29" s="112"/>
      <c r="JM29" s="112"/>
      <c r="JN29" s="112"/>
      <c r="JO29" s="112"/>
      <c r="JP29" s="112"/>
      <c r="JQ29" s="112"/>
      <c r="JR29" s="112"/>
      <c r="JS29" s="112"/>
      <c r="JT29" s="112"/>
      <c r="JU29" s="112"/>
      <c r="JV29" s="112"/>
      <c r="JW29" s="112"/>
      <c r="JX29" s="112"/>
      <c r="JY29" s="112"/>
      <c r="JZ29" s="112"/>
      <c r="KA29" s="112"/>
      <c r="KB29" s="112"/>
      <c r="KC29" s="112"/>
      <c r="KD29" s="112"/>
      <c r="KE29" s="112"/>
      <c r="KF29" s="112"/>
      <c r="KG29" s="112"/>
      <c r="KH29" s="112"/>
      <c r="KI29" s="112"/>
      <c r="KJ29" s="112"/>
      <c r="KK29" s="112"/>
      <c r="KL29" s="112"/>
      <c r="KM29" s="112"/>
      <c r="KN29" s="112"/>
      <c r="KO29" s="112"/>
      <c r="KP29" s="112"/>
      <c r="KQ29" s="112"/>
      <c r="KR29" s="112"/>
      <c r="KS29" s="112"/>
      <c r="KT29" s="112"/>
      <c r="KU29" s="112"/>
      <c r="KV29" s="112"/>
      <c r="KW29" s="112"/>
      <c r="KX29" s="112"/>
      <c r="KY29" s="112"/>
      <c r="KZ29" s="112"/>
      <c r="LA29" s="112"/>
      <c r="LB29" s="112"/>
      <c r="LC29" s="112"/>
      <c r="LD29" s="112"/>
      <c r="LE29" s="112"/>
      <c r="LF29" s="112"/>
      <c r="LG29" s="112"/>
      <c r="LH29" s="112"/>
      <c r="LI29" s="112"/>
      <c r="LJ29" s="112"/>
      <c r="LK29" s="112"/>
      <c r="LL29" s="112"/>
      <c r="LM29" s="112"/>
      <c r="LN29" s="112"/>
      <c r="LO29" s="112"/>
      <c r="LP29" s="112"/>
      <c r="LQ29" s="112"/>
      <c r="LR29" s="112"/>
      <c r="LS29" s="112"/>
      <c r="LT29" s="112"/>
      <c r="LU29" s="112"/>
      <c r="LV29" s="112"/>
      <c r="LW29" s="112"/>
      <c r="LX29" s="112"/>
      <c r="LY29" s="112"/>
      <c r="LZ29" s="112"/>
      <c r="MA29" s="112"/>
      <c r="MB29" s="112"/>
      <c r="MC29" s="112"/>
      <c r="MD29" s="112"/>
      <c r="ME29" s="112"/>
      <c r="MF29" s="112"/>
      <c r="MG29" s="112"/>
      <c r="MH29" s="112"/>
      <c r="MI29" s="112"/>
      <c r="MJ29" s="112"/>
      <c r="MK29" s="112"/>
      <c r="ML29" s="112"/>
      <c r="MM29" s="112"/>
      <c r="MN29" s="112"/>
      <c r="MO29" s="112"/>
      <c r="MP29" s="112"/>
      <c r="MQ29" s="112"/>
      <c r="MR29" s="112"/>
      <c r="MS29" s="112"/>
      <c r="MT29" s="112"/>
      <c r="MU29" s="112"/>
      <c r="MV29" s="112"/>
      <c r="MW29" s="112"/>
      <c r="MX29" s="112"/>
      <c r="MY29" s="112"/>
      <c r="MZ29" s="112"/>
      <c r="NA29" s="112"/>
      <c r="NB29" s="112"/>
      <c r="NC29" s="112"/>
      <c r="ND29" s="112"/>
      <c r="NE29" s="112"/>
      <c r="NF29" s="112"/>
      <c r="NG29" s="112"/>
      <c r="NH29" s="112"/>
      <c r="NI29" s="112"/>
      <c r="NJ29" s="112"/>
      <c r="NK29" s="112"/>
      <c r="NL29" s="112"/>
      <c r="NM29" s="112"/>
      <c r="NN29" s="112"/>
      <c r="NO29" s="112"/>
      <c r="NP29" s="112"/>
      <c r="NQ29" s="112"/>
      <c r="NR29" s="112"/>
      <c r="NS29" s="112"/>
      <c r="NT29" s="112"/>
      <c r="NU29" s="112"/>
      <c r="NV29" s="112"/>
      <c r="NW29" s="112"/>
      <c r="NX29" s="112"/>
      <c r="NY29" s="112"/>
      <c r="NZ29" s="112"/>
      <c r="OA29" s="112"/>
      <c r="OB29" s="112"/>
      <c r="OC29" s="112"/>
      <c r="OD29" s="112"/>
      <c r="OE29" s="112"/>
      <c r="OF29" s="112"/>
      <c r="OG29" s="73" t="s">
        <v>53</v>
      </c>
    </row>
    <row r="30" spans="2:397" ht="30" customHeight="1">
      <c r="B30" s="41" t="s">
        <v>9</v>
      </c>
      <c r="C30" s="41" t="s">
        <v>27</v>
      </c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50"/>
      <c r="U30" s="25"/>
      <c r="V30" s="64" t="s">
        <v>9</v>
      </c>
      <c r="W30" s="21"/>
      <c r="X30" s="28"/>
      <c r="Y30" s="26"/>
      <c r="Z30" s="26"/>
      <c r="AA30" s="26"/>
      <c r="AB30" s="106" t="s">
        <v>9</v>
      </c>
      <c r="AC30" s="112"/>
      <c r="AD30" s="112"/>
      <c r="AE30" s="112"/>
      <c r="AF30" s="112"/>
      <c r="AG30" s="112"/>
      <c r="AH30" s="112"/>
      <c r="AI30" s="112"/>
      <c r="AJ30" s="112"/>
      <c r="AK30" s="112"/>
      <c r="AL30" s="112"/>
      <c r="AM30" s="112"/>
      <c r="AN30" s="112"/>
      <c r="AO30" s="112"/>
      <c r="AP30" s="112"/>
      <c r="AQ30" s="112"/>
      <c r="AR30" s="112"/>
      <c r="AS30" s="112"/>
      <c r="AT30" s="112"/>
      <c r="AU30" s="112"/>
      <c r="AV30" s="112"/>
      <c r="AW30" s="112"/>
      <c r="AX30" s="112"/>
      <c r="AY30" s="112"/>
      <c r="AZ30" s="112"/>
      <c r="BA30" s="112"/>
      <c r="BB30" s="112"/>
      <c r="BC30" s="112"/>
      <c r="BD30" s="112"/>
      <c r="BE30" s="112"/>
      <c r="BF30" s="112"/>
      <c r="BG30" s="112"/>
      <c r="BH30" s="112"/>
      <c r="BI30" s="112"/>
      <c r="BJ30" s="112"/>
      <c r="BK30" s="112"/>
      <c r="BL30" s="112"/>
      <c r="BM30" s="112"/>
      <c r="BN30" s="112"/>
      <c r="BO30" s="112"/>
      <c r="BP30" s="112"/>
      <c r="BQ30" s="112"/>
      <c r="BR30" s="112"/>
      <c r="BS30" s="112"/>
      <c r="BT30" s="112"/>
      <c r="BU30" s="112"/>
      <c r="BV30" s="112"/>
      <c r="BW30" s="112"/>
      <c r="BX30" s="112"/>
      <c r="BY30" s="112"/>
      <c r="BZ30" s="112"/>
      <c r="CA30" s="112"/>
      <c r="CB30" s="112"/>
      <c r="CC30" s="112"/>
      <c r="CD30" s="112"/>
      <c r="CE30" s="112"/>
      <c r="CF30" s="112"/>
      <c r="CG30" s="112"/>
      <c r="CH30" s="112"/>
      <c r="CI30" s="112"/>
      <c r="CJ30" s="112"/>
      <c r="CK30" s="112"/>
      <c r="CL30" s="112"/>
      <c r="CM30" s="112"/>
      <c r="CN30" s="112"/>
      <c r="CO30" s="112"/>
      <c r="CP30" s="112"/>
      <c r="CQ30" s="112"/>
      <c r="CR30" s="112"/>
      <c r="CS30" s="112"/>
      <c r="CT30" s="112"/>
      <c r="CU30" s="112"/>
      <c r="CV30" s="112"/>
      <c r="CW30" s="112"/>
      <c r="CX30" s="112"/>
      <c r="CY30" s="112"/>
      <c r="CZ30" s="112"/>
      <c r="DA30" s="112"/>
      <c r="DB30" s="112"/>
      <c r="DC30" s="112"/>
      <c r="DD30" s="112"/>
      <c r="DE30" s="112"/>
      <c r="DF30" s="112"/>
      <c r="DG30" s="112"/>
      <c r="DH30" s="112"/>
      <c r="DI30" s="112"/>
      <c r="DJ30" s="112"/>
      <c r="DK30" s="112"/>
      <c r="DL30" s="112"/>
      <c r="DM30" s="112"/>
      <c r="DN30" s="112"/>
      <c r="DO30" s="112"/>
      <c r="DP30" s="112"/>
      <c r="DQ30" s="112"/>
      <c r="DR30" s="112"/>
      <c r="DS30" s="112"/>
      <c r="DT30" s="112"/>
      <c r="DU30" s="112"/>
      <c r="DV30" s="112"/>
      <c r="DW30" s="112"/>
      <c r="DX30" s="112"/>
      <c r="DY30" s="112"/>
      <c r="DZ30" s="112"/>
      <c r="EA30" s="112"/>
      <c r="EB30" s="112"/>
      <c r="EC30" s="112"/>
      <c r="ED30" s="112"/>
      <c r="EE30" s="112"/>
      <c r="EF30" s="112"/>
      <c r="EG30" s="112"/>
      <c r="EH30" s="112"/>
      <c r="EI30" s="112"/>
      <c r="EJ30" s="112"/>
      <c r="EK30" s="112"/>
      <c r="EL30" s="112"/>
      <c r="EM30" s="112"/>
      <c r="EN30" s="112"/>
      <c r="EO30" s="112"/>
      <c r="EP30" s="112"/>
      <c r="EQ30" s="112"/>
      <c r="ER30" s="112"/>
      <c r="ES30" s="112"/>
      <c r="ET30" s="112"/>
      <c r="EU30" s="112"/>
      <c r="EV30" s="112"/>
      <c r="EW30" s="112"/>
      <c r="EX30" s="112"/>
      <c r="EY30" s="112"/>
      <c r="EZ30" s="112"/>
      <c r="FA30" s="112"/>
      <c r="FB30" s="112"/>
      <c r="FC30" s="112"/>
      <c r="FD30" s="112"/>
      <c r="FE30" s="112"/>
      <c r="FF30" s="112"/>
      <c r="FG30" s="112"/>
      <c r="FH30" s="112"/>
      <c r="FI30" s="112"/>
      <c r="FJ30" s="112"/>
      <c r="FK30" s="112"/>
      <c r="FL30" s="112"/>
      <c r="FM30" s="112"/>
      <c r="FN30" s="112"/>
      <c r="FO30" s="112"/>
      <c r="FP30" s="112"/>
      <c r="FQ30" s="112"/>
      <c r="FR30" s="112"/>
      <c r="FS30" s="112"/>
      <c r="FT30" s="112"/>
      <c r="FU30" s="112"/>
      <c r="FV30" s="112"/>
      <c r="FW30" s="112"/>
      <c r="FX30" s="112"/>
      <c r="FY30" s="112"/>
      <c r="FZ30" s="112"/>
      <c r="GA30" s="112"/>
      <c r="GB30" s="112"/>
      <c r="GC30" s="112"/>
      <c r="GD30" s="112"/>
      <c r="GE30" s="112"/>
      <c r="GF30" s="112"/>
      <c r="GG30" s="112"/>
      <c r="GH30" s="112"/>
      <c r="GI30" s="112"/>
      <c r="GJ30" s="112"/>
      <c r="GK30" s="112"/>
      <c r="GL30" s="112"/>
      <c r="GM30" s="112"/>
      <c r="GN30" s="112"/>
      <c r="GO30" s="112"/>
      <c r="GP30" s="112"/>
      <c r="GQ30" s="112"/>
      <c r="GR30" s="112"/>
      <c r="GS30" s="112"/>
      <c r="GT30" s="112"/>
      <c r="GU30" s="112"/>
      <c r="GV30" s="112"/>
      <c r="GW30" s="112"/>
      <c r="GX30" s="112"/>
      <c r="GY30" s="112"/>
      <c r="GZ30" s="112"/>
      <c r="HA30" s="112"/>
      <c r="HB30" s="112"/>
      <c r="HC30" s="112"/>
      <c r="HD30" s="112"/>
      <c r="HE30" s="112"/>
      <c r="HF30" s="112"/>
      <c r="HG30" s="112"/>
      <c r="HH30" s="112"/>
      <c r="HI30" s="112"/>
      <c r="HJ30" s="112"/>
      <c r="HK30" s="112"/>
      <c r="HL30" s="112"/>
      <c r="HM30" s="112"/>
      <c r="HN30" s="112"/>
      <c r="HO30" s="112"/>
      <c r="HP30" s="112"/>
      <c r="HQ30" s="112"/>
      <c r="HR30" s="112"/>
      <c r="HS30" s="112"/>
      <c r="HT30" s="112"/>
      <c r="HU30" s="112"/>
      <c r="HV30" s="112"/>
      <c r="HW30" s="112"/>
      <c r="HX30" s="112"/>
      <c r="HY30" s="112"/>
      <c r="HZ30" s="112"/>
      <c r="IA30" s="112"/>
      <c r="IB30" s="112"/>
      <c r="IC30" s="112"/>
      <c r="ID30" s="112"/>
      <c r="IE30" s="112"/>
      <c r="IF30" s="112"/>
      <c r="IG30" s="112"/>
      <c r="IH30" s="112"/>
      <c r="II30" s="112"/>
      <c r="IJ30" s="112"/>
      <c r="IK30" s="112"/>
      <c r="IL30" s="112"/>
      <c r="IM30" s="112"/>
      <c r="IN30" s="112"/>
      <c r="IO30" s="112"/>
      <c r="IP30" s="112"/>
      <c r="IQ30" s="112"/>
      <c r="IR30" s="112"/>
      <c r="IS30" s="112"/>
      <c r="IT30" s="112"/>
      <c r="IU30" s="112"/>
      <c r="IV30" s="112"/>
      <c r="IW30" s="112"/>
      <c r="IX30" s="112"/>
      <c r="IY30" s="112"/>
      <c r="IZ30" s="112"/>
      <c r="JA30" s="112"/>
      <c r="JB30" s="112"/>
      <c r="JC30" s="112"/>
      <c r="JD30" s="112"/>
      <c r="JE30" s="112"/>
      <c r="JF30" s="112"/>
      <c r="JG30" s="112"/>
      <c r="JH30" s="112"/>
      <c r="JI30" s="112"/>
      <c r="JJ30" s="112"/>
      <c r="JK30" s="112"/>
      <c r="JL30" s="112"/>
      <c r="JM30" s="112"/>
      <c r="JN30" s="112"/>
      <c r="JO30" s="112"/>
      <c r="JP30" s="112"/>
      <c r="JQ30" s="112"/>
      <c r="JR30" s="112"/>
      <c r="JS30" s="112"/>
      <c r="JT30" s="112"/>
      <c r="JU30" s="112"/>
      <c r="JV30" s="112"/>
      <c r="JW30" s="112"/>
      <c r="JX30" s="112"/>
      <c r="JY30" s="112"/>
      <c r="JZ30" s="112"/>
      <c r="KA30" s="112"/>
      <c r="KB30" s="112"/>
      <c r="KC30" s="112"/>
      <c r="KD30" s="112"/>
      <c r="KE30" s="112"/>
      <c r="KF30" s="112"/>
      <c r="KG30" s="112"/>
      <c r="KH30" s="112"/>
      <c r="KI30" s="112"/>
      <c r="KJ30" s="112"/>
      <c r="KK30" s="112"/>
      <c r="KL30" s="112"/>
      <c r="KM30" s="112"/>
      <c r="KN30" s="112"/>
      <c r="KO30" s="112"/>
      <c r="KP30" s="112"/>
      <c r="KQ30" s="112"/>
      <c r="KR30" s="112"/>
      <c r="KS30" s="112"/>
      <c r="KT30" s="112"/>
      <c r="KU30" s="112"/>
      <c r="KV30" s="112"/>
      <c r="KW30" s="112"/>
      <c r="KX30" s="112"/>
      <c r="KY30" s="112"/>
      <c r="KZ30" s="112"/>
      <c r="LA30" s="112"/>
      <c r="LB30" s="112"/>
      <c r="LC30" s="112"/>
      <c r="LD30" s="112"/>
      <c r="LE30" s="112"/>
      <c r="LF30" s="112"/>
      <c r="LG30" s="112"/>
      <c r="LH30" s="112"/>
      <c r="LI30" s="112"/>
      <c r="LJ30" s="112"/>
      <c r="LK30" s="112"/>
      <c r="LL30" s="112"/>
      <c r="LM30" s="112"/>
      <c r="LN30" s="112"/>
      <c r="LO30" s="112"/>
      <c r="LP30" s="112"/>
      <c r="LQ30" s="112"/>
      <c r="LR30" s="112"/>
      <c r="LS30" s="112"/>
      <c r="LT30" s="112"/>
      <c r="LU30" s="112"/>
      <c r="LV30" s="112"/>
      <c r="LW30" s="112"/>
      <c r="LX30" s="112"/>
      <c r="LY30" s="112"/>
      <c r="LZ30" s="112"/>
      <c r="MA30" s="112"/>
      <c r="MB30" s="112"/>
      <c r="MC30" s="112"/>
      <c r="MD30" s="112"/>
      <c r="ME30" s="112"/>
      <c r="MF30" s="112"/>
      <c r="MG30" s="112"/>
      <c r="MH30" s="112"/>
      <c r="MI30" s="112"/>
      <c r="MJ30" s="112"/>
      <c r="MK30" s="112"/>
      <c r="ML30" s="112"/>
      <c r="MM30" s="112"/>
      <c r="MN30" s="112"/>
      <c r="MO30" s="112"/>
      <c r="MP30" s="112"/>
      <c r="MQ30" s="112"/>
      <c r="MR30" s="112"/>
      <c r="MS30" s="112"/>
      <c r="MT30" s="112"/>
      <c r="MU30" s="112"/>
      <c r="MV30" s="112"/>
      <c r="MW30" s="112"/>
      <c r="MX30" s="112"/>
      <c r="MY30" s="112"/>
      <c r="MZ30" s="112"/>
      <c r="NA30" s="112"/>
      <c r="NB30" s="112"/>
      <c r="NC30" s="112"/>
      <c r="ND30" s="112"/>
      <c r="NE30" s="112"/>
      <c r="NF30" s="112"/>
      <c r="NG30" s="112"/>
      <c r="NH30" s="112"/>
      <c r="NI30" s="112"/>
      <c r="NJ30" s="112"/>
      <c r="NK30" s="112"/>
      <c r="NL30" s="112"/>
      <c r="NM30" s="112"/>
      <c r="NN30" s="112"/>
      <c r="NO30" s="112"/>
      <c r="NP30" s="112"/>
      <c r="NQ30" s="112"/>
      <c r="NR30" s="112"/>
      <c r="NS30" s="112"/>
      <c r="NT30" s="112"/>
      <c r="NU30" s="112"/>
      <c r="NV30" s="112"/>
      <c r="NW30" s="112"/>
      <c r="NX30" s="112"/>
      <c r="NY30" s="112"/>
      <c r="NZ30" s="112"/>
      <c r="OA30" s="112"/>
      <c r="OB30" s="112"/>
      <c r="OC30" s="112"/>
      <c r="OD30" s="112"/>
      <c r="OE30" s="112"/>
      <c r="OF30" s="112"/>
      <c r="OG30" s="73" t="s">
        <v>53</v>
      </c>
    </row>
    <row r="31" spans="2:397" ht="30" customHeight="1">
      <c r="B31" s="42" t="s">
        <v>56</v>
      </c>
      <c r="C31" s="42" t="s">
        <v>27</v>
      </c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50"/>
      <c r="U31" s="25"/>
      <c r="V31" s="64" t="s">
        <v>3</v>
      </c>
      <c r="W31" s="21"/>
      <c r="X31" s="28"/>
      <c r="Y31" s="26"/>
      <c r="Z31" s="26"/>
      <c r="AA31" s="26"/>
      <c r="AB31" s="107" t="s">
        <v>56</v>
      </c>
      <c r="AC31" s="112"/>
      <c r="AD31" s="112"/>
      <c r="AE31" s="112"/>
      <c r="AF31" s="112"/>
      <c r="AG31" s="112"/>
      <c r="AH31" s="112"/>
      <c r="AI31" s="112"/>
      <c r="AJ31" s="112"/>
      <c r="AK31" s="112"/>
      <c r="AL31" s="112"/>
      <c r="AM31" s="112"/>
      <c r="AN31" s="112"/>
      <c r="AO31" s="112"/>
      <c r="AP31" s="112"/>
      <c r="AQ31" s="112"/>
      <c r="AR31" s="112"/>
      <c r="AS31" s="112"/>
      <c r="AT31" s="112"/>
      <c r="AU31" s="112"/>
      <c r="AV31" s="112"/>
      <c r="AW31" s="112"/>
      <c r="AX31" s="112"/>
      <c r="AY31" s="112"/>
      <c r="AZ31" s="112"/>
      <c r="BA31" s="112"/>
      <c r="BB31" s="112"/>
      <c r="BC31" s="112"/>
      <c r="BD31" s="112"/>
      <c r="BE31" s="112"/>
      <c r="BF31" s="112"/>
      <c r="BG31" s="112"/>
      <c r="BH31" s="112"/>
      <c r="BI31" s="112"/>
      <c r="BJ31" s="112"/>
      <c r="BK31" s="112"/>
      <c r="BL31" s="112"/>
      <c r="BM31" s="112"/>
      <c r="BN31" s="112"/>
      <c r="BO31" s="112"/>
      <c r="BP31" s="112"/>
      <c r="BQ31" s="112"/>
      <c r="BR31" s="112"/>
      <c r="BS31" s="112"/>
      <c r="BT31" s="112"/>
      <c r="BU31" s="112"/>
      <c r="BV31" s="112"/>
      <c r="BW31" s="112"/>
      <c r="BX31" s="112"/>
      <c r="BY31" s="112"/>
      <c r="BZ31" s="112"/>
      <c r="CA31" s="112"/>
      <c r="CB31" s="112"/>
      <c r="CC31" s="112"/>
      <c r="CD31" s="112"/>
      <c r="CE31" s="112"/>
      <c r="CF31" s="112"/>
      <c r="CG31" s="112"/>
      <c r="CH31" s="112"/>
      <c r="CI31" s="112"/>
      <c r="CJ31" s="112"/>
      <c r="CK31" s="112"/>
      <c r="CL31" s="112"/>
      <c r="CM31" s="112"/>
      <c r="CN31" s="112"/>
      <c r="CO31" s="112"/>
      <c r="CP31" s="112"/>
      <c r="CQ31" s="112"/>
      <c r="CR31" s="112"/>
      <c r="CS31" s="112"/>
      <c r="CT31" s="112"/>
      <c r="CU31" s="112"/>
      <c r="CV31" s="112"/>
      <c r="CW31" s="112"/>
      <c r="CX31" s="112"/>
      <c r="CY31" s="112"/>
      <c r="CZ31" s="112"/>
      <c r="DA31" s="112"/>
      <c r="DB31" s="112"/>
      <c r="DC31" s="112"/>
      <c r="DD31" s="112"/>
      <c r="DE31" s="112"/>
      <c r="DF31" s="112"/>
      <c r="DG31" s="112"/>
      <c r="DH31" s="112"/>
      <c r="DI31" s="112"/>
      <c r="DJ31" s="112"/>
      <c r="DK31" s="112"/>
      <c r="DL31" s="112"/>
      <c r="DM31" s="112"/>
      <c r="DN31" s="112"/>
      <c r="DO31" s="112"/>
      <c r="DP31" s="112"/>
      <c r="DQ31" s="112"/>
      <c r="DR31" s="112"/>
      <c r="DS31" s="112"/>
      <c r="DT31" s="112"/>
      <c r="DU31" s="112"/>
      <c r="DV31" s="112"/>
      <c r="DW31" s="112"/>
      <c r="DX31" s="112"/>
      <c r="DY31" s="112"/>
      <c r="DZ31" s="112"/>
      <c r="EA31" s="112"/>
      <c r="EB31" s="112"/>
      <c r="EC31" s="112"/>
      <c r="ED31" s="112"/>
      <c r="EE31" s="112"/>
      <c r="EF31" s="112"/>
      <c r="EG31" s="112"/>
      <c r="EH31" s="112"/>
      <c r="EI31" s="112"/>
      <c r="EJ31" s="112"/>
      <c r="EK31" s="112"/>
      <c r="EL31" s="112"/>
      <c r="EM31" s="112"/>
      <c r="EN31" s="112"/>
      <c r="EO31" s="112"/>
      <c r="EP31" s="112"/>
      <c r="EQ31" s="112"/>
      <c r="ER31" s="112"/>
      <c r="ES31" s="112"/>
      <c r="ET31" s="112"/>
      <c r="EU31" s="112"/>
      <c r="EV31" s="112"/>
      <c r="EW31" s="112"/>
      <c r="EX31" s="112"/>
      <c r="EY31" s="112"/>
      <c r="EZ31" s="112"/>
      <c r="FA31" s="112"/>
      <c r="FB31" s="112"/>
      <c r="FC31" s="112"/>
      <c r="FD31" s="112"/>
      <c r="FE31" s="112"/>
      <c r="FF31" s="112"/>
      <c r="FG31" s="112"/>
      <c r="FH31" s="112"/>
      <c r="FI31" s="112"/>
      <c r="FJ31" s="112"/>
      <c r="FK31" s="112"/>
      <c r="FL31" s="112"/>
      <c r="FM31" s="112"/>
      <c r="FN31" s="112"/>
      <c r="FO31" s="112"/>
      <c r="FP31" s="112"/>
      <c r="FQ31" s="112"/>
      <c r="FR31" s="112"/>
      <c r="FS31" s="112"/>
      <c r="FT31" s="112"/>
      <c r="FU31" s="112"/>
      <c r="FV31" s="112"/>
      <c r="FW31" s="112"/>
      <c r="FX31" s="112"/>
      <c r="FY31" s="112"/>
      <c r="FZ31" s="112"/>
      <c r="GA31" s="112"/>
      <c r="GB31" s="112"/>
      <c r="GC31" s="112"/>
      <c r="GD31" s="112"/>
      <c r="GE31" s="112"/>
      <c r="GF31" s="112"/>
      <c r="GG31" s="112"/>
      <c r="GH31" s="112"/>
      <c r="GI31" s="112"/>
      <c r="GJ31" s="112"/>
      <c r="GK31" s="112"/>
      <c r="GL31" s="112"/>
      <c r="GM31" s="112"/>
      <c r="GN31" s="112"/>
      <c r="GO31" s="112"/>
      <c r="GP31" s="112"/>
      <c r="GQ31" s="112"/>
      <c r="GR31" s="112"/>
      <c r="GS31" s="112"/>
      <c r="GT31" s="112"/>
      <c r="GU31" s="112"/>
      <c r="GV31" s="112"/>
      <c r="GW31" s="112"/>
      <c r="GX31" s="112"/>
      <c r="GY31" s="112"/>
      <c r="GZ31" s="112"/>
      <c r="HA31" s="112"/>
      <c r="HB31" s="112"/>
      <c r="HC31" s="112"/>
      <c r="HD31" s="112"/>
      <c r="HE31" s="112"/>
      <c r="HF31" s="112"/>
      <c r="HG31" s="112"/>
      <c r="HH31" s="112"/>
      <c r="HI31" s="112"/>
      <c r="HJ31" s="112"/>
      <c r="HK31" s="112"/>
      <c r="HL31" s="112"/>
      <c r="HM31" s="112"/>
      <c r="HN31" s="112"/>
      <c r="HO31" s="112"/>
      <c r="HP31" s="112"/>
      <c r="HQ31" s="112"/>
      <c r="HR31" s="112"/>
      <c r="HS31" s="112"/>
      <c r="HT31" s="112"/>
      <c r="HU31" s="112"/>
      <c r="HV31" s="112"/>
      <c r="HW31" s="112"/>
      <c r="HX31" s="112"/>
      <c r="HY31" s="112"/>
      <c r="HZ31" s="112"/>
      <c r="IA31" s="112"/>
      <c r="IB31" s="112"/>
      <c r="IC31" s="112"/>
      <c r="ID31" s="112"/>
      <c r="IE31" s="112"/>
      <c r="IF31" s="112"/>
      <c r="IG31" s="112"/>
      <c r="IH31" s="112"/>
      <c r="II31" s="112"/>
      <c r="IJ31" s="112"/>
      <c r="IK31" s="112"/>
      <c r="IL31" s="112"/>
      <c r="IM31" s="112"/>
      <c r="IN31" s="112"/>
      <c r="IO31" s="112"/>
      <c r="IP31" s="112"/>
      <c r="IQ31" s="112"/>
      <c r="IR31" s="112"/>
      <c r="IS31" s="112"/>
      <c r="IT31" s="112"/>
      <c r="IU31" s="112"/>
      <c r="IV31" s="112"/>
      <c r="IW31" s="112"/>
      <c r="IX31" s="112"/>
      <c r="IY31" s="112"/>
      <c r="IZ31" s="112"/>
      <c r="JA31" s="112"/>
      <c r="JB31" s="112"/>
      <c r="JC31" s="112"/>
      <c r="JD31" s="112"/>
      <c r="JE31" s="112"/>
      <c r="JF31" s="112"/>
      <c r="JG31" s="112"/>
      <c r="JH31" s="112"/>
      <c r="JI31" s="112"/>
      <c r="JJ31" s="112"/>
      <c r="JK31" s="112"/>
      <c r="JL31" s="112"/>
      <c r="JM31" s="112"/>
      <c r="JN31" s="112"/>
      <c r="JO31" s="112"/>
      <c r="JP31" s="112"/>
      <c r="JQ31" s="112"/>
      <c r="JR31" s="112"/>
      <c r="JS31" s="112"/>
      <c r="JT31" s="112"/>
      <c r="JU31" s="112"/>
      <c r="JV31" s="112"/>
      <c r="JW31" s="112"/>
      <c r="JX31" s="112"/>
      <c r="JY31" s="112"/>
      <c r="JZ31" s="112"/>
      <c r="KA31" s="112"/>
      <c r="KB31" s="112"/>
      <c r="KC31" s="112"/>
      <c r="KD31" s="112"/>
      <c r="KE31" s="112"/>
      <c r="KF31" s="112"/>
      <c r="KG31" s="112"/>
      <c r="KH31" s="112"/>
      <c r="KI31" s="112"/>
      <c r="KJ31" s="112"/>
      <c r="KK31" s="112"/>
      <c r="KL31" s="112"/>
      <c r="KM31" s="112"/>
      <c r="KN31" s="112"/>
      <c r="KO31" s="112"/>
      <c r="KP31" s="112"/>
      <c r="KQ31" s="112"/>
      <c r="KR31" s="112"/>
      <c r="KS31" s="112"/>
      <c r="KT31" s="112"/>
      <c r="KU31" s="112"/>
      <c r="KV31" s="112"/>
      <c r="KW31" s="112"/>
      <c r="KX31" s="112"/>
      <c r="KY31" s="112"/>
      <c r="KZ31" s="112"/>
      <c r="LA31" s="112"/>
      <c r="LB31" s="112"/>
      <c r="LC31" s="112"/>
      <c r="LD31" s="112"/>
      <c r="LE31" s="112"/>
      <c r="LF31" s="112"/>
      <c r="LG31" s="112"/>
      <c r="LH31" s="112"/>
      <c r="LI31" s="112"/>
      <c r="LJ31" s="112"/>
      <c r="LK31" s="112"/>
      <c r="LL31" s="112"/>
      <c r="LM31" s="112"/>
      <c r="LN31" s="112"/>
      <c r="LO31" s="112"/>
      <c r="LP31" s="112"/>
      <c r="LQ31" s="112"/>
      <c r="LR31" s="112"/>
      <c r="LS31" s="112"/>
      <c r="LT31" s="112"/>
      <c r="LU31" s="112"/>
      <c r="LV31" s="112"/>
      <c r="LW31" s="112"/>
      <c r="LX31" s="112"/>
      <c r="LY31" s="112"/>
      <c r="LZ31" s="112"/>
      <c r="MA31" s="112"/>
      <c r="MB31" s="112"/>
      <c r="MC31" s="112"/>
      <c r="MD31" s="112"/>
      <c r="ME31" s="112"/>
      <c r="MF31" s="112"/>
      <c r="MG31" s="112"/>
      <c r="MH31" s="112"/>
      <c r="MI31" s="112"/>
      <c r="MJ31" s="112"/>
      <c r="MK31" s="112"/>
      <c r="ML31" s="112"/>
      <c r="MM31" s="112"/>
      <c r="MN31" s="112"/>
      <c r="MO31" s="112"/>
      <c r="MP31" s="112"/>
      <c r="MQ31" s="112"/>
      <c r="MR31" s="112"/>
      <c r="MS31" s="112"/>
      <c r="MT31" s="112"/>
      <c r="MU31" s="112"/>
      <c r="MV31" s="112"/>
      <c r="MW31" s="112"/>
      <c r="MX31" s="112"/>
      <c r="MY31" s="112"/>
      <c r="MZ31" s="112"/>
      <c r="NA31" s="112"/>
      <c r="NB31" s="112"/>
      <c r="NC31" s="112"/>
      <c r="ND31" s="112"/>
      <c r="NE31" s="112"/>
      <c r="NF31" s="112"/>
      <c r="NG31" s="112"/>
      <c r="NH31" s="112"/>
      <c r="NI31" s="112"/>
      <c r="NJ31" s="112"/>
      <c r="NK31" s="112"/>
      <c r="NL31" s="112"/>
      <c r="NM31" s="112"/>
      <c r="NN31" s="112"/>
      <c r="NO31" s="112"/>
      <c r="NP31" s="112"/>
      <c r="NQ31" s="112"/>
      <c r="NR31" s="112"/>
      <c r="NS31" s="112"/>
      <c r="NT31" s="112"/>
      <c r="NU31" s="112"/>
      <c r="NV31" s="112"/>
      <c r="NW31" s="112"/>
      <c r="NX31" s="112"/>
      <c r="NY31" s="112"/>
      <c r="NZ31" s="112"/>
      <c r="OA31" s="112"/>
      <c r="OB31" s="112"/>
      <c r="OC31" s="112"/>
      <c r="OD31" s="112"/>
      <c r="OE31" s="112"/>
      <c r="OF31" s="112"/>
      <c r="OG31" s="73" t="s">
        <v>53</v>
      </c>
    </row>
    <row r="32" spans="2:397" ht="30" customHeight="1">
      <c r="B32" s="43" t="s">
        <v>47</v>
      </c>
      <c r="C32" s="43" t="s">
        <v>27</v>
      </c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50"/>
      <c r="U32" s="25"/>
      <c r="V32" s="63" t="s">
        <v>47</v>
      </c>
      <c r="W32" s="21"/>
      <c r="X32" s="28"/>
      <c r="Y32" s="26"/>
      <c r="Z32" s="26"/>
      <c r="AA32" s="26"/>
      <c r="AB32" s="108" t="s">
        <v>47</v>
      </c>
      <c r="AC32" s="112"/>
      <c r="AD32" s="112"/>
      <c r="AE32" s="112"/>
      <c r="AF32" s="112"/>
      <c r="AG32" s="112"/>
      <c r="AH32" s="112"/>
      <c r="AI32" s="112"/>
      <c r="AJ32" s="112"/>
      <c r="AK32" s="112"/>
      <c r="AL32" s="112"/>
      <c r="AM32" s="112"/>
      <c r="AN32" s="112"/>
      <c r="AO32" s="112"/>
      <c r="AP32" s="112"/>
      <c r="AQ32" s="112"/>
      <c r="AR32" s="112"/>
      <c r="AS32" s="112"/>
      <c r="AT32" s="112"/>
      <c r="AU32" s="112"/>
      <c r="AV32" s="112"/>
      <c r="AW32" s="112"/>
      <c r="AX32" s="112"/>
      <c r="AY32" s="112"/>
      <c r="AZ32" s="112"/>
      <c r="BA32" s="112"/>
      <c r="BB32" s="112"/>
      <c r="BC32" s="112"/>
      <c r="BD32" s="112"/>
      <c r="BE32" s="112"/>
      <c r="BF32" s="112"/>
      <c r="BG32" s="112"/>
      <c r="BH32" s="112"/>
      <c r="BI32" s="112"/>
      <c r="BJ32" s="112"/>
      <c r="BK32" s="112"/>
      <c r="BL32" s="112"/>
      <c r="BM32" s="112"/>
      <c r="BN32" s="112"/>
      <c r="BO32" s="112"/>
      <c r="BP32" s="112"/>
      <c r="BQ32" s="112"/>
      <c r="BR32" s="112"/>
      <c r="BS32" s="112"/>
      <c r="BT32" s="112"/>
      <c r="BU32" s="112"/>
      <c r="BV32" s="112"/>
      <c r="BW32" s="112"/>
      <c r="BX32" s="112"/>
      <c r="BY32" s="112"/>
      <c r="BZ32" s="112"/>
      <c r="CA32" s="112"/>
      <c r="CB32" s="112"/>
      <c r="CC32" s="112"/>
      <c r="CD32" s="112"/>
      <c r="CE32" s="112"/>
      <c r="CF32" s="112"/>
      <c r="CG32" s="112"/>
      <c r="CH32" s="112"/>
      <c r="CI32" s="112"/>
      <c r="CJ32" s="112"/>
      <c r="CK32" s="112"/>
      <c r="CL32" s="112"/>
      <c r="CM32" s="112"/>
      <c r="CN32" s="112"/>
      <c r="CO32" s="112"/>
      <c r="CP32" s="112"/>
      <c r="CQ32" s="112"/>
      <c r="CR32" s="112"/>
      <c r="CS32" s="112"/>
      <c r="CT32" s="112"/>
      <c r="CU32" s="112"/>
      <c r="CV32" s="112"/>
      <c r="CW32" s="112"/>
      <c r="CX32" s="112"/>
      <c r="CY32" s="112"/>
      <c r="CZ32" s="112"/>
      <c r="DA32" s="112"/>
      <c r="DB32" s="112"/>
      <c r="DC32" s="112"/>
      <c r="DD32" s="112"/>
      <c r="DE32" s="112"/>
      <c r="DF32" s="112"/>
      <c r="DG32" s="112"/>
      <c r="DH32" s="112"/>
      <c r="DI32" s="112"/>
      <c r="DJ32" s="112"/>
      <c r="DK32" s="112"/>
      <c r="DL32" s="112"/>
      <c r="DM32" s="112"/>
      <c r="DN32" s="112"/>
      <c r="DO32" s="112"/>
      <c r="DP32" s="112"/>
      <c r="DQ32" s="112"/>
      <c r="DR32" s="112"/>
      <c r="DS32" s="112"/>
      <c r="DT32" s="112"/>
      <c r="DU32" s="112"/>
      <c r="DV32" s="112"/>
      <c r="DW32" s="112"/>
      <c r="DX32" s="112"/>
      <c r="DY32" s="112"/>
      <c r="DZ32" s="112"/>
      <c r="EA32" s="112"/>
      <c r="EB32" s="112"/>
      <c r="EC32" s="112"/>
      <c r="ED32" s="112"/>
      <c r="EE32" s="112"/>
      <c r="EF32" s="112"/>
      <c r="EG32" s="112"/>
      <c r="EH32" s="112"/>
      <c r="EI32" s="112"/>
      <c r="EJ32" s="112"/>
      <c r="EK32" s="112"/>
      <c r="EL32" s="112"/>
      <c r="EM32" s="112"/>
      <c r="EN32" s="112"/>
      <c r="EO32" s="112"/>
      <c r="EP32" s="112"/>
      <c r="EQ32" s="112"/>
      <c r="ER32" s="112"/>
      <c r="ES32" s="112"/>
      <c r="ET32" s="112"/>
      <c r="EU32" s="112"/>
      <c r="EV32" s="112"/>
      <c r="EW32" s="112"/>
      <c r="EX32" s="112"/>
      <c r="EY32" s="112"/>
      <c r="EZ32" s="112"/>
      <c r="FA32" s="112"/>
      <c r="FB32" s="112"/>
      <c r="FC32" s="112"/>
      <c r="FD32" s="112"/>
      <c r="FE32" s="112"/>
      <c r="FF32" s="112"/>
      <c r="FG32" s="112"/>
      <c r="FH32" s="112"/>
      <c r="FI32" s="112"/>
      <c r="FJ32" s="112"/>
      <c r="FK32" s="112"/>
      <c r="FL32" s="112"/>
      <c r="FM32" s="112"/>
      <c r="FN32" s="112"/>
      <c r="FO32" s="112"/>
      <c r="FP32" s="112"/>
      <c r="FQ32" s="112"/>
      <c r="FR32" s="112"/>
      <c r="FS32" s="112"/>
      <c r="FT32" s="112"/>
      <c r="FU32" s="112"/>
      <c r="FV32" s="112"/>
      <c r="FW32" s="112"/>
      <c r="FX32" s="112"/>
      <c r="FY32" s="112"/>
      <c r="FZ32" s="112"/>
      <c r="GA32" s="112"/>
      <c r="GB32" s="112"/>
      <c r="GC32" s="112"/>
      <c r="GD32" s="112"/>
      <c r="GE32" s="112"/>
      <c r="GF32" s="112"/>
      <c r="GG32" s="112"/>
      <c r="GH32" s="112"/>
      <c r="GI32" s="112"/>
      <c r="GJ32" s="112"/>
      <c r="GK32" s="112"/>
      <c r="GL32" s="112"/>
      <c r="GM32" s="112"/>
      <c r="GN32" s="112"/>
      <c r="GO32" s="112"/>
      <c r="GP32" s="112"/>
      <c r="GQ32" s="112"/>
      <c r="GR32" s="112"/>
      <c r="GS32" s="112"/>
      <c r="GT32" s="112"/>
      <c r="GU32" s="112"/>
      <c r="GV32" s="112"/>
      <c r="GW32" s="112"/>
      <c r="GX32" s="112"/>
      <c r="GY32" s="112"/>
      <c r="GZ32" s="112"/>
      <c r="HA32" s="112"/>
      <c r="HB32" s="112"/>
      <c r="HC32" s="112"/>
      <c r="HD32" s="112"/>
      <c r="HE32" s="112"/>
      <c r="HF32" s="112"/>
      <c r="HG32" s="112"/>
      <c r="HH32" s="112"/>
      <c r="HI32" s="112"/>
      <c r="HJ32" s="112"/>
      <c r="HK32" s="112"/>
      <c r="HL32" s="112"/>
      <c r="HM32" s="112"/>
      <c r="HN32" s="112"/>
      <c r="HO32" s="112"/>
      <c r="HP32" s="112"/>
      <c r="HQ32" s="112"/>
      <c r="HR32" s="112"/>
      <c r="HS32" s="112"/>
      <c r="HT32" s="112"/>
      <c r="HU32" s="112"/>
      <c r="HV32" s="112"/>
      <c r="HW32" s="112"/>
      <c r="HX32" s="112"/>
      <c r="HY32" s="112"/>
      <c r="HZ32" s="112"/>
      <c r="IA32" s="112"/>
      <c r="IB32" s="112"/>
      <c r="IC32" s="112"/>
      <c r="ID32" s="112"/>
      <c r="IE32" s="112"/>
      <c r="IF32" s="112"/>
      <c r="IG32" s="112"/>
      <c r="IH32" s="112"/>
      <c r="II32" s="112"/>
      <c r="IJ32" s="112"/>
      <c r="IK32" s="112"/>
      <c r="IL32" s="112"/>
      <c r="IM32" s="112"/>
      <c r="IN32" s="112"/>
      <c r="IO32" s="112"/>
      <c r="IP32" s="112"/>
      <c r="IQ32" s="112"/>
      <c r="IR32" s="112"/>
      <c r="IS32" s="112"/>
      <c r="IT32" s="112"/>
      <c r="IU32" s="112"/>
      <c r="IV32" s="112"/>
      <c r="IW32" s="112"/>
      <c r="IX32" s="112"/>
      <c r="IY32" s="112"/>
      <c r="IZ32" s="112"/>
      <c r="JA32" s="112"/>
      <c r="JB32" s="112"/>
      <c r="JC32" s="112"/>
      <c r="JD32" s="112"/>
      <c r="JE32" s="112"/>
      <c r="JF32" s="112"/>
      <c r="JG32" s="112"/>
      <c r="JH32" s="112"/>
      <c r="JI32" s="112"/>
      <c r="JJ32" s="112"/>
      <c r="JK32" s="112"/>
      <c r="JL32" s="112"/>
      <c r="JM32" s="112"/>
      <c r="JN32" s="112"/>
      <c r="JO32" s="112"/>
      <c r="JP32" s="112"/>
      <c r="JQ32" s="112"/>
      <c r="JR32" s="112"/>
      <c r="JS32" s="112"/>
      <c r="JT32" s="112"/>
      <c r="JU32" s="112"/>
      <c r="JV32" s="112"/>
      <c r="JW32" s="112"/>
      <c r="JX32" s="112"/>
      <c r="JY32" s="112"/>
      <c r="JZ32" s="112"/>
      <c r="KA32" s="112"/>
      <c r="KB32" s="112"/>
      <c r="KC32" s="112"/>
      <c r="KD32" s="112"/>
      <c r="KE32" s="112"/>
      <c r="KF32" s="112"/>
      <c r="KG32" s="112"/>
      <c r="KH32" s="112"/>
      <c r="KI32" s="112"/>
      <c r="KJ32" s="112"/>
      <c r="KK32" s="112"/>
      <c r="KL32" s="112"/>
      <c r="KM32" s="112"/>
      <c r="KN32" s="112"/>
      <c r="KO32" s="112"/>
      <c r="KP32" s="112"/>
      <c r="KQ32" s="112"/>
      <c r="KR32" s="112"/>
      <c r="KS32" s="112"/>
      <c r="KT32" s="112"/>
      <c r="KU32" s="112"/>
      <c r="KV32" s="112"/>
      <c r="KW32" s="112"/>
      <c r="KX32" s="112"/>
      <c r="KY32" s="112"/>
      <c r="KZ32" s="112"/>
      <c r="LA32" s="112"/>
      <c r="LB32" s="112"/>
      <c r="LC32" s="112"/>
      <c r="LD32" s="112"/>
      <c r="LE32" s="112"/>
      <c r="LF32" s="112"/>
      <c r="LG32" s="112"/>
      <c r="LH32" s="112"/>
      <c r="LI32" s="112"/>
      <c r="LJ32" s="112"/>
      <c r="LK32" s="112"/>
      <c r="LL32" s="112"/>
      <c r="LM32" s="112"/>
      <c r="LN32" s="112"/>
      <c r="LO32" s="112"/>
      <c r="LP32" s="112"/>
      <c r="LQ32" s="112"/>
      <c r="LR32" s="112"/>
      <c r="LS32" s="112"/>
      <c r="LT32" s="112"/>
      <c r="LU32" s="112"/>
      <c r="LV32" s="112"/>
      <c r="LW32" s="112"/>
      <c r="LX32" s="112"/>
      <c r="LY32" s="112"/>
      <c r="LZ32" s="112"/>
      <c r="MA32" s="112"/>
      <c r="MB32" s="112"/>
      <c r="MC32" s="112"/>
      <c r="MD32" s="112"/>
      <c r="ME32" s="112"/>
      <c r="MF32" s="112"/>
      <c r="MG32" s="112"/>
      <c r="MH32" s="112"/>
      <c r="MI32" s="112"/>
      <c r="MJ32" s="112"/>
      <c r="MK32" s="112"/>
      <c r="ML32" s="112"/>
      <c r="MM32" s="112"/>
      <c r="MN32" s="112"/>
      <c r="MO32" s="112"/>
      <c r="MP32" s="112"/>
      <c r="MQ32" s="112"/>
      <c r="MR32" s="112"/>
      <c r="MS32" s="112"/>
      <c r="MT32" s="112"/>
      <c r="MU32" s="112"/>
      <c r="MV32" s="112"/>
      <c r="MW32" s="112"/>
      <c r="MX32" s="112"/>
      <c r="MY32" s="112"/>
      <c r="MZ32" s="112"/>
      <c r="NA32" s="112"/>
      <c r="NB32" s="112"/>
      <c r="NC32" s="112"/>
      <c r="ND32" s="112"/>
      <c r="NE32" s="112"/>
      <c r="NF32" s="112"/>
      <c r="NG32" s="112"/>
      <c r="NH32" s="112"/>
      <c r="NI32" s="112"/>
      <c r="NJ32" s="112"/>
      <c r="NK32" s="112"/>
      <c r="NL32" s="112"/>
      <c r="NM32" s="112"/>
      <c r="NN32" s="112"/>
      <c r="NO32" s="112"/>
      <c r="NP32" s="112"/>
      <c r="NQ32" s="112"/>
      <c r="NR32" s="112"/>
      <c r="NS32" s="112"/>
      <c r="NT32" s="112"/>
      <c r="NU32" s="112"/>
      <c r="NV32" s="112"/>
      <c r="NW32" s="112"/>
      <c r="NX32" s="112"/>
      <c r="NY32" s="112"/>
      <c r="NZ32" s="112"/>
      <c r="OA32" s="112"/>
      <c r="OB32" s="112"/>
      <c r="OC32" s="112"/>
      <c r="OD32" s="112"/>
      <c r="OE32" s="112"/>
      <c r="OF32" s="112"/>
      <c r="OG32" s="73" t="s">
        <v>53</v>
      </c>
    </row>
    <row r="1046055" spans="1:397" s="4" customFormat="1">
      <c r="A1046055" s="101"/>
      <c r="B1046055" s="102"/>
      <c r="C1046055" s="102"/>
      <c r="D1046055" s="75"/>
      <c r="E1046055" s="75"/>
      <c r="F1046055" s="75"/>
      <c r="G1046055" s="75"/>
      <c r="H1046055" s="3"/>
      <c r="I1046055" s="97"/>
      <c r="J1046055" s="76"/>
      <c r="K1046055" s="76"/>
      <c r="L1046055" s="97"/>
      <c r="M1046055" s="97"/>
      <c r="N1046055" s="97"/>
      <c r="O1046055" s="76"/>
      <c r="P1046055" s="76"/>
      <c r="Q1046055" s="76"/>
      <c r="R1046055" s="97"/>
      <c r="S1046055" s="97"/>
      <c r="T1046055" s="45"/>
      <c r="U1046055" s="97">
        <v>8</v>
      </c>
      <c r="Y1046055" s="17"/>
      <c r="Z1046055" s="2"/>
      <c r="AA1046055" s="1"/>
      <c r="AB1046055" s="1"/>
      <c r="AC1046055" s="101"/>
      <c r="AD1046055" s="101"/>
      <c r="AE1046055" s="101"/>
      <c r="AF1046055" s="101"/>
      <c r="AG1046055" s="101"/>
      <c r="AH1046055" s="101"/>
      <c r="AI1046055" s="101"/>
      <c r="AJ1046055" s="101"/>
      <c r="AK1046055" s="101"/>
      <c r="AL1046055" s="101"/>
      <c r="AM1046055" s="101"/>
      <c r="AN1046055" s="101"/>
      <c r="AO1046055" s="101"/>
      <c r="AP1046055" s="101"/>
      <c r="AQ1046055" s="101"/>
      <c r="AR1046055" s="101"/>
      <c r="AS1046055" s="101"/>
      <c r="AT1046055" s="101"/>
      <c r="AU1046055" s="101"/>
      <c r="AV1046055" s="101"/>
      <c r="AW1046055" s="101"/>
      <c r="AX1046055" s="101"/>
      <c r="AY1046055" s="101"/>
      <c r="AZ1046055" s="101"/>
      <c r="BA1046055" s="101"/>
      <c r="BB1046055" s="101"/>
      <c r="BC1046055" s="101"/>
      <c r="BD1046055" s="101"/>
      <c r="BE1046055" s="101"/>
      <c r="BF1046055" s="101"/>
      <c r="BG1046055" s="101"/>
      <c r="BH1046055" s="101"/>
      <c r="BI1046055" s="101"/>
      <c r="BJ1046055" s="101"/>
      <c r="BK1046055" s="101"/>
      <c r="BL1046055" s="101"/>
      <c r="BM1046055" s="101"/>
      <c r="BN1046055" s="101"/>
      <c r="BO1046055" s="101"/>
      <c r="BP1046055" s="101"/>
      <c r="BQ1046055" s="101"/>
      <c r="BR1046055" s="101"/>
      <c r="BS1046055" s="101"/>
      <c r="BT1046055" s="101"/>
      <c r="BU1046055" s="101"/>
      <c r="BV1046055" s="101"/>
      <c r="BW1046055" s="101"/>
      <c r="BX1046055" s="101"/>
      <c r="BY1046055" s="101"/>
      <c r="BZ1046055" s="101"/>
      <c r="CA1046055" s="101"/>
      <c r="CB1046055" s="101"/>
      <c r="CC1046055" s="101"/>
      <c r="CD1046055" s="101"/>
      <c r="CE1046055" s="101"/>
      <c r="CF1046055" s="101"/>
      <c r="CG1046055" s="101"/>
      <c r="CH1046055" s="101"/>
      <c r="CI1046055" s="101"/>
      <c r="CJ1046055" s="101"/>
      <c r="CK1046055" s="101"/>
      <c r="CL1046055" s="101"/>
      <c r="CM1046055" s="101"/>
      <c r="CN1046055" s="101"/>
      <c r="CO1046055" s="101"/>
      <c r="CP1046055" s="101"/>
      <c r="CQ1046055" s="101"/>
      <c r="CR1046055" s="101"/>
      <c r="CS1046055" s="101"/>
      <c r="CT1046055" s="101"/>
      <c r="CU1046055" s="101"/>
      <c r="CV1046055" s="101"/>
      <c r="CW1046055" s="101"/>
      <c r="CX1046055" s="101"/>
      <c r="CY1046055" s="101"/>
      <c r="CZ1046055" s="101"/>
      <c r="DA1046055" s="101"/>
      <c r="DB1046055" s="101"/>
      <c r="DC1046055" s="101"/>
      <c r="DD1046055" s="101"/>
      <c r="DE1046055" s="101"/>
      <c r="DF1046055" s="101"/>
      <c r="DG1046055" s="101"/>
      <c r="DH1046055" s="101"/>
      <c r="DI1046055" s="101"/>
      <c r="DJ1046055" s="101"/>
      <c r="DK1046055" s="101"/>
      <c r="DL1046055" s="101"/>
      <c r="DM1046055" s="101"/>
      <c r="DN1046055" s="101"/>
      <c r="DO1046055" s="101"/>
      <c r="DP1046055" s="101"/>
      <c r="DQ1046055" s="101"/>
      <c r="DR1046055" s="101"/>
      <c r="DS1046055" s="101"/>
      <c r="DT1046055" s="101"/>
      <c r="DU1046055" s="101"/>
      <c r="DV1046055" s="101"/>
      <c r="DW1046055" s="101"/>
      <c r="DX1046055" s="101"/>
      <c r="DY1046055" s="101"/>
      <c r="DZ1046055" s="101"/>
      <c r="EA1046055" s="101"/>
      <c r="EB1046055" s="101"/>
      <c r="EC1046055" s="101"/>
      <c r="ED1046055" s="101"/>
      <c r="EE1046055" s="101"/>
      <c r="EF1046055" s="101"/>
      <c r="EG1046055" s="101"/>
      <c r="EH1046055" s="101"/>
      <c r="EI1046055" s="101"/>
      <c r="EJ1046055" s="101"/>
      <c r="EK1046055" s="101"/>
      <c r="EL1046055" s="101"/>
      <c r="EM1046055" s="101"/>
      <c r="EN1046055" s="101"/>
      <c r="EO1046055" s="101"/>
      <c r="EP1046055" s="101"/>
      <c r="EQ1046055" s="101"/>
      <c r="ER1046055" s="101"/>
      <c r="ES1046055" s="101"/>
      <c r="ET1046055" s="101"/>
      <c r="EU1046055" s="101"/>
      <c r="EV1046055" s="101"/>
      <c r="EW1046055" s="101"/>
      <c r="EX1046055" s="101"/>
      <c r="EY1046055" s="101"/>
      <c r="EZ1046055" s="101"/>
      <c r="FA1046055" s="101"/>
      <c r="FB1046055" s="101"/>
      <c r="FC1046055" s="101"/>
      <c r="FD1046055" s="101"/>
      <c r="FE1046055" s="101"/>
      <c r="FF1046055" s="101"/>
      <c r="FG1046055" s="101"/>
      <c r="FH1046055" s="101"/>
      <c r="FI1046055" s="101"/>
      <c r="FJ1046055" s="101"/>
      <c r="FK1046055" s="101"/>
      <c r="FL1046055" s="101"/>
      <c r="FM1046055" s="101"/>
      <c r="FN1046055" s="101"/>
      <c r="FO1046055" s="101"/>
      <c r="FP1046055" s="101"/>
      <c r="FQ1046055" s="101"/>
      <c r="FR1046055" s="101"/>
      <c r="FS1046055" s="101"/>
      <c r="FT1046055" s="101"/>
      <c r="FU1046055" s="101"/>
      <c r="FV1046055" s="101"/>
      <c r="FW1046055" s="101"/>
      <c r="FX1046055" s="101"/>
      <c r="FY1046055" s="101"/>
      <c r="FZ1046055" s="101"/>
      <c r="GA1046055" s="101"/>
      <c r="GB1046055" s="101"/>
      <c r="GC1046055" s="101"/>
      <c r="GD1046055" s="101"/>
      <c r="GE1046055" s="101"/>
      <c r="GF1046055" s="101"/>
      <c r="GG1046055" s="101"/>
      <c r="GH1046055" s="101"/>
      <c r="GI1046055" s="101"/>
      <c r="GJ1046055" s="101"/>
      <c r="GK1046055" s="101"/>
      <c r="GL1046055" s="101"/>
      <c r="GM1046055" s="101"/>
      <c r="GN1046055" s="101"/>
      <c r="GO1046055" s="101"/>
      <c r="GP1046055" s="101"/>
      <c r="GQ1046055" s="101"/>
      <c r="GR1046055" s="101"/>
      <c r="GS1046055" s="101"/>
      <c r="GT1046055" s="101"/>
      <c r="GU1046055" s="101"/>
      <c r="GV1046055" s="101"/>
      <c r="GW1046055" s="101"/>
      <c r="GX1046055" s="101"/>
      <c r="GY1046055" s="101"/>
      <c r="GZ1046055" s="101"/>
      <c r="HA1046055" s="101"/>
      <c r="HB1046055" s="101"/>
      <c r="HC1046055" s="101"/>
      <c r="HD1046055" s="101"/>
      <c r="HE1046055" s="101"/>
      <c r="HF1046055" s="101"/>
      <c r="HG1046055" s="101"/>
      <c r="HH1046055" s="101"/>
      <c r="HI1046055" s="101"/>
      <c r="HJ1046055" s="101"/>
      <c r="HK1046055" s="101"/>
      <c r="HL1046055" s="101"/>
      <c r="HM1046055" s="101"/>
      <c r="HN1046055" s="101"/>
      <c r="HO1046055" s="101"/>
      <c r="HP1046055" s="101"/>
      <c r="HQ1046055" s="101"/>
      <c r="HR1046055" s="101"/>
      <c r="HS1046055" s="101"/>
      <c r="HT1046055" s="101"/>
      <c r="HU1046055" s="101"/>
      <c r="HV1046055" s="101"/>
      <c r="HW1046055" s="101"/>
      <c r="HX1046055" s="101"/>
      <c r="HY1046055" s="101"/>
      <c r="HZ1046055" s="101"/>
      <c r="IA1046055" s="101"/>
      <c r="IB1046055" s="101"/>
      <c r="IC1046055" s="101"/>
      <c r="ID1046055" s="101"/>
      <c r="IE1046055" s="101"/>
      <c r="IF1046055" s="101"/>
      <c r="IG1046055" s="101"/>
      <c r="IH1046055" s="101"/>
      <c r="II1046055" s="101"/>
      <c r="IJ1046055" s="101"/>
      <c r="IK1046055" s="101"/>
      <c r="IL1046055" s="101"/>
      <c r="IM1046055" s="101"/>
      <c r="IN1046055" s="101"/>
      <c r="IO1046055" s="101"/>
      <c r="IP1046055" s="101"/>
      <c r="IQ1046055" s="101"/>
      <c r="IR1046055" s="101"/>
      <c r="IS1046055" s="101"/>
      <c r="IT1046055" s="101"/>
      <c r="IU1046055" s="101"/>
      <c r="IV1046055" s="101"/>
      <c r="IW1046055" s="101"/>
      <c r="IX1046055" s="101"/>
      <c r="IY1046055" s="101"/>
      <c r="IZ1046055" s="101"/>
      <c r="JA1046055" s="101"/>
      <c r="JB1046055" s="101"/>
      <c r="JC1046055" s="101"/>
      <c r="JD1046055" s="101"/>
      <c r="JE1046055" s="101"/>
      <c r="JF1046055" s="101"/>
      <c r="JG1046055" s="101"/>
      <c r="JH1046055" s="101"/>
      <c r="JI1046055" s="101"/>
      <c r="JJ1046055" s="101"/>
      <c r="JK1046055" s="101"/>
      <c r="JL1046055" s="101"/>
      <c r="JM1046055" s="101"/>
      <c r="JN1046055" s="101"/>
      <c r="JO1046055" s="101"/>
      <c r="JP1046055" s="101"/>
      <c r="JQ1046055" s="101"/>
      <c r="JR1046055" s="101"/>
      <c r="JS1046055" s="101"/>
      <c r="JT1046055" s="101"/>
      <c r="JU1046055" s="101"/>
      <c r="JV1046055" s="101"/>
      <c r="JW1046055" s="101"/>
      <c r="JX1046055" s="101"/>
      <c r="JY1046055" s="101"/>
      <c r="JZ1046055" s="101"/>
      <c r="KA1046055" s="101"/>
      <c r="KB1046055" s="101"/>
      <c r="KC1046055" s="101"/>
      <c r="KD1046055" s="101"/>
      <c r="KE1046055" s="101"/>
      <c r="KF1046055" s="101"/>
      <c r="KG1046055" s="101"/>
      <c r="KH1046055" s="101"/>
      <c r="KI1046055" s="101"/>
      <c r="KJ1046055" s="101"/>
      <c r="KK1046055" s="101"/>
      <c r="KL1046055" s="101"/>
      <c r="KM1046055" s="101"/>
      <c r="KN1046055" s="101"/>
      <c r="KO1046055" s="101"/>
      <c r="KP1046055" s="101"/>
      <c r="KQ1046055" s="101"/>
      <c r="KR1046055" s="101"/>
      <c r="KS1046055" s="101"/>
      <c r="KT1046055" s="101"/>
      <c r="KU1046055" s="101"/>
      <c r="KV1046055" s="101"/>
      <c r="KW1046055" s="101"/>
      <c r="KX1046055" s="101"/>
      <c r="KY1046055" s="101"/>
      <c r="KZ1046055" s="101"/>
      <c r="LA1046055" s="101"/>
      <c r="LB1046055" s="101"/>
      <c r="LC1046055" s="101"/>
      <c r="LD1046055" s="101"/>
      <c r="LE1046055" s="101"/>
      <c r="LF1046055" s="101"/>
      <c r="LG1046055" s="101"/>
      <c r="LH1046055" s="101"/>
      <c r="LI1046055" s="101"/>
      <c r="LJ1046055" s="101"/>
      <c r="LK1046055" s="101"/>
      <c r="LL1046055" s="101"/>
      <c r="LM1046055" s="101"/>
      <c r="LN1046055" s="101"/>
      <c r="LO1046055" s="101"/>
      <c r="LP1046055" s="101"/>
      <c r="LQ1046055" s="101"/>
      <c r="LR1046055" s="101"/>
      <c r="LS1046055" s="101"/>
      <c r="LT1046055" s="101"/>
      <c r="LU1046055" s="101"/>
      <c r="LV1046055" s="101"/>
      <c r="LW1046055" s="101"/>
      <c r="LX1046055" s="101"/>
      <c r="LY1046055" s="101"/>
      <c r="LZ1046055" s="101"/>
      <c r="MA1046055" s="101"/>
      <c r="MB1046055" s="101"/>
      <c r="MC1046055" s="101"/>
      <c r="MD1046055" s="101"/>
      <c r="ME1046055" s="101"/>
      <c r="MF1046055" s="101"/>
      <c r="MG1046055" s="101"/>
      <c r="MH1046055" s="101"/>
      <c r="MI1046055" s="101"/>
      <c r="MJ1046055" s="101"/>
      <c r="MK1046055" s="101"/>
      <c r="ML1046055" s="101"/>
      <c r="MM1046055" s="101"/>
      <c r="MN1046055" s="101"/>
      <c r="MO1046055" s="101"/>
      <c r="MP1046055" s="101"/>
      <c r="MQ1046055" s="101"/>
      <c r="MR1046055" s="101"/>
      <c r="MS1046055" s="101"/>
      <c r="MT1046055" s="101"/>
      <c r="MU1046055" s="101"/>
      <c r="MV1046055" s="101"/>
      <c r="MW1046055" s="101"/>
      <c r="MX1046055" s="101"/>
      <c r="MY1046055" s="101"/>
      <c r="MZ1046055" s="101"/>
      <c r="NA1046055" s="101"/>
      <c r="NB1046055" s="101"/>
      <c r="NC1046055" s="101"/>
      <c r="ND1046055" s="101"/>
      <c r="NE1046055" s="101"/>
      <c r="NF1046055" s="101"/>
      <c r="NG1046055" s="101"/>
      <c r="NH1046055" s="101"/>
      <c r="NI1046055" s="101"/>
      <c r="NJ1046055" s="101"/>
      <c r="NK1046055" s="101"/>
      <c r="NL1046055" s="101"/>
      <c r="NM1046055" s="101"/>
      <c r="NN1046055" s="101"/>
      <c r="NO1046055" s="101"/>
      <c r="NP1046055" s="101"/>
      <c r="NQ1046055" s="101"/>
      <c r="NR1046055" s="101"/>
      <c r="NS1046055" s="101"/>
      <c r="NT1046055" s="101"/>
      <c r="NU1046055" s="101"/>
      <c r="NV1046055" s="101"/>
      <c r="NW1046055" s="101"/>
      <c r="NX1046055" s="101"/>
      <c r="NY1046055" s="101"/>
      <c r="NZ1046055" s="101"/>
      <c r="OA1046055" s="101"/>
      <c r="OB1046055" s="101"/>
      <c r="OC1046055" s="101"/>
      <c r="OD1046055" s="101"/>
      <c r="OE1046055" s="101"/>
      <c r="OF1046055" s="101"/>
      <c r="OG1046055" s="101"/>
    </row>
  </sheetData>
  <mergeCells count="54">
    <mergeCell ref="MX4:ND4"/>
    <mergeCell ref="NE4:NK4"/>
    <mergeCell ref="NL4:NR4"/>
    <mergeCell ref="NS4:NY4"/>
    <mergeCell ref="NZ4:OF4"/>
    <mergeCell ref="MQ4:MW4"/>
    <mergeCell ref="JR4:JX4"/>
    <mergeCell ref="JY4:KE4"/>
    <mergeCell ref="KF4:KL4"/>
    <mergeCell ref="KM4:KS4"/>
    <mergeCell ref="KT4:KZ4"/>
    <mergeCell ref="LA4:LG4"/>
    <mergeCell ref="LH4:LN4"/>
    <mergeCell ref="LO4:LU4"/>
    <mergeCell ref="LV4:MB4"/>
    <mergeCell ref="MC4:MI4"/>
    <mergeCell ref="MJ4:MP4"/>
    <mergeCell ref="JK4:JQ4"/>
    <mergeCell ref="GL4:GR4"/>
    <mergeCell ref="GS4:GY4"/>
    <mergeCell ref="GZ4:HF4"/>
    <mergeCell ref="HG4:HM4"/>
    <mergeCell ref="HN4:HT4"/>
    <mergeCell ref="HU4:IA4"/>
    <mergeCell ref="IB4:IH4"/>
    <mergeCell ref="II4:IO4"/>
    <mergeCell ref="IP4:IV4"/>
    <mergeCell ref="IW4:JC4"/>
    <mergeCell ref="JD4:JJ4"/>
    <mergeCell ref="GE4:GK4"/>
    <mergeCell ref="DF4:DL4"/>
    <mergeCell ref="DM4:DS4"/>
    <mergeCell ref="DT4:DZ4"/>
    <mergeCell ref="EA4:EG4"/>
    <mergeCell ref="EH4:EN4"/>
    <mergeCell ref="EO4:EU4"/>
    <mergeCell ref="EV4:FB4"/>
    <mergeCell ref="FC4:FI4"/>
    <mergeCell ref="FJ4:FP4"/>
    <mergeCell ref="FQ4:FW4"/>
    <mergeCell ref="FX4:GD4"/>
    <mergeCell ref="B2:L2"/>
    <mergeCell ref="CY4:DE4"/>
    <mergeCell ref="AC4:AF4"/>
    <mergeCell ref="AG4:AM4"/>
    <mergeCell ref="AN4:AT4"/>
    <mergeCell ref="AU4:BA4"/>
    <mergeCell ref="BB4:BH4"/>
    <mergeCell ref="BI4:BO4"/>
    <mergeCell ref="BP4:BV4"/>
    <mergeCell ref="BW4:CC4"/>
    <mergeCell ref="CD4:CJ4"/>
    <mergeCell ref="CK4:CQ4"/>
    <mergeCell ref="CR4:CX4"/>
  </mergeCells>
  <conditionalFormatting sqref="Z5:Z16">
    <cfRule type="expression" dxfId="751" priority="35">
      <formula>Z5="Check"</formula>
    </cfRule>
    <cfRule type="expression" dxfId="750" priority="36">
      <formula>Z5="Stand By"</formula>
    </cfRule>
    <cfRule type="expression" dxfId="749" priority="37">
      <formula>Z5="Not Started"</formula>
    </cfRule>
    <cfRule type="expression" dxfId="748" priority="38">
      <formula>Z5="Done"</formula>
    </cfRule>
  </conditionalFormatting>
  <conditionalFormatting sqref="Z5:Z16">
    <cfRule type="expression" dxfId="747" priority="34">
      <formula>Z5="In Progress"</formula>
    </cfRule>
  </conditionalFormatting>
  <conditionalFormatting sqref="AC19:OF22">
    <cfRule type="expression" dxfId="746" priority="26">
      <formula>AC19&gt;7</formula>
    </cfRule>
  </conditionalFormatting>
  <conditionalFormatting sqref="AC1:OF3">
    <cfRule type="expression" dxfId="745" priority="32">
      <formula>AC$3=TODAY()</formula>
    </cfRule>
  </conditionalFormatting>
  <conditionalFormatting sqref="AC5:OG32">
    <cfRule type="expression" dxfId="744" priority="13">
      <formula>WEEKDAY(AC$3,2)&gt;5</formula>
    </cfRule>
    <cfRule type="expression" dxfId="743" priority="29">
      <formula>AND(AC5&lt;&gt;"",$V5="FCH")</formula>
    </cfRule>
    <cfRule type="expression" dxfId="742" priority="30">
      <formula>AND(AC5&lt;&gt;"",$V5="DHU")</formula>
    </cfRule>
    <cfRule type="expression" dxfId="741" priority="31">
      <formula>AND(AC5&lt;&gt;"",$V5="HUL")</formula>
    </cfRule>
    <cfRule type="expression" dxfId="740" priority="33">
      <formula>AND(AC5&lt;&gt;"",$V5="GRC")</formula>
    </cfRule>
  </conditionalFormatting>
  <conditionalFormatting sqref="AC24:OF32">
    <cfRule type="expression" dxfId="739" priority="14">
      <formula>AND(AC24&lt;&gt;"",$AB24="ERD")</formula>
    </cfRule>
    <cfRule type="expression" dxfId="738" priority="16">
      <formula>AND(AC24&lt;&gt;"",$AB24="BRD")</formula>
    </cfRule>
    <cfRule type="expression" dxfId="737" priority="17">
      <formula>AND(AC24&lt;&gt;"",$AB24="HUL")</formula>
    </cfRule>
    <cfRule type="expression" dxfId="736" priority="18">
      <formula>AND(AC24&lt;&gt;"",$AB24="FCH")</formula>
    </cfRule>
    <cfRule type="expression" dxfId="735" priority="28">
      <formula>AND(AC24&lt;&gt;"",$AB24="DHU")</formula>
    </cfRule>
  </conditionalFormatting>
  <conditionalFormatting sqref="W5:W16">
    <cfRule type="expression" dxfId="734" priority="59">
      <formula>AND(W5&lt;&gt;"",W5&lt;X5)</formula>
    </cfRule>
    <cfRule type="expression" dxfId="733" priority="60">
      <formula>AND(W5&lt;&gt;"",W5=X5)</formula>
    </cfRule>
  </conditionalFormatting>
  <conditionalFormatting sqref="AC5:OG16">
    <cfRule type="expression" dxfId="732" priority="15">
      <formula>AC$3=$L5</formula>
    </cfRule>
    <cfRule type="expression" dxfId="731" priority="27">
      <formula>$K5=AC$3</formula>
    </cfRule>
  </conditionalFormatting>
  <pageMargins left="0.70866141732283472" right="0.70866141732283472" top="0.74803149606299213" bottom="0.74803149606299213" header="0.31496062992125984" footer="0.31496062992125984"/>
  <pageSetup paperSize="8" scale="24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Y22"/>
  <sheetViews>
    <sheetView workbookViewId="0">
      <selection activeCell="A14" sqref="A14"/>
    </sheetView>
  </sheetViews>
  <sheetFormatPr baseColWidth="10" defaultRowHeight="14.5"/>
  <cols>
    <col min="1" max="1" width="21" bestFit="1" customWidth="1"/>
    <col min="2" max="7" width="10.7265625" customWidth="1"/>
    <col min="8" max="13" width="10.7265625" style="97" customWidth="1"/>
    <col min="14" max="17" width="4.1796875" style="97" customWidth="1"/>
    <col min="18" max="18" width="4.453125" customWidth="1"/>
    <col min="19" max="19" width="21" bestFit="1" customWidth="1"/>
    <col min="20" max="23" width="9.26953125" customWidth="1"/>
    <col min="24" max="24" width="12.54296875" customWidth="1"/>
  </cols>
  <sheetData>
    <row r="1" spans="1:25">
      <c r="A1" s="165" t="s">
        <v>6</v>
      </c>
      <c r="B1" s="97" t="s">
        <v>72</v>
      </c>
      <c r="S1" s="165" t="s">
        <v>6</v>
      </c>
      <c r="T1" s="97" t="s">
        <v>68</v>
      </c>
      <c r="U1" s="97"/>
      <c r="V1" s="97"/>
      <c r="W1" s="97"/>
      <c r="X1" s="97"/>
    </row>
    <row r="2" spans="1:25">
      <c r="S2" s="97"/>
      <c r="T2" s="97"/>
      <c r="U2" s="97"/>
      <c r="V2" s="97"/>
      <c r="W2" s="97"/>
      <c r="X2" s="97"/>
    </row>
    <row r="3" spans="1:25">
      <c r="A3" s="188"/>
      <c r="B3" s="167" t="s">
        <v>69</v>
      </c>
      <c r="C3" s="188"/>
      <c r="D3" s="188"/>
      <c r="E3" s="188"/>
      <c r="F3" s="188"/>
      <c r="G3" s="188"/>
      <c r="H3" s="188"/>
      <c r="I3" s="188"/>
      <c r="J3"/>
      <c r="K3"/>
      <c r="L3"/>
      <c r="M3"/>
      <c r="N3"/>
      <c r="O3"/>
      <c r="P3" s="183"/>
      <c r="Q3" s="183"/>
      <c r="S3" s="167" t="s">
        <v>70</v>
      </c>
      <c r="T3" s="167" t="s">
        <v>69</v>
      </c>
      <c r="U3" s="188"/>
      <c r="V3" s="188"/>
      <c r="W3" s="188"/>
      <c r="X3" s="188"/>
      <c r="Y3" s="162"/>
    </row>
    <row r="4" spans="1:25" ht="14.5" customHeight="1">
      <c r="A4" s="188"/>
      <c r="B4" s="193" t="s">
        <v>36</v>
      </c>
      <c r="C4" s="194"/>
      <c r="D4" s="193" t="s">
        <v>38</v>
      </c>
      <c r="E4" s="194"/>
      <c r="F4" s="193" t="s">
        <v>48</v>
      </c>
      <c r="G4" s="194"/>
      <c r="H4" s="193" t="s">
        <v>75</v>
      </c>
      <c r="I4" s="193" t="s">
        <v>73</v>
      </c>
      <c r="J4"/>
      <c r="K4"/>
      <c r="L4"/>
      <c r="M4"/>
      <c r="N4"/>
      <c r="O4"/>
      <c r="P4" s="170"/>
      <c r="Q4" s="170"/>
      <c r="S4" s="167" t="s">
        <v>34</v>
      </c>
      <c r="T4" s="187" t="s">
        <v>36</v>
      </c>
      <c r="U4" s="187" t="s">
        <v>37</v>
      </c>
      <c r="V4" s="187" t="s">
        <v>38</v>
      </c>
      <c r="W4" s="187" t="s">
        <v>48</v>
      </c>
      <c r="X4" s="187" t="s">
        <v>67</v>
      </c>
      <c r="Y4" s="170"/>
    </row>
    <row r="5" spans="1:25">
      <c r="A5" s="167" t="s">
        <v>34</v>
      </c>
      <c r="B5" s="187" t="s">
        <v>76</v>
      </c>
      <c r="C5" s="187" t="s">
        <v>74</v>
      </c>
      <c r="D5" s="187" t="s">
        <v>76</v>
      </c>
      <c r="E5" s="187" t="s">
        <v>74</v>
      </c>
      <c r="F5" s="187" t="s">
        <v>76</v>
      </c>
      <c r="G5" s="187" t="s">
        <v>74</v>
      </c>
      <c r="H5" s="194"/>
      <c r="I5" s="194"/>
      <c r="J5"/>
      <c r="K5"/>
      <c r="L5"/>
      <c r="M5"/>
      <c r="N5"/>
      <c r="O5"/>
      <c r="P5" s="183"/>
      <c r="Q5" s="183"/>
      <c r="S5" s="166">
        <v>2015</v>
      </c>
      <c r="T5" s="169"/>
      <c r="U5" s="169"/>
      <c r="V5" s="169"/>
      <c r="W5" s="169"/>
      <c r="X5" s="169"/>
      <c r="Y5" s="169"/>
    </row>
    <row r="6" spans="1:25">
      <c r="A6" s="166">
        <v>2015</v>
      </c>
      <c r="B6" s="169"/>
      <c r="C6" s="169"/>
      <c r="D6" s="169"/>
      <c r="E6" s="169"/>
      <c r="F6" s="169"/>
      <c r="G6" s="169"/>
      <c r="H6" s="169"/>
      <c r="I6" s="169"/>
      <c r="J6"/>
      <c r="K6"/>
      <c r="L6"/>
      <c r="M6"/>
      <c r="N6"/>
      <c r="O6"/>
      <c r="P6" s="169"/>
      <c r="Q6" s="169"/>
      <c r="S6" s="171">
        <v>1</v>
      </c>
      <c r="T6" s="169">
        <v>5</v>
      </c>
      <c r="U6" s="169">
        <v>1</v>
      </c>
      <c r="V6" s="169">
        <v>1</v>
      </c>
      <c r="W6" s="169">
        <v>2</v>
      </c>
      <c r="X6" s="169">
        <v>9</v>
      </c>
      <c r="Y6" s="169"/>
    </row>
    <row r="7" spans="1:25">
      <c r="A7" s="171">
        <v>1</v>
      </c>
      <c r="B7" s="169"/>
      <c r="C7" s="169"/>
      <c r="D7" s="169"/>
      <c r="E7" s="169"/>
      <c r="F7" s="169"/>
      <c r="G7" s="169"/>
      <c r="H7" s="169"/>
      <c r="I7" s="169"/>
      <c r="J7"/>
      <c r="K7"/>
      <c r="L7"/>
      <c r="M7"/>
      <c r="N7"/>
      <c r="O7"/>
      <c r="P7" s="169"/>
      <c r="Q7" s="169"/>
      <c r="S7" s="201">
        <v>42009</v>
      </c>
      <c r="T7" s="169"/>
      <c r="U7" s="169"/>
      <c r="V7" s="169"/>
      <c r="W7" s="169"/>
      <c r="X7" s="169"/>
      <c r="Y7" s="169"/>
    </row>
    <row r="8" spans="1:25">
      <c r="A8" s="168" t="s">
        <v>77</v>
      </c>
      <c r="B8" s="169">
        <v>2</v>
      </c>
      <c r="C8" s="169">
        <v>6</v>
      </c>
      <c r="D8" s="169">
        <v>1</v>
      </c>
      <c r="E8" s="169">
        <v>7</v>
      </c>
      <c r="F8" s="169">
        <v>1</v>
      </c>
      <c r="G8" s="169">
        <v>2</v>
      </c>
      <c r="H8" s="169">
        <v>4</v>
      </c>
      <c r="I8" s="169">
        <v>15</v>
      </c>
      <c r="J8"/>
      <c r="K8"/>
      <c r="L8"/>
      <c r="M8"/>
      <c r="N8"/>
      <c r="O8"/>
      <c r="P8" s="169"/>
      <c r="Q8" s="169"/>
      <c r="S8" s="171">
        <v>42008</v>
      </c>
      <c r="T8" s="169"/>
      <c r="U8" s="169"/>
      <c r="V8" s="169">
        <v>1</v>
      </c>
      <c r="W8" s="169"/>
      <c r="X8" s="169">
        <v>1</v>
      </c>
      <c r="Y8" s="169"/>
    </row>
    <row r="9" spans="1:25">
      <c r="A9" s="168" t="s">
        <v>78</v>
      </c>
      <c r="B9" s="169">
        <v>1</v>
      </c>
      <c r="C9" s="169">
        <v>8</v>
      </c>
      <c r="D9" s="169"/>
      <c r="E9" s="169"/>
      <c r="F9" s="169"/>
      <c r="G9" s="169"/>
      <c r="H9" s="169">
        <v>1</v>
      </c>
      <c r="I9" s="169">
        <v>8</v>
      </c>
      <c r="J9"/>
      <c r="K9"/>
      <c r="L9"/>
      <c r="M9"/>
      <c r="N9"/>
      <c r="O9"/>
      <c r="P9" s="169"/>
      <c r="Q9" s="169"/>
      <c r="S9" s="166" t="s">
        <v>71</v>
      </c>
      <c r="T9" s="169"/>
      <c r="U9" s="169"/>
      <c r="V9" s="169"/>
      <c r="W9" s="169"/>
      <c r="X9" s="169"/>
      <c r="Y9" s="169"/>
    </row>
    <row r="10" spans="1:25">
      <c r="A10" s="166" t="s">
        <v>67</v>
      </c>
      <c r="B10" s="169">
        <v>3</v>
      </c>
      <c r="C10" s="169">
        <v>14</v>
      </c>
      <c r="D10" s="169">
        <v>1</v>
      </c>
      <c r="E10" s="169">
        <v>7</v>
      </c>
      <c r="F10" s="169">
        <v>1</v>
      </c>
      <c r="G10" s="169">
        <v>2</v>
      </c>
      <c r="H10" s="169">
        <v>5</v>
      </c>
      <c r="I10" s="169">
        <v>23</v>
      </c>
      <c r="J10"/>
      <c r="K10"/>
      <c r="L10"/>
      <c r="M10"/>
      <c r="N10"/>
      <c r="O10"/>
      <c r="P10" s="169"/>
      <c r="Q10" s="169"/>
      <c r="S10" s="171" t="s">
        <v>71</v>
      </c>
      <c r="T10" s="169"/>
      <c r="U10" s="169"/>
      <c r="V10" s="169">
        <v>1</v>
      </c>
      <c r="W10" s="169"/>
      <c r="X10" s="169">
        <v>1</v>
      </c>
      <c r="Y10" s="169"/>
    </row>
    <row r="11" spans="1:25">
      <c r="H11"/>
      <c r="I11"/>
      <c r="J11"/>
      <c r="K11"/>
      <c r="L11"/>
      <c r="M11"/>
      <c r="N11"/>
      <c r="O11"/>
      <c r="P11" s="169"/>
      <c r="Q11" s="169"/>
      <c r="S11" s="166" t="s">
        <v>67</v>
      </c>
      <c r="T11" s="169">
        <v>5</v>
      </c>
      <c r="U11" s="169">
        <v>1</v>
      </c>
      <c r="V11" s="169">
        <v>3</v>
      </c>
      <c r="W11" s="169">
        <v>2</v>
      </c>
      <c r="X11" s="169">
        <v>11</v>
      </c>
      <c r="Y11" s="169"/>
    </row>
    <row r="12" spans="1:25">
      <c r="H12"/>
      <c r="I12"/>
      <c r="J12"/>
      <c r="K12"/>
      <c r="L12"/>
      <c r="M12"/>
      <c r="N12"/>
      <c r="O12"/>
      <c r="P12" s="169"/>
      <c r="Q12" s="169"/>
      <c r="Y12" s="169"/>
    </row>
    <row r="13" spans="1:25">
      <c r="H13"/>
      <c r="I13"/>
      <c r="J13"/>
      <c r="K13"/>
      <c r="L13"/>
      <c r="M13"/>
      <c r="N13"/>
      <c r="O13"/>
      <c r="P13" s="169"/>
      <c r="Q13" s="169"/>
      <c r="Y13" s="169"/>
    </row>
    <row r="14" spans="1:25">
      <c r="H14"/>
      <c r="I14"/>
      <c r="J14"/>
      <c r="K14"/>
      <c r="L14"/>
      <c r="M14"/>
      <c r="N14"/>
      <c r="O14"/>
      <c r="P14" s="169"/>
      <c r="Q14" s="169"/>
      <c r="Y14" s="169"/>
    </row>
    <row r="15" spans="1:25">
      <c r="H15"/>
      <c r="I15"/>
      <c r="J15"/>
      <c r="K15"/>
      <c r="L15"/>
      <c r="M15"/>
      <c r="N15"/>
      <c r="O15"/>
      <c r="P15" s="169"/>
      <c r="Q15" s="169"/>
      <c r="Y15" s="169"/>
    </row>
    <row r="16" spans="1:25">
      <c r="H16"/>
      <c r="I16"/>
      <c r="J16"/>
      <c r="K16"/>
      <c r="L16"/>
      <c r="M16"/>
      <c r="N16"/>
      <c r="O16"/>
      <c r="P16" s="169"/>
      <c r="Q16" s="169"/>
      <c r="Y16" s="169"/>
    </row>
    <row r="17" spans="8:25">
      <c r="H17"/>
      <c r="I17"/>
      <c r="J17"/>
      <c r="K17"/>
      <c r="L17"/>
      <c r="M17"/>
      <c r="N17"/>
      <c r="O17"/>
      <c r="P17" s="169"/>
      <c r="Q17" s="169"/>
      <c r="Y17" s="169"/>
    </row>
    <row r="18" spans="8:25">
      <c r="H18"/>
      <c r="I18"/>
      <c r="J18"/>
      <c r="K18"/>
      <c r="L18"/>
      <c r="M18"/>
      <c r="N18"/>
      <c r="O18"/>
      <c r="P18" s="169"/>
      <c r="Q18" s="169"/>
      <c r="Y18" s="169"/>
    </row>
    <row r="19" spans="8:25">
      <c r="H19"/>
      <c r="I19"/>
      <c r="J19"/>
      <c r="K19"/>
      <c r="L19"/>
      <c r="M19"/>
      <c r="N19"/>
      <c r="O19"/>
      <c r="P19" s="169"/>
      <c r="Q19" s="169"/>
      <c r="Y19" s="169"/>
    </row>
    <row r="20" spans="8:25">
      <c r="H20"/>
      <c r="I20"/>
      <c r="J20"/>
      <c r="K20"/>
      <c r="L20"/>
      <c r="M20"/>
      <c r="N20"/>
      <c r="O20"/>
      <c r="P20" s="169"/>
      <c r="Q20" s="169"/>
      <c r="Y20" s="169"/>
    </row>
    <row r="21" spans="8:25">
      <c r="H21"/>
      <c r="I21"/>
      <c r="J21"/>
      <c r="K21"/>
      <c r="L21"/>
      <c r="M21"/>
      <c r="N21"/>
      <c r="O21"/>
      <c r="P21" s="169"/>
      <c r="Q21" s="169"/>
      <c r="Y21" s="169"/>
    </row>
    <row r="22" spans="8:25">
      <c r="H22"/>
      <c r="I22"/>
      <c r="J22"/>
      <c r="K22"/>
      <c r="L22"/>
      <c r="M22"/>
      <c r="N22"/>
      <c r="O22"/>
      <c r="P22" s="169"/>
      <c r="Q22" s="169"/>
    </row>
  </sheetData>
  <mergeCells count="5">
    <mergeCell ref="D4:E4"/>
    <mergeCell ref="F4:G4"/>
    <mergeCell ref="H4:H5"/>
    <mergeCell ref="I4:I5"/>
    <mergeCell ref="B4:C4"/>
  </mergeCells>
  <pageMargins left="0.70866141732283472" right="0.70866141732283472" top="0.74803149606299213" bottom="0.74803149606299213" header="0.31496062992125984" footer="0.31496062992125984"/>
  <pageSetup paperSize="9" orientation="landscape" r:id="rId3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41"/>
  <sheetViews>
    <sheetView zoomScaleNormal="100" workbookViewId="0">
      <selection activeCell="C32" sqref="C32"/>
    </sheetView>
  </sheetViews>
  <sheetFormatPr baseColWidth="10" defaultColWidth="11.453125" defaultRowHeight="14.5"/>
  <cols>
    <col min="1" max="1" width="20.54296875" style="98" customWidth="1"/>
    <col min="2" max="2" width="12.453125" style="98" customWidth="1"/>
    <col min="3" max="3" width="54.453125" style="67" customWidth="1"/>
    <col min="4" max="4" width="12.7265625" style="68" customWidth="1"/>
    <col min="5" max="5" width="13.54296875" style="68" customWidth="1"/>
    <col min="6" max="6" width="12.453125" style="69" customWidth="1"/>
    <col min="7" max="7" width="10.26953125" style="96" customWidth="1"/>
    <col min="8" max="8" width="9.7265625" style="96" customWidth="1"/>
    <col min="9" max="9" width="9.26953125" style="96" customWidth="1"/>
    <col min="10" max="10" width="8.81640625" style="96" customWidth="1"/>
    <col min="11" max="11" width="16.453125" style="96" customWidth="1"/>
    <col min="12" max="12" width="35.453125" style="96" customWidth="1"/>
    <col min="13" max="13" width="39.81640625" style="96" customWidth="1"/>
    <col min="14" max="16384" width="11.453125" style="96"/>
  </cols>
  <sheetData>
    <row r="1" spans="1:13">
      <c r="A1" s="96"/>
      <c r="B1" s="96"/>
    </row>
    <row r="2" spans="1:13" s="70" customFormat="1" ht="26">
      <c r="A2" s="160" t="s">
        <v>11</v>
      </c>
      <c r="B2" s="160" t="s">
        <v>36</v>
      </c>
      <c r="F2" s="71"/>
      <c r="G2" s="70" t="s">
        <v>50</v>
      </c>
      <c r="I2" s="198">
        <f ca="1">TODAY()</f>
        <v>42119</v>
      </c>
      <c r="J2" s="198"/>
      <c r="K2" s="198"/>
    </row>
    <row r="3" spans="1:13">
      <c r="A3" s="96"/>
      <c r="B3" s="96"/>
    </row>
    <row r="4" spans="1:13" s="100" customFormat="1" ht="29">
      <c r="A4" s="155" t="s">
        <v>34</v>
      </c>
      <c r="B4" s="155" t="s">
        <v>29</v>
      </c>
      <c r="C4" s="158" t="s">
        <v>4</v>
      </c>
      <c r="D4" s="159" t="s">
        <v>5</v>
      </c>
      <c r="E4" s="159" t="s">
        <v>35</v>
      </c>
      <c r="F4" s="155" t="s">
        <v>42</v>
      </c>
      <c r="G4" s="173" t="s">
        <v>51</v>
      </c>
      <c r="H4" s="155" t="s">
        <v>40</v>
      </c>
      <c r="I4" s="155" t="s">
        <v>41</v>
      </c>
      <c r="J4" s="155" t="s">
        <v>23</v>
      </c>
      <c r="K4" s="154" t="s">
        <v>6</v>
      </c>
      <c r="L4" s="154" t="s">
        <v>30</v>
      </c>
      <c r="M4"/>
    </row>
    <row r="5" spans="1:13">
      <c r="A5" s="173" t="s">
        <v>60</v>
      </c>
      <c r="B5" s="173" t="s">
        <v>15</v>
      </c>
      <c r="C5" s="156" t="s">
        <v>95</v>
      </c>
      <c r="D5" s="157">
        <v>42007</v>
      </c>
      <c r="E5" s="157">
        <v>42016</v>
      </c>
      <c r="F5" s="157">
        <v>42016</v>
      </c>
      <c r="G5" s="173" t="s">
        <v>1</v>
      </c>
      <c r="H5" s="173">
        <v>8</v>
      </c>
      <c r="I5" s="173">
        <v>12</v>
      </c>
      <c r="J5" s="173">
        <v>7</v>
      </c>
      <c r="K5" s="173" t="s">
        <v>24</v>
      </c>
      <c r="L5" s="173" t="s">
        <v>54</v>
      </c>
      <c r="M5"/>
    </row>
    <row r="6" spans="1:13">
      <c r="A6" s="173"/>
      <c r="B6" s="173" t="s">
        <v>13</v>
      </c>
      <c r="C6" s="156" t="s">
        <v>105</v>
      </c>
      <c r="D6" s="157">
        <v>42014</v>
      </c>
      <c r="E6" s="157">
        <v>42010</v>
      </c>
      <c r="F6" s="157">
        <v>42009</v>
      </c>
      <c r="G6" s="173" t="s">
        <v>47</v>
      </c>
      <c r="H6" s="173">
        <v>1</v>
      </c>
      <c r="I6" s="173">
        <v>1</v>
      </c>
      <c r="J6" s="173">
        <v>14</v>
      </c>
      <c r="K6" s="173" t="s">
        <v>107</v>
      </c>
      <c r="L6" s="173" t="s">
        <v>54</v>
      </c>
      <c r="M6"/>
    </row>
    <row r="7" spans="1:13">
      <c r="A7" s="173" t="s">
        <v>90</v>
      </c>
      <c r="B7" s="173" t="s">
        <v>15</v>
      </c>
      <c r="C7" s="156" t="s">
        <v>100</v>
      </c>
      <c r="D7" s="157">
        <v>42009</v>
      </c>
      <c r="E7" s="157">
        <v>42013</v>
      </c>
      <c r="F7" s="157">
        <v>42011</v>
      </c>
      <c r="G7" s="173" t="s">
        <v>1</v>
      </c>
      <c r="H7" s="173">
        <v>5</v>
      </c>
      <c r="I7" s="173">
        <v>5</v>
      </c>
      <c r="J7" s="173">
        <v>9</v>
      </c>
      <c r="K7" s="173" t="s">
        <v>24</v>
      </c>
      <c r="L7" s="173" t="s">
        <v>54</v>
      </c>
      <c r="M7"/>
    </row>
    <row r="8" spans="1:13">
      <c r="A8" s="173"/>
      <c r="B8" s="173"/>
      <c r="C8" s="156"/>
      <c r="D8" s="157"/>
      <c r="E8" s="157"/>
      <c r="F8" s="173"/>
      <c r="G8" s="173"/>
      <c r="H8" s="173"/>
      <c r="I8" s="173"/>
      <c r="J8" s="173"/>
      <c r="K8" s="173"/>
      <c r="L8" s="173"/>
      <c r="M8" s="97"/>
    </row>
    <row r="9" spans="1:13">
      <c r="A9" s="173"/>
      <c r="B9" s="173"/>
      <c r="C9" s="156"/>
      <c r="D9" s="157"/>
      <c r="E9" s="157"/>
      <c r="F9" s="173"/>
      <c r="G9" s="173"/>
      <c r="H9" s="173"/>
      <c r="I9" s="173"/>
      <c r="J9" s="173"/>
      <c r="K9" s="173"/>
      <c r="L9" s="173"/>
      <c r="M9" s="97"/>
    </row>
    <row r="10" spans="1:13" ht="26">
      <c r="A10" s="160" t="s">
        <v>11</v>
      </c>
      <c r="B10" s="160" t="s">
        <v>37</v>
      </c>
      <c r="C10" s="70"/>
      <c r="D10" s="70"/>
      <c r="E10" s="70"/>
      <c r="F10" s="71"/>
      <c r="G10" s="70"/>
      <c r="H10" s="70"/>
      <c r="I10" s="66"/>
      <c r="J10" s="70"/>
      <c r="K10" s="70"/>
      <c r="L10" s="70"/>
    </row>
    <row r="11" spans="1:13">
      <c r="A11" s="96"/>
      <c r="B11" s="96"/>
    </row>
    <row r="12" spans="1:13" ht="29">
      <c r="A12" s="155" t="s">
        <v>34</v>
      </c>
      <c r="B12" s="155" t="s">
        <v>29</v>
      </c>
      <c r="C12" s="158" t="s">
        <v>4</v>
      </c>
      <c r="D12" s="159" t="s">
        <v>5</v>
      </c>
      <c r="E12" s="159" t="s">
        <v>35</v>
      </c>
      <c r="F12" s="155" t="s">
        <v>42</v>
      </c>
      <c r="G12" s="173" t="s">
        <v>52</v>
      </c>
      <c r="H12" s="155" t="s">
        <v>40</v>
      </c>
      <c r="I12" s="155" t="s">
        <v>41</v>
      </c>
      <c r="J12" s="155" t="s">
        <v>23</v>
      </c>
      <c r="K12" s="154" t="s">
        <v>6</v>
      </c>
      <c r="L12" s="154" t="s">
        <v>30</v>
      </c>
      <c r="M12"/>
    </row>
    <row r="13" spans="1:13">
      <c r="A13" s="173" t="s">
        <v>58</v>
      </c>
      <c r="B13" s="173" t="s">
        <v>15</v>
      </c>
      <c r="C13" s="156" t="s">
        <v>94</v>
      </c>
      <c r="D13" s="157">
        <v>42006</v>
      </c>
      <c r="E13" s="157">
        <v>42010</v>
      </c>
      <c r="F13" s="157">
        <v>42010</v>
      </c>
      <c r="G13" s="173" t="s">
        <v>9</v>
      </c>
      <c r="H13" s="173">
        <v>15</v>
      </c>
      <c r="I13" s="173">
        <v>15</v>
      </c>
      <c r="J13" s="173">
        <v>6</v>
      </c>
      <c r="K13" s="173" t="s">
        <v>31</v>
      </c>
      <c r="L13" s="173" t="s">
        <v>108</v>
      </c>
      <c r="M13"/>
    </row>
    <row r="14" spans="1:13">
      <c r="A14"/>
      <c r="B14"/>
      <c r="C14"/>
      <c r="D14"/>
      <c r="E14"/>
      <c r="F14"/>
      <c r="G14"/>
      <c r="H14"/>
      <c r="I14"/>
      <c r="J14"/>
      <c r="K14"/>
      <c r="L14"/>
      <c r="M14"/>
    </row>
    <row r="15" spans="1:13">
      <c r="A15" s="173"/>
      <c r="B15" s="173"/>
      <c r="C15" s="156"/>
      <c r="D15" s="157"/>
      <c r="E15" s="157"/>
      <c r="F15" s="173"/>
      <c r="G15" s="173"/>
      <c r="H15" s="173"/>
      <c r="I15" s="173"/>
      <c r="J15" s="173"/>
      <c r="K15" s="173"/>
      <c r="L15" s="173"/>
      <c r="M15" s="97"/>
    </row>
    <row r="16" spans="1:13" ht="26">
      <c r="A16" s="160" t="s">
        <v>11</v>
      </c>
      <c r="B16" s="160" t="s">
        <v>38</v>
      </c>
      <c r="C16" s="70"/>
      <c r="D16" s="70"/>
      <c r="E16" s="70"/>
      <c r="F16" s="71"/>
      <c r="G16" s="70"/>
      <c r="H16" s="70"/>
      <c r="I16" s="66"/>
      <c r="J16" s="70"/>
      <c r="K16" s="70"/>
      <c r="L16" s="70"/>
    </row>
    <row r="17" spans="1:13">
      <c r="A17" s="96"/>
      <c r="B17" s="96"/>
    </row>
    <row r="18" spans="1:13" ht="29">
      <c r="A18" s="155" t="s">
        <v>34</v>
      </c>
      <c r="B18" s="155" t="s">
        <v>29</v>
      </c>
      <c r="C18" s="158" t="s">
        <v>4</v>
      </c>
      <c r="D18" s="159" t="s">
        <v>5</v>
      </c>
      <c r="E18" s="159" t="s">
        <v>35</v>
      </c>
      <c r="F18" s="155" t="s">
        <v>42</v>
      </c>
      <c r="G18" s="173" t="s">
        <v>51</v>
      </c>
      <c r="H18" s="155" t="s">
        <v>40</v>
      </c>
      <c r="I18" s="155" t="s">
        <v>41</v>
      </c>
      <c r="J18" s="155" t="s">
        <v>23</v>
      </c>
      <c r="K18" s="154" t="s">
        <v>6</v>
      </c>
      <c r="L18" s="154" t="s">
        <v>30</v>
      </c>
      <c r="M18"/>
    </row>
    <row r="19" spans="1:13">
      <c r="A19" s="173" t="s">
        <v>59</v>
      </c>
      <c r="B19" s="173" t="s">
        <v>2</v>
      </c>
      <c r="C19" s="156" t="s">
        <v>97</v>
      </c>
      <c r="D19" s="157">
        <v>42005</v>
      </c>
      <c r="E19" s="157">
        <v>42012</v>
      </c>
      <c r="F19" s="157">
        <v>42010</v>
      </c>
      <c r="G19" s="173" t="s">
        <v>1</v>
      </c>
      <c r="H19" s="173">
        <v>12</v>
      </c>
      <c r="I19" s="173">
        <v>12</v>
      </c>
      <c r="J19" s="173">
        <v>5</v>
      </c>
      <c r="K19" s="173" t="s">
        <v>107</v>
      </c>
      <c r="L19" s="173" t="s">
        <v>54</v>
      </c>
      <c r="M19"/>
    </row>
    <row r="20" spans="1:13">
      <c r="A20" s="173"/>
      <c r="B20" s="173" t="s">
        <v>16</v>
      </c>
      <c r="C20" s="156" t="s">
        <v>106</v>
      </c>
      <c r="D20" s="157">
        <v>42015</v>
      </c>
      <c r="E20" s="157">
        <v>42011</v>
      </c>
      <c r="F20" s="173" t="s">
        <v>39</v>
      </c>
      <c r="G20" s="173" t="s">
        <v>9</v>
      </c>
      <c r="H20" s="173">
        <v>1</v>
      </c>
      <c r="I20" s="173">
        <v>0</v>
      </c>
      <c r="J20" s="173">
        <v>15</v>
      </c>
      <c r="K20" s="173" t="s">
        <v>24</v>
      </c>
      <c r="L20" s="173" t="s">
        <v>54</v>
      </c>
      <c r="M20"/>
    </row>
    <row r="21" spans="1:13">
      <c r="A21" s="173" t="s">
        <v>91</v>
      </c>
      <c r="B21" s="173" t="s">
        <v>2</v>
      </c>
      <c r="C21" s="156" t="s">
        <v>103</v>
      </c>
      <c r="D21" s="157">
        <v>42011</v>
      </c>
      <c r="E21" s="157">
        <v>42007</v>
      </c>
      <c r="F21" s="157">
        <v>42012</v>
      </c>
      <c r="G21" s="173" t="s">
        <v>1</v>
      </c>
      <c r="H21" s="173">
        <v>7</v>
      </c>
      <c r="I21" s="173">
        <v>7</v>
      </c>
      <c r="J21" s="173">
        <v>11</v>
      </c>
      <c r="K21" s="173" t="s">
        <v>107</v>
      </c>
      <c r="L21" s="173" t="s">
        <v>54</v>
      </c>
      <c r="M21"/>
    </row>
    <row r="22" spans="1:13">
      <c r="A22"/>
      <c r="B22"/>
      <c r="C22"/>
      <c r="D22"/>
      <c r="E22"/>
      <c r="F22"/>
      <c r="G22"/>
      <c r="H22"/>
      <c r="I22"/>
      <c r="J22"/>
      <c r="K22"/>
      <c r="L22"/>
      <c r="M22"/>
    </row>
    <row r="23" spans="1:13">
      <c r="A23"/>
      <c r="B23"/>
      <c r="C23"/>
      <c r="D23"/>
      <c r="E23"/>
      <c r="F23"/>
      <c r="G23"/>
      <c r="H23"/>
      <c r="I23"/>
      <c r="J23"/>
      <c r="K23"/>
      <c r="L23"/>
      <c r="M23"/>
    </row>
    <row r="24" spans="1:13" ht="26">
      <c r="A24" s="160" t="s">
        <v>11</v>
      </c>
      <c r="B24" s="160" t="s">
        <v>48</v>
      </c>
      <c r="C24" s="70"/>
      <c r="D24" s="70"/>
      <c r="E24" s="70"/>
      <c r="F24" s="71"/>
      <c r="G24" s="70"/>
      <c r="H24" s="70"/>
      <c r="I24" s="66"/>
      <c r="J24" s="70"/>
      <c r="K24" s="70"/>
      <c r="L24" s="70"/>
    </row>
    <row r="25" spans="1:13">
      <c r="A25" s="96"/>
      <c r="B25" s="96"/>
    </row>
    <row r="26" spans="1:13" ht="29">
      <c r="A26" s="155" t="s">
        <v>34</v>
      </c>
      <c r="B26" s="155" t="s">
        <v>29</v>
      </c>
      <c r="C26" s="158" t="s">
        <v>4</v>
      </c>
      <c r="D26" s="159" t="s">
        <v>5</v>
      </c>
      <c r="E26" s="159" t="s">
        <v>35</v>
      </c>
      <c r="F26" s="155" t="s">
        <v>42</v>
      </c>
      <c r="G26" s="173" t="s">
        <v>51</v>
      </c>
      <c r="H26" s="155" t="s">
        <v>40</v>
      </c>
      <c r="I26" s="155" t="s">
        <v>41</v>
      </c>
      <c r="J26" s="155" t="s">
        <v>23</v>
      </c>
      <c r="K26" s="154" t="s">
        <v>6</v>
      </c>
      <c r="L26" s="154" t="s">
        <v>30</v>
      </c>
      <c r="M26"/>
    </row>
    <row r="27" spans="1:13">
      <c r="A27" s="173" t="s">
        <v>93</v>
      </c>
      <c r="B27" s="173" t="s">
        <v>15</v>
      </c>
      <c r="C27" s="156" t="s">
        <v>104</v>
      </c>
      <c r="D27" s="157">
        <v>42013</v>
      </c>
      <c r="E27" s="157">
        <v>42009</v>
      </c>
      <c r="F27" s="157">
        <v>42011</v>
      </c>
      <c r="G27" s="173" t="s">
        <v>9</v>
      </c>
      <c r="H27" s="173">
        <v>2</v>
      </c>
      <c r="I27" s="173">
        <v>2</v>
      </c>
      <c r="J27" s="173">
        <v>13</v>
      </c>
      <c r="K27" s="173" t="s">
        <v>107</v>
      </c>
      <c r="L27" s="173" t="s">
        <v>54</v>
      </c>
      <c r="M27"/>
    </row>
    <row r="28" spans="1:13">
      <c r="A28"/>
      <c r="B28"/>
      <c r="C28"/>
      <c r="D28"/>
      <c r="E28"/>
      <c r="F28"/>
      <c r="G28"/>
      <c r="H28"/>
      <c r="I28"/>
      <c r="J28"/>
      <c r="K28"/>
      <c r="L28"/>
      <c r="M28"/>
    </row>
    <row r="29" spans="1:13">
      <c r="A29"/>
      <c r="B29"/>
      <c r="C29"/>
      <c r="D29"/>
      <c r="E29"/>
      <c r="F29"/>
      <c r="G29"/>
      <c r="H29"/>
      <c r="I29"/>
      <c r="J29"/>
      <c r="K29"/>
      <c r="L29"/>
      <c r="M29"/>
    </row>
    <row r="30" spans="1:13">
      <c r="A30"/>
      <c r="B30"/>
      <c r="C30"/>
      <c r="D30"/>
      <c r="E30"/>
      <c r="F30"/>
      <c r="G30"/>
      <c r="H30"/>
      <c r="I30"/>
      <c r="J30"/>
      <c r="K30"/>
      <c r="L30"/>
      <c r="M30"/>
    </row>
    <row r="31" spans="1:13">
      <c r="A31"/>
      <c r="B31"/>
      <c r="C31"/>
      <c r="D31"/>
      <c r="E31"/>
      <c r="F31"/>
      <c r="G31"/>
      <c r="H31"/>
      <c r="I31"/>
      <c r="J31"/>
      <c r="K31"/>
      <c r="L31"/>
      <c r="M31"/>
    </row>
    <row r="32" spans="1:13">
      <c r="A32"/>
      <c r="B32"/>
      <c r="C32"/>
      <c r="D32"/>
      <c r="E32"/>
      <c r="F32"/>
      <c r="G32"/>
      <c r="H32"/>
      <c r="I32"/>
      <c r="J32"/>
      <c r="K32"/>
      <c r="L32"/>
      <c r="M32"/>
    </row>
    <row r="33" spans="1:13">
      <c r="A33"/>
      <c r="B33"/>
      <c r="C33"/>
      <c r="D33"/>
      <c r="E33"/>
      <c r="F33"/>
      <c r="G33"/>
      <c r="H33"/>
      <c r="I33"/>
      <c r="J33"/>
      <c r="K33"/>
      <c r="L33"/>
      <c r="M33"/>
    </row>
    <row r="34" spans="1:13">
      <c r="A34"/>
      <c r="B34"/>
      <c r="C34"/>
      <c r="D34"/>
      <c r="E34"/>
      <c r="F34"/>
      <c r="G34"/>
      <c r="H34"/>
      <c r="I34"/>
      <c r="J34"/>
      <c r="K34"/>
      <c r="L34"/>
      <c r="M34"/>
    </row>
    <row r="35" spans="1:13">
      <c r="A35"/>
      <c r="B35"/>
      <c r="C35"/>
      <c r="D35"/>
      <c r="E35"/>
      <c r="F35"/>
      <c r="G35"/>
      <c r="H35"/>
      <c r="I35"/>
      <c r="J35"/>
      <c r="K35"/>
      <c r="L35"/>
      <c r="M35"/>
    </row>
    <row r="36" spans="1:13">
      <c r="A36"/>
      <c r="B36"/>
      <c r="C36"/>
      <c r="D36"/>
      <c r="E36"/>
      <c r="F36"/>
      <c r="G36"/>
      <c r="H36"/>
      <c r="I36"/>
      <c r="J36"/>
      <c r="K36"/>
      <c r="L36"/>
      <c r="M36"/>
    </row>
    <row r="37" spans="1:13">
      <c r="A37"/>
      <c r="B37"/>
      <c r="C37"/>
      <c r="D37"/>
      <c r="E37"/>
      <c r="F37"/>
      <c r="G37"/>
      <c r="H37"/>
      <c r="I37"/>
      <c r="J37"/>
      <c r="K37"/>
      <c r="L37"/>
      <c r="M37"/>
    </row>
    <row r="38" spans="1:13">
      <c r="A38"/>
      <c r="B38"/>
      <c r="C38"/>
      <c r="D38"/>
      <c r="E38"/>
      <c r="F38"/>
      <c r="G38"/>
      <c r="H38"/>
      <c r="I38"/>
      <c r="J38"/>
      <c r="K38"/>
      <c r="L38"/>
      <c r="M38"/>
    </row>
    <row r="39" spans="1:13">
      <c r="A39"/>
      <c r="B39"/>
      <c r="C39"/>
      <c r="D39"/>
      <c r="E39"/>
      <c r="F39"/>
      <c r="G39"/>
      <c r="H39"/>
      <c r="I39"/>
      <c r="J39"/>
      <c r="K39"/>
      <c r="L39"/>
      <c r="M39"/>
    </row>
    <row r="40" spans="1:13">
      <c r="A40"/>
      <c r="B40"/>
      <c r="C40"/>
      <c r="D40"/>
      <c r="E40"/>
      <c r="F40"/>
      <c r="G40"/>
      <c r="H40"/>
      <c r="I40"/>
      <c r="J40"/>
      <c r="K40"/>
      <c r="L40"/>
      <c r="M40"/>
    </row>
    <row r="41" spans="1:13">
      <c r="A41"/>
      <c r="B41"/>
      <c r="C41"/>
      <c r="D41"/>
      <c r="E41"/>
      <c r="F41"/>
      <c r="G41"/>
      <c r="H41"/>
      <c r="I41"/>
      <c r="J41"/>
      <c r="K41"/>
      <c r="L41"/>
      <c r="M41"/>
    </row>
  </sheetData>
  <mergeCells count="1">
    <mergeCell ref="I2:K2"/>
  </mergeCells>
  <conditionalFormatting sqref="E4:F62">
    <cfRule type="expression" dxfId="759" priority="8">
      <formula>AND($E4&lt;$F4,$F4&lt;&gt;"TBD",$E4&lt;&gt;"",$L4&lt;&gt;"done",$L4&lt;&gt;"stand by")</formula>
    </cfRule>
  </conditionalFormatting>
  <conditionalFormatting sqref="E4:E62">
    <cfRule type="expression" dxfId="758" priority="7">
      <formula>AND($E4&lt;TODAY(),$I4&lt;&gt;"done",$E4&lt;&gt;"",$L4&lt;&gt;"Abort",$L4&lt;&gt;"Stand By")</formula>
    </cfRule>
  </conditionalFormatting>
  <conditionalFormatting sqref="F4:F62">
    <cfRule type="expression" dxfId="757" priority="6">
      <formula>AND($F4&lt;TODAY(),$L4&lt;&gt;"Done",$L4&lt;&gt;"Stand By",$L4&lt;&gt;"Abort",$L4&lt;&gt;"Check",$F4&lt;&gt;"",F4="")</formula>
    </cfRule>
  </conditionalFormatting>
  <conditionalFormatting sqref="L4:L62">
    <cfRule type="expression" dxfId="756" priority="1">
      <formula>$L4="Not Started"</formula>
    </cfRule>
    <cfRule type="expression" dxfId="755" priority="2">
      <formula>$L4="In Progress"</formula>
    </cfRule>
    <cfRule type="expression" dxfId="754" priority="3">
      <formula>$L4="Check"</formula>
    </cfRule>
    <cfRule type="expression" dxfId="753" priority="4">
      <formula>$L4="Stand By"</formula>
    </cfRule>
    <cfRule type="expression" dxfId="752" priority="5">
      <formula>$L4="done"</formula>
    </cfRule>
  </conditionalFormatting>
  <pageMargins left="0.70866141732283472" right="0.70866141732283472" top="0.74803149606299213" bottom="0.74803149606299213" header="0.31496062992125984" footer="0.31496062992125984"/>
  <pageSetup paperSize="8" scale="62" orientation="landscape" r:id="rId5"/>
  <headerFooter>
    <oddFooter>Page &amp;P de &amp;N</oddFooter>
  </headerFooter>
  <drawing r:id="rId6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B2:G30"/>
  <sheetViews>
    <sheetView topLeftCell="A4" workbookViewId="0">
      <selection activeCell="C25" sqref="C25"/>
    </sheetView>
  </sheetViews>
  <sheetFormatPr baseColWidth="10" defaultRowHeight="14.5"/>
  <cols>
    <col min="1" max="1" width="3.81640625" customWidth="1"/>
    <col min="2" max="2" width="18.54296875" customWidth="1"/>
    <col min="3" max="3" width="25.7265625" style="16" customWidth="1"/>
    <col min="4" max="4" width="28.54296875" customWidth="1"/>
    <col min="5" max="5" width="27.26953125" customWidth="1"/>
    <col min="6" max="7" width="25.7265625" customWidth="1"/>
  </cols>
  <sheetData>
    <row r="2" spans="2:7" s="6" customFormat="1" ht="31.5" customHeight="1">
      <c r="B2" s="195" t="s">
        <v>46</v>
      </c>
      <c r="C2" s="196"/>
      <c r="D2" s="196"/>
      <c r="E2" s="196"/>
      <c r="F2" s="196"/>
      <c r="G2" s="197"/>
    </row>
    <row r="4" spans="2:7">
      <c r="B4" s="51" t="s">
        <v>32</v>
      </c>
      <c r="C4" s="86">
        <v>2</v>
      </c>
    </row>
    <row r="5" spans="2:7">
      <c r="B5" s="51" t="s">
        <v>33</v>
      </c>
      <c r="C5" s="59" t="s">
        <v>9</v>
      </c>
    </row>
    <row r="6" spans="2:7">
      <c r="B6" s="51" t="s">
        <v>45</v>
      </c>
      <c r="C6" s="59">
        <f ca="1">TODAY()</f>
        <v>42119</v>
      </c>
    </row>
    <row r="8" spans="2:7">
      <c r="B8" s="16"/>
      <c r="C8" s="58">
        <f ca="1">7*C4+DATE(YEAR(TODAY()),1,3)- WEEKDAY(DATE(YEAR(TODAY()),1,3))-5</f>
        <v>42009</v>
      </c>
      <c r="D8" s="57">
        <f ca="1">C8+1</f>
        <v>42010</v>
      </c>
      <c r="E8" s="57">
        <f ca="1">D8+1</f>
        <v>42011</v>
      </c>
      <c r="F8" s="57">
        <f ca="1">E8+1</f>
        <v>42012</v>
      </c>
      <c r="G8" s="57">
        <f ca="1">F8+1</f>
        <v>42013</v>
      </c>
    </row>
    <row r="9" spans="2:7">
      <c r="B9" s="16"/>
      <c r="C9" s="56">
        <f ca="1">C8</f>
        <v>42009</v>
      </c>
      <c r="D9" s="56">
        <f ca="1">D8</f>
        <v>42010</v>
      </c>
      <c r="E9" s="56">
        <f ca="1">E8</f>
        <v>42011</v>
      </c>
      <c r="F9" s="56">
        <f ca="1">F8</f>
        <v>42012</v>
      </c>
      <c r="G9" s="56">
        <f ca="1">G8</f>
        <v>42013</v>
      </c>
    </row>
    <row r="10" spans="2:7">
      <c r="B10" s="54" t="s">
        <v>28</v>
      </c>
      <c r="C10" s="176"/>
      <c r="D10" s="182"/>
      <c r="E10" s="181"/>
      <c r="F10" s="176"/>
      <c r="G10" s="175"/>
    </row>
    <row r="11" spans="2:7">
      <c r="B11" s="53" t="s">
        <v>4</v>
      </c>
      <c r="C11" s="179"/>
      <c r="D11" s="180"/>
      <c r="E11" s="180"/>
      <c r="F11" s="179"/>
      <c r="G11" s="180"/>
    </row>
    <row r="12" spans="2:7">
      <c r="B12" s="52" t="s">
        <v>44</v>
      </c>
      <c r="C12" s="177"/>
      <c r="D12" s="174"/>
      <c r="E12" s="174"/>
      <c r="F12" s="177"/>
      <c r="G12" s="174"/>
    </row>
    <row r="13" spans="2:7">
      <c r="B13" s="55"/>
      <c r="C13" s="178"/>
      <c r="D13" s="178"/>
      <c r="E13" s="178"/>
      <c r="F13" s="178"/>
      <c r="G13" s="178"/>
    </row>
    <row r="14" spans="2:7">
      <c r="B14" s="53" t="s">
        <v>28</v>
      </c>
      <c r="C14" s="176"/>
      <c r="D14" s="172"/>
      <c r="E14" s="172"/>
      <c r="F14" s="175"/>
      <c r="G14" s="176"/>
    </row>
    <row r="15" spans="2:7">
      <c r="B15" s="53" t="s">
        <v>4</v>
      </c>
      <c r="C15" s="179"/>
      <c r="D15" s="173"/>
      <c r="E15" s="173"/>
      <c r="F15" s="180"/>
      <c r="G15" s="179"/>
    </row>
    <row r="16" spans="2:7" ht="15.75" customHeight="1">
      <c r="B16" s="52" t="s">
        <v>44</v>
      </c>
      <c r="C16" s="177"/>
      <c r="D16" s="172"/>
      <c r="E16" s="172"/>
      <c r="F16" s="174"/>
      <c r="G16" s="177"/>
    </row>
    <row r="17" spans="2:7">
      <c r="B17" s="55"/>
      <c r="C17" s="150"/>
      <c r="D17" s="150"/>
      <c r="E17" s="145"/>
      <c r="F17" s="150"/>
      <c r="G17" s="150"/>
    </row>
    <row r="18" spans="2:7">
      <c r="B18" s="54" t="s">
        <v>28</v>
      </c>
      <c r="C18" s="147"/>
      <c r="D18" s="147"/>
      <c r="E18" s="147"/>
      <c r="F18" s="148"/>
      <c r="G18" s="148"/>
    </row>
    <row r="19" spans="2:7">
      <c r="B19" s="53" t="s">
        <v>4</v>
      </c>
      <c r="C19" s="151"/>
      <c r="D19" s="147"/>
      <c r="E19" s="152"/>
      <c r="F19" s="153"/>
      <c r="G19" s="153"/>
    </row>
    <row r="20" spans="2:7">
      <c r="B20" s="141" t="s">
        <v>44</v>
      </c>
      <c r="C20" s="146"/>
      <c r="D20" s="146"/>
      <c r="E20" s="146"/>
      <c r="F20" s="149"/>
      <c r="G20" s="149"/>
    </row>
    <row r="21" spans="2:7">
      <c r="B21" s="55"/>
      <c r="C21" s="87"/>
      <c r="D21" s="92"/>
      <c r="E21" s="87"/>
      <c r="F21" s="87"/>
      <c r="G21" s="87"/>
    </row>
    <row r="22" spans="2:7">
      <c r="B22" s="54" t="s">
        <v>28</v>
      </c>
      <c r="C22" s="89"/>
      <c r="D22" s="90"/>
      <c r="E22" s="89"/>
      <c r="F22" s="89"/>
      <c r="G22" s="89"/>
    </row>
    <row r="23" spans="2:7">
      <c r="B23" s="53" t="s">
        <v>4</v>
      </c>
      <c r="C23" s="93"/>
      <c r="D23" s="95"/>
      <c r="E23" s="94"/>
      <c r="F23" s="94"/>
      <c r="G23" s="94"/>
    </row>
    <row r="24" spans="2:7">
      <c r="B24" s="52" t="s">
        <v>44</v>
      </c>
      <c r="C24" s="88"/>
      <c r="D24" s="91"/>
      <c r="E24" s="88"/>
      <c r="F24" s="88"/>
      <c r="G24" s="88"/>
    </row>
    <row r="25" spans="2:7">
      <c r="B25" s="55"/>
      <c r="C25" s="78"/>
      <c r="D25" s="85"/>
      <c r="E25" s="78"/>
      <c r="F25" s="78"/>
      <c r="G25" s="78"/>
    </row>
    <row r="26" spans="2:7">
      <c r="B26" s="54" t="s">
        <v>28</v>
      </c>
      <c r="C26" s="81"/>
      <c r="D26" s="83"/>
      <c r="E26" s="81"/>
      <c r="F26" s="81"/>
      <c r="G26" s="81"/>
    </row>
    <row r="27" spans="2:7">
      <c r="B27" s="53" t="s">
        <v>4</v>
      </c>
      <c r="C27" s="81"/>
      <c r="D27" s="83"/>
      <c r="E27" s="81"/>
      <c r="F27" s="82"/>
      <c r="G27" s="82"/>
    </row>
    <row r="28" spans="2:7">
      <c r="B28" s="52" t="s">
        <v>44</v>
      </c>
      <c r="C28" s="80"/>
      <c r="D28" s="84"/>
      <c r="E28" s="80"/>
      <c r="F28" s="80"/>
      <c r="G28" s="80"/>
    </row>
    <row r="29" spans="2:7">
      <c r="B29" s="61"/>
      <c r="C29" s="78"/>
      <c r="D29" s="78"/>
      <c r="E29" s="78"/>
      <c r="F29" s="78"/>
      <c r="G29" s="78"/>
    </row>
    <row r="30" spans="2:7">
      <c r="B30" s="51" t="s">
        <v>43</v>
      </c>
      <c r="C30" s="79">
        <f>C12+C16+C20+C24+C28</f>
        <v>0</v>
      </c>
      <c r="D30" s="79">
        <f>D12+D16+D20+D24+D28</f>
        <v>0</v>
      </c>
      <c r="E30" s="79">
        <f>E12+E16+E20+E24+E28</f>
        <v>0</v>
      </c>
      <c r="F30" s="79">
        <f>F12+F16+F20+F24+F28</f>
        <v>0</v>
      </c>
      <c r="G30" s="79">
        <f>G12+G16+G20+G24+G28</f>
        <v>0</v>
      </c>
    </row>
  </sheetData>
  <mergeCells count="1">
    <mergeCell ref="B2:G2"/>
  </mergeCells>
  <pageMargins left="0.7" right="0.7" top="0.75" bottom="0.75" header="0.3" footer="0.3"/>
  <pageSetup paperSize="9" scale="8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Projects 2015</vt:lpstr>
      <vt:lpstr>Tableau recap</vt:lpstr>
      <vt:lpstr>Table2015</vt:lpstr>
      <vt:lpstr>Weekly Planning</vt:lpstr>
      <vt:lpstr>'Projects 2015'!Impression_des_titres</vt:lpstr>
      <vt:lpstr>Table2015!Impression_des_titres</vt:lpstr>
      <vt:lpstr>'Projects 2015'!Zone_d_impression</vt:lpstr>
      <vt:lpstr>Table2015!Zone_d_impression</vt:lpstr>
      <vt:lpstr>'Tableau recap'!Zone_d_impression</vt:lpstr>
      <vt:lpstr>'Weekly Planning'!Zone_d_impression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2015-04-25T12:50:15Z</dcterms:modified>
</cp:coreProperties>
</file>