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360" yWindow="120" windowWidth="10395" windowHeight="5385" activeTab="1"/>
  </bookViews>
  <sheets>
    <sheet name="% réalisation" sheetId="4" r:id="rId1"/>
    <sheet name="Feuil7" sheetId="9" r:id="rId2"/>
    <sheet name="Feuil5" sheetId="7" r:id="rId3"/>
  </sheets>
  <definedNames>
    <definedName name="_xlnm._FilterDatabase" localSheetId="0" hidden="1">'% réalisation'!$B$3:$J$101</definedName>
    <definedName name="_xlnm._FilterDatabase" localSheetId="2" hidden="1">Feuil5!$A$3:$H$3</definedName>
  </definedNames>
  <calcPr calcId="152511"/>
  <pivotCaches>
    <pivotCache cacheId="10" r:id="rId4"/>
  </pivotCaches>
  <fileRecoveryPr repairLoad="1"/>
</workbook>
</file>

<file path=xl/calcChain.xml><?xml version="1.0" encoding="utf-8"?>
<calcChain xmlns="http://schemas.openxmlformats.org/spreadsheetml/2006/main">
  <c r="H5" i="7" l="1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60" i="7"/>
  <c r="H61" i="7"/>
  <c r="H62" i="7"/>
  <c r="H63" i="7"/>
  <c r="H64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4" i="7"/>
  <c r="H95" i="7"/>
  <c r="H96" i="7"/>
  <c r="H97" i="7"/>
  <c r="H98" i="7"/>
  <c r="H99" i="7"/>
  <c r="H100" i="7"/>
  <c r="H101" i="7"/>
  <c r="H4" i="7"/>
  <c r="B60" i="7" l="1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32" i="7"/>
  <c r="C32" i="7"/>
  <c r="G101" i="7"/>
  <c r="G100" i="7"/>
  <c r="G99" i="7"/>
  <c r="G98" i="7"/>
  <c r="G97" i="7"/>
  <c r="G96" i="7"/>
  <c r="G95" i="7"/>
  <c r="G94" i="7"/>
  <c r="G93" i="7"/>
  <c r="H93" i="7" s="1"/>
  <c r="G92" i="7"/>
  <c r="G91" i="7"/>
  <c r="G90" i="7"/>
  <c r="G89" i="7"/>
  <c r="G88" i="7"/>
  <c r="G87" i="7"/>
  <c r="G86" i="7"/>
  <c r="G85" i="7"/>
  <c r="G84" i="7"/>
  <c r="G83" i="7"/>
  <c r="G82" i="7"/>
  <c r="G81" i="7"/>
  <c r="G80" i="7"/>
  <c r="G79" i="7"/>
  <c r="H79" i="7" s="1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H65" i="7" s="1"/>
  <c r="G64" i="7"/>
  <c r="G63" i="7"/>
  <c r="G62" i="7"/>
  <c r="G61" i="7"/>
  <c r="G60" i="7"/>
  <c r="G59" i="7"/>
  <c r="H59" i="7" s="1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C18" i="7"/>
  <c r="B18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F14" i="7"/>
  <c r="G14" i="7" s="1"/>
  <c r="F13" i="7"/>
  <c r="G13" i="7" s="1"/>
  <c r="G12" i="7"/>
  <c r="G11" i="7"/>
  <c r="G10" i="7"/>
  <c r="G9" i="7"/>
  <c r="G8" i="7"/>
  <c r="G7" i="7"/>
  <c r="G6" i="7"/>
  <c r="F5" i="7"/>
  <c r="G5" i="7" s="1"/>
  <c r="F4" i="7"/>
  <c r="G4" i="7" s="1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C4" i="7"/>
  <c r="B4" i="7"/>
  <c r="F74" i="4" l="1"/>
  <c r="G74" i="4" s="1"/>
  <c r="F75" i="4"/>
  <c r="G75" i="4" s="1"/>
  <c r="F76" i="4"/>
  <c r="G76" i="4" s="1"/>
  <c r="F77" i="4"/>
  <c r="G77" i="4" s="1"/>
  <c r="F78" i="4"/>
  <c r="G78" i="4" s="1"/>
  <c r="F79" i="4"/>
  <c r="G79" i="4" s="1"/>
  <c r="F80" i="4"/>
  <c r="G80" i="4" s="1"/>
  <c r="F81" i="4"/>
  <c r="G81" i="4" s="1"/>
  <c r="F82" i="4"/>
  <c r="G82" i="4" s="1"/>
  <c r="F83" i="4"/>
  <c r="G83" i="4" s="1"/>
  <c r="F84" i="4"/>
  <c r="G84" i="4" s="1"/>
  <c r="F85" i="4"/>
  <c r="G85" i="4" s="1"/>
  <c r="F86" i="4"/>
  <c r="G86" i="4" s="1"/>
  <c r="F87" i="4"/>
  <c r="G87" i="4" s="1"/>
  <c r="F88" i="4"/>
  <c r="G88" i="4" s="1"/>
  <c r="F89" i="4"/>
  <c r="G89" i="4" s="1"/>
  <c r="F90" i="4"/>
  <c r="G90" i="4" s="1"/>
  <c r="F91" i="4"/>
  <c r="G91" i="4" s="1"/>
  <c r="F92" i="4"/>
  <c r="G92" i="4" s="1"/>
  <c r="F93" i="4"/>
  <c r="G93" i="4" s="1"/>
  <c r="F94" i="4"/>
  <c r="G94" i="4" s="1"/>
  <c r="F95" i="4"/>
  <c r="G95" i="4" s="1"/>
  <c r="F96" i="4"/>
  <c r="G96" i="4" s="1"/>
  <c r="F97" i="4"/>
  <c r="G97" i="4" s="1"/>
  <c r="F98" i="4"/>
  <c r="G98" i="4" s="1"/>
  <c r="F99" i="4"/>
  <c r="G99" i="4" s="1"/>
  <c r="F100" i="4"/>
  <c r="G100" i="4" s="1"/>
  <c r="F101" i="4"/>
  <c r="G101" i="4" s="1"/>
  <c r="F60" i="4"/>
  <c r="G60" i="4" s="1"/>
  <c r="F61" i="4"/>
  <c r="G61" i="4" s="1"/>
  <c r="F62" i="4"/>
  <c r="G62" i="4" s="1"/>
  <c r="F63" i="4"/>
  <c r="G63" i="4" s="1"/>
  <c r="F64" i="4"/>
  <c r="G64" i="4" s="1"/>
  <c r="F65" i="4"/>
  <c r="G65" i="4" s="1"/>
  <c r="F66" i="4"/>
  <c r="G66" i="4" s="1"/>
  <c r="F67" i="4"/>
  <c r="G67" i="4" s="1"/>
  <c r="F68" i="4"/>
  <c r="G68" i="4" s="1"/>
  <c r="F69" i="4"/>
  <c r="G69" i="4" s="1"/>
  <c r="F70" i="4"/>
  <c r="G70" i="4" s="1"/>
  <c r="F71" i="4"/>
  <c r="G71" i="4" s="1"/>
  <c r="F72" i="4"/>
  <c r="G72" i="4" s="1"/>
  <c r="F73" i="4"/>
  <c r="G73" i="4" s="1"/>
  <c r="F46" i="4"/>
  <c r="G46" i="4" s="1"/>
  <c r="F47" i="4"/>
  <c r="G47" i="4" s="1"/>
  <c r="F48" i="4"/>
  <c r="G48" i="4" s="1"/>
  <c r="F49" i="4"/>
  <c r="G49" i="4" s="1"/>
  <c r="F50" i="4"/>
  <c r="G50" i="4" s="1"/>
  <c r="F51" i="4"/>
  <c r="G51" i="4" s="1"/>
  <c r="F52" i="4"/>
  <c r="G52" i="4" s="1"/>
  <c r="F53" i="4"/>
  <c r="G53" i="4" s="1"/>
  <c r="F54" i="4"/>
  <c r="G54" i="4" s="1"/>
  <c r="F55" i="4"/>
  <c r="G55" i="4" s="1"/>
  <c r="F56" i="4"/>
  <c r="G56" i="4" s="1"/>
  <c r="F57" i="4"/>
  <c r="G57" i="4" s="1"/>
  <c r="F58" i="4"/>
  <c r="G58" i="4" s="1"/>
  <c r="F59" i="4"/>
  <c r="G59" i="4" s="1"/>
  <c r="F18" i="4"/>
  <c r="G18" i="4" s="1"/>
  <c r="F19" i="4"/>
  <c r="G19" i="4" s="1"/>
  <c r="F20" i="4"/>
  <c r="G20" i="4" s="1"/>
  <c r="F21" i="4"/>
  <c r="G21" i="4" s="1"/>
  <c r="F22" i="4"/>
  <c r="G22" i="4" s="1"/>
  <c r="F23" i="4"/>
  <c r="G23" i="4" s="1"/>
  <c r="F24" i="4"/>
  <c r="G24" i="4" s="1"/>
  <c r="F25" i="4"/>
  <c r="G25" i="4" s="1"/>
  <c r="F26" i="4"/>
  <c r="G26" i="4" s="1"/>
  <c r="F27" i="4"/>
  <c r="G27" i="4" s="1"/>
  <c r="F28" i="4"/>
  <c r="G28" i="4" s="1"/>
  <c r="F29" i="4"/>
  <c r="G29" i="4" s="1"/>
  <c r="F30" i="4"/>
  <c r="G30" i="4" s="1"/>
  <c r="F31" i="4"/>
  <c r="G31" i="4" s="1"/>
  <c r="F32" i="4"/>
  <c r="G32" i="4" s="1"/>
  <c r="F33" i="4"/>
  <c r="G33" i="4" s="1"/>
  <c r="F34" i="4"/>
  <c r="G34" i="4" s="1"/>
  <c r="F35" i="4"/>
  <c r="G35" i="4" s="1"/>
  <c r="F36" i="4"/>
  <c r="G36" i="4" s="1"/>
  <c r="F37" i="4"/>
  <c r="G37" i="4" s="1"/>
  <c r="F38" i="4"/>
  <c r="G38" i="4" s="1"/>
  <c r="F39" i="4"/>
  <c r="G39" i="4" s="1"/>
  <c r="F40" i="4"/>
  <c r="G40" i="4" s="1"/>
  <c r="F41" i="4"/>
  <c r="G41" i="4" s="1"/>
  <c r="F42" i="4"/>
  <c r="G42" i="4" s="1"/>
  <c r="F43" i="4"/>
  <c r="G43" i="4" s="1"/>
  <c r="F44" i="4"/>
  <c r="G44" i="4" s="1"/>
  <c r="F45" i="4"/>
  <c r="G45" i="4" s="1"/>
  <c r="F6" i="4"/>
  <c r="G6" i="4" s="1"/>
  <c r="F7" i="4"/>
  <c r="G7" i="4" s="1"/>
  <c r="F8" i="4"/>
  <c r="G8" i="4" s="1"/>
  <c r="F9" i="4"/>
  <c r="G9" i="4" s="1"/>
  <c r="F10" i="4"/>
  <c r="G10" i="4" s="1"/>
  <c r="F11" i="4"/>
  <c r="G11" i="4" s="1"/>
  <c r="F12" i="4"/>
  <c r="G12" i="4" s="1"/>
  <c r="F13" i="4"/>
  <c r="G13" i="4" s="1"/>
  <c r="F15" i="4"/>
  <c r="G15" i="4" s="1"/>
  <c r="F16" i="4"/>
  <c r="G16" i="4" s="1"/>
  <c r="F17" i="4"/>
  <c r="G17" i="4" s="1"/>
  <c r="E14" i="4"/>
  <c r="F14" i="4" s="1"/>
  <c r="G14" i="4" s="1"/>
  <c r="E13" i="4"/>
  <c r="E5" i="4"/>
  <c r="F5" i="4" s="1"/>
  <c r="G5" i="4" s="1"/>
  <c r="E4" i="4"/>
  <c r="F4" i="4" s="1"/>
  <c r="G4" i="4" s="1"/>
</calcChain>
</file>

<file path=xl/sharedStrings.xml><?xml version="1.0" encoding="utf-8"?>
<sst xmlns="http://schemas.openxmlformats.org/spreadsheetml/2006/main" count="475" uniqueCount="52">
  <si>
    <t>Actions correctives</t>
  </si>
  <si>
    <t>Zone</t>
  </si>
  <si>
    <t>Picking</t>
  </si>
  <si>
    <t>Mail Responsable</t>
  </si>
  <si>
    <t>Mail Directeur Industriel</t>
  </si>
  <si>
    <t>Ligne O - H</t>
  </si>
  <si>
    <t>Ligne F</t>
  </si>
  <si>
    <t xml:space="preserve">Ligne L </t>
  </si>
  <si>
    <t>Ligne M - I</t>
  </si>
  <si>
    <t>Ligne D</t>
  </si>
  <si>
    <t>Ligne A</t>
  </si>
  <si>
    <t>Ligne E</t>
  </si>
  <si>
    <t>Ligne C</t>
  </si>
  <si>
    <t>ETC</t>
  </si>
  <si>
    <t xml:space="preserve">Réception </t>
  </si>
  <si>
    <t>PDT</t>
  </si>
  <si>
    <t>S12</t>
  </si>
  <si>
    <t>S13</t>
  </si>
  <si>
    <t>S14</t>
  </si>
  <si>
    <t>S15</t>
  </si>
  <si>
    <t>S16</t>
  </si>
  <si>
    <t>S17</t>
  </si>
  <si>
    <t>S18</t>
  </si>
  <si>
    <t>Vu avec le personnel - Quiproquo sur un des critères quotidien</t>
  </si>
  <si>
    <t>Maintenance</t>
  </si>
  <si>
    <t>Semaine</t>
  </si>
  <si>
    <t>Nombre d'actions par PND</t>
  </si>
  <si>
    <t>Administratif</t>
  </si>
  <si>
    <t>Nombre d'actions non réalisées</t>
  </si>
  <si>
    <t>Nombre d'actions réalisées</t>
  </si>
  <si>
    <t>OUI</t>
  </si>
  <si>
    <t>NON</t>
  </si>
  <si>
    <t>Revoir avec le personnel afin que les fréquences soient respectées
Attention à la validation, à faire à chaque fin de semaine</t>
  </si>
  <si>
    <t>Explication au personnel 3 jours auparavant - Début de mise en application</t>
  </si>
  <si>
    <t xml:space="preserve">La fréquence défini doit être respectée. Les enregistrements doivent être renseignés de façon systématique. </t>
  </si>
  <si>
    <t xml:space="preserve">Oubli jeudi. Attention : lors de la validation vérifié que les fréquences soient respectés sinon le corriger. </t>
  </si>
  <si>
    <t>Revoir avec le personnel afin que les fréquences soient respectées</t>
  </si>
  <si>
    <t>Ligne non utilisée 1 jour : trouver un moyen pour le signaler sur l'ENR</t>
  </si>
  <si>
    <t>AVRIL</t>
  </si>
  <si>
    <t>Mois</t>
  </si>
  <si>
    <t>Étiquettes de lignes</t>
  </si>
  <si>
    <t>Total général</t>
  </si>
  <si>
    <t>SUIVI ENREGISTREMENTS DU PLAN DE NETTOYAGE ET DE DESINFECTION</t>
  </si>
  <si>
    <t>% de réalisation</t>
  </si>
  <si>
    <t>Fin mars</t>
  </si>
  <si>
    <t>Date</t>
  </si>
  <si>
    <t>zone</t>
  </si>
  <si>
    <t>nb actions totale</t>
  </si>
  <si>
    <t>nb actions non réalisées</t>
  </si>
  <si>
    <t>nb actions réalisées</t>
  </si>
  <si>
    <t>Somme de % de réalisation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</si>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</sst>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10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10" fontId="0" fillId="0" borderId="2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2" fillId="0" borderId="11" xfId="0" applyFont="1" applyBorder="1"/>
    <xf numFmtId="0" fontId="0" fillId="0" borderId="0" xfId="0" applyAlignment="1">
      <alignment vertical="center"/>
    </xf>
    <xf numFmtId="0" fontId="2" fillId="0" borderId="9" xfId="0" applyFont="1" applyBorder="1"/>
    <xf numFmtId="0" fontId="2" fillId="0" borderId="10" xfId="0" applyFont="1" applyBorder="1"/>
    <xf numFmtId="0" fontId="0" fillId="0" borderId="2" xfId="0" applyBorder="1"/>
    <xf numFmtId="0" fontId="2" fillId="0" borderId="2" xfId="0" applyFont="1" applyBorder="1"/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14" fontId="0" fillId="0" borderId="1" xfId="0" applyNumberFormat="1" applyBorder="1"/>
    <xf numFmtId="0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ENR PND.xlsx]Feuil7!Tableau croisé dynamique3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% des enregistrements conformes - secteur administratif</a:t>
            </a:r>
          </a:p>
        </c:rich>
      </c:tx>
      <c:layout>
        <c:manualLayout>
          <c:xMode val="edge"/>
          <c:yMode val="edge"/>
          <c:x val="0.19867985428375126"/>
          <c:y val="0.1598040869891263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tint val="50000"/>
                  <a:satMod val="300000"/>
                </a:schemeClr>
              </a:gs>
              <a:gs pos="35000">
                <a:schemeClr val="accent1">
                  <a:tint val="37000"/>
                  <a:satMod val="300000"/>
                </a:schemeClr>
              </a:gs>
              <a:gs pos="100000">
                <a:schemeClr val="accent1">
                  <a:tint val="15000"/>
                  <a:satMod val="350000"/>
                </a:schemeClr>
              </a:gs>
            </a:gsLst>
            <a:lin ang="16200000" scaled="1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>
            <a:outerShdw blurRad="40000" dist="20000" dir="5400000" rotWithShape="0">
              <a:srgbClr val="000000">
                <a:alpha val="38000"/>
              </a:srgbClr>
            </a:outerShdw>
          </a:effectLst>
        </c:spPr>
        <c:marker>
          <c:symbol val="circle"/>
          <c:size val="4"/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  <c:spPr>
          <a:gradFill rotWithShape="1">
            <a:gsLst>
              <a:gs pos="0">
                <a:schemeClr val="accent1">
                  <a:tint val="50000"/>
                  <a:satMod val="300000"/>
                </a:schemeClr>
              </a:gs>
              <a:gs pos="35000">
                <a:schemeClr val="accent1">
                  <a:tint val="37000"/>
                  <a:satMod val="300000"/>
                </a:schemeClr>
              </a:gs>
              <a:gs pos="100000">
                <a:schemeClr val="accent1">
                  <a:tint val="15000"/>
                  <a:satMod val="350000"/>
                </a:schemeClr>
              </a:gs>
            </a:gsLst>
            <a:lin ang="16200000" scaled="1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>
            <a:outerShdw blurRad="40000" dist="20000" dir="5400000" rotWithShape="0">
              <a:srgbClr val="000000">
                <a:alpha val="38000"/>
              </a:srgbClr>
            </a:outerShdw>
          </a:effectLst>
        </c:spPr>
        <c:marker>
          <c:symbol val="none"/>
        </c:marker>
      </c:pivotFmt>
      <c:pivotFmt>
        <c:idx val="11"/>
        <c:spPr>
          <a:gradFill rotWithShape="1">
            <a:gsLst>
              <a:gs pos="0">
                <a:schemeClr val="accent1">
                  <a:tint val="50000"/>
                  <a:satMod val="300000"/>
                </a:schemeClr>
              </a:gs>
              <a:gs pos="35000">
                <a:schemeClr val="accent1">
                  <a:tint val="37000"/>
                  <a:satMod val="300000"/>
                </a:schemeClr>
              </a:gs>
              <a:gs pos="100000">
                <a:schemeClr val="accent1">
                  <a:tint val="15000"/>
                  <a:satMod val="350000"/>
                </a:schemeClr>
              </a:gs>
            </a:gsLst>
            <a:lin ang="16200000" scaled="1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>
            <a:outerShdw blurRad="40000" dist="20000" dir="5400000" rotWithShape="0">
              <a:srgbClr val="000000">
                <a:alpha val="38000"/>
              </a:srgbClr>
            </a:outerShdw>
          </a:effectLst>
        </c:spPr>
        <c:marker>
          <c:symbol val="none"/>
        </c:marker>
      </c:pivotFmt>
      <c:pivotFmt>
        <c:idx val="12"/>
        <c:spPr>
          <a:gradFill rotWithShape="1">
            <a:gsLst>
              <a:gs pos="0">
                <a:schemeClr val="accent1">
                  <a:tint val="50000"/>
                  <a:satMod val="300000"/>
                </a:schemeClr>
              </a:gs>
              <a:gs pos="35000">
                <a:schemeClr val="accent1">
                  <a:tint val="37000"/>
                  <a:satMod val="300000"/>
                </a:schemeClr>
              </a:gs>
              <a:gs pos="100000">
                <a:schemeClr val="accent1">
                  <a:tint val="15000"/>
                  <a:satMod val="350000"/>
                </a:schemeClr>
              </a:gs>
            </a:gsLst>
            <a:lin ang="16200000" scaled="1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>
            <a:outerShdw blurRad="40000" dist="20000" dir="5400000" rotWithShape="0">
              <a:srgbClr val="000000">
                <a:alpha val="38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Feuil7!$B$3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multiLvlStrRef>
              <c:f>Feuil7!$A$4:$A$8</c:f>
              <c:multiLvlStrCache>
                <c:ptCount val="3"/>
                <c:lvl>
                  <c:pt idx="0">
                    <c:v>12</c:v>
                  </c:pt>
                  <c:pt idx="1">
                    <c:v>13</c:v>
                  </c:pt>
                  <c:pt idx="2">
                    <c:v>14</c:v>
                  </c:pt>
                </c:lvl>
                <c:lvl>
                  <c:pt idx="0">
                    <c:v>Administratif</c:v>
                  </c:pt>
                </c:lvl>
              </c:multiLvlStrCache>
            </c:multiLvlStrRef>
          </c:cat>
          <c:val>
            <c:numRef>
              <c:f>Feuil7!$B$4:$B$8</c:f>
              <c:numCache>
                <c:formatCode>General</c:formatCode>
                <c:ptCount val="3"/>
                <c:pt idx="0">
                  <c:v>0.56000000000000005</c:v>
                </c:pt>
                <c:pt idx="1">
                  <c:v>0.81</c:v>
                </c:pt>
                <c:pt idx="2">
                  <c:v>0.44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242328224"/>
        <c:axId val="242322064"/>
      </c:barChart>
      <c:catAx>
        <c:axId val="242328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2322064"/>
        <c:crosses val="autoZero"/>
        <c:auto val="1"/>
        <c:lblAlgn val="ctr"/>
        <c:lblOffset val="100"/>
        <c:noMultiLvlLbl val="0"/>
      </c:catAx>
      <c:valAx>
        <c:axId val="24232206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2328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742949</xdr:colOff>
      <xdr:row>2</xdr:row>
      <xdr:rowOff>171450</xdr:rowOff>
    </xdr:from>
    <xdr:to>
      <xdr:col>11</xdr:col>
      <xdr:colOff>695324</xdr:colOff>
      <xdr:row>19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LLESTER Mathilde" refreshedDate="42132.511374189817" createdVersion="5" refreshedVersion="5" minRefreshableVersion="3" recordCount="98">
  <cacheSource type="worksheet">
    <worksheetSource ref="B3:H101" sheet="Feuil5"/>
  </cacheSource>
  <cacheFields count="7">
    <cacheField name="Mois" numFmtId="0">
      <sharedItems count="2">
        <s v="mars"/>
        <s v="avril"/>
      </sharedItems>
    </cacheField>
    <cacheField name="Semaine" numFmtId="0">
      <sharedItems containsSemiMixedTypes="0" containsString="0" containsNumber="1" containsInteger="1" minValue="12" maxValue="18" count="7">
        <n v="12"/>
        <n v="13"/>
        <n v="14"/>
        <n v="15"/>
        <n v="16"/>
        <n v="17"/>
        <n v="18"/>
      </sharedItems>
    </cacheField>
    <cacheField name="zone" numFmtId="0">
      <sharedItems count="14">
        <s v="Picking"/>
        <s v="Ligne O - H"/>
        <s v="Ligne F"/>
        <s v="Ligne L "/>
        <s v="Ligne M - I"/>
        <s v="Ligne D"/>
        <s v="Ligne A"/>
        <s v="Ligne E"/>
        <s v="Ligne C"/>
        <s v="ETC"/>
        <s v="Réception "/>
        <s v="PDT"/>
        <s v="Maintenance"/>
        <s v="Administratif"/>
      </sharedItems>
    </cacheField>
    <cacheField name="nb actions totale" numFmtId="0">
      <sharedItems containsSemiMixedTypes="0" containsString="0" containsNumber="1" containsInteger="1" minValue="2" maxValue="114"/>
    </cacheField>
    <cacheField name="nb actions non réalisées" numFmtId="0">
      <sharedItems containsSemiMixedTypes="0" containsString="0" containsNumber="1" containsInteger="1" minValue="0" maxValue="64"/>
    </cacheField>
    <cacheField name="nb actions réalisées" numFmtId="0">
      <sharedItems containsSemiMixedTypes="0" containsString="0" containsNumber="1" containsInteger="1" minValue="0" maxValue="95"/>
    </cacheField>
    <cacheField name="% de réalisation" numFmtId="9">
      <sharedItems containsSemiMixedTypes="0" containsString="0" containsNumb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8">
  <r>
    <x v="0"/>
    <x v="0"/>
    <x v="0"/>
    <n v="21"/>
    <n v="15"/>
    <n v="6"/>
    <n v="0.28999999999999998"/>
  </r>
  <r>
    <x v="0"/>
    <x v="0"/>
    <x v="1"/>
    <n v="22"/>
    <n v="6"/>
    <n v="16"/>
    <n v="0.73"/>
  </r>
  <r>
    <x v="0"/>
    <x v="0"/>
    <x v="2"/>
    <n v="16"/>
    <n v="0"/>
    <n v="16"/>
    <n v="1"/>
  </r>
  <r>
    <x v="0"/>
    <x v="0"/>
    <x v="3"/>
    <n v="16"/>
    <n v="0"/>
    <n v="16"/>
    <n v="1"/>
  </r>
  <r>
    <x v="0"/>
    <x v="0"/>
    <x v="4"/>
    <n v="22"/>
    <n v="0"/>
    <n v="22"/>
    <n v="1"/>
  </r>
  <r>
    <x v="0"/>
    <x v="0"/>
    <x v="5"/>
    <n v="16"/>
    <n v="0"/>
    <n v="16"/>
    <n v="1"/>
  </r>
  <r>
    <x v="0"/>
    <x v="0"/>
    <x v="6"/>
    <n v="16"/>
    <n v="0"/>
    <n v="16"/>
    <n v="1"/>
  </r>
  <r>
    <x v="0"/>
    <x v="0"/>
    <x v="7"/>
    <n v="16"/>
    <n v="0"/>
    <n v="16"/>
    <n v="1"/>
  </r>
  <r>
    <x v="0"/>
    <x v="0"/>
    <x v="8"/>
    <n v="16"/>
    <n v="0"/>
    <n v="16"/>
    <n v="1"/>
  </r>
  <r>
    <x v="0"/>
    <x v="0"/>
    <x v="9"/>
    <n v="40"/>
    <n v="13"/>
    <n v="27"/>
    <n v="0.68"/>
  </r>
  <r>
    <x v="0"/>
    <x v="0"/>
    <x v="10"/>
    <n v="19"/>
    <n v="13"/>
    <n v="6"/>
    <n v="0.32"/>
  </r>
  <r>
    <x v="0"/>
    <x v="0"/>
    <x v="11"/>
    <n v="11"/>
    <n v="11"/>
    <n v="0"/>
    <n v="0"/>
  </r>
  <r>
    <x v="0"/>
    <x v="0"/>
    <x v="12"/>
    <n v="2"/>
    <n v="2"/>
    <n v="0"/>
    <n v="0"/>
  </r>
  <r>
    <x v="0"/>
    <x v="0"/>
    <x v="13"/>
    <n v="114"/>
    <n v="50"/>
    <n v="64"/>
    <n v="0.56000000000000005"/>
  </r>
  <r>
    <x v="0"/>
    <x v="1"/>
    <x v="0"/>
    <n v="21"/>
    <n v="12"/>
    <n v="9"/>
    <n v="0.43"/>
  </r>
  <r>
    <x v="0"/>
    <x v="1"/>
    <x v="1"/>
    <n v="22"/>
    <n v="5"/>
    <n v="17"/>
    <n v="0.77"/>
  </r>
  <r>
    <x v="0"/>
    <x v="1"/>
    <x v="2"/>
    <n v="16"/>
    <n v="0"/>
    <n v="16"/>
    <n v="1"/>
  </r>
  <r>
    <x v="0"/>
    <x v="1"/>
    <x v="3"/>
    <n v="16"/>
    <n v="0"/>
    <n v="16"/>
    <n v="1"/>
  </r>
  <r>
    <x v="0"/>
    <x v="1"/>
    <x v="4"/>
    <n v="22"/>
    <n v="0"/>
    <n v="22"/>
    <n v="1"/>
  </r>
  <r>
    <x v="0"/>
    <x v="1"/>
    <x v="5"/>
    <n v="16"/>
    <n v="1"/>
    <n v="15"/>
    <n v="0.94"/>
  </r>
  <r>
    <x v="0"/>
    <x v="1"/>
    <x v="6"/>
    <n v="16"/>
    <n v="3"/>
    <n v="13"/>
    <n v="0.81"/>
  </r>
  <r>
    <x v="0"/>
    <x v="1"/>
    <x v="7"/>
    <n v="16"/>
    <n v="0"/>
    <n v="16"/>
    <n v="1"/>
  </r>
  <r>
    <x v="0"/>
    <x v="1"/>
    <x v="8"/>
    <n v="16"/>
    <n v="0"/>
    <n v="16"/>
    <n v="1"/>
  </r>
  <r>
    <x v="0"/>
    <x v="1"/>
    <x v="9"/>
    <n v="40"/>
    <n v="5"/>
    <n v="35"/>
    <n v="0.88"/>
  </r>
  <r>
    <x v="0"/>
    <x v="1"/>
    <x v="10"/>
    <n v="19"/>
    <n v="12"/>
    <n v="7"/>
    <n v="0.37"/>
  </r>
  <r>
    <x v="0"/>
    <x v="1"/>
    <x v="11"/>
    <n v="11"/>
    <n v="3"/>
    <n v="8"/>
    <n v="0.73"/>
  </r>
  <r>
    <x v="0"/>
    <x v="1"/>
    <x v="12"/>
    <n v="2"/>
    <n v="1"/>
    <n v="1"/>
    <n v="0.5"/>
  </r>
  <r>
    <x v="0"/>
    <x v="1"/>
    <x v="13"/>
    <n v="114"/>
    <n v="22"/>
    <n v="92"/>
    <n v="0.81"/>
  </r>
  <r>
    <x v="0"/>
    <x v="2"/>
    <x v="0"/>
    <n v="21"/>
    <n v="7"/>
    <n v="14"/>
    <n v="0.67"/>
  </r>
  <r>
    <x v="0"/>
    <x v="2"/>
    <x v="1"/>
    <n v="22"/>
    <n v="0"/>
    <n v="22"/>
    <n v="1"/>
  </r>
  <r>
    <x v="0"/>
    <x v="2"/>
    <x v="2"/>
    <n v="16"/>
    <n v="0"/>
    <n v="16"/>
    <n v="1"/>
  </r>
  <r>
    <x v="0"/>
    <x v="2"/>
    <x v="3"/>
    <n v="16"/>
    <n v="0"/>
    <n v="16"/>
    <n v="1"/>
  </r>
  <r>
    <x v="0"/>
    <x v="2"/>
    <x v="4"/>
    <n v="22"/>
    <n v="0"/>
    <n v="22"/>
    <n v="1"/>
  </r>
  <r>
    <x v="0"/>
    <x v="2"/>
    <x v="5"/>
    <n v="16"/>
    <n v="0"/>
    <n v="16"/>
    <n v="1"/>
  </r>
  <r>
    <x v="0"/>
    <x v="2"/>
    <x v="6"/>
    <n v="16"/>
    <n v="0"/>
    <n v="16"/>
    <n v="1"/>
  </r>
  <r>
    <x v="0"/>
    <x v="2"/>
    <x v="7"/>
    <n v="16"/>
    <n v="0"/>
    <n v="16"/>
    <n v="1"/>
  </r>
  <r>
    <x v="0"/>
    <x v="2"/>
    <x v="8"/>
    <n v="16"/>
    <n v="0"/>
    <n v="16"/>
    <n v="1"/>
  </r>
  <r>
    <x v="0"/>
    <x v="2"/>
    <x v="9"/>
    <n v="40"/>
    <n v="4"/>
    <n v="36"/>
    <n v="0.9"/>
  </r>
  <r>
    <x v="0"/>
    <x v="2"/>
    <x v="10"/>
    <n v="19"/>
    <n v="19"/>
    <n v="0"/>
    <n v="0"/>
  </r>
  <r>
    <x v="0"/>
    <x v="2"/>
    <x v="11"/>
    <n v="11"/>
    <n v="11"/>
    <n v="0"/>
    <n v="0"/>
  </r>
  <r>
    <x v="0"/>
    <x v="2"/>
    <x v="12"/>
    <n v="2"/>
    <n v="2"/>
    <n v="0"/>
    <n v="0"/>
  </r>
  <r>
    <x v="0"/>
    <x v="2"/>
    <x v="13"/>
    <n v="114"/>
    <n v="64"/>
    <n v="50"/>
    <n v="0.44"/>
  </r>
  <r>
    <x v="1"/>
    <x v="3"/>
    <x v="0"/>
    <n v="21"/>
    <n v="8"/>
    <n v="13"/>
    <n v="0.62"/>
  </r>
  <r>
    <x v="1"/>
    <x v="3"/>
    <x v="1"/>
    <n v="22"/>
    <n v="0"/>
    <n v="22"/>
    <n v="1"/>
  </r>
  <r>
    <x v="1"/>
    <x v="3"/>
    <x v="2"/>
    <n v="16"/>
    <n v="0"/>
    <n v="16"/>
    <n v="1"/>
  </r>
  <r>
    <x v="1"/>
    <x v="3"/>
    <x v="3"/>
    <n v="16"/>
    <n v="0"/>
    <n v="16"/>
    <n v="1"/>
  </r>
  <r>
    <x v="1"/>
    <x v="3"/>
    <x v="4"/>
    <n v="22"/>
    <n v="0"/>
    <n v="22"/>
    <n v="1"/>
  </r>
  <r>
    <x v="1"/>
    <x v="3"/>
    <x v="5"/>
    <n v="16"/>
    <n v="0"/>
    <n v="16"/>
    <n v="1"/>
  </r>
  <r>
    <x v="1"/>
    <x v="3"/>
    <x v="6"/>
    <n v="16"/>
    <n v="0"/>
    <n v="16"/>
    <n v="1"/>
  </r>
  <r>
    <x v="1"/>
    <x v="3"/>
    <x v="7"/>
    <n v="16"/>
    <n v="0"/>
    <n v="16"/>
    <n v="1"/>
  </r>
  <r>
    <x v="1"/>
    <x v="3"/>
    <x v="8"/>
    <n v="16"/>
    <n v="0"/>
    <n v="16"/>
    <n v="1"/>
  </r>
  <r>
    <x v="1"/>
    <x v="3"/>
    <x v="9"/>
    <n v="40"/>
    <n v="5"/>
    <n v="35"/>
    <n v="0.88"/>
  </r>
  <r>
    <x v="1"/>
    <x v="3"/>
    <x v="10"/>
    <n v="19"/>
    <n v="12"/>
    <n v="7"/>
    <n v="0.37"/>
  </r>
  <r>
    <x v="1"/>
    <x v="3"/>
    <x v="11"/>
    <n v="11"/>
    <n v="11"/>
    <n v="0"/>
    <n v="0"/>
  </r>
  <r>
    <x v="1"/>
    <x v="3"/>
    <x v="12"/>
    <n v="2"/>
    <n v="2"/>
    <n v="0"/>
    <n v="0"/>
  </r>
  <r>
    <x v="1"/>
    <x v="3"/>
    <x v="13"/>
    <n v="114"/>
    <n v="56"/>
    <n v="58"/>
    <n v="0.51"/>
  </r>
  <r>
    <x v="1"/>
    <x v="4"/>
    <x v="0"/>
    <n v="21"/>
    <n v="8"/>
    <n v="13"/>
    <n v="0.62"/>
  </r>
  <r>
    <x v="1"/>
    <x v="4"/>
    <x v="1"/>
    <n v="22"/>
    <n v="0"/>
    <n v="22"/>
    <n v="1"/>
  </r>
  <r>
    <x v="1"/>
    <x v="4"/>
    <x v="2"/>
    <n v="16"/>
    <n v="0"/>
    <n v="16"/>
    <n v="1"/>
  </r>
  <r>
    <x v="1"/>
    <x v="4"/>
    <x v="3"/>
    <n v="16"/>
    <n v="0"/>
    <n v="16"/>
    <n v="1"/>
  </r>
  <r>
    <x v="1"/>
    <x v="4"/>
    <x v="4"/>
    <n v="22"/>
    <n v="0"/>
    <n v="22"/>
    <n v="1"/>
  </r>
  <r>
    <x v="1"/>
    <x v="4"/>
    <x v="5"/>
    <n v="16"/>
    <n v="3"/>
    <n v="13"/>
    <n v="0.81"/>
  </r>
  <r>
    <x v="1"/>
    <x v="4"/>
    <x v="6"/>
    <n v="16"/>
    <n v="0"/>
    <n v="16"/>
    <n v="1"/>
  </r>
  <r>
    <x v="1"/>
    <x v="4"/>
    <x v="7"/>
    <n v="16"/>
    <n v="0"/>
    <n v="16"/>
    <n v="1"/>
  </r>
  <r>
    <x v="1"/>
    <x v="4"/>
    <x v="8"/>
    <n v="16"/>
    <n v="0"/>
    <n v="16"/>
    <n v="1"/>
  </r>
  <r>
    <x v="1"/>
    <x v="4"/>
    <x v="9"/>
    <n v="40"/>
    <n v="3"/>
    <n v="37"/>
    <n v="0.93"/>
  </r>
  <r>
    <x v="1"/>
    <x v="4"/>
    <x v="10"/>
    <n v="19"/>
    <n v="6"/>
    <n v="13"/>
    <n v="0.68"/>
  </r>
  <r>
    <x v="1"/>
    <x v="4"/>
    <x v="11"/>
    <n v="11"/>
    <n v="8"/>
    <n v="3"/>
    <n v="0.27"/>
  </r>
  <r>
    <x v="1"/>
    <x v="4"/>
    <x v="12"/>
    <n v="2"/>
    <n v="2"/>
    <n v="0"/>
    <n v="0"/>
  </r>
  <r>
    <x v="1"/>
    <x v="4"/>
    <x v="13"/>
    <n v="114"/>
    <n v="29"/>
    <n v="85"/>
    <n v="0.75"/>
  </r>
  <r>
    <x v="1"/>
    <x v="5"/>
    <x v="0"/>
    <n v="21"/>
    <n v="14"/>
    <n v="7"/>
    <n v="0.33"/>
  </r>
  <r>
    <x v="1"/>
    <x v="5"/>
    <x v="1"/>
    <n v="22"/>
    <n v="3"/>
    <n v="19"/>
    <n v="0.86"/>
  </r>
  <r>
    <x v="1"/>
    <x v="5"/>
    <x v="2"/>
    <n v="16"/>
    <n v="0"/>
    <n v="16"/>
    <n v="1"/>
  </r>
  <r>
    <x v="1"/>
    <x v="5"/>
    <x v="3"/>
    <n v="16"/>
    <n v="0"/>
    <n v="16"/>
    <n v="1"/>
  </r>
  <r>
    <x v="1"/>
    <x v="5"/>
    <x v="4"/>
    <n v="22"/>
    <n v="0"/>
    <n v="22"/>
    <n v="1"/>
  </r>
  <r>
    <x v="1"/>
    <x v="5"/>
    <x v="5"/>
    <n v="16"/>
    <n v="3"/>
    <n v="13"/>
    <n v="0.81"/>
  </r>
  <r>
    <x v="1"/>
    <x v="5"/>
    <x v="6"/>
    <n v="16"/>
    <n v="0"/>
    <n v="16"/>
    <n v="1"/>
  </r>
  <r>
    <x v="1"/>
    <x v="5"/>
    <x v="7"/>
    <n v="16"/>
    <n v="0"/>
    <n v="16"/>
    <n v="1"/>
  </r>
  <r>
    <x v="1"/>
    <x v="5"/>
    <x v="8"/>
    <n v="16"/>
    <n v="0"/>
    <n v="16"/>
    <n v="1"/>
  </r>
  <r>
    <x v="1"/>
    <x v="5"/>
    <x v="9"/>
    <n v="40"/>
    <n v="8"/>
    <n v="32"/>
    <n v="0.8"/>
  </r>
  <r>
    <x v="1"/>
    <x v="5"/>
    <x v="10"/>
    <n v="19"/>
    <n v="13"/>
    <n v="6"/>
    <n v="0.32"/>
  </r>
  <r>
    <x v="1"/>
    <x v="5"/>
    <x v="11"/>
    <n v="11"/>
    <n v="8"/>
    <n v="3"/>
    <n v="0.27"/>
  </r>
  <r>
    <x v="1"/>
    <x v="5"/>
    <x v="12"/>
    <n v="2"/>
    <n v="2"/>
    <n v="0"/>
    <n v="0"/>
  </r>
  <r>
    <x v="1"/>
    <x v="5"/>
    <x v="13"/>
    <n v="114"/>
    <n v="35"/>
    <n v="79"/>
    <n v="0.69"/>
  </r>
  <r>
    <x v="1"/>
    <x v="6"/>
    <x v="0"/>
    <n v="21"/>
    <n v="13"/>
    <n v="8"/>
    <n v="0.38"/>
  </r>
  <r>
    <x v="1"/>
    <x v="6"/>
    <x v="1"/>
    <n v="22"/>
    <n v="4"/>
    <n v="18"/>
    <n v="0.82"/>
  </r>
  <r>
    <x v="1"/>
    <x v="6"/>
    <x v="2"/>
    <n v="16"/>
    <n v="0"/>
    <n v="16"/>
    <n v="1"/>
  </r>
  <r>
    <x v="1"/>
    <x v="6"/>
    <x v="3"/>
    <n v="16"/>
    <n v="0"/>
    <n v="16"/>
    <n v="1"/>
  </r>
  <r>
    <x v="1"/>
    <x v="6"/>
    <x v="4"/>
    <n v="22"/>
    <n v="1"/>
    <n v="21"/>
    <n v="0.95"/>
  </r>
  <r>
    <x v="1"/>
    <x v="6"/>
    <x v="5"/>
    <n v="16"/>
    <n v="3"/>
    <n v="13"/>
    <n v="0.81"/>
  </r>
  <r>
    <x v="1"/>
    <x v="6"/>
    <x v="6"/>
    <n v="16"/>
    <n v="0"/>
    <n v="16"/>
    <n v="1"/>
  </r>
  <r>
    <x v="1"/>
    <x v="6"/>
    <x v="7"/>
    <n v="16"/>
    <n v="0"/>
    <n v="16"/>
    <n v="1"/>
  </r>
  <r>
    <x v="1"/>
    <x v="6"/>
    <x v="8"/>
    <n v="16"/>
    <n v="0"/>
    <n v="16"/>
    <n v="1"/>
  </r>
  <r>
    <x v="1"/>
    <x v="6"/>
    <x v="9"/>
    <n v="40"/>
    <n v="19"/>
    <n v="21"/>
    <n v="0.53"/>
  </r>
  <r>
    <x v="1"/>
    <x v="6"/>
    <x v="10"/>
    <n v="19"/>
    <n v="19"/>
    <n v="0"/>
    <n v="0"/>
  </r>
  <r>
    <x v="1"/>
    <x v="6"/>
    <x v="11"/>
    <n v="11"/>
    <n v="6"/>
    <n v="5"/>
    <n v="0.45"/>
  </r>
  <r>
    <x v="1"/>
    <x v="6"/>
    <x v="12"/>
    <n v="2"/>
    <n v="2"/>
    <n v="0"/>
    <n v="0"/>
  </r>
  <r>
    <x v="1"/>
    <x v="6"/>
    <x v="13"/>
    <n v="114"/>
    <n v="19"/>
    <n v="95"/>
    <n v="0.8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3">
  <location ref="A3:B8" firstHeaderRow="1" firstDataRow="1" firstDataCol="1" rowPageCount="1" colPageCount="1"/>
  <pivotFields count="7">
    <pivotField axis="axisPage" multipleItemSelectionAllowed="1" showAll="0">
      <items count="3">
        <item x="0"/>
        <item h="1" x="1"/>
        <item t="default"/>
      </items>
    </pivotField>
    <pivotField axis="axisRow" showAll="0">
      <items count="8">
        <item x="0"/>
        <item x="1"/>
        <item x="2"/>
        <item h="1" x="3"/>
        <item h="1" x="4"/>
        <item h="1" x="5"/>
        <item h="1" x="6"/>
        <item t="default"/>
      </items>
    </pivotField>
    <pivotField axis="axisRow" multipleItemSelectionAllowed="1" showAll="0">
      <items count="15">
        <item x="13"/>
        <item h="1" x="9"/>
        <item h="1" x="6"/>
        <item h="1" x="8"/>
        <item h="1" x="5"/>
        <item h="1" x="7"/>
        <item h="1" x="2"/>
        <item h="1" x="3"/>
        <item h="1" x="4"/>
        <item h="1" x="1"/>
        <item h="1" x="12"/>
        <item h="1" x="11"/>
        <item h="1" x="0"/>
        <item h="1" x="10"/>
        <item t="default"/>
      </items>
    </pivotField>
    <pivotField showAll="0"/>
    <pivotField showAll="0"/>
    <pivotField showAll="0"/>
    <pivotField dataField="1" showAll="0"/>
  </pivotFields>
  <rowFields count="2">
    <field x="2"/>
    <field x="1"/>
  </rowFields>
  <rowItems count="5">
    <i>
      <x/>
    </i>
    <i r="1">
      <x/>
    </i>
    <i r="1">
      <x v="1"/>
    </i>
    <i r="1">
      <x v="2"/>
    </i>
    <i t="grand">
      <x/>
    </i>
  </rowItems>
  <colItems count="1">
    <i/>
  </colItems>
  <pageFields count="1">
    <pageField fld="0" hier="-1"/>
  </pageFields>
  <dataFields count="1">
    <dataField name="Somme de % de réalisation" fld="6" baseField="0" baseItem="0"/>
  </dataFields>
  <chartFormats count="1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="110" zoomScaleNormal="80" zoomScaleSheetLayoutView="110" workbookViewId="0">
      <selection sqref="A1:J1"/>
    </sheetView>
  </sheetViews>
  <sheetFormatPr baseColWidth="10" defaultRowHeight="15" x14ac:dyDescent="0.25"/>
  <cols>
    <col min="1" max="1" width="6.42578125" customWidth="1"/>
    <col min="2" max="2" width="10.42578125" customWidth="1"/>
    <col min="3" max="3" width="14.140625" customWidth="1"/>
    <col min="4" max="4" width="11.28515625" customWidth="1"/>
    <col min="5" max="5" width="13" style="8" customWidth="1"/>
    <col min="6" max="6" width="15" customWidth="1"/>
    <col min="8" max="8" width="15.140625" style="1" customWidth="1"/>
    <col min="9" max="9" width="15.140625" hidden="1" customWidth="1"/>
    <col min="10" max="10" width="62.28515625" customWidth="1"/>
  </cols>
  <sheetData>
    <row r="1" spans="1:10" ht="21.75" thickBot="1" x14ac:dyDescent="0.3">
      <c r="A1" s="58" t="s">
        <v>42</v>
      </c>
      <c r="B1" s="59"/>
      <c r="C1" s="59"/>
      <c r="D1" s="59"/>
      <c r="E1" s="59"/>
      <c r="F1" s="59"/>
      <c r="G1" s="59"/>
      <c r="H1" s="59"/>
      <c r="I1" s="59"/>
      <c r="J1" s="60"/>
    </row>
    <row r="2" spans="1:10" ht="6" customHeight="1" thickBot="1" x14ac:dyDescent="0.3"/>
    <row r="3" spans="1:10" ht="51" customHeight="1" thickBot="1" x14ac:dyDescent="0.3">
      <c r="A3" s="44" t="s">
        <v>39</v>
      </c>
      <c r="B3" s="29" t="s">
        <v>25</v>
      </c>
      <c r="C3" s="30" t="s">
        <v>1</v>
      </c>
      <c r="D3" s="30" t="s">
        <v>26</v>
      </c>
      <c r="E3" s="30" t="s">
        <v>28</v>
      </c>
      <c r="F3" s="30" t="s">
        <v>29</v>
      </c>
      <c r="G3" s="30" t="s">
        <v>43</v>
      </c>
      <c r="H3" s="30" t="s">
        <v>3</v>
      </c>
      <c r="I3" s="31" t="s">
        <v>4</v>
      </c>
      <c r="J3" s="32" t="s">
        <v>0</v>
      </c>
    </row>
    <row r="4" spans="1:10" ht="30" customHeight="1" thickBot="1" x14ac:dyDescent="0.3">
      <c r="A4" s="42" t="s">
        <v>44</v>
      </c>
      <c r="B4" s="28" t="s">
        <v>16</v>
      </c>
      <c r="C4" s="11" t="s">
        <v>2</v>
      </c>
      <c r="D4" s="10">
        <v>21</v>
      </c>
      <c r="E4" s="10">
        <f>3+3+2+3+4</f>
        <v>15</v>
      </c>
      <c r="F4" s="10">
        <f>D4-E4</f>
        <v>6</v>
      </c>
      <c r="G4" s="13">
        <f>F4/D4</f>
        <v>0.2857142857142857</v>
      </c>
      <c r="H4" s="10" t="s">
        <v>30</v>
      </c>
      <c r="J4" s="33" t="s">
        <v>32</v>
      </c>
    </row>
    <row r="5" spans="1:10" ht="15.75" thickBot="1" x14ac:dyDescent="0.3">
      <c r="A5" s="42" t="s">
        <v>44</v>
      </c>
      <c r="B5" s="6" t="s">
        <v>16</v>
      </c>
      <c r="C5" t="s">
        <v>5</v>
      </c>
      <c r="D5" s="1">
        <v>22</v>
      </c>
      <c r="E5" s="1">
        <f>4+2</f>
        <v>6</v>
      </c>
      <c r="F5" s="1">
        <f t="shared" ref="F5:F65" si="0">D5-E5</f>
        <v>16</v>
      </c>
      <c r="G5" s="7">
        <f t="shared" ref="G5:G65" si="1">F5/D5</f>
        <v>0.72727272727272729</v>
      </c>
      <c r="H5" s="1" t="s">
        <v>30</v>
      </c>
      <c r="J5" s="34" t="s">
        <v>23</v>
      </c>
    </row>
    <row r="6" spans="1:10" ht="15.75" thickBot="1" x14ac:dyDescent="0.3">
      <c r="A6" s="42" t="s">
        <v>44</v>
      </c>
      <c r="B6" s="6" t="s">
        <v>16</v>
      </c>
      <c r="C6" t="s">
        <v>6</v>
      </c>
      <c r="D6" s="1">
        <v>16</v>
      </c>
      <c r="E6" s="1">
        <v>0</v>
      </c>
      <c r="F6" s="1">
        <f t="shared" si="0"/>
        <v>16</v>
      </c>
      <c r="G6" s="7">
        <f t="shared" si="1"/>
        <v>1</v>
      </c>
      <c r="H6" s="1" t="s">
        <v>30</v>
      </c>
      <c r="J6" s="34"/>
    </row>
    <row r="7" spans="1:10" ht="15.75" thickBot="1" x14ac:dyDescent="0.3">
      <c r="A7" s="42" t="s">
        <v>44</v>
      </c>
      <c r="B7" s="6" t="s">
        <v>16</v>
      </c>
      <c r="C7" t="s">
        <v>7</v>
      </c>
      <c r="D7" s="1">
        <v>16</v>
      </c>
      <c r="E7" s="1">
        <v>0</v>
      </c>
      <c r="F7" s="1">
        <f t="shared" si="0"/>
        <v>16</v>
      </c>
      <c r="G7" s="7">
        <f t="shared" si="1"/>
        <v>1</v>
      </c>
      <c r="H7" s="1" t="s">
        <v>30</v>
      </c>
      <c r="J7" s="34"/>
    </row>
    <row r="8" spans="1:10" ht="15.75" thickBot="1" x14ac:dyDescent="0.3">
      <c r="A8" s="42" t="s">
        <v>44</v>
      </c>
      <c r="B8" s="6" t="s">
        <v>16</v>
      </c>
      <c r="C8" t="s">
        <v>8</v>
      </c>
      <c r="D8" s="1">
        <v>22</v>
      </c>
      <c r="E8" s="1">
        <v>0</v>
      </c>
      <c r="F8" s="1">
        <f t="shared" si="0"/>
        <v>22</v>
      </c>
      <c r="G8" s="7">
        <f t="shared" si="1"/>
        <v>1</v>
      </c>
      <c r="H8" s="1" t="s">
        <v>30</v>
      </c>
      <c r="J8" s="34"/>
    </row>
    <row r="9" spans="1:10" ht="15.75" thickBot="1" x14ac:dyDescent="0.3">
      <c r="A9" s="42" t="s">
        <v>44</v>
      </c>
      <c r="B9" s="6" t="s">
        <v>16</v>
      </c>
      <c r="C9" t="s">
        <v>9</v>
      </c>
      <c r="D9" s="1">
        <v>16</v>
      </c>
      <c r="E9" s="1">
        <v>0</v>
      </c>
      <c r="F9" s="1">
        <f t="shared" si="0"/>
        <v>16</v>
      </c>
      <c r="G9" s="7">
        <f t="shared" si="1"/>
        <v>1</v>
      </c>
      <c r="H9" s="1" t="s">
        <v>30</v>
      </c>
      <c r="J9" s="34"/>
    </row>
    <row r="10" spans="1:10" ht="15.75" thickBot="1" x14ac:dyDescent="0.3">
      <c r="A10" s="42" t="s">
        <v>44</v>
      </c>
      <c r="B10" s="6" t="s">
        <v>16</v>
      </c>
      <c r="C10" s="3" t="s">
        <v>10</v>
      </c>
      <c r="D10" s="1">
        <v>16</v>
      </c>
      <c r="E10" s="1">
        <v>0</v>
      </c>
      <c r="F10" s="1">
        <f t="shared" si="0"/>
        <v>16</v>
      </c>
      <c r="G10" s="7">
        <f t="shared" si="1"/>
        <v>1</v>
      </c>
      <c r="H10" s="1" t="s">
        <v>30</v>
      </c>
      <c r="J10" s="34"/>
    </row>
    <row r="11" spans="1:10" ht="15.75" thickBot="1" x14ac:dyDescent="0.3">
      <c r="A11" s="42" t="s">
        <v>44</v>
      </c>
      <c r="B11" s="6" t="s">
        <v>16</v>
      </c>
      <c r="C11" t="s">
        <v>11</v>
      </c>
      <c r="D11" s="1">
        <v>16</v>
      </c>
      <c r="E11" s="1">
        <v>0</v>
      </c>
      <c r="F11" s="1">
        <f t="shared" si="0"/>
        <v>16</v>
      </c>
      <c r="G11" s="7">
        <f t="shared" si="1"/>
        <v>1</v>
      </c>
      <c r="H11" s="1" t="s">
        <v>30</v>
      </c>
      <c r="J11" s="34"/>
    </row>
    <row r="12" spans="1:10" ht="15.75" thickBot="1" x14ac:dyDescent="0.3">
      <c r="A12" s="42" t="s">
        <v>44</v>
      </c>
      <c r="B12" s="6" t="s">
        <v>16</v>
      </c>
      <c r="C12" t="s">
        <v>12</v>
      </c>
      <c r="D12" s="1">
        <v>16</v>
      </c>
      <c r="E12" s="1">
        <v>0</v>
      </c>
      <c r="F12" s="1">
        <f t="shared" si="0"/>
        <v>16</v>
      </c>
      <c r="G12" s="7">
        <f t="shared" si="1"/>
        <v>1</v>
      </c>
      <c r="H12" s="1" t="s">
        <v>30</v>
      </c>
      <c r="J12" s="34"/>
    </row>
    <row r="13" spans="1:10" ht="30.75" thickBot="1" x14ac:dyDescent="0.3">
      <c r="A13" s="42" t="s">
        <v>44</v>
      </c>
      <c r="B13" s="6" t="s">
        <v>16</v>
      </c>
      <c r="C13" s="37" t="s">
        <v>13</v>
      </c>
      <c r="D13" s="1">
        <v>40</v>
      </c>
      <c r="E13" s="1">
        <f>10+3</f>
        <v>13</v>
      </c>
      <c r="F13" s="1">
        <f t="shared" si="0"/>
        <v>27</v>
      </c>
      <c r="G13" s="7">
        <f t="shared" si="1"/>
        <v>0.67500000000000004</v>
      </c>
      <c r="H13" s="1" t="s">
        <v>30</v>
      </c>
      <c r="J13" s="35" t="s">
        <v>33</v>
      </c>
    </row>
    <row r="14" spans="1:10" ht="30.75" thickBot="1" x14ac:dyDescent="0.3">
      <c r="A14" s="42" t="s">
        <v>44</v>
      </c>
      <c r="B14" s="6" t="s">
        <v>16</v>
      </c>
      <c r="C14" s="37" t="s">
        <v>14</v>
      </c>
      <c r="D14" s="1">
        <v>19</v>
      </c>
      <c r="E14" s="1">
        <f>10+3</f>
        <v>13</v>
      </c>
      <c r="F14" s="1">
        <f t="shared" si="0"/>
        <v>6</v>
      </c>
      <c r="G14" s="7">
        <f t="shared" si="1"/>
        <v>0.31578947368421051</v>
      </c>
      <c r="H14" s="1" t="s">
        <v>30</v>
      </c>
      <c r="I14" s="37"/>
      <c r="J14" s="35" t="s">
        <v>34</v>
      </c>
    </row>
    <row r="15" spans="1:10" ht="15.75" thickBot="1" x14ac:dyDescent="0.3">
      <c r="A15" s="42" t="s">
        <v>44</v>
      </c>
      <c r="B15" s="6" t="s">
        <v>16</v>
      </c>
      <c r="C15" t="s">
        <v>15</v>
      </c>
      <c r="D15" s="1">
        <v>11</v>
      </c>
      <c r="E15" s="1">
        <v>11</v>
      </c>
      <c r="F15" s="1">
        <f t="shared" si="0"/>
        <v>0</v>
      </c>
      <c r="G15" s="7">
        <f t="shared" si="1"/>
        <v>0</v>
      </c>
      <c r="H15" s="1" t="s">
        <v>30</v>
      </c>
      <c r="I15" s="1"/>
      <c r="J15" s="34"/>
    </row>
    <row r="16" spans="1:10" ht="15.75" thickBot="1" x14ac:dyDescent="0.3">
      <c r="A16" s="42" t="s">
        <v>44</v>
      </c>
      <c r="B16" s="6" t="s">
        <v>16</v>
      </c>
      <c r="C16" t="s">
        <v>24</v>
      </c>
      <c r="D16" s="1">
        <v>2</v>
      </c>
      <c r="E16" s="1">
        <v>2</v>
      </c>
      <c r="F16" s="1">
        <f t="shared" si="0"/>
        <v>0</v>
      </c>
      <c r="G16" s="7">
        <f t="shared" si="1"/>
        <v>0</v>
      </c>
      <c r="H16" s="1" t="s">
        <v>30</v>
      </c>
      <c r="I16" s="1"/>
      <c r="J16" s="34"/>
    </row>
    <row r="17" spans="1:10" ht="15.75" thickBot="1" x14ac:dyDescent="0.3">
      <c r="A17" s="42" t="s">
        <v>44</v>
      </c>
      <c r="B17" s="18" t="s">
        <v>16</v>
      </c>
      <c r="C17" s="15" t="s">
        <v>27</v>
      </c>
      <c r="D17" s="14">
        <v>114</v>
      </c>
      <c r="E17" s="14">
        <v>50</v>
      </c>
      <c r="F17" s="14">
        <f t="shared" si="0"/>
        <v>64</v>
      </c>
      <c r="G17" s="17">
        <f t="shared" si="1"/>
        <v>0.56140350877192979</v>
      </c>
      <c r="H17" s="14" t="s">
        <v>30</v>
      </c>
      <c r="I17" s="15"/>
      <c r="J17" s="36" t="s">
        <v>36</v>
      </c>
    </row>
    <row r="18" spans="1:10" ht="15.75" thickBot="1" x14ac:dyDescent="0.3">
      <c r="A18" s="42" t="s">
        <v>44</v>
      </c>
      <c r="B18" s="6" t="s">
        <v>17</v>
      </c>
      <c r="C18" s="5" t="s">
        <v>2</v>
      </c>
      <c r="D18" s="1">
        <v>21</v>
      </c>
      <c r="E18" s="8">
        <v>12</v>
      </c>
      <c r="F18" s="1">
        <f t="shared" si="0"/>
        <v>9</v>
      </c>
      <c r="G18" s="7">
        <f t="shared" si="1"/>
        <v>0.42857142857142855</v>
      </c>
      <c r="H18" s="1" t="s">
        <v>30</v>
      </c>
      <c r="I18" s="23"/>
      <c r="J18" s="38" t="s">
        <v>36</v>
      </c>
    </row>
    <row r="19" spans="1:10" ht="15.75" thickBot="1" x14ac:dyDescent="0.3">
      <c r="A19" s="42" t="s">
        <v>44</v>
      </c>
      <c r="B19" s="6" t="s">
        <v>17</v>
      </c>
      <c r="C19" t="s">
        <v>5</v>
      </c>
      <c r="D19" s="1">
        <v>22</v>
      </c>
      <c r="E19" s="8">
        <v>5</v>
      </c>
      <c r="F19" s="1">
        <f t="shared" si="0"/>
        <v>17</v>
      </c>
      <c r="G19" s="7">
        <f t="shared" si="1"/>
        <v>0.77272727272727271</v>
      </c>
      <c r="H19" s="1" t="s">
        <v>30</v>
      </c>
      <c r="J19" s="39" t="s">
        <v>36</v>
      </c>
    </row>
    <row r="20" spans="1:10" ht="15.75" thickBot="1" x14ac:dyDescent="0.3">
      <c r="A20" s="42" t="s">
        <v>44</v>
      </c>
      <c r="B20" s="6" t="s">
        <v>17</v>
      </c>
      <c r="C20" t="s">
        <v>6</v>
      </c>
      <c r="D20" s="1">
        <v>16</v>
      </c>
      <c r="E20" s="1">
        <v>0</v>
      </c>
      <c r="F20" s="1">
        <f t="shared" si="0"/>
        <v>16</v>
      </c>
      <c r="G20" s="7">
        <f t="shared" si="1"/>
        <v>1</v>
      </c>
      <c r="H20" s="1" t="s">
        <v>31</v>
      </c>
      <c r="J20" s="34"/>
    </row>
    <row r="21" spans="1:10" ht="15.75" thickBot="1" x14ac:dyDescent="0.3">
      <c r="A21" s="42" t="s">
        <v>44</v>
      </c>
      <c r="B21" s="6" t="s">
        <v>17</v>
      </c>
      <c r="C21" t="s">
        <v>7</v>
      </c>
      <c r="D21" s="1">
        <v>16</v>
      </c>
      <c r="E21" s="1">
        <v>0</v>
      </c>
      <c r="F21" s="1">
        <f t="shared" si="0"/>
        <v>16</v>
      </c>
      <c r="G21" s="7">
        <f t="shared" si="1"/>
        <v>1</v>
      </c>
      <c r="H21" s="1" t="s">
        <v>31</v>
      </c>
      <c r="J21" s="34"/>
    </row>
    <row r="22" spans="1:10" ht="15.75" thickBot="1" x14ac:dyDescent="0.3">
      <c r="A22" s="42" t="s">
        <v>44</v>
      </c>
      <c r="B22" s="6" t="s">
        <v>17</v>
      </c>
      <c r="C22" t="s">
        <v>8</v>
      </c>
      <c r="D22" s="1">
        <v>22</v>
      </c>
      <c r="E22" s="1">
        <v>0</v>
      </c>
      <c r="F22" s="1">
        <f t="shared" si="0"/>
        <v>22</v>
      </c>
      <c r="G22" s="7">
        <f t="shared" si="1"/>
        <v>1</v>
      </c>
      <c r="H22" s="1" t="s">
        <v>31</v>
      </c>
      <c r="J22" s="34"/>
    </row>
    <row r="23" spans="1:10" ht="30.75" thickBot="1" x14ac:dyDescent="0.3">
      <c r="A23" s="42" t="s">
        <v>44</v>
      </c>
      <c r="B23" s="6" t="s">
        <v>17</v>
      </c>
      <c r="C23" s="37" t="s">
        <v>9</v>
      </c>
      <c r="D23" s="1">
        <v>16</v>
      </c>
      <c r="E23" s="1">
        <v>1</v>
      </c>
      <c r="F23" s="1">
        <f t="shared" si="0"/>
        <v>15</v>
      </c>
      <c r="G23" s="7">
        <f t="shared" si="1"/>
        <v>0.9375</v>
      </c>
      <c r="H23" s="1" t="s">
        <v>31</v>
      </c>
      <c r="I23" s="37"/>
      <c r="J23" s="35" t="s">
        <v>35</v>
      </c>
    </row>
    <row r="24" spans="1:10" ht="15.75" thickBot="1" x14ac:dyDescent="0.3">
      <c r="A24" s="42" t="s">
        <v>44</v>
      </c>
      <c r="B24" s="6" t="s">
        <v>17</v>
      </c>
      <c r="C24" s="3" t="s">
        <v>10</v>
      </c>
      <c r="D24" s="1">
        <v>16</v>
      </c>
      <c r="E24" s="8">
        <v>3</v>
      </c>
      <c r="F24" s="1">
        <f t="shared" si="0"/>
        <v>13</v>
      </c>
      <c r="G24" s="7">
        <f t="shared" si="1"/>
        <v>0.8125</v>
      </c>
      <c r="H24" s="1" t="s">
        <v>30</v>
      </c>
      <c r="J24" s="34" t="s">
        <v>37</v>
      </c>
    </row>
    <row r="25" spans="1:10" ht="15.75" thickBot="1" x14ac:dyDescent="0.3">
      <c r="A25" s="42" t="s">
        <v>44</v>
      </c>
      <c r="B25" s="6" t="s">
        <v>17</v>
      </c>
      <c r="C25" t="s">
        <v>11</v>
      </c>
      <c r="D25" s="1">
        <v>16</v>
      </c>
      <c r="E25" s="1">
        <v>0</v>
      </c>
      <c r="F25" s="1">
        <f t="shared" si="0"/>
        <v>16</v>
      </c>
      <c r="G25" s="7">
        <f t="shared" si="1"/>
        <v>1</v>
      </c>
      <c r="H25" s="1" t="s">
        <v>31</v>
      </c>
      <c r="J25" s="34"/>
    </row>
    <row r="26" spans="1:10" ht="15.75" thickBot="1" x14ac:dyDescent="0.3">
      <c r="A26" s="42" t="s">
        <v>44</v>
      </c>
      <c r="B26" s="6" t="s">
        <v>17</v>
      </c>
      <c r="C26" t="s">
        <v>12</v>
      </c>
      <c r="D26" s="1">
        <v>16</v>
      </c>
      <c r="E26" s="1">
        <v>0</v>
      </c>
      <c r="F26" s="1">
        <f t="shared" si="0"/>
        <v>16</v>
      </c>
      <c r="G26" s="7">
        <f t="shared" si="1"/>
        <v>1</v>
      </c>
      <c r="H26" s="1" t="s">
        <v>31</v>
      </c>
      <c r="J26" s="34"/>
    </row>
    <row r="27" spans="1:10" ht="15.75" thickBot="1" x14ac:dyDescent="0.3">
      <c r="A27" s="42" t="s">
        <v>44</v>
      </c>
      <c r="B27" s="6" t="s">
        <v>17</v>
      </c>
      <c r="C27" t="s">
        <v>13</v>
      </c>
      <c r="D27" s="1">
        <v>40</v>
      </c>
      <c r="E27" s="8">
        <v>5</v>
      </c>
      <c r="F27" s="1">
        <f t="shared" si="0"/>
        <v>35</v>
      </c>
      <c r="G27" s="7">
        <f t="shared" si="1"/>
        <v>0.875</v>
      </c>
      <c r="H27" s="1" t="s">
        <v>31</v>
      </c>
      <c r="J27" s="39" t="s">
        <v>36</v>
      </c>
    </row>
    <row r="28" spans="1:10" ht="15.75" thickBot="1" x14ac:dyDescent="0.3">
      <c r="A28" s="42" t="s">
        <v>44</v>
      </c>
      <c r="B28" s="6" t="s">
        <v>17</v>
      </c>
      <c r="C28" t="s">
        <v>14</v>
      </c>
      <c r="D28" s="1">
        <v>19</v>
      </c>
      <c r="E28" s="8">
        <v>12</v>
      </c>
      <c r="F28" s="1">
        <f t="shared" si="0"/>
        <v>7</v>
      </c>
      <c r="G28" s="7">
        <f t="shared" si="1"/>
        <v>0.36842105263157893</v>
      </c>
      <c r="H28" s="1" t="s">
        <v>31</v>
      </c>
      <c r="J28" s="34"/>
    </row>
    <row r="29" spans="1:10" ht="15.75" thickBot="1" x14ac:dyDescent="0.3">
      <c r="A29" s="42" t="s">
        <v>44</v>
      </c>
      <c r="B29" s="6" t="s">
        <v>17</v>
      </c>
      <c r="C29" t="s">
        <v>15</v>
      </c>
      <c r="D29" s="1">
        <v>11</v>
      </c>
      <c r="E29" s="8">
        <v>3</v>
      </c>
      <c r="F29" s="1">
        <f t="shared" si="0"/>
        <v>8</v>
      </c>
      <c r="G29" s="7">
        <f t="shared" si="1"/>
        <v>0.72727272727272729</v>
      </c>
      <c r="H29" s="1" t="s">
        <v>30</v>
      </c>
      <c r="J29" s="39" t="s">
        <v>36</v>
      </c>
    </row>
    <row r="30" spans="1:10" ht="15.75" thickBot="1" x14ac:dyDescent="0.3">
      <c r="A30" s="42" t="s">
        <v>44</v>
      </c>
      <c r="B30" s="6" t="s">
        <v>17</v>
      </c>
      <c r="C30" t="s">
        <v>24</v>
      </c>
      <c r="D30" s="1">
        <v>2</v>
      </c>
      <c r="E30" s="8">
        <v>1</v>
      </c>
      <c r="F30" s="1">
        <f t="shared" si="0"/>
        <v>1</v>
      </c>
      <c r="G30" s="7">
        <f t="shared" si="1"/>
        <v>0.5</v>
      </c>
      <c r="H30" s="1" t="s">
        <v>31</v>
      </c>
      <c r="J30" s="34"/>
    </row>
    <row r="31" spans="1:10" ht="15.75" thickBot="1" x14ac:dyDescent="0.3">
      <c r="A31" s="42" t="s">
        <v>44</v>
      </c>
      <c r="B31" s="18" t="s">
        <v>17</v>
      </c>
      <c r="C31" s="15" t="s">
        <v>27</v>
      </c>
      <c r="D31" s="14">
        <v>114</v>
      </c>
      <c r="E31" s="16">
        <v>22</v>
      </c>
      <c r="F31" s="14">
        <f t="shared" si="0"/>
        <v>92</v>
      </c>
      <c r="G31" s="17">
        <f t="shared" si="1"/>
        <v>0.80701754385964908</v>
      </c>
      <c r="H31" s="14" t="s">
        <v>30</v>
      </c>
      <c r="J31" s="39" t="s">
        <v>36</v>
      </c>
    </row>
    <row r="32" spans="1:10" ht="15" customHeight="1" thickBot="1" x14ac:dyDescent="0.3">
      <c r="A32" s="43" t="s">
        <v>38</v>
      </c>
      <c r="B32" s="6" t="s">
        <v>18</v>
      </c>
      <c r="C32" s="5" t="s">
        <v>2</v>
      </c>
      <c r="D32" s="1">
        <v>21</v>
      </c>
      <c r="E32" s="8">
        <v>7</v>
      </c>
      <c r="F32" s="1">
        <f t="shared" si="0"/>
        <v>14</v>
      </c>
      <c r="G32" s="7">
        <f t="shared" si="1"/>
        <v>0.66666666666666663</v>
      </c>
      <c r="H32" s="1" t="s">
        <v>30</v>
      </c>
      <c r="I32" s="40"/>
      <c r="J32" s="41" t="s">
        <v>36</v>
      </c>
    </row>
    <row r="33" spans="1:10" ht="15.75" thickBot="1" x14ac:dyDescent="0.3">
      <c r="A33" s="43" t="s">
        <v>38</v>
      </c>
      <c r="B33" s="6" t="s">
        <v>18</v>
      </c>
      <c r="C33" t="s">
        <v>5</v>
      </c>
      <c r="D33" s="1">
        <v>22</v>
      </c>
      <c r="E33" s="8">
        <v>0</v>
      </c>
      <c r="F33" s="1">
        <f t="shared" si="0"/>
        <v>22</v>
      </c>
      <c r="G33" s="7">
        <f t="shared" si="1"/>
        <v>1</v>
      </c>
      <c r="H33" s="1" t="s">
        <v>31</v>
      </c>
    </row>
    <row r="34" spans="1:10" ht="15.75" thickBot="1" x14ac:dyDescent="0.3">
      <c r="A34" s="43" t="s">
        <v>38</v>
      </c>
      <c r="B34" s="6" t="s">
        <v>18</v>
      </c>
      <c r="C34" t="s">
        <v>6</v>
      </c>
      <c r="D34" s="1">
        <v>16</v>
      </c>
      <c r="E34" s="8">
        <v>0</v>
      </c>
      <c r="F34" s="1">
        <f t="shared" si="0"/>
        <v>16</v>
      </c>
      <c r="G34" s="7">
        <f t="shared" si="1"/>
        <v>1</v>
      </c>
      <c r="H34" s="1" t="s">
        <v>31</v>
      </c>
    </row>
    <row r="35" spans="1:10" ht="15.75" thickBot="1" x14ac:dyDescent="0.3">
      <c r="A35" s="43" t="s">
        <v>38</v>
      </c>
      <c r="B35" s="6" t="s">
        <v>18</v>
      </c>
      <c r="C35" t="s">
        <v>7</v>
      </c>
      <c r="D35" s="1">
        <v>16</v>
      </c>
      <c r="E35" s="8">
        <v>0</v>
      </c>
      <c r="F35" s="1">
        <f t="shared" si="0"/>
        <v>16</v>
      </c>
      <c r="G35" s="7">
        <f t="shared" si="1"/>
        <v>1</v>
      </c>
      <c r="H35" s="1" t="s">
        <v>31</v>
      </c>
    </row>
    <row r="36" spans="1:10" ht="15.75" thickBot="1" x14ac:dyDescent="0.3">
      <c r="A36" s="43" t="s">
        <v>38</v>
      </c>
      <c r="B36" s="6" t="s">
        <v>18</v>
      </c>
      <c r="C36" t="s">
        <v>8</v>
      </c>
      <c r="D36" s="1">
        <v>22</v>
      </c>
      <c r="E36" s="8">
        <v>0</v>
      </c>
      <c r="F36" s="1">
        <f t="shared" si="0"/>
        <v>22</v>
      </c>
      <c r="G36" s="7">
        <f t="shared" si="1"/>
        <v>1</v>
      </c>
      <c r="H36" s="1" t="s">
        <v>31</v>
      </c>
    </row>
    <row r="37" spans="1:10" ht="15.75" thickBot="1" x14ac:dyDescent="0.3">
      <c r="A37" s="43" t="s">
        <v>38</v>
      </c>
      <c r="B37" s="6" t="s">
        <v>18</v>
      </c>
      <c r="C37" t="s">
        <v>9</v>
      </c>
      <c r="D37" s="1">
        <v>16</v>
      </c>
      <c r="E37" s="8">
        <v>0</v>
      </c>
      <c r="F37" s="1">
        <f t="shared" si="0"/>
        <v>16</v>
      </c>
      <c r="G37" s="7">
        <f t="shared" si="1"/>
        <v>1</v>
      </c>
      <c r="H37" s="1" t="s">
        <v>31</v>
      </c>
    </row>
    <row r="38" spans="1:10" ht="15.75" thickBot="1" x14ac:dyDescent="0.3">
      <c r="A38" s="43" t="s">
        <v>38</v>
      </c>
      <c r="B38" s="6" t="s">
        <v>18</v>
      </c>
      <c r="C38" s="3" t="s">
        <v>10</v>
      </c>
      <c r="D38" s="1">
        <v>16</v>
      </c>
      <c r="E38" s="8">
        <v>0</v>
      </c>
      <c r="F38" s="1">
        <f t="shared" si="0"/>
        <v>16</v>
      </c>
      <c r="G38" s="7">
        <f t="shared" si="1"/>
        <v>1</v>
      </c>
      <c r="H38" s="1" t="s">
        <v>31</v>
      </c>
    </row>
    <row r="39" spans="1:10" ht="15.75" thickBot="1" x14ac:dyDescent="0.3">
      <c r="A39" s="43" t="s">
        <v>38</v>
      </c>
      <c r="B39" s="6" t="s">
        <v>18</v>
      </c>
      <c r="C39" t="s">
        <v>11</v>
      </c>
      <c r="D39" s="1">
        <v>16</v>
      </c>
      <c r="E39" s="8">
        <v>0</v>
      </c>
      <c r="F39" s="1">
        <f t="shared" si="0"/>
        <v>16</v>
      </c>
      <c r="G39" s="7">
        <f t="shared" si="1"/>
        <v>1</v>
      </c>
      <c r="H39" s="1" t="s">
        <v>31</v>
      </c>
    </row>
    <row r="40" spans="1:10" ht="15.75" thickBot="1" x14ac:dyDescent="0.3">
      <c r="A40" s="43" t="s">
        <v>38</v>
      </c>
      <c r="B40" s="6" t="s">
        <v>18</v>
      </c>
      <c r="C40" t="s">
        <v>12</v>
      </c>
      <c r="D40" s="1">
        <v>16</v>
      </c>
      <c r="E40" s="8">
        <v>0</v>
      </c>
      <c r="F40" s="1">
        <f t="shared" si="0"/>
        <v>16</v>
      </c>
      <c r="G40" s="7">
        <f t="shared" si="1"/>
        <v>1</v>
      </c>
      <c r="H40" s="1" t="s">
        <v>31</v>
      </c>
    </row>
    <row r="41" spans="1:10" ht="15.75" thickBot="1" x14ac:dyDescent="0.3">
      <c r="A41" s="43" t="s">
        <v>38</v>
      </c>
      <c r="B41" s="6" t="s">
        <v>18</v>
      </c>
      <c r="C41" t="s">
        <v>13</v>
      </c>
      <c r="D41" s="1">
        <v>40</v>
      </c>
      <c r="E41" s="8">
        <v>4</v>
      </c>
      <c r="F41" s="1">
        <f t="shared" si="0"/>
        <v>36</v>
      </c>
      <c r="G41" s="7">
        <f t="shared" si="1"/>
        <v>0.9</v>
      </c>
      <c r="H41" s="1" t="s">
        <v>30</v>
      </c>
      <c r="J41" s="9" t="s">
        <v>36</v>
      </c>
    </row>
    <row r="42" spans="1:10" ht="15.75" thickBot="1" x14ac:dyDescent="0.3">
      <c r="A42" s="43" t="s">
        <v>38</v>
      </c>
      <c r="B42" s="6" t="s">
        <v>18</v>
      </c>
      <c r="C42" t="s">
        <v>14</v>
      </c>
      <c r="D42" s="1">
        <v>19</v>
      </c>
      <c r="E42" s="8">
        <v>19</v>
      </c>
      <c r="F42" s="1">
        <f t="shared" si="0"/>
        <v>0</v>
      </c>
      <c r="G42" s="7">
        <f t="shared" si="1"/>
        <v>0</v>
      </c>
      <c r="H42" s="1" t="s">
        <v>30</v>
      </c>
      <c r="J42" s="9" t="s">
        <v>36</v>
      </c>
    </row>
    <row r="43" spans="1:10" ht="15.75" thickBot="1" x14ac:dyDescent="0.3">
      <c r="A43" s="43" t="s">
        <v>38</v>
      </c>
      <c r="B43" s="6" t="s">
        <v>18</v>
      </c>
      <c r="C43" t="s">
        <v>15</v>
      </c>
      <c r="D43" s="1">
        <v>11</v>
      </c>
      <c r="E43" s="8">
        <v>11</v>
      </c>
      <c r="F43" s="1">
        <f t="shared" si="0"/>
        <v>0</v>
      </c>
      <c r="G43" s="7">
        <f t="shared" si="1"/>
        <v>0</v>
      </c>
      <c r="H43" s="1" t="s">
        <v>30</v>
      </c>
    </row>
    <row r="44" spans="1:10" ht="15.75" thickBot="1" x14ac:dyDescent="0.3">
      <c r="A44" s="43" t="s">
        <v>38</v>
      </c>
      <c r="B44" s="6" t="s">
        <v>18</v>
      </c>
      <c r="C44" t="s">
        <v>24</v>
      </c>
      <c r="D44" s="1">
        <v>2</v>
      </c>
      <c r="E44" s="8">
        <v>2</v>
      </c>
      <c r="F44" s="1">
        <f t="shared" si="0"/>
        <v>0</v>
      </c>
      <c r="G44" s="7">
        <f t="shared" si="1"/>
        <v>0</v>
      </c>
      <c r="H44" s="1" t="s">
        <v>31</v>
      </c>
    </row>
    <row r="45" spans="1:10" ht="15.75" thickBot="1" x14ac:dyDescent="0.3">
      <c r="A45" s="43" t="s">
        <v>38</v>
      </c>
      <c r="B45" s="18" t="s">
        <v>18</v>
      </c>
      <c r="C45" s="15" t="s">
        <v>27</v>
      </c>
      <c r="D45" s="14">
        <v>114</v>
      </c>
      <c r="E45" s="16">
        <v>64</v>
      </c>
      <c r="F45" s="14">
        <f t="shared" si="0"/>
        <v>50</v>
      </c>
      <c r="G45" s="17">
        <f t="shared" si="1"/>
        <v>0.43859649122807015</v>
      </c>
      <c r="H45" s="14" t="s">
        <v>30</v>
      </c>
    </row>
    <row r="46" spans="1:10" ht="15.75" thickBot="1" x14ac:dyDescent="0.3">
      <c r="A46" s="43" t="s">
        <v>38</v>
      </c>
      <c r="B46" s="1" t="s">
        <v>19</v>
      </c>
      <c r="C46" s="5" t="s">
        <v>2</v>
      </c>
      <c r="D46" s="1">
        <v>21</v>
      </c>
      <c r="E46" s="8">
        <v>8</v>
      </c>
      <c r="F46" s="1">
        <f t="shared" si="0"/>
        <v>13</v>
      </c>
      <c r="G46" s="7">
        <f t="shared" si="1"/>
        <v>0.61904761904761907</v>
      </c>
    </row>
    <row r="47" spans="1:10" ht="15.75" thickBot="1" x14ac:dyDescent="0.3">
      <c r="A47" s="43" t="s">
        <v>38</v>
      </c>
      <c r="B47" s="1" t="s">
        <v>19</v>
      </c>
      <c r="C47" t="s">
        <v>5</v>
      </c>
      <c r="D47" s="1">
        <v>22</v>
      </c>
      <c r="E47" s="8">
        <v>0</v>
      </c>
      <c r="F47" s="1">
        <f t="shared" si="0"/>
        <v>22</v>
      </c>
      <c r="G47" s="7">
        <f t="shared" si="1"/>
        <v>1</v>
      </c>
    </row>
    <row r="48" spans="1:10" ht="15.75" thickBot="1" x14ac:dyDescent="0.3">
      <c r="A48" s="43" t="s">
        <v>38</v>
      </c>
      <c r="B48" s="1" t="s">
        <v>19</v>
      </c>
      <c r="C48" t="s">
        <v>6</v>
      </c>
      <c r="D48" s="1">
        <v>16</v>
      </c>
      <c r="E48" s="8">
        <v>0</v>
      </c>
      <c r="F48" s="1">
        <f t="shared" si="0"/>
        <v>16</v>
      </c>
      <c r="G48" s="7">
        <f t="shared" si="1"/>
        <v>1</v>
      </c>
    </row>
    <row r="49" spans="1:8" ht="15.75" thickBot="1" x14ac:dyDescent="0.3">
      <c r="A49" s="43" t="s">
        <v>38</v>
      </c>
      <c r="B49" s="1" t="s">
        <v>19</v>
      </c>
      <c r="C49" t="s">
        <v>7</v>
      </c>
      <c r="D49" s="1">
        <v>16</v>
      </c>
      <c r="E49" s="8">
        <v>0</v>
      </c>
      <c r="F49" s="1">
        <f t="shared" si="0"/>
        <v>16</v>
      </c>
      <c r="G49" s="7">
        <f t="shared" si="1"/>
        <v>1</v>
      </c>
    </row>
    <row r="50" spans="1:8" ht="15.75" thickBot="1" x14ac:dyDescent="0.3">
      <c r="A50" s="43" t="s">
        <v>38</v>
      </c>
      <c r="B50" s="1" t="s">
        <v>19</v>
      </c>
      <c r="C50" t="s">
        <v>8</v>
      </c>
      <c r="D50" s="1">
        <v>22</v>
      </c>
      <c r="E50" s="8">
        <v>0</v>
      </c>
      <c r="F50" s="1">
        <f t="shared" si="0"/>
        <v>22</v>
      </c>
      <c r="G50" s="7">
        <f t="shared" si="1"/>
        <v>1</v>
      </c>
    </row>
    <row r="51" spans="1:8" ht="15.75" thickBot="1" x14ac:dyDescent="0.3">
      <c r="A51" s="43" t="s">
        <v>38</v>
      </c>
      <c r="B51" s="1" t="s">
        <v>19</v>
      </c>
      <c r="C51" t="s">
        <v>9</v>
      </c>
      <c r="D51" s="1">
        <v>16</v>
      </c>
      <c r="E51" s="8">
        <v>0</v>
      </c>
      <c r="F51" s="1">
        <f t="shared" si="0"/>
        <v>16</v>
      </c>
      <c r="G51" s="7">
        <f t="shared" si="1"/>
        <v>1</v>
      </c>
    </row>
    <row r="52" spans="1:8" ht="15.75" thickBot="1" x14ac:dyDescent="0.3">
      <c r="A52" s="43" t="s">
        <v>38</v>
      </c>
      <c r="B52" s="1" t="s">
        <v>19</v>
      </c>
      <c r="C52" s="3" t="s">
        <v>10</v>
      </c>
      <c r="D52" s="1">
        <v>16</v>
      </c>
      <c r="E52" s="8">
        <v>0</v>
      </c>
      <c r="F52" s="1">
        <f t="shared" si="0"/>
        <v>16</v>
      </c>
      <c r="G52" s="7">
        <f t="shared" si="1"/>
        <v>1</v>
      </c>
    </row>
    <row r="53" spans="1:8" ht="15.75" thickBot="1" x14ac:dyDescent="0.3">
      <c r="A53" s="43" t="s">
        <v>38</v>
      </c>
      <c r="B53" s="1" t="s">
        <v>19</v>
      </c>
      <c r="C53" t="s">
        <v>11</v>
      </c>
      <c r="D53" s="1">
        <v>16</v>
      </c>
      <c r="E53" s="8">
        <v>0</v>
      </c>
      <c r="F53" s="1">
        <f t="shared" si="0"/>
        <v>16</v>
      </c>
      <c r="G53" s="7">
        <f t="shared" si="1"/>
        <v>1</v>
      </c>
    </row>
    <row r="54" spans="1:8" ht="15.75" thickBot="1" x14ac:dyDescent="0.3">
      <c r="A54" s="43" t="s">
        <v>38</v>
      </c>
      <c r="B54" s="1" t="s">
        <v>19</v>
      </c>
      <c r="C54" t="s">
        <v>12</v>
      </c>
      <c r="D54" s="1">
        <v>16</v>
      </c>
      <c r="E54" s="8">
        <v>0</v>
      </c>
      <c r="F54" s="1">
        <f t="shared" si="0"/>
        <v>16</v>
      </c>
      <c r="G54" s="7">
        <f t="shared" si="1"/>
        <v>1</v>
      </c>
    </row>
    <row r="55" spans="1:8" ht="15.75" thickBot="1" x14ac:dyDescent="0.3">
      <c r="A55" s="43" t="s">
        <v>38</v>
      </c>
      <c r="B55" s="1" t="s">
        <v>19</v>
      </c>
      <c r="C55" t="s">
        <v>13</v>
      </c>
      <c r="D55" s="1">
        <v>40</v>
      </c>
      <c r="E55" s="8">
        <v>5</v>
      </c>
      <c r="F55" s="1">
        <f t="shared" si="0"/>
        <v>35</v>
      </c>
      <c r="G55" s="7">
        <f t="shared" si="1"/>
        <v>0.875</v>
      </c>
    </row>
    <row r="56" spans="1:8" ht="15.75" thickBot="1" x14ac:dyDescent="0.3">
      <c r="A56" s="43" t="s">
        <v>38</v>
      </c>
      <c r="B56" s="1" t="s">
        <v>19</v>
      </c>
      <c r="C56" t="s">
        <v>14</v>
      </c>
      <c r="D56" s="1">
        <v>19</v>
      </c>
      <c r="E56" s="8">
        <v>12</v>
      </c>
      <c r="F56" s="1">
        <f t="shared" si="0"/>
        <v>7</v>
      </c>
      <c r="G56" s="7">
        <f t="shared" si="1"/>
        <v>0.36842105263157893</v>
      </c>
    </row>
    <row r="57" spans="1:8" ht="15.75" thickBot="1" x14ac:dyDescent="0.3">
      <c r="A57" s="43" t="s">
        <v>38</v>
      </c>
      <c r="B57" s="1" t="s">
        <v>19</v>
      </c>
      <c r="C57" t="s">
        <v>15</v>
      </c>
      <c r="D57" s="1">
        <v>11</v>
      </c>
      <c r="E57" s="8">
        <v>11</v>
      </c>
      <c r="F57" s="1">
        <f t="shared" si="0"/>
        <v>0</v>
      </c>
      <c r="G57" s="7">
        <f t="shared" si="1"/>
        <v>0</v>
      </c>
    </row>
    <row r="58" spans="1:8" ht="15.75" thickBot="1" x14ac:dyDescent="0.3">
      <c r="A58" s="43" t="s">
        <v>38</v>
      </c>
      <c r="B58" s="1" t="s">
        <v>19</v>
      </c>
      <c r="C58" t="s">
        <v>24</v>
      </c>
      <c r="D58" s="1">
        <v>2</v>
      </c>
      <c r="E58" s="8">
        <v>2</v>
      </c>
      <c r="F58" s="1">
        <f t="shared" si="0"/>
        <v>0</v>
      </c>
      <c r="G58" s="7">
        <f t="shared" si="1"/>
        <v>0</v>
      </c>
    </row>
    <row r="59" spans="1:8" ht="15.75" thickBot="1" x14ac:dyDescent="0.3">
      <c r="A59" s="43" t="s">
        <v>38</v>
      </c>
      <c r="B59" s="14" t="s">
        <v>19</v>
      </c>
      <c r="C59" s="15" t="s">
        <v>27</v>
      </c>
      <c r="D59" s="14">
        <v>114</v>
      </c>
      <c r="E59" s="16"/>
      <c r="F59" s="14">
        <f t="shared" si="0"/>
        <v>114</v>
      </c>
      <c r="G59" s="17">
        <f t="shared" si="1"/>
        <v>1</v>
      </c>
      <c r="H59" s="14"/>
    </row>
    <row r="60" spans="1:8" ht="15.75" thickBot="1" x14ac:dyDescent="0.3">
      <c r="A60" s="43" t="s">
        <v>38</v>
      </c>
      <c r="B60" s="10" t="s">
        <v>20</v>
      </c>
      <c r="C60" s="11" t="s">
        <v>2</v>
      </c>
      <c r="D60" s="10">
        <v>21</v>
      </c>
      <c r="E60" s="12">
        <v>8</v>
      </c>
      <c r="F60" s="10">
        <f t="shared" si="0"/>
        <v>13</v>
      </c>
      <c r="G60" s="13">
        <f t="shared" si="1"/>
        <v>0.61904761904761907</v>
      </c>
    </row>
    <row r="61" spans="1:8" ht="15.75" thickBot="1" x14ac:dyDescent="0.3">
      <c r="A61" s="43" t="s">
        <v>38</v>
      </c>
      <c r="B61" s="1" t="s">
        <v>20</v>
      </c>
      <c r="C61" t="s">
        <v>5</v>
      </c>
      <c r="D61" s="1">
        <v>22</v>
      </c>
      <c r="E61" s="8">
        <v>0</v>
      </c>
      <c r="F61" s="1">
        <f t="shared" si="0"/>
        <v>22</v>
      </c>
      <c r="G61" s="7">
        <f t="shared" si="1"/>
        <v>1</v>
      </c>
    </row>
    <row r="62" spans="1:8" ht="15.75" thickBot="1" x14ac:dyDescent="0.3">
      <c r="A62" s="43" t="s">
        <v>38</v>
      </c>
      <c r="B62" s="1" t="s">
        <v>20</v>
      </c>
      <c r="C62" t="s">
        <v>6</v>
      </c>
      <c r="D62" s="1">
        <v>16</v>
      </c>
      <c r="E62" s="8">
        <v>0</v>
      </c>
      <c r="F62" s="1">
        <f t="shared" si="0"/>
        <v>16</v>
      </c>
      <c r="G62" s="7">
        <f t="shared" si="1"/>
        <v>1</v>
      </c>
    </row>
    <row r="63" spans="1:8" ht="15.75" thickBot="1" x14ac:dyDescent="0.3">
      <c r="A63" s="43" t="s">
        <v>38</v>
      </c>
      <c r="B63" s="1" t="s">
        <v>20</v>
      </c>
      <c r="C63" t="s">
        <v>7</v>
      </c>
      <c r="D63" s="1">
        <v>16</v>
      </c>
      <c r="E63" s="8">
        <v>0</v>
      </c>
      <c r="F63" s="1">
        <f t="shared" si="0"/>
        <v>16</v>
      </c>
      <c r="G63" s="7">
        <f t="shared" si="1"/>
        <v>1</v>
      </c>
    </row>
    <row r="64" spans="1:8" ht="15.75" thickBot="1" x14ac:dyDescent="0.3">
      <c r="A64" s="43" t="s">
        <v>38</v>
      </c>
      <c r="B64" s="1" t="s">
        <v>20</v>
      </c>
      <c r="C64" t="s">
        <v>8</v>
      </c>
      <c r="D64" s="1">
        <v>22</v>
      </c>
      <c r="E64" s="8">
        <v>0</v>
      </c>
      <c r="F64" s="1">
        <f t="shared" si="0"/>
        <v>22</v>
      </c>
      <c r="G64" s="7">
        <f t="shared" si="1"/>
        <v>1</v>
      </c>
    </row>
    <row r="65" spans="1:8" ht="15.75" thickBot="1" x14ac:dyDescent="0.3">
      <c r="A65" s="43" t="s">
        <v>38</v>
      </c>
      <c r="B65" s="1" t="s">
        <v>20</v>
      </c>
      <c r="C65" t="s">
        <v>9</v>
      </c>
      <c r="D65" s="1">
        <v>16</v>
      </c>
      <c r="F65" s="1">
        <f t="shared" si="0"/>
        <v>16</v>
      </c>
      <c r="G65" s="7">
        <f t="shared" si="1"/>
        <v>1</v>
      </c>
    </row>
    <row r="66" spans="1:8" ht="15.75" thickBot="1" x14ac:dyDescent="0.3">
      <c r="A66" s="43" t="s">
        <v>38</v>
      </c>
      <c r="B66" s="1" t="s">
        <v>20</v>
      </c>
      <c r="C66" s="3" t="s">
        <v>10</v>
      </c>
      <c r="D66" s="1">
        <v>16</v>
      </c>
      <c r="E66" s="8">
        <v>0</v>
      </c>
      <c r="F66" s="1">
        <f t="shared" ref="F66:F101" si="2">D66-E66</f>
        <v>16</v>
      </c>
      <c r="G66" s="7">
        <f t="shared" ref="G66:G101" si="3">F66/D66</f>
        <v>1</v>
      </c>
    </row>
    <row r="67" spans="1:8" ht="15.75" thickBot="1" x14ac:dyDescent="0.3">
      <c r="A67" s="43" t="s">
        <v>38</v>
      </c>
      <c r="B67" s="1" t="s">
        <v>20</v>
      </c>
      <c r="C67" t="s">
        <v>11</v>
      </c>
      <c r="D67" s="1">
        <v>16</v>
      </c>
      <c r="E67" s="8">
        <v>0</v>
      </c>
      <c r="F67" s="1">
        <f t="shared" si="2"/>
        <v>16</v>
      </c>
      <c r="G67" s="7">
        <f t="shared" si="3"/>
        <v>1</v>
      </c>
    </row>
    <row r="68" spans="1:8" ht="15.75" thickBot="1" x14ac:dyDescent="0.3">
      <c r="A68" s="43" t="s">
        <v>38</v>
      </c>
      <c r="B68" s="1" t="s">
        <v>20</v>
      </c>
      <c r="C68" t="s">
        <v>12</v>
      </c>
      <c r="D68" s="1">
        <v>16</v>
      </c>
      <c r="E68" s="8">
        <v>0</v>
      </c>
      <c r="F68" s="1">
        <f t="shared" si="2"/>
        <v>16</v>
      </c>
      <c r="G68" s="7">
        <f t="shared" si="3"/>
        <v>1</v>
      </c>
    </row>
    <row r="69" spans="1:8" ht="15.75" thickBot="1" x14ac:dyDescent="0.3">
      <c r="A69" s="43" t="s">
        <v>38</v>
      </c>
      <c r="B69" s="1" t="s">
        <v>20</v>
      </c>
      <c r="C69" t="s">
        <v>13</v>
      </c>
      <c r="D69" s="1">
        <v>40</v>
      </c>
      <c r="E69" s="8">
        <v>3</v>
      </c>
      <c r="F69" s="1">
        <f t="shared" si="2"/>
        <v>37</v>
      </c>
      <c r="G69" s="7">
        <f t="shared" si="3"/>
        <v>0.92500000000000004</v>
      </c>
    </row>
    <row r="70" spans="1:8" ht="15.75" thickBot="1" x14ac:dyDescent="0.3">
      <c r="A70" s="43" t="s">
        <v>38</v>
      </c>
      <c r="B70" s="1" t="s">
        <v>20</v>
      </c>
      <c r="C70" t="s">
        <v>14</v>
      </c>
      <c r="D70" s="1">
        <v>19</v>
      </c>
      <c r="E70" s="8">
        <v>6</v>
      </c>
      <c r="F70" s="1">
        <f t="shared" si="2"/>
        <v>13</v>
      </c>
      <c r="G70" s="7">
        <f t="shared" si="3"/>
        <v>0.68421052631578949</v>
      </c>
    </row>
    <row r="71" spans="1:8" ht="15.75" thickBot="1" x14ac:dyDescent="0.3">
      <c r="A71" s="43" t="s">
        <v>38</v>
      </c>
      <c r="B71" s="1" t="s">
        <v>20</v>
      </c>
      <c r="C71" t="s">
        <v>15</v>
      </c>
      <c r="D71" s="1">
        <v>11</v>
      </c>
      <c r="E71" s="8">
        <v>8</v>
      </c>
      <c r="F71" s="1">
        <f t="shared" si="2"/>
        <v>3</v>
      </c>
      <c r="G71" s="7">
        <f t="shared" si="3"/>
        <v>0.27272727272727271</v>
      </c>
    </row>
    <row r="72" spans="1:8" ht="15.75" thickBot="1" x14ac:dyDescent="0.3">
      <c r="A72" s="43" t="s">
        <v>38</v>
      </c>
      <c r="B72" s="1" t="s">
        <v>20</v>
      </c>
      <c r="C72" t="s">
        <v>24</v>
      </c>
      <c r="D72" s="1">
        <v>2</v>
      </c>
      <c r="E72" s="8">
        <v>2</v>
      </c>
      <c r="F72" s="1">
        <f t="shared" si="2"/>
        <v>0</v>
      </c>
      <c r="G72" s="7">
        <f t="shared" si="3"/>
        <v>0</v>
      </c>
    </row>
    <row r="73" spans="1:8" ht="15.75" thickBot="1" x14ac:dyDescent="0.3">
      <c r="A73" s="43" t="s">
        <v>38</v>
      </c>
      <c r="B73" s="14" t="s">
        <v>20</v>
      </c>
      <c r="C73" s="15" t="s">
        <v>27</v>
      </c>
      <c r="D73" s="14">
        <v>114</v>
      </c>
      <c r="E73" s="16">
        <v>29</v>
      </c>
      <c r="F73" s="10">
        <f t="shared" si="2"/>
        <v>85</v>
      </c>
      <c r="G73" s="13">
        <f t="shared" si="3"/>
        <v>0.74561403508771928</v>
      </c>
      <c r="H73" s="14"/>
    </row>
    <row r="74" spans="1:8" ht="15.75" thickBot="1" x14ac:dyDescent="0.3">
      <c r="A74" s="43" t="s">
        <v>38</v>
      </c>
      <c r="B74" s="10" t="s">
        <v>21</v>
      </c>
      <c r="C74" s="11" t="s">
        <v>2</v>
      </c>
      <c r="D74" s="10">
        <v>21</v>
      </c>
      <c r="E74" s="8">
        <v>14</v>
      </c>
      <c r="F74" s="19">
        <f t="shared" si="2"/>
        <v>7</v>
      </c>
      <c r="G74" s="22">
        <f t="shared" si="3"/>
        <v>0.33333333333333331</v>
      </c>
    </row>
    <row r="75" spans="1:8" ht="15.75" thickBot="1" x14ac:dyDescent="0.3">
      <c r="A75" s="43" t="s">
        <v>38</v>
      </c>
      <c r="B75" s="10" t="s">
        <v>21</v>
      </c>
      <c r="C75" t="s">
        <v>5</v>
      </c>
      <c r="D75" s="1">
        <v>22</v>
      </c>
      <c r="E75" s="8">
        <v>3</v>
      </c>
      <c r="F75" s="10">
        <f t="shared" si="2"/>
        <v>19</v>
      </c>
      <c r="G75" s="13">
        <f t="shared" si="3"/>
        <v>0.86363636363636365</v>
      </c>
    </row>
    <row r="76" spans="1:8" ht="15.75" thickBot="1" x14ac:dyDescent="0.3">
      <c r="A76" s="43" t="s">
        <v>38</v>
      </c>
      <c r="B76" s="10" t="s">
        <v>21</v>
      </c>
      <c r="C76" t="s">
        <v>6</v>
      </c>
      <c r="D76" s="1">
        <v>16</v>
      </c>
      <c r="E76" s="8">
        <v>0</v>
      </c>
      <c r="F76" s="10">
        <f t="shared" si="2"/>
        <v>16</v>
      </c>
      <c r="G76" s="13">
        <f t="shared" si="3"/>
        <v>1</v>
      </c>
    </row>
    <row r="77" spans="1:8" ht="15.75" thickBot="1" x14ac:dyDescent="0.3">
      <c r="A77" s="43" t="s">
        <v>38</v>
      </c>
      <c r="B77" s="10" t="s">
        <v>21</v>
      </c>
      <c r="C77" t="s">
        <v>7</v>
      </c>
      <c r="D77" s="1">
        <v>16</v>
      </c>
      <c r="E77" s="8">
        <v>0</v>
      </c>
      <c r="F77" s="10">
        <f t="shared" si="2"/>
        <v>16</v>
      </c>
      <c r="G77" s="13">
        <f t="shared" si="3"/>
        <v>1</v>
      </c>
    </row>
    <row r="78" spans="1:8" ht="15.75" thickBot="1" x14ac:dyDescent="0.3">
      <c r="A78" s="43" t="s">
        <v>38</v>
      </c>
      <c r="B78" s="10" t="s">
        <v>21</v>
      </c>
      <c r="C78" t="s">
        <v>8</v>
      </c>
      <c r="D78" s="1">
        <v>22</v>
      </c>
      <c r="E78" s="8">
        <v>0</v>
      </c>
      <c r="F78" s="10">
        <f t="shared" si="2"/>
        <v>22</v>
      </c>
      <c r="G78" s="13">
        <f t="shared" si="3"/>
        <v>1</v>
      </c>
    </row>
    <row r="79" spans="1:8" ht="15.75" thickBot="1" x14ac:dyDescent="0.3">
      <c r="A79" s="43" t="s">
        <v>38</v>
      </c>
      <c r="B79" s="10" t="s">
        <v>21</v>
      </c>
      <c r="C79" t="s">
        <v>9</v>
      </c>
      <c r="D79" s="1">
        <v>16</v>
      </c>
      <c r="F79" s="10">
        <f t="shared" si="2"/>
        <v>16</v>
      </c>
      <c r="G79" s="13">
        <f t="shared" si="3"/>
        <v>1</v>
      </c>
    </row>
    <row r="80" spans="1:8" ht="15.75" thickBot="1" x14ac:dyDescent="0.3">
      <c r="A80" s="43" t="s">
        <v>38</v>
      </c>
      <c r="B80" s="10" t="s">
        <v>21</v>
      </c>
      <c r="C80" s="3" t="s">
        <v>10</v>
      </c>
      <c r="D80" s="1">
        <v>16</v>
      </c>
      <c r="E80" s="8">
        <v>0</v>
      </c>
      <c r="F80" s="10">
        <f t="shared" si="2"/>
        <v>16</v>
      </c>
      <c r="G80" s="13">
        <f t="shared" si="3"/>
        <v>1</v>
      </c>
    </row>
    <row r="81" spans="1:8" ht="15.75" thickBot="1" x14ac:dyDescent="0.3">
      <c r="A81" s="43" t="s">
        <v>38</v>
      </c>
      <c r="B81" s="10" t="s">
        <v>21</v>
      </c>
      <c r="C81" t="s">
        <v>11</v>
      </c>
      <c r="D81" s="1">
        <v>16</v>
      </c>
      <c r="E81" s="8">
        <v>0</v>
      </c>
      <c r="F81" s="10">
        <f t="shared" si="2"/>
        <v>16</v>
      </c>
      <c r="G81" s="13">
        <f t="shared" si="3"/>
        <v>1</v>
      </c>
    </row>
    <row r="82" spans="1:8" ht="15.75" thickBot="1" x14ac:dyDescent="0.3">
      <c r="A82" s="43" t="s">
        <v>38</v>
      </c>
      <c r="B82" s="10" t="s">
        <v>21</v>
      </c>
      <c r="C82" t="s">
        <v>12</v>
      </c>
      <c r="D82" s="1">
        <v>16</v>
      </c>
      <c r="E82" s="8">
        <v>0</v>
      </c>
      <c r="F82" s="10">
        <f t="shared" si="2"/>
        <v>16</v>
      </c>
      <c r="G82" s="13">
        <f t="shared" si="3"/>
        <v>1</v>
      </c>
    </row>
    <row r="83" spans="1:8" ht="15.75" thickBot="1" x14ac:dyDescent="0.3">
      <c r="A83" s="43" t="s">
        <v>38</v>
      </c>
      <c r="B83" s="10" t="s">
        <v>21</v>
      </c>
      <c r="C83" t="s">
        <v>13</v>
      </c>
      <c r="D83" s="1">
        <v>40</v>
      </c>
      <c r="E83" s="8">
        <v>8</v>
      </c>
      <c r="F83" s="10">
        <f t="shared" si="2"/>
        <v>32</v>
      </c>
      <c r="G83" s="13">
        <f t="shared" si="3"/>
        <v>0.8</v>
      </c>
    </row>
    <row r="84" spans="1:8" ht="15.75" thickBot="1" x14ac:dyDescent="0.3">
      <c r="A84" s="43" t="s">
        <v>38</v>
      </c>
      <c r="B84" s="10" t="s">
        <v>21</v>
      </c>
      <c r="C84" t="s">
        <v>14</v>
      </c>
      <c r="D84" s="1">
        <v>19</v>
      </c>
      <c r="E84" s="8">
        <v>13</v>
      </c>
      <c r="F84" s="10">
        <f t="shared" si="2"/>
        <v>6</v>
      </c>
      <c r="G84" s="13">
        <f t="shared" si="3"/>
        <v>0.31578947368421051</v>
      </c>
    </row>
    <row r="85" spans="1:8" ht="15.75" thickBot="1" x14ac:dyDescent="0.3">
      <c r="A85" s="43" t="s">
        <v>38</v>
      </c>
      <c r="B85" s="10" t="s">
        <v>21</v>
      </c>
      <c r="C85" t="s">
        <v>15</v>
      </c>
      <c r="D85" s="1">
        <v>11</v>
      </c>
      <c r="E85" s="8">
        <v>8</v>
      </c>
      <c r="F85" s="10">
        <f t="shared" si="2"/>
        <v>3</v>
      </c>
      <c r="G85" s="13">
        <f t="shared" si="3"/>
        <v>0.27272727272727271</v>
      </c>
    </row>
    <row r="86" spans="1:8" ht="15.75" thickBot="1" x14ac:dyDescent="0.3">
      <c r="A86" s="43" t="s">
        <v>38</v>
      </c>
      <c r="B86" s="10" t="s">
        <v>21</v>
      </c>
      <c r="C86" t="s">
        <v>24</v>
      </c>
      <c r="D86" s="1">
        <v>2</v>
      </c>
      <c r="E86" s="8">
        <v>2</v>
      </c>
      <c r="F86" s="10">
        <f t="shared" si="2"/>
        <v>0</v>
      </c>
      <c r="G86" s="13">
        <f t="shared" si="3"/>
        <v>0</v>
      </c>
    </row>
    <row r="87" spans="1:8" ht="15.75" thickBot="1" x14ac:dyDescent="0.3">
      <c r="A87" s="43" t="s">
        <v>38</v>
      </c>
      <c r="B87" s="10" t="s">
        <v>21</v>
      </c>
      <c r="C87" s="23" t="s">
        <v>27</v>
      </c>
      <c r="D87" s="10">
        <v>114</v>
      </c>
      <c r="E87" s="8">
        <v>35</v>
      </c>
      <c r="F87" s="10">
        <f t="shared" si="2"/>
        <v>79</v>
      </c>
      <c r="G87" s="13">
        <f t="shared" si="3"/>
        <v>0.69298245614035092</v>
      </c>
    </row>
    <row r="88" spans="1:8" ht="15.75" thickBot="1" x14ac:dyDescent="0.3">
      <c r="A88" s="43" t="s">
        <v>38</v>
      </c>
      <c r="B88" s="19" t="s">
        <v>22</v>
      </c>
      <c r="C88" s="20" t="s">
        <v>2</v>
      </c>
      <c r="D88" s="19">
        <v>21</v>
      </c>
      <c r="E88" s="21">
        <v>13</v>
      </c>
      <c r="F88" s="19">
        <f t="shared" si="2"/>
        <v>8</v>
      </c>
      <c r="G88" s="22">
        <f t="shared" si="3"/>
        <v>0.38095238095238093</v>
      </c>
      <c r="H88" s="19"/>
    </row>
    <row r="89" spans="1:8" ht="15.75" thickBot="1" x14ac:dyDescent="0.3">
      <c r="A89" s="43" t="s">
        <v>38</v>
      </c>
      <c r="B89" s="10" t="s">
        <v>22</v>
      </c>
      <c r="C89" t="s">
        <v>5</v>
      </c>
      <c r="D89" s="1">
        <v>22</v>
      </c>
      <c r="E89" s="8">
        <v>4</v>
      </c>
      <c r="F89" s="10">
        <f t="shared" si="2"/>
        <v>18</v>
      </c>
      <c r="G89" s="13">
        <f t="shared" si="3"/>
        <v>0.81818181818181823</v>
      </c>
    </row>
    <row r="90" spans="1:8" ht="15.75" thickBot="1" x14ac:dyDescent="0.3">
      <c r="A90" s="43" t="s">
        <v>38</v>
      </c>
      <c r="B90" s="10" t="s">
        <v>22</v>
      </c>
      <c r="C90" t="s">
        <v>6</v>
      </c>
      <c r="D90" s="1">
        <v>16</v>
      </c>
      <c r="E90" s="8">
        <v>0</v>
      </c>
      <c r="F90" s="10">
        <f t="shared" si="2"/>
        <v>16</v>
      </c>
      <c r="G90" s="13">
        <f t="shared" si="3"/>
        <v>1</v>
      </c>
    </row>
    <row r="91" spans="1:8" ht="15.75" thickBot="1" x14ac:dyDescent="0.3">
      <c r="A91" s="43" t="s">
        <v>38</v>
      </c>
      <c r="B91" s="10" t="s">
        <v>22</v>
      </c>
      <c r="C91" t="s">
        <v>7</v>
      </c>
      <c r="D91" s="1">
        <v>16</v>
      </c>
      <c r="E91" s="8">
        <v>0</v>
      </c>
      <c r="F91" s="10">
        <f t="shared" si="2"/>
        <v>16</v>
      </c>
      <c r="G91" s="13">
        <f t="shared" si="3"/>
        <v>1</v>
      </c>
    </row>
    <row r="92" spans="1:8" ht="15.75" thickBot="1" x14ac:dyDescent="0.3">
      <c r="A92" s="43" t="s">
        <v>38</v>
      </c>
      <c r="B92" s="10" t="s">
        <v>22</v>
      </c>
      <c r="C92" t="s">
        <v>8</v>
      </c>
      <c r="D92" s="1">
        <v>22</v>
      </c>
      <c r="E92" s="8">
        <v>1</v>
      </c>
      <c r="F92" s="10">
        <f t="shared" si="2"/>
        <v>21</v>
      </c>
      <c r="G92" s="13">
        <f t="shared" si="3"/>
        <v>0.95454545454545459</v>
      </c>
    </row>
    <row r="93" spans="1:8" ht="15.75" thickBot="1" x14ac:dyDescent="0.3">
      <c r="A93" s="43" t="s">
        <v>38</v>
      </c>
      <c r="B93" s="10" t="s">
        <v>22</v>
      </c>
      <c r="C93" t="s">
        <v>9</v>
      </c>
      <c r="D93" s="1">
        <v>16</v>
      </c>
      <c r="F93" s="10">
        <f t="shared" si="2"/>
        <v>16</v>
      </c>
      <c r="G93" s="13">
        <f t="shared" si="3"/>
        <v>1</v>
      </c>
    </row>
    <row r="94" spans="1:8" ht="15.75" thickBot="1" x14ac:dyDescent="0.3">
      <c r="A94" s="43" t="s">
        <v>38</v>
      </c>
      <c r="B94" s="10" t="s">
        <v>22</v>
      </c>
      <c r="C94" s="3" t="s">
        <v>10</v>
      </c>
      <c r="D94" s="1">
        <v>16</v>
      </c>
      <c r="E94" s="8">
        <v>0</v>
      </c>
      <c r="F94" s="10">
        <f t="shared" si="2"/>
        <v>16</v>
      </c>
      <c r="G94" s="13">
        <f t="shared" si="3"/>
        <v>1</v>
      </c>
    </row>
    <row r="95" spans="1:8" ht="15.75" thickBot="1" x14ac:dyDescent="0.3">
      <c r="A95" s="43" t="s">
        <v>38</v>
      </c>
      <c r="B95" s="10" t="s">
        <v>22</v>
      </c>
      <c r="C95" t="s">
        <v>11</v>
      </c>
      <c r="D95" s="1">
        <v>16</v>
      </c>
      <c r="E95" s="8">
        <v>0</v>
      </c>
      <c r="F95" s="10">
        <f t="shared" si="2"/>
        <v>16</v>
      </c>
      <c r="G95" s="13">
        <f t="shared" si="3"/>
        <v>1</v>
      </c>
    </row>
    <row r="96" spans="1:8" ht="15.75" thickBot="1" x14ac:dyDescent="0.3">
      <c r="A96" s="43" t="s">
        <v>38</v>
      </c>
      <c r="B96" s="10" t="s">
        <v>22</v>
      </c>
      <c r="C96" t="s">
        <v>12</v>
      </c>
      <c r="D96" s="1">
        <v>16</v>
      </c>
      <c r="E96" s="8">
        <v>0</v>
      </c>
      <c r="F96" s="10">
        <f t="shared" si="2"/>
        <v>16</v>
      </c>
      <c r="G96" s="13">
        <f t="shared" si="3"/>
        <v>1</v>
      </c>
    </row>
    <row r="97" spans="1:7" ht="15.75" thickBot="1" x14ac:dyDescent="0.3">
      <c r="A97" s="43" t="s">
        <v>38</v>
      </c>
      <c r="B97" s="10" t="s">
        <v>22</v>
      </c>
      <c r="C97" t="s">
        <v>13</v>
      </c>
      <c r="D97" s="1">
        <v>40</v>
      </c>
      <c r="E97" s="8">
        <v>19</v>
      </c>
      <c r="F97" s="10">
        <f t="shared" si="2"/>
        <v>21</v>
      </c>
      <c r="G97" s="13">
        <f t="shared" si="3"/>
        <v>0.52500000000000002</v>
      </c>
    </row>
    <row r="98" spans="1:7" ht="15.75" thickBot="1" x14ac:dyDescent="0.3">
      <c r="A98" s="43" t="s">
        <v>38</v>
      </c>
      <c r="B98" s="10" t="s">
        <v>22</v>
      </c>
      <c r="C98" t="s">
        <v>14</v>
      </c>
      <c r="D98" s="1">
        <v>19</v>
      </c>
      <c r="E98" s="8">
        <v>19</v>
      </c>
      <c r="F98" s="10">
        <f t="shared" si="2"/>
        <v>0</v>
      </c>
      <c r="G98" s="13">
        <f t="shared" si="3"/>
        <v>0</v>
      </c>
    </row>
    <row r="99" spans="1:7" ht="15.75" thickBot="1" x14ac:dyDescent="0.3">
      <c r="A99" s="43" t="s">
        <v>38</v>
      </c>
      <c r="B99" s="10" t="s">
        <v>22</v>
      </c>
      <c r="C99" t="s">
        <v>15</v>
      </c>
      <c r="D99" s="1">
        <v>11</v>
      </c>
      <c r="E99" s="8">
        <v>6</v>
      </c>
      <c r="F99" s="10">
        <f t="shared" si="2"/>
        <v>5</v>
      </c>
      <c r="G99" s="13">
        <f t="shared" si="3"/>
        <v>0.45454545454545453</v>
      </c>
    </row>
    <row r="100" spans="1:7" ht="15.75" thickBot="1" x14ac:dyDescent="0.3">
      <c r="A100" s="43" t="s">
        <v>38</v>
      </c>
      <c r="B100" s="10" t="s">
        <v>22</v>
      </c>
      <c r="C100" t="s">
        <v>24</v>
      </c>
      <c r="D100" s="1">
        <v>2</v>
      </c>
      <c r="E100" s="8">
        <v>2</v>
      </c>
      <c r="F100" s="10">
        <f t="shared" si="2"/>
        <v>0</v>
      </c>
      <c r="G100" s="13">
        <f t="shared" si="3"/>
        <v>0</v>
      </c>
    </row>
    <row r="101" spans="1:7" x14ac:dyDescent="0.25">
      <c r="A101" s="43" t="s">
        <v>38</v>
      </c>
      <c r="B101" s="10" t="s">
        <v>22</v>
      </c>
      <c r="C101" s="23" t="s">
        <v>27</v>
      </c>
      <c r="D101" s="10">
        <v>114</v>
      </c>
      <c r="E101" s="8">
        <v>19</v>
      </c>
      <c r="F101" s="10">
        <f t="shared" si="2"/>
        <v>95</v>
      </c>
      <c r="G101" s="13">
        <f t="shared" si="3"/>
        <v>0.83333333333333337</v>
      </c>
    </row>
  </sheetData>
  <autoFilter ref="B3:J101"/>
  <mergeCells count="1">
    <mergeCell ref="A1:J1"/>
  </mergeCells>
  <conditionalFormatting sqref="G3">
    <cfRule type="cellIs" dxfId="0" priority="3" operator="equal">
      <formula>100</formula>
    </cfRule>
  </conditionalFormatting>
  <conditionalFormatting sqref="G2:G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16" sqref="A16"/>
    </sheetView>
  </sheetViews>
  <sheetFormatPr baseColWidth="10" defaultRowHeight="15" x14ac:dyDescent="0.25"/>
  <cols>
    <col min="1" max="1" width="21" customWidth="1"/>
    <col min="2" max="2" width="25.28515625" customWidth="1"/>
    <col min="3" max="3" width="18.7109375" customWidth="1"/>
    <col min="4" max="4" width="5" customWidth="1"/>
    <col min="5" max="5" width="3" customWidth="1"/>
    <col min="6" max="8" width="5" customWidth="1"/>
    <col min="9" max="9" width="12.5703125" customWidth="1"/>
    <col min="10" max="10" width="9.7109375" customWidth="1"/>
    <col min="11" max="11" width="12.5703125" customWidth="1"/>
    <col min="12" max="12" width="12.7109375" bestFit="1" customWidth="1"/>
    <col min="13" max="13" width="4.42578125" customWidth="1"/>
    <col min="14" max="14" width="7.28515625" customWidth="1"/>
    <col min="15" max="15" width="10.42578125" customWidth="1"/>
    <col min="16" max="16" width="12.5703125" bestFit="1" customWidth="1"/>
  </cols>
  <sheetData>
    <row r="1" spans="1:2" x14ac:dyDescent="0.25">
      <c r="A1" s="24" t="s">
        <v>39</v>
      </c>
      <c r="B1" t="s">
        <v>51</v>
      </c>
    </row>
    <row r="3" spans="1:2" x14ac:dyDescent="0.25">
      <c r="A3" s="24" t="s">
        <v>40</v>
      </c>
      <c r="B3" t="s">
        <v>50</v>
      </c>
    </row>
    <row r="4" spans="1:2" x14ac:dyDescent="0.25">
      <c r="A4" s="25" t="s">
        <v>27</v>
      </c>
      <c r="B4" s="26">
        <v>1.81</v>
      </c>
    </row>
    <row r="5" spans="1:2" x14ac:dyDescent="0.25">
      <c r="A5" s="27">
        <v>12</v>
      </c>
      <c r="B5" s="26">
        <v>0.56000000000000005</v>
      </c>
    </row>
    <row r="6" spans="1:2" x14ac:dyDescent="0.25">
      <c r="A6" s="27">
        <v>13</v>
      </c>
      <c r="B6" s="26">
        <v>0.81</v>
      </c>
    </row>
    <row r="7" spans="1:2" x14ac:dyDescent="0.25">
      <c r="A7" s="27">
        <v>14</v>
      </c>
      <c r="B7" s="26">
        <v>0.44</v>
      </c>
    </row>
    <row r="8" spans="1:2" x14ac:dyDescent="0.25">
      <c r="A8" s="25" t="s">
        <v>41</v>
      </c>
      <c r="B8" s="26">
        <v>1.81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opLeftCell="A13" zoomScale="70" zoomScaleNormal="70" workbookViewId="0">
      <selection activeCell="K33" sqref="K33"/>
    </sheetView>
  </sheetViews>
  <sheetFormatPr baseColWidth="10" defaultRowHeight="15" x14ac:dyDescent="0.25"/>
  <cols>
    <col min="1" max="1" width="12.85546875" customWidth="1"/>
    <col min="2" max="2" width="9.85546875" customWidth="1"/>
    <col min="4" max="4" width="14.28515625" customWidth="1"/>
    <col min="5" max="6" width="17.28515625" customWidth="1"/>
    <col min="7" max="7" width="18.28515625" customWidth="1"/>
    <col min="8" max="8" width="15" customWidth="1"/>
    <col min="11" max="11" width="11.42578125" customWidth="1"/>
  </cols>
  <sheetData>
    <row r="1" spans="1:10" ht="21.75" thickBot="1" x14ac:dyDescent="0.3">
      <c r="A1" s="58" t="s">
        <v>42</v>
      </c>
      <c r="B1" s="59"/>
      <c r="C1" s="59"/>
      <c r="D1" s="59"/>
      <c r="E1" s="59"/>
      <c r="F1" s="59"/>
      <c r="G1" s="59"/>
      <c r="H1" s="59"/>
      <c r="I1" s="59"/>
      <c r="J1" s="60"/>
    </row>
    <row r="2" spans="1:10" ht="21.75" thickBo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</row>
    <row r="3" spans="1:10" ht="48" customHeight="1" thickBot="1" x14ac:dyDescent="0.3">
      <c r="A3" s="53" t="s">
        <v>45</v>
      </c>
      <c r="B3" s="54" t="s">
        <v>39</v>
      </c>
      <c r="C3" s="55" t="s">
        <v>25</v>
      </c>
      <c r="D3" s="56" t="s">
        <v>46</v>
      </c>
      <c r="E3" s="57" t="s">
        <v>47</v>
      </c>
      <c r="F3" s="57" t="s">
        <v>48</v>
      </c>
      <c r="G3" s="57" t="s">
        <v>49</v>
      </c>
      <c r="H3" s="57" t="s">
        <v>43</v>
      </c>
    </row>
    <row r="4" spans="1:10" x14ac:dyDescent="0.25">
      <c r="A4" s="2">
        <v>42079</v>
      </c>
      <c r="B4" s="46" t="str">
        <f>TEXT(A4,"mmmm")</f>
        <v>mars</v>
      </c>
      <c r="C4" s="46">
        <f t="shared" ref="C4:C67" si="0">WEEKNUM(A4)</f>
        <v>12</v>
      </c>
      <c r="D4" s="11" t="s">
        <v>2</v>
      </c>
      <c r="E4" s="10">
        <v>21</v>
      </c>
      <c r="F4" s="10">
        <f>3+3+2+3+4</f>
        <v>15</v>
      </c>
      <c r="G4" s="10">
        <f>E4-F4</f>
        <v>6</v>
      </c>
      <c r="H4" s="61">
        <f>ROUND((G4*100)/E4,0)/100</f>
        <v>0.28999999999999998</v>
      </c>
    </row>
    <row r="5" spans="1:10" x14ac:dyDescent="0.25">
      <c r="A5" s="2">
        <v>42079</v>
      </c>
      <c r="B5" s="46" t="str">
        <f t="shared" ref="B5:B68" si="1">TEXT(A5,"mmmm")</f>
        <v>mars</v>
      </c>
      <c r="C5" s="46">
        <f t="shared" si="0"/>
        <v>12</v>
      </c>
      <c r="D5" t="s">
        <v>5</v>
      </c>
      <c r="E5" s="1">
        <v>22</v>
      </c>
      <c r="F5" s="1">
        <f>4+2</f>
        <v>6</v>
      </c>
      <c r="G5" s="1">
        <f t="shared" ref="G5:G68" si="2">E5-F5</f>
        <v>16</v>
      </c>
      <c r="H5" s="61">
        <f t="shared" ref="H5:H68" si="3">ROUND((G5*100)/E5,0)/100</f>
        <v>0.73</v>
      </c>
    </row>
    <row r="6" spans="1:10" x14ac:dyDescent="0.25">
      <c r="A6" s="2">
        <v>42079</v>
      </c>
      <c r="B6" s="46" t="str">
        <f t="shared" si="1"/>
        <v>mars</v>
      </c>
      <c r="C6" s="46">
        <f t="shared" si="0"/>
        <v>12</v>
      </c>
      <c r="D6" t="s">
        <v>6</v>
      </c>
      <c r="E6" s="1">
        <v>16</v>
      </c>
      <c r="F6" s="1">
        <v>0</v>
      </c>
      <c r="G6" s="1">
        <f t="shared" si="2"/>
        <v>16</v>
      </c>
      <c r="H6" s="61">
        <f t="shared" si="3"/>
        <v>1</v>
      </c>
    </row>
    <row r="7" spans="1:10" x14ac:dyDescent="0.25">
      <c r="A7" s="2">
        <v>42079</v>
      </c>
      <c r="B7" s="46" t="str">
        <f t="shared" si="1"/>
        <v>mars</v>
      </c>
      <c r="C7" s="46">
        <f t="shared" si="0"/>
        <v>12</v>
      </c>
      <c r="D7" t="s">
        <v>7</v>
      </c>
      <c r="E7" s="1">
        <v>16</v>
      </c>
      <c r="F7" s="1">
        <v>0</v>
      </c>
      <c r="G7" s="1">
        <f t="shared" si="2"/>
        <v>16</v>
      </c>
      <c r="H7" s="61">
        <f t="shared" si="3"/>
        <v>1</v>
      </c>
    </row>
    <row r="8" spans="1:10" x14ac:dyDescent="0.25">
      <c r="A8" s="2">
        <v>42079</v>
      </c>
      <c r="B8" s="46" t="str">
        <f t="shared" si="1"/>
        <v>mars</v>
      </c>
      <c r="C8" s="46">
        <f t="shared" si="0"/>
        <v>12</v>
      </c>
      <c r="D8" t="s">
        <v>8</v>
      </c>
      <c r="E8" s="1">
        <v>22</v>
      </c>
      <c r="F8" s="1">
        <v>0</v>
      </c>
      <c r="G8" s="1">
        <f t="shared" si="2"/>
        <v>22</v>
      </c>
      <c r="H8" s="61">
        <f t="shared" si="3"/>
        <v>1</v>
      </c>
    </row>
    <row r="9" spans="1:10" x14ac:dyDescent="0.25">
      <c r="A9" s="2">
        <v>42079</v>
      </c>
      <c r="B9" s="46" t="str">
        <f t="shared" si="1"/>
        <v>mars</v>
      </c>
      <c r="C9" s="46">
        <f t="shared" si="0"/>
        <v>12</v>
      </c>
      <c r="D9" t="s">
        <v>9</v>
      </c>
      <c r="E9" s="1">
        <v>16</v>
      </c>
      <c r="F9" s="1">
        <v>0</v>
      </c>
      <c r="G9" s="1">
        <f t="shared" si="2"/>
        <v>16</v>
      </c>
      <c r="H9" s="61">
        <f t="shared" si="3"/>
        <v>1</v>
      </c>
    </row>
    <row r="10" spans="1:10" x14ac:dyDescent="0.25">
      <c r="A10" s="2">
        <v>42079</v>
      </c>
      <c r="B10" s="46" t="str">
        <f t="shared" si="1"/>
        <v>mars</v>
      </c>
      <c r="C10" s="46">
        <f t="shared" si="0"/>
        <v>12</v>
      </c>
      <c r="D10" s="3" t="s">
        <v>10</v>
      </c>
      <c r="E10" s="1">
        <v>16</v>
      </c>
      <c r="F10" s="1">
        <v>0</v>
      </c>
      <c r="G10" s="1">
        <f t="shared" si="2"/>
        <v>16</v>
      </c>
      <c r="H10" s="61">
        <f t="shared" si="3"/>
        <v>1</v>
      </c>
    </row>
    <row r="11" spans="1:10" x14ac:dyDescent="0.25">
      <c r="A11" s="2">
        <v>42079</v>
      </c>
      <c r="B11" s="46" t="str">
        <f t="shared" si="1"/>
        <v>mars</v>
      </c>
      <c r="C11" s="46">
        <f t="shared" si="0"/>
        <v>12</v>
      </c>
      <c r="D11" t="s">
        <v>11</v>
      </c>
      <c r="E11" s="1">
        <v>16</v>
      </c>
      <c r="F11" s="1">
        <v>0</v>
      </c>
      <c r="G11" s="1">
        <f t="shared" si="2"/>
        <v>16</v>
      </c>
      <c r="H11" s="61">
        <f t="shared" si="3"/>
        <v>1</v>
      </c>
    </row>
    <row r="12" spans="1:10" x14ac:dyDescent="0.25">
      <c r="A12" s="2">
        <v>42079</v>
      </c>
      <c r="B12" s="46" t="str">
        <f t="shared" si="1"/>
        <v>mars</v>
      </c>
      <c r="C12" s="46">
        <f t="shared" si="0"/>
        <v>12</v>
      </c>
      <c r="D12" t="s">
        <v>12</v>
      </c>
      <c r="E12" s="1">
        <v>16</v>
      </c>
      <c r="F12" s="1">
        <v>0</v>
      </c>
      <c r="G12" s="1">
        <f t="shared" si="2"/>
        <v>16</v>
      </c>
      <c r="H12" s="61">
        <f t="shared" si="3"/>
        <v>1</v>
      </c>
    </row>
    <row r="13" spans="1:10" x14ac:dyDescent="0.25">
      <c r="A13" s="2">
        <v>42079</v>
      </c>
      <c r="B13" s="46" t="str">
        <f t="shared" si="1"/>
        <v>mars</v>
      </c>
      <c r="C13" s="46">
        <f t="shared" si="0"/>
        <v>12</v>
      </c>
      <c r="D13" s="37" t="s">
        <v>13</v>
      </c>
      <c r="E13" s="1">
        <v>40</v>
      </c>
      <c r="F13" s="1">
        <f>10+3</f>
        <v>13</v>
      </c>
      <c r="G13" s="1">
        <f t="shared" si="2"/>
        <v>27</v>
      </c>
      <c r="H13" s="61">
        <f t="shared" si="3"/>
        <v>0.68</v>
      </c>
    </row>
    <row r="14" spans="1:10" x14ac:dyDescent="0.25">
      <c r="A14" s="2">
        <v>42079</v>
      </c>
      <c r="B14" s="46" t="str">
        <f t="shared" si="1"/>
        <v>mars</v>
      </c>
      <c r="C14" s="46">
        <f t="shared" si="0"/>
        <v>12</v>
      </c>
      <c r="D14" s="37" t="s">
        <v>14</v>
      </c>
      <c r="E14" s="1">
        <v>19</v>
      </c>
      <c r="F14" s="1">
        <f>10+3</f>
        <v>13</v>
      </c>
      <c r="G14" s="1">
        <f t="shared" si="2"/>
        <v>6</v>
      </c>
      <c r="H14" s="61">
        <f t="shared" si="3"/>
        <v>0.32</v>
      </c>
    </row>
    <row r="15" spans="1:10" x14ac:dyDescent="0.25">
      <c r="A15" s="2">
        <v>42079</v>
      </c>
      <c r="B15" s="46" t="str">
        <f t="shared" si="1"/>
        <v>mars</v>
      </c>
      <c r="C15" s="46">
        <f t="shared" si="0"/>
        <v>12</v>
      </c>
      <c r="D15" t="s">
        <v>15</v>
      </c>
      <c r="E15" s="1">
        <v>11</v>
      </c>
      <c r="F15" s="1">
        <v>11</v>
      </c>
      <c r="G15" s="1">
        <f t="shared" si="2"/>
        <v>0</v>
      </c>
      <c r="H15" s="61">
        <f t="shared" si="3"/>
        <v>0</v>
      </c>
    </row>
    <row r="16" spans="1:10" x14ac:dyDescent="0.25">
      <c r="A16" s="2">
        <v>42079</v>
      </c>
      <c r="B16" s="46" t="str">
        <f t="shared" si="1"/>
        <v>mars</v>
      </c>
      <c r="C16" s="46">
        <f t="shared" si="0"/>
        <v>12</v>
      </c>
      <c r="D16" t="s">
        <v>24</v>
      </c>
      <c r="E16" s="1">
        <v>2</v>
      </c>
      <c r="F16" s="1">
        <v>2</v>
      </c>
      <c r="G16" s="1">
        <f t="shared" si="2"/>
        <v>0</v>
      </c>
      <c r="H16" s="61">
        <f t="shared" si="3"/>
        <v>0</v>
      </c>
    </row>
    <row r="17" spans="1:8" ht="15.75" thickBot="1" x14ac:dyDescent="0.3">
      <c r="A17" s="47">
        <v>42079</v>
      </c>
      <c r="B17" s="48" t="str">
        <f t="shared" si="1"/>
        <v>mars</v>
      </c>
      <c r="C17" s="48">
        <f t="shared" si="0"/>
        <v>12</v>
      </c>
      <c r="D17" s="15" t="s">
        <v>27</v>
      </c>
      <c r="E17" s="14">
        <v>114</v>
      </c>
      <c r="F17" s="14">
        <v>50</v>
      </c>
      <c r="G17" s="14">
        <f t="shared" si="2"/>
        <v>64</v>
      </c>
      <c r="H17" s="61">
        <f t="shared" si="3"/>
        <v>0.56000000000000005</v>
      </c>
    </row>
    <row r="18" spans="1:8" x14ac:dyDescent="0.25">
      <c r="A18" s="4">
        <v>42086</v>
      </c>
      <c r="B18" s="49" t="str">
        <f t="shared" si="1"/>
        <v>mars</v>
      </c>
      <c r="C18" s="49">
        <f t="shared" si="0"/>
        <v>13</v>
      </c>
      <c r="D18" s="5" t="s">
        <v>2</v>
      </c>
      <c r="E18" s="1">
        <v>21</v>
      </c>
      <c r="F18" s="8">
        <v>12</v>
      </c>
      <c r="G18" s="1">
        <f t="shared" si="2"/>
        <v>9</v>
      </c>
      <c r="H18" s="62">
        <f t="shared" si="3"/>
        <v>0.43</v>
      </c>
    </row>
    <row r="19" spans="1:8" x14ac:dyDescent="0.25">
      <c r="A19" s="4">
        <v>42086</v>
      </c>
      <c r="B19" s="49" t="str">
        <f t="shared" si="1"/>
        <v>mars</v>
      </c>
      <c r="C19" s="49">
        <f t="shared" si="0"/>
        <v>13</v>
      </c>
      <c r="D19" t="s">
        <v>5</v>
      </c>
      <c r="E19" s="1">
        <v>22</v>
      </c>
      <c r="F19" s="8">
        <v>5</v>
      </c>
      <c r="G19" s="1">
        <f t="shared" si="2"/>
        <v>17</v>
      </c>
      <c r="H19" s="61">
        <f t="shared" si="3"/>
        <v>0.77</v>
      </c>
    </row>
    <row r="20" spans="1:8" x14ac:dyDescent="0.25">
      <c r="A20" s="4">
        <v>42086</v>
      </c>
      <c r="B20" s="49" t="str">
        <f t="shared" si="1"/>
        <v>mars</v>
      </c>
      <c r="C20" s="49">
        <f t="shared" si="0"/>
        <v>13</v>
      </c>
      <c r="D20" t="s">
        <v>6</v>
      </c>
      <c r="E20" s="1">
        <v>16</v>
      </c>
      <c r="F20" s="1">
        <v>0</v>
      </c>
      <c r="G20" s="1">
        <f t="shared" si="2"/>
        <v>16</v>
      </c>
      <c r="H20" s="61">
        <f t="shared" si="3"/>
        <v>1</v>
      </c>
    </row>
    <row r="21" spans="1:8" x14ac:dyDescent="0.25">
      <c r="A21" s="4">
        <v>42086</v>
      </c>
      <c r="B21" s="49" t="str">
        <f t="shared" si="1"/>
        <v>mars</v>
      </c>
      <c r="C21" s="49">
        <f t="shared" si="0"/>
        <v>13</v>
      </c>
      <c r="D21" t="s">
        <v>7</v>
      </c>
      <c r="E21" s="1">
        <v>16</v>
      </c>
      <c r="F21" s="1">
        <v>0</v>
      </c>
      <c r="G21" s="1">
        <f t="shared" si="2"/>
        <v>16</v>
      </c>
      <c r="H21" s="61">
        <f t="shared" si="3"/>
        <v>1</v>
      </c>
    </row>
    <row r="22" spans="1:8" x14ac:dyDescent="0.25">
      <c r="A22" s="4">
        <v>42086</v>
      </c>
      <c r="B22" s="49" t="str">
        <f t="shared" si="1"/>
        <v>mars</v>
      </c>
      <c r="C22" s="49">
        <f t="shared" si="0"/>
        <v>13</v>
      </c>
      <c r="D22" t="s">
        <v>8</v>
      </c>
      <c r="E22" s="1">
        <v>22</v>
      </c>
      <c r="F22" s="1">
        <v>0</v>
      </c>
      <c r="G22" s="1">
        <f t="shared" si="2"/>
        <v>22</v>
      </c>
      <c r="H22" s="61">
        <f t="shared" si="3"/>
        <v>1</v>
      </c>
    </row>
    <row r="23" spans="1:8" x14ac:dyDescent="0.25">
      <c r="A23" s="4">
        <v>42086</v>
      </c>
      <c r="B23" s="49" t="str">
        <f t="shared" si="1"/>
        <v>mars</v>
      </c>
      <c r="C23" s="49">
        <f t="shared" si="0"/>
        <v>13</v>
      </c>
      <c r="D23" s="37" t="s">
        <v>9</v>
      </c>
      <c r="E23" s="1">
        <v>16</v>
      </c>
      <c r="F23" s="1">
        <v>1</v>
      </c>
      <c r="G23" s="1">
        <f t="shared" si="2"/>
        <v>15</v>
      </c>
      <c r="H23" s="61">
        <f t="shared" si="3"/>
        <v>0.94</v>
      </c>
    </row>
    <row r="24" spans="1:8" x14ac:dyDescent="0.25">
      <c r="A24" s="4">
        <v>42086</v>
      </c>
      <c r="B24" s="49" t="str">
        <f t="shared" si="1"/>
        <v>mars</v>
      </c>
      <c r="C24" s="49">
        <f t="shared" si="0"/>
        <v>13</v>
      </c>
      <c r="D24" s="3" t="s">
        <v>10</v>
      </c>
      <c r="E24" s="1">
        <v>16</v>
      </c>
      <c r="F24" s="8">
        <v>3</v>
      </c>
      <c r="G24" s="1">
        <f t="shared" si="2"/>
        <v>13</v>
      </c>
      <c r="H24" s="61">
        <f t="shared" si="3"/>
        <v>0.81</v>
      </c>
    </row>
    <row r="25" spans="1:8" x14ac:dyDescent="0.25">
      <c r="A25" s="4">
        <v>42086</v>
      </c>
      <c r="B25" s="49" t="str">
        <f t="shared" si="1"/>
        <v>mars</v>
      </c>
      <c r="C25" s="49">
        <f t="shared" si="0"/>
        <v>13</v>
      </c>
      <c r="D25" t="s">
        <v>11</v>
      </c>
      <c r="E25" s="1">
        <v>16</v>
      </c>
      <c r="F25" s="1">
        <v>0</v>
      </c>
      <c r="G25" s="1">
        <f t="shared" si="2"/>
        <v>16</v>
      </c>
      <c r="H25" s="61">
        <f t="shared" si="3"/>
        <v>1</v>
      </c>
    </row>
    <row r="26" spans="1:8" x14ac:dyDescent="0.25">
      <c r="A26" s="4">
        <v>42086</v>
      </c>
      <c r="B26" s="49" t="str">
        <f t="shared" si="1"/>
        <v>mars</v>
      </c>
      <c r="C26" s="49">
        <f t="shared" si="0"/>
        <v>13</v>
      </c>
      <c r="D26" t="s">
        <v>12</v>
      </c>
      <c r="E26" s="1">
        <v>16</v>
      </c>
      <c r="F26" s="1">
        <v>0</v>
      </c>
      <c r="G26" s="1">
        <f t="shared" si="2"/>
        <v>16</v>
      </c>
      <c r="H26" s="61">
        <f t="shared" si="3"/>
        <v>1</v>
      </c>
    </row>
    <row r="27" spans="1:8" x14ac:dyDescent="0.25">
      <c r="A27" s="4">
        <v>42086</v>
      </c>
      <c r="B27" s="49" t="str">
        <f t="shared" si="1"/>
        <v>mars</v>
      </c>
      <c r="C27" s="49">
        <f t="shared" si="0"/>
        <v>13</v>
      </c>
      <c r="D27" t="s">
        <v>13</v>
      </c>
      <c r="E27" s="1">
        <v>40</v>
      </c>
      <c r="F27" s="8">
        <v>5</v>
      </c>
      <c r="G27" s="1">
        <f t="shared" si="2"/>
        <v>35</v>
      </c>
      <c r="H27" s="61">
        <f t="shared" si="3"/>
        <v>0.88</v>
      </c>
    </row>
    <row r="28" spans="1:8" x14ac:dyDescent="0.25">
      <c r="A28" s="4">
        <v>42086</v>
      </c>
      <c r="B28" s="49" t="str">
        <f t="shared" si="1"/>
        <v>mars</v>
      </c>
      <c r="C28" s="49">
        <f t="shared" si="0"/>
        <v>13</v>
      </c>
      <c r="D28" t="s">
        <v>14</v>
      </c>
      <c r="E28" s="1">
        <v>19</v>
      </c>
      <c r="F28" s="8">
        <v>12</v>
      </c>
      <c r="G28" s="1">
        <f t="shared" si="2"/>
        <v>7</v>
      </c>
      <c r="H28" s="61">
        <f t="shared" si="3"/>
        <v>0.37</v>
      </c>
    </row>
    <row r="29" spans="1:8" x14ac:dyDescent="0.25">
      <c r="A29" s="4">
        <v>42086</v>
      </c>
      <c r="B29" s="49" t="str">
        <f t="shared" si="1"/>
        <v>mars</v>
      </c>
      <c r="C29" s="49">
        <f t="shared" si="0"/>
        <v>13</v>
      </c>
      <c r="D29" t="s">
        <v>15</v>
      </c>
      <c r="E29" s="1">
        <v>11</v>
      </c>
      <c r="F29" s="8">
        <v>3</v>
      </c>
      <c r="G29" s="1">
        <f t="shared" si="2"/>
        <v>8</v>
      </c>
      <c r="H29" s="61">
        <f t="shared" si="3"/>
        <v>0.73</v>
      </c>
    </row>
    <row r="30" spans="1:8" x14ac:dyDescent="0.25">
      <c r="A30" s="4">
        <v>42086</v>
      </c>
      <c r="B30" s="49" t="str">
        <f t="shared" si="1"/>
        <v>mars</v>
      </c>
      <c r="C30" s="49">
        <f t="shared" si="0"/>
        <v>13</v>
      </c>
      <c r="D30" t="s">
        <v>24</v>
      </c>
      <c r="E30" s="1">
        <v>2</v>
      </c>
      <c r="F30" s="8">
        <v>1</v>
      </c>
      <c r="G30" s="1">
        <f t="shared" si="2"/>
        <v>1</v>
      </c>
      <c r="H30" s="61">
        <f t="shared" si="3"/>
        <v>0.5</v>
      </c>
    </row>
    <row r="31" spans="1:8" ht="15.75" thickBot="1" x14ac:dyDescent="0.3">
      <c r="A31" s="45">
        <v>42086</v>
      </c>
      <c r="B31" s="48" t="str">
        <f t="shared" si="1"/>
        <v>mars</v>
      </c>
      <c r="C31" s="48">
        <f t="shared" si="0"/>
        <v>13</v>
      </c>
      <c r="D31" s="15" t="s">
        <v>27</v>
      </c>
      <c r="E31" s="14">
        <v>114</v>
      </c>
      <c r="F31" s="16">
        <v>22</v>
      </c>
      <c r="G31" s="14">
        <f t="shared" si="2"/>
        <v>92</v>
      </c>
      <c r="H31" s="63">
        <f t="shared" si="3"/>
        <v>0.81</v>
      </c>
    </row>
    <row r="32" spans="1:8" x14ac:dyDescent="0.25">
      <c r="A32" s="4">
        <v>42093</v>
      </c>
      <c r="B32" s="50" t="str">
        <f t="shared" si="1"/>
        <v>mars</v>
      </c>
      <c r="C32" s="50">
        <f t="shared" si="0"/>
        <v>14</v>
      </c>
      <c r="D32" s="5" t="s">
        <v>2</v>
      </c>
      <c r="E32" s="1">
        <v>21</v>
      </c>
      <c r="F32" s="8">
        <v>7</v>
      </c>
      <c r="G32" s="1">
        <f t="shared" si="2"/>
        <v>14</v>
      </c>
      <c r="H32" s="61">
        <f t="shared" si="3"/>
        <v>0.67</v>
      </c>
    </row>
    <row r="33" spans="1:8" x14ac:dyDescent="0.25">
      <c r="A33" s="4">
        <v>42093</v>
      </c>
      <c r="B33" s="50" t="str">
        <f t="shared" si="1"/>
        <v>mars</v>
      </c>
      <c r="C33" s="50">
        <f t="shared" si="0"/>
        <v>14</v>
      </c>
      <c r="D33" t="s">
        <v>5</v>
      </c>
      <c r="E33" s="1">
        <v>22</v>
      </c>
      <c r="F33" s="8">
        <v>0</v>
      </c>
      <c r="G33" s="1">
        <f t="shared" si="2"/>
        <v>22</v>
      </c>
      <c r="H33" s="61">
        <f t="shared" si="3"/>
        <v>1</v>
      </c>
    </row>
    <row r="34" spans="1:8" x14ac:dyDescent="0.25">
      <c r="A34" s="4">
        <v>42093</v>
      </c>
      <c r="B34" s="50" t="str">
        <f t="shared" si="1"/>
        <v>mars</v>
      </c>
      <c r="C34" s="50">
        <f t="shared" si="0"/>
        <v>14</v>
      </c>
      <c r="D34" t="s">
        <v>6</v>
      </c>
      <c r="E34" s="1">
        <v>16</v>
      </c>
      <c r="F34" s="8">
        <v>0</v>
      </c>
      <c r="G34" s="1">
        <f t="shared" si="2"/>
        <v>16</v>
      </c>
      <c r="H34" s="61">
        <f t="shared" si="3"/>
        <v>1</v>
      </c>
    </row>
    <row r="35" spans="1:8" x14ac:dyDescent="0.25">
      <c r="A35" s="4">
        <v>42093</v>
      </c>
      <c r="B35" s="50" t="str">
        <f t="shared" si="1"/>
        <v>mars</v>
      </c>
      <c r="C35" s="50">
        <f t="shared" si="0"/>
        <v>14</v>
      </c>
      <c r="D35" t="s">
        <v>7</v>
      </c>
      <c r="E35" s="1">
        <v>16</v>
      </c>
      <c r="F35" s="8">
        <v>0</v>
      </c>
      <c r="G35" s="1">
        <f t="shared" si="2"/>
        <v>16</v>
      </c>
      <c r="H35" s="61">
        <f t="shared" si="3"/>
        <v>1</v>
      </c>
    </row>
    <row r="36" spans="1:8" x14ac:dyDescent="0.25">
      <c r="A36" s="4">
        <v>42093</v>
      </c>
      <c r="B36" s="50" t="str">
        <f t="shared" si="1"/>
        <v>mars</v>
      </c>
      <c r="C36" s="50">
        <f t="shared" si="0"/>
        <v>14</v>
      </c>
      <c r="D36" t="s">
        <v>8</v>
      </c>
      <c r="E36" s="1">
        <v>22</v>
      </c>
      <c r="F36" s="8">
        <v>0</v>
      </c>
      <c r="G36" s="1">
        <f t="shared" si="2"/>
        <v>22</v>
      </c>
      <c r="H36" s="61">
        <f t="shared" si="3"/>
        <v>1</v>
      </c>
    </row>
    <row r="37" spans="1:8" x14ac:dyDescent="0.25">
      <c r="A37" s="4">
        <v>42093</v>
      </c>
      <c r="B37" s="50" t="str">
        <f t="shared" si="1"/>
        <v>mars</v>
      </c>
      <c r="C37" s="50">
        <f t="shared" si="0"/>
        <v>14</v>
      </c>
      <c r="D37" t="s">
        <v>9</v>
      </c>
      <c r="E37" s="1">
        <v>16</v>
      </c>
      <c r="F37" s="8">
        <v>0</v>
      </c>
      <c r="G37" s="1">
        <f t="shared" si="2"/>
        <v>16</v>
      </c>
      <c r="H37" s="61">
        <f t="shared" si="3"/>
        <v>1</v>
      </c>
    </row>
    <row r="38" spans="1:8" x14ac:dyDescent="0.25">
      <c r="A38" s="4">
        <v>42093</v>
      </c>
      <c r="B38" s="50" t="str">
        <f t="shared" si="1"/>
        <v>mars</v>
      </c>
      <c r="C38" s="50">
        <f t="shared" si="0"/>
        <v>14</v>
      </c>
      <c r="D38" s="3" t="s">
        <v>10</v>
      </c>
      <c r="E38" s="1">
        <v>16</v>
      </c>
      <c r="F38" s="8">
        <v>0</v>
      </c>
      <c r="G38" s="1">
        <f t="shared" si="2"/>
        <v>16</v>
      </c>
      <c r="H38" s="61">
        <f t="shared" si="3"/>
        <v>1</v>
      </c>
    </row>
    <row r="39" spans="1:8" x14ac:dyDescent="0.25">
      <c r="A39" s="4">
        <v>42093</v>
      </c>
      <c r="B39" s="50" t="str">
        <f t="shared" si="1"/>
        <v>mars</v>
      </c>
      <c r="C39" s="50">
        <f t="shared" si="0"/>
        <v>14</v>
      </c>
      <c r="D39" t="s">
        <v>11</v>
      </c>
      <c r="E39" s="1">
        <v>16</v>
      </c>
      <c r="F39" s="8">
        <v>0</v>
      </c>
      <c r="G39" s="1">
        <f t="shared" si="2"/>
        <v>16</v>
      </c>
      <c r="H39" s="61">
        <f t="shared" si="3"/>
        <v>1</v>
      </c>
    </row>
    <row r="40" spans="1:8" x14ac:dyDescent="0.25">
      <c r="A40" s="4">
        <v>42093</v>
      </c>
      <c r="B40" s="50" t="str">
        <f t="shared" si="1"/>
        <v>mars</v>
      </c>
      <c r="C40" s="50">
        <f t="shared" si="0"/>
        <v>14</v>
      </c>
      <c r="D40" t="s">
        <v>12</v>
      </c>
      <c r="E40" s="1">
        <v>16</v>
      </c>
      <c r="F40" s="8">
        <v>0</v>
      </c>
      <c r="G40" s="1">
        <f t="shared" si="2"/>
        <v>16</v>
      </c>
      <c r="H40" s="61">
        <f t="shared" si="3"/>
        <v>1</v>
      </c>
    </row>
    <row r="41" spans="1:8" x14ac:dyDescent="0.25">
      <c r="A41" s="4">
        <v>42093</v>
      </c>
      <c r="B41" s="50" t="str">
        <f t="shared" si="1"/>
        <v>mars</v>
      </c>
      <c r="C41" s="50">
        <f t="shared" si="0"/>
        <v>14</v>
      </c>
      <c r="D41" t="s">
        <v>13</v>
      </c>
      <c r="E41" s="1">
        <v>40</v>
      </c>
      <c r="F41" s="8">
        <v>4</v>
      </c>
      <c r="G41" s="1">
        <f t="shared" si="2"/>
        <v>36</v>
      </c>
      <c r="H41" s="61">
        <f t="shared" si="3"/>
        <v>0.9</v>
      </c>
    </row>
    <row r="42" spans="1:8" x14ac:dyDescent="0.25">
      <c r="A42" s="4">
        <v>42093</v>
      </c>
      <c r="B42" s="50" t="str">
        <f t="shared" si="1"/>
        <v>mars</v>
      </c>
      <c r="C42" s="50">
        <f t="shared" si="0"/>
        <v>14</v>
      </c>
      <c r="D42" t="s">
        <v>14</v>
      </c>
      <c r="E42" s="1">
        <v>19</v>
      </c>
      <c r="F42" s="8">
        <v>19</v>
      </c>
      <c r="G42" s="1">
        <f t="shared" si="2"/>
        <v>0</v>
      </c>
      <c r="H42" s="61">
        <f t="shared" si="3"/>
        <v>0</v>
      </c>
    </row>
    <row r="43" spans="1:8" x14ac:dyDescent="0.25">
      <c r="A43" s="4">
        <v>42093</v>
      </c>
      <c r="B43" s="50" t="str">
        <f t="shared" si="1"/>
        <v>mars</v>
      </c>
      <c r="C43" s="50">
        <f t="shared" si="0"/>
        <v>14</v>
      </c>
      <c r="D43" t="s">
        <v>15</v>
      </c>
      <c r="E43" s="1">
        <v>11</v>
      </c>
      <c r="F43" s="8">
        <v>11</v>
      </c>
      <c r="G43" s="1">
        <f t="shared" si="2"/>
        <v>0</v>
      </c>
      <c r="H43" s="61">
        <f t="shared" si="3"/>
        <v>0</v>
      </c>
    </row>
    <row r="44" spans="1:8" x14ac:dyDescent="0.25">
      <c r="A44" s="4">
        <v>42093</v>
      </c>
      <c r="B44" s="50" t="str">
        <f t="shared" si="1"/>
        <v>mars</v>
      </c>
      <c r="C44" s="50">
        <f t="shared" si="0"/>
        <v>14</v>
      </c>
      <c r="D44" t="s">
        <v>24</v>
      </c>
      <c r="E44" s="1">
        <v>2</v>
      </c>
      <c r="F44" s="8">
        <v>2</v>
      </c>
      <c r="G44" s="1">
        <f t="shared" si="2"/>
        <v>0</v>
      </c>
      <c r="H44" s="61">
        <f t="shared" si="3"/>
        <v>0</v>
      </c>
    </row>
    <row r="45" spans="1:8" ht="15.75" thickBot="1" x14ac:dyDescent="0.3">
      <c r="A45" s="45">
        <v>42093</v>
      </c>
      <c r="B45" s="51" t="str">
        <f t="shared" si="1"/>
        <v>mars</v>
      </c>
      <c r="C45" s="51">
        <f t="shared" si="0"/>
        <v>14</v>
      </c>
      <c r="D45" s="15" t="s">
        <v>27</v>
      </c>
      <c r="E45" s="14">
        <v>114</v>
      </c>
      <c r="F45" s="16">
        <v>64</v>
      </c>
      <c r="G45" s="14">
        <f t="shared" si="2"/>
        <v>50</v>
      </c>
      <c r="H45" s="61">
        <f t="shared" si="3"/>
        <v>0.44</v>
      </c>
    </row>
    <row r="46" spans="1:8" x14ac:dyDescent="0.25">
      <c r="A46" s="4">
        <v>42100</v>
      </c>
      <c r="B46" s="50" t="str">
        <f t="shared" si="1"/>
        <v>avril</v>
      </c>
      <c r="C46" s="50">
        <f t="shared" si="0"/>
        <v>15</v>
      </c>
      <c r="D46" s="5" t="s">
        <v>2</v>
      </c>
      <c r="E46" s="1">
        <v>21</v>
      </c>
      <c r="F46" s="8">
        <v>8</v>
      </c>
      <c r="G46" s="1">
        <f t="shared" si="2"/>
        <v>13</v>
      </c>
      <c r="H46" s="62">
        <f t="shared" si="3"/>
        <v>0.62</v>
      </c>
    </row>
    <row r="47" spans="1:8" x14ac:dyDescent="0.25">
      <c r="A47" s="4">
        <v>42100</v>
      </c>
      <c r="B47" s="50" t="str">
        <f t="shared" si="1"/>
        <v>avril</v>
      </c>
      <c r="C47" s="50">
        <f t="shared" si="0"/>
        <v>15</v>
      </c>
      <c r="D47" t="s">
        <v>5</v>
      </c>
      <c r="E47" s="1">
        <v>22</v>
      </c>
      <c r="F47" s="8">
        <v>0</v>
      </c>
      <c r="G47" s="1">
        <f t="shared" si="2"/>
        <v>22</v>
      </c>
      <c r="H47" s="61">
        <f t="shared" si="3"/>
        <v>1</v>
      </c>
    </row>
    <row r="48" spans="1:8" x14ac:dyDescent="0.25">
      <c r="A48" s="4">
        <v>42100</v>
      </c>
      <c r="B48" s="50" t="str">
        <f t="shared" si="1"/>
        <v>avril</v>
      </c>
      <c r="C48" s="50">
        <f t="shared" si="0"/>
        <v>15</v>
      </c>
      <c r="D48" t="s">
        <v>6</v>
      </c>
      <c r="E48" s="1">
        <v>16</v>
      </c>
      <c r="F48" s="8">
        <v>0</v>
      </c>
      <c r="G48" s="1">
        <f t="shared" si="2"/>
        <v>16</v>
      </c>
      <c r="H48" s="61">
        <f t="shared" si="3"/>
        <v>1</v>
      </c>
    </row>
    <row r="49" spans="1:8" x14ac:dyDescent="0.25">
      <c r="A49" s="4">
        <v>42100</v>
      </c>
      <c r="B49" s="50" t="str">
        <f t="shared" si="1"/>
        <v>avril</v>
      </c>
      <c r="C49" s="50">
        <f t="shared" si="0"/>
        <v>15</v>
      </c>
      <c r="D49" t="s">
        <v>7</v>
      </c>
      <c r="E49" s="1">
        <v>16</v>
      </c>
      <c r="F49" s="8">
        <v>0</v>
      </c>
      <c r="G49" s="1">
        <f t="shared" si="2"/>
        <v>16</v>
      </c>
      <c r="H49" s="61">
        <f t="shared" si="3"/>
        <v>1</v>
      </c>
    </row>
    <row r="50" spans="1:8" x14ac:dyDescent="0.25">
      <c r="A50" s="4">
        <v>42100</v>
      </c>
      <c r="B50" s="50" t="str">
        <f t="shared" si="1"/>
        <v>avril</v>
      </c>
      <c r="C50" s="50">
        <f t="shared" si="0"/>
        <v>15</v>
      </c>
      <c r="D50" t="s">
        <v>8</v>
      </c>
      <c r="E50" s="1">
        <v>22</v>
      </c>
      <c r="F50" s="8">
        <v>0</v>
      </c>
      <c r="G50" s="1">
        <f t="shared" si="2"/>
        <v>22</v>
      </c>
      <c r="H50" s="61">
        <f t="shared" si="3"/>
        <v>1</v>
      </c>
    </row>
    <row r="51" spans="1:8" x14ac:dyDescent="0.25">
      <c r="A51" s="4">
        <v>42100</v>
      </c>
      <c r="B51" s="50" t="str">
        <f t="shared" si="1"/>
        <v>avril</v>
      </c>
      <c r="C51" s="50">
        <f t="shared" si="0"/>
        <v>15</v>
      </c>
      <c r="D51" t="s">
        <v>9</v>
      </c>
      <c r="E51" s="1">
        <v>16</v>
      </c>
      <c r="F51" s="8">
        <v>0</v>
      </c>
      <c r="G51" s="1">
        <f t="shared" si="2"/>
        <v>16</v>
      </c>
      <c r="H51" s="61">
        <f t="shared" si="3"/>
        <v>1</v>
      </c>
    </row>
    <row r="52" spans="1:8" x14ac:dyDescent="0.25">
      <c r="A52" s="4">
        <v>42100</v>
      </c>
      <c r="B52" s="50" t="str">
        <f t="shared" si="1"/>
        <v>avril</v>
      </c>
      <c r="C52" s="50">
        <f t="shared" si="0"/>
        <v>15</v>
      </c>
      <c r="D52" s="3" t="s">
        <v>10</v>
      </c>
      <c r="E52" s="1">
        <v>16</v>
      </c>
      <c r="F52" s="8">
        <v>0</v>
      </c>
      <c r="G52" s="1">
        <f t="shared" si="2"/>
        <v>16</v>
      </c>
      <c r="H52" s="61">
        <f t="shared" si="3"/>
        <v>1</v>
      </c>
    </row>
    <row r="53" spans="1:8" x14ac:dyDescent="0.25">
      <c r="A53" s="4">
        <v>42100</v>
      </c>
      <c r="B53" s="50" t="str">
        <f t="shared" si="1"/>
        <v>avril</v>
      </c>
      <c r="C53" s="50">
        <f t="shared" si="0"/>
        <v>15</v>
      </c>
      <c r="D53" t="s">
        <v>11</v>
      </c>
      <c r="E53" s="1">
        <v>16</v>
      </c>
      <c r="F53" s="8">
        <v>0</v>
      </c>
      <c r="G53" s="1">
        <f t="shared" si="2"/>
        <v>16</v>
      </c>
      <c r="H53" s="61">
        <f t="shared" si="3"/>
        <v>1</v>
      </c>
    </row>
    <row r="54" spans="1:8" x14ac:dyDescent="0.25">
      <c r="A54" s="4">
        <v>42100</v>
      </c>
      <c r="B54" s="50" t="str">
        <f t="shared" si="1"/>
        <v>avril</v>
      </c>
      <c r="C54" s="50">
        <f t="shared" si="0"/>
        <v>15</v>
      </c>
      <c r="D54" t="s">
        <v>12</v>
      </c>
      <c r="E54" s="1">
        <v>16</v>
      </c>
      <c r="F54" s="8">
        <v>0</v>
      </c>
      <c r="G54" s="1">
        <f t="shared" si="2"/>
        <v>16</v>
      </c>
      <c r="H54" s="61">
        <f t="shared" si="3"/>
        <v>1</v>
      </c>
    </row>
    <row r="55" spans="1:8" x14ac:dyDescent="0.25">
      <c r="A55" s="4">
        <v>42100</v>
      </c>
      <c r="B55" s="50" t="str">
        <f t="shared" si="1"/>
        <v>avril</v>
      </c>
      <c r="C55" s="50">
        <f t="shared" si="0"/>
        <v>15</v>
      </c>
      <c r="D55" t="s">
        <v>13</v>
      </c>
      <c r="E55" s="1">
        <v>40</v>
      </c>
      <c r="F55" s="8">
        <v>5</v>
      </c>
      <c r="G55" s="1">
        <f t="shared" si="2"/>
        <v>35</v>
      </c>
      <c r="H55" s="61">
        <f t="shared" si="3"/>
        <v>0.88</v>
      </c>
    </row>
    <row r="56" spans="1:8" x14ac:dyDescent="0.25">
      <c r="A56" s="4">
        <v>42100</v>
      </c>
      <c r="B56" s="50" t="str">
        <f t="shared" si="1"/>
        <v>avril</v>
      </c>
      <c r="C56" s="50">
        <f t="shared" si="0"/>
        <v>15</v>
      </c>
      <c r="D56" t="s">
        <v>14</v>
      </c>
      <c r="E56" s="1">
        <v>19</v>
      </c>
      <c r="F56" s="8">
        <v>12</v>
      </c>
      <c r="G56" s="1">
        <f t="shared" si="2"/>
        <v>7</v>
      </c>
      <c r="H56" s="61">
        <f t="shared" si="3"/>
        <v>0.37</v>
      </c>
    </row>
    <row r="57" spans="1:8" x14ac:dyDescent="0.25">
      <c r="A57" s="4">
        <v>42100</v>
      </c>
      <c r="B57" s="50" t="str">
        <f t="shared" si="1"/>
        <v>avril</v>
      </c>
      <c r="C57" s="50">
        <f t="shared" si="0"/>
        <v>15</v>
      </c>
      <c r="D57" t="s">
        <v>15</v>
      </c>
      <c r="E57" s="1">
        <v>11</v>
      </c>
      <c r="F57" s="8">
        <v>11</v>
      </c>
      <c r="G57" s="1">
        <f t="shared" si="2"/>
        <v>0</v>
      </c>
      <c r="H57" s="61">
        <f t="shared" si="3"/>
        <v>0</v>
      </c>
    </row>
    <row r="58" spans="1:8" x14ac:dyDescent="0.25">
      <c r="A58" s="4">
        <v>42100</v>
      </c>
      <c r="B58" s="50" t="str">
        <f t="shared" si="1"/>
        <v>avril</v>
      </c>
      <c r="C58" s="50">
        <f t="shared" si="0"/>
        <v>15</v>
      </c>
      <c r="D58" t="s">
        <v>24</v>
      </c>
      <c r="E58" s="1">
        <v>2</v>
      </c>
      <c r="F58" s="8">
        <v>2</v>
      </c>
      <c r="G58" s="1">
        <f t="shared" si="2"/>
        <v>0</v>
      </c>
      <c r="H58" s="61">
        <f t="shared" si="3"/>
        <v>0</v>
      </c>
    </row>
    <row r="59" spans="1:8" ht="15.75" thickBot="1" x14ac:dyDescent="0.3">
      <c r="A59" s="45">
        <v>42100</v>
      </c>
      <c r="B59" s="51" t="str">
        <f t="shared" si="1"/>
        <v>avril</v>
      </c>
      <c r="C59" s="51">
        <f t="shared" si="0"/>
        <v>15</v>
      </c>
      <c r="D59" s="15" t="s">
        <v>27</v>
      </c>
      <c r="E59" s="14">
        <v>114</v>
      </c>
      <c r="F59" s="16">
        <v>56</v>
      </c>
      <c r="G59" s="14">
        <f t="shared" si="2"/>
        <v>58</v>
      </c>
      <c r="H59" s="61">
        <f t="shared" si="3"/>
        <v>0.51</v>
      </c>
    </row>
    <row r="60" spans="1:8" x14ac:dyDescent="0.25">
      <c r="A60" s="4">
        <v>42107</v>
      </c>
      <c r="B60" s="50" t="str">
        <f t="shared" si="1"/>
        <v>avril</v>
      </c>
      <c r="C60" s="50">
        <f t="shared" si="0"/>
        <v>16</v>
      </c>
      <c r="D60" s="11" t="s">
        <v>2</v>
      </c>
      <c r="E60" s="10">
        <v>21</v>
      </c>
      <c r="F60" s="12">
        <v>8</v>
      </c>
      <c r="G60" s="10">
        <f t="shared" si="2"/>
        <v>13</v>
      </c>
      <c r="H60" s="62">
        <f t="shared" si="3"/>
        <v>0.62</v>
      </c>
    </row>
    <row r="61" spans="1:8" x14ac:dyDescent="0.25">
      <c r="A61" s="4">
        <v>42107</v>
      </c>
      <c r="B61" s="50" t="str">
        <f t="shared" si="1"/>
        <v>avril</v>
      </c>
      <c r="C61" s="50">
        <f t="shared" si="0"/>
        <v>16</v>
      </c>
      <c r="D61" t="s">
        <v>5</v>
      </c>
      <c r="E61" s="1">
        <v>22</v>
      </c>
      <c r="F61" s="8">
        <v>0</v>
      </c>
      <c r="G61" s="1">
        <f t="shared" si="2"/>
        <v>22</v>
      </c>
      <c r="H61" s="61">
        <f t="shared" si="3"/>
        <v>1</v>
      </c>
    </row>
    <row r="62" spans="1:8" x14ac:dyDescent="0.25">
      <c r="A62" s="4">
        <v>42107</v>
      </c>
      <c r="B62" s="50" t="str">
        <f t="shared" si="1"/>
        <v>avril</v>
      </c>
      <c r="C62" s="50">
        <f t="shared" si="0"/>
        <v>16</v>
      </c>
      <c r="D62" t="s">
        <v>6</v>
      </c>
      <c r="E62" s="1">
        <v>16</v>
      </c>
      <c r="F62" s="8">
        <v>0</v>
      </c>
      <c r="G62" s="1">
        <f t="shared" si="2"/>
        <v>16</v>
      </c>
      <c r="H62" s="61">
        <f t="shared" si="3"/>
        <v>1</v>
      </c>
    </row>
    <row r="63" spans="1:8" x14ac:dyDescent="0.25">
      <c r="A63" s="4">
        <v>42107</v>
      </c>
      <c r="B63" s="50" t="str">
        <f t="shared" si="1"/>
        <v>avril</v>
      </c>
      <c r="C63" s="50">
        <f t="shared" si="0"/>
        <v>16</v>
      </c>
      <c r="D63" t="s">
        <v>7</v>
      </c>
      <c r="E63" s="1">
        <v>16</v>
      </c>
      <c r="F63" s="8">
        <v>0</v>
      </c>
      <c r="G63" s="1">
        <f t="shared" si="2"/>
        <v>16</v>
      </c>
      <c r="H63" s="61">
        <f t="shared" si="3"/>
        <v>1</v>
      </c>
    </row>
    <row r="64" spans="1:8" x14ac:dyDescent="0.25">
      <c r="A64" s="4">
        <v>42107</v>
      </c>
      <c r="B64" s="50" t="str">
        <f t="shared" si="1"/>
        <v>avril</v>
      </c>
      <c r="C64" s="50">
        <f t="shared" si="0"/>
        <v>16</v>
      </c>
      <c r="D64" t="s">
        <v>8</v>
      </c>
      <c r="E64" s="1">
        <v>22</v>
      </c>
      <c r="F64" s="8">
        <v>0</v>
      </c>
      <c r="G64" s="1">
        <f t="shared" si="2"/>
        <v>22</v>
      </c>
      <c r="H64" s="61">
        <f t="shared" si="3"/>
        <v>1</v>
      </c>
    </row>
    <row r="65" spans="1:8" x14ac:dyDescent="0.25">
      <c r="A65" s="4">
        <v>42107</v>
      </c>
      <c r="B65" s="50" t="str">
        <f t="shared" si="1"/>
        <v>avril</v>
      </c>
      <c r="C65" s="50">
        <f t="shared" si="0"/>
        <v>16</v>
      </c>
      <c r="D65" t="s">
        <v>9</v>
      </c>
      <c r="E65" s="1">
        <v>16</v>
      </c>
      <c r="F65" s="8">
        <v>3</v>
      </c>
      <c r="G65" s="1">
        <f t="shared" si="2"/>
        <v>13</v>
      </c>
      <c r="H65" s="61">
        <f t="shared" si="3"/>
        <v>0.81</v>
      </c>
    </row>
    <row r="66" spans="1:8" x14ac:dyDescent="0.25">
      <c r="A66" s="4">
        <v>42107</v>
      </c>
      <c r="B66" s="50" t="str">
        <f t="shared" si="1"/>
        <v>avril</v>
      </c>
      <c r="C66" s="50">
        <f t="shared" si="0"/>
        <v>16</v>
      </c>
      <c r="D66" s="3" t="s">
        <v>10</v>
      </c>
      <c r="E66" s="1">
        <v>16</v>
      </c>
      <c r="F66" s="8">
        <v>0</v>
      </c>
      <c r="G66" s="1">
        <f t="shared" si="2"/>
        <v>16</v>
      </c>
      <c r="H66" s="61">
        <f t="shared" si="3"/>
        <v>1</v>
      </c>
    </row>
    <row r="67" spans="1:8" x14ac:dyDescent="0.25">
      <c r="A67" s="4">
        <v>42107</v>
      </c>
      <c r="B67" s="50" t="str">
        <f t="shared" si="1"/>
        <v>avril</v>
      </c>
      <c r="C67" s="50">
        <f t="shared" si="0"/>
        <v>16</v>
      </c>
      <c r="D67" t="s">
        <v>11</v>
      </c>
      <c r="E67" s="1">
        <v>16</v>
      </c>
      <c r="F67" s="8">
        <v>0</v>
      </c>
      <c r="G67" s="1">
        <f t="shared" si="2"/>
        <v>16</v>
      </c>
      <c r="H67" s="61">
        <f t="shared" si="3"/>
        <v>1</v>
      </c>
    </row>
    <row r="68" spans="1:8" x14ac:dyDescent="0.25">
      <c r="A68" s="4">
        <v>42107</v>
      </c>
      <c r="B68" s="50" t="str">
        <f t="shared" si="1"/>
        <v>avril</v>
      </c>
      <c r="C68" s="50">
        <f t="shared" ref="C68:C102" si="4">WEEKNUM(A68)</f>
        <v>16</v>
      </c>
      <c r="D68" t="s">
        <v>12</v>
      </c>
      <c r="E68" s="1">
        <v>16</v>
      </c>
      <c r="F68" s="8">
        <v>0</v>
      </c>
      <c r="G68" s="1">
        <f t="shared" si="2"/>
        <v>16</v>
      </c>
      <c r="H68" s="61">
        <f t="shared" si="3"/>
        <v>1</v>
      </c>
    </row>
    <row r="69" spans="1:8" x14ac:dyDescent="0.25">
      <c r="A69" s="4">
        <v>42107</v>
      </c>
      <c r="B69" s="50" t="str">
        <f t="shared" ref="B69:B102" si="5">TEXT(A69,"mmmm")</f>
        <v>avril</v>
      </c>
      <c r="C69" s="50">
        <f t="shared" si="4"/>
        <v>16</v>
      </c>
      <c r="D69" t="s">
        <v>13</v>
      </c>
      <c r="E69" s="1">
        <v>40</v>
      </c>
      <c r="F69" s="8">
        <v>3</v>
      </c>
      <c r="G69" s="1">
        <f t="shared" ref="G69:G101" si="6">E69-F69</f>
        <v>37</v>
      </c>
      <c r="H69" s="61">
        <f t="shared" ref="H69:H101" si="7">ROUND((G69*100)/E69,0)/100</f>
        <v>0.93</v>
      </c>
    </row>
    <row r="70" spans="1:8" x14ac:dyDescent="0.25">
      <c r="A70" s="4">
        <v>42107</v>
      </c>
      <c r="B70" s="50" t="str">
        <f t="shared" si="5"/>
        <v>avril</v>
      </c>
      <c r="C70" s="50">
        <f t="shared" si="4"/>
        <v>16</v>
      </c>
      <c r="D70" t="s">
        <v>14</v>
      </c>
      <c r="E70" s="1">
        <v>19</v>
      </c>
      <c r="F70" s="8">
        <v>6</v>
      </c>
      <c r="G70" s="1">
        <f t="shared" si="6"/>
        <v>13</v>
      </c>
      <c r="H70" s="61">
        <f t="shared" si="7"/>
        <v>0.68</v>
      </c>
    </row>
    <row r="71" spans="1:8" x14ac:dyDescent="0.25">
      <c r="A71" s="4">
        <v>42107</v>
      </c>
      <c r="B71" s="50" t="str">
        <f t="shared" si="5"/>
        <v>avril</v>
      </c>
      <c r="C71" s="50">
        <f t="shared" si="4"/>
        <v>16</v>
      </c>
      <c r="D71" t="s">
        <v>15</v>
      </c>
      <c r="E71" s="1">
        <v>11</v>
      </c>
      <c r="F71" s="8">
        <v>8</v>
      </c>
      <c r="G71" s="1">
        <f t="shared" si="6"/>
        <v>3</v>
      </c>
      <c r="H71" s="61">
        <f t="shared" si="7"/>
        <v>0.27</v>
      </c>
    </row>
    <row r="72" spans="1:8" x14ac:dyDescent="0.25">
      <c r="A72" s="4">
        <v>42107</v>
      </c>
      <c r="B72" s="50" t="str">
        <f t="shared" si="5"/>
        <v>avril</v>
      </c>
      <c r="C72" s="50">
        <f t="shared" si="4"/>
        <v>16</v>
      </c>
      <c r="D72" t="s">
        <v>24</v>
      </c>
      <c r="E72" s="1">
        <v>2</v>
      </c>
      <c r="F72" s="8">
        <v>2</v>
      </c>
      <c r="G72" s="1">
        <f t="shared" si="6"/>
        <v>0</v>
      </c>
      <c r="H72" s="61">
        <f t="shared" si="7"/>
        <v>0</v>
      </c>
    </row>
    <row r="73" spans="1:8" ht="15.75" thickBot="1" x14ac:dyDescent="0.3">
      <c r="A73" s="45">
        <v>42107</v>
      </c>
      <c r="B73" s="51" t="str">
        <f t="shared" si="5"/>
        <v>avril</v>
      </c>
      <c r="C73" s="51">
        <f t="shared" si="4"/>
        <v>16</v>
      </c>
      <c r="D73" s="15" t="s">
        <v>27</v>
      </c>
      <c r="E73" s="14">
        <v>114</v>
      </c>
      <c r="F73" s="16">
        <v>29</v>
      </c>
      <c r="G73" s="14">
        <f t="shared" si="6"/>
        <v>85</v>
      </c>
      <c r="H73" s="61">
        <f t="shared" si="7"/>
        <v>0.75</v>
      </c>
    </row>
    <row r="74" spans="1:8" x14ac:dyDescent="0.25">
      <c r="A74" s="4">
        <v>42114</v>
      </c>
      <c r="B74" s="50" t="str">
        <f t="shared" si="5"/>
        <v>avril</v>
      </c>
      <c r="C74" s="50">
        <f t="shared" si="4"/>
        <v>17</v>
      </c>
      <c r="D74" s="11" t="s">
        <v>2</v>
      </c>
      <c r="E74" s="10">
        <v>21</v>
      </c>
      <c r="F74" s="8">
        <v>14</v>
      </c>
      <c r="G74" s="10">
        <f t="shared" si="6"/>
        <v>7</v>
      </c>
      <c r="H74" s="62">
        <f t="shared" si="7"/>
        <v>0.33</v>
      </c>
    </row>
    <row r="75" spans="1:8" x14ac:dyDescent="0.25">
      <c r="A75" s="4">
        <v>42114</v>
      </c>
      <c r="B75" s="50" t="str">
        <f t="shared" si="5"/>
        <v>avril</v>
      </c>
      <c r="C75" s="50">
        <f t="shared" si="4"/>
        <v>17</v>
      </c>
      <c r="D75" t="s">
        <v>5</v>
      </c>
      <c r="E75" s="1">
        <v>22</v>
      </c>
      <c r="F75" s="8">
        <v>3</v>
      </c>
      <c r="G75" s="10">
        <f t="shared" si="6"/>
        <v>19</v>
      </c>
      <c r="H75" s="61">
        <f t="shared" si="7"/>
        <v>0.86</v>
      </c>
    </row>
    <row r="76" spans="1:8" x14ac:dyDescent="0.25">
      <c r="A76" s="4">
        <v>42114</v>
      </c>
      <c r="B76" s="50" t="str">
        <f t="shared" si="5"/>
        <v>avril</v>
      </c>
      <c r="C76" s="50">
        <f t="shared" si="4"/>
        <v>17</v>
      </c>
      <c r="D76" t="s">
        <v>6</v>
      </c>
      <c r="E76" s="1">
        <v>16</v>
      </c>
      <c r="F76" s="8">
        <v>0</v>
      </c>
      <c r="G76" s="10">
        <f t="shared" si="6"/>
        <v>16</v>
      </c>
      <c r="H76" s="61">
        <f t="shared" si="7"/>
        <v>1</v>
      </c>
    </row>
    <row r="77" spans="1:8" x14ac:dyDescent="0.25">
      <c r="A77" s="4">
        <v>42114</v>
      </c>
      <c r="B77" s="50" t="str">
        <f t="shared" si="5"/>
        <v>avril</v>
      </c>
      <c r="C77" s="50">
        <f t="shared" si="4"/>
        <v>17</v>
      </c>
      <c r="D77" t="s">
        <v>7</v>
      </c>
      <c r="E77" s="1">
        <v>16</v>
      </c>
      <c r="F77" s="8">
        <v>0</v>
      </c>
      <c r="G77" s="10">
        <f t="shared" si="6"/>
        <v>16</v>
      </c>
      <c r="H77" s="61">
        <f t="shared" si="7"/>
        <v>1</v>
      </c>
    </row>
    <row r="78" spans="1:8" x14ac:dyDescent="0.25">
      <c r="A78" s="4">
        <v>42114</v>
      </c>
      <c r="B78" s="50" t="str">
        <f t="shared" si="5"/>
        <v>avril</v>
      </c>
      <c r="C78" s="50">
        <f t="shared" si="4"/>
        <v>17</v>
      </c>
      <c r="D78" t="s">
        <v>8</v>
      </c>
      <c r="E78" s="1">
        <v>22</v>
      </c>
      <c r="F78" s="8">
        <v>0</v>
      </c>
      <c r="G78" s="10">
        <f t="shared" si="6"/>
        <v>22</v>
      </c>
      <c r="H78" s="61">
        <f t="shared" si="7"/>
        <v>1</v>
      </c>
    </row>
    <row r="79" spans="1:8" x14ac:dyDescent="0.25">
      <c r="A79" s="4">
        <v>42114</v>
      </c>
      <c r="B79" s="50" t="str">
        <f t="shared" si="5"/>
        <v>avril</v>
      </c>
      <c r="C79" s="50">
        <f t="shared" si="4"/>
        <v>17</v>
      </c>
      <c r="D79" t="s">
        <v>9</v>
      </c>
      <c r="E79" s="1">
        <v>16</v>
      </c>
      <c r="F79" s="8">
        <v>3</v>
      </c>
      <c r="G79" s="10">
        <f t="shared" si="6"/>
        <v>13</v>
      </c>
      <c r="H79" s="61">
        <f t="shared" si="7"/>
        <v>0.81</v>
      </c>
    </row>
    <row r="80" spans="1:8" x14ac:dyDescent="0.25">
      <c r="A80" s="4">
        <v>42114</v>
      </c>
      <c r="B80" s="50" t="str">
        <f t="shared" si="5"/>
        <v>avril</v>
      </c>
      <c r="C80" s="50">
        <f t="shared" si="4"/>
        <v>17</v>
      </c>
      <c r="D80" s="3" t="s">
        <v>10</v>
      </c>
      <c r="E80" s="1">
        <v>16</v>
      </c>
      <c r="F80" s="8">
        <v>0</v>
      </c>
      <c r="G80" s="10">
        <f t="shared" si="6"/>
        <v>16</v>
      </c>
      <c r="H80" s="61">
        <f t="shared" si="7"/>
        <v>1</v>
      </c>
    </row>
    <row r="81" spans="1:8" x14ac:dyDescent="0.25">
      <c r="A81" s="4">
        <v>42114</v>
      </c>
      <c r="B81" s="50" t="str">
        <f t="shared" si="5"/>
        <v>avril</v>
      </c>
      <c r="C81" s="50">
        <f t="shared" si="4"/>
        <v>17</v>
      </c>
      <c r="D81" t="s">
        <v>11</v>
      </c>
      <c r="E81" s="1">
        <v>16</v>
      </c>
      <c r="F81" s="8">
        <v>0</v>
      </c>
      <c r="G81" s="10">
        <f t="shared" si="6"/>
        <v>16</v>
      </c>
      <c r="H81" s="61">
        <f t="shared" si="7"/>
        <v>1</v>
      </c>
    </row>
    <row r="82" spans="1:8" x14ac:dyDescent="0.25">
      <c r="A82" s="4">
        <v>42114</v>
      </c>
      <c r="B82" s="50" t="str">
        <f t="shared" si="5"/>
        <v>avril</v>
      </c>
      <c r="C82" s="50">
        <f t="shared" si="4"/>
        <v>17</v>
      </c>
      <c r="D82" t="s">
        <v>12</v>
      </c>
      <c r="E82" s="1">
        <v>16</v>
      </c>
      <c r="F82" s="8">
        <v>0</v>
      </c>
      <c r="G82" s="10">
        <f t="shared" si="6"/>
        <v>16</v>
      </c>
      <c r="H82" s="61">
        <f t="shared" si="7"/>
        <v>1</v>
      </c>
    </row>
    <row r="83" spans="1:8" x14ac:dyDescent="0.25">
      <c r="A83" s="4">
        <v>42114</v>
      </c>
      <c r="B83" s="50" t="str">
        <f t="shared" si="5"/>
        <v>avril</v>
      </c>
      <c r="C83" s="50">
        <f t="shared" si="4"/>
        <v>17</v>
      </c>
      <c r="D83" t="s">
        <v>13</v>
      </c>
      <c r="E83" s="1">
        <v>40</v>
      </c>
      <c r="F83" s="8">
        <v>8</v>
      </c>
      <c r="G83" s="10">
        <f t="shared" si="6"/>
        <v>32</v>
      </c>
      <c r="H83" s="61">
        <f t="shared" si="7"/>
        <v>0.8</v>
      </c>
    </row>
    <row r="84" spans="1:8" x14ac:dyDescent="0.25">
      <c r="A84" s="4">
        <v>42114</v>
      </c>
      <c r="B84" s="50" t="str">
        <f t="shared" si="5"/>
        <v>avril</v>
      </c>
      <c r="C84" s="50">
        <f t="shared" si="4"/>
        <v>17</v>
      </c>
      <c r="D84" t="s">
        <v>14</v>
      </c>
      <c r="E84" s="1">
        <v>19</v>
      </c>
      <c r="F84" s="8">
        <v>13</v>
      </c>
      <c r="G84" s="10">
        <f t="shared" si="6"/>
        <v>6</v>
      </c>
      <c r="H84" s="61">
        <f t="shared" si="7"/>
        <v>0.32</v>
      </c>
    </row>
    <row r="85" spans="1:8" x14ac:dyDescent="0.25">
      <c r="A85" s="4">
        <v>42114</v>
      </c>
      <c r="B85" s="50" t="str">
        <f t="shared" si="5"/>
        <v>avril</v>
      </c>
      <c r="C85" s="50">
        <f t="shared" si="4"/>
        <v>17</v>
      </c>
      <c r="D85" t="s">
        <v>15</v>
      </c>
      <c r="E85" s="1">
        <v>11</v>
      </c>
      <c r="F85" s="8">
        <v>8</v>
      </c>
      <c r="G85" s="10">
        <f t="shared" si="6"/>
        <v>3</v>
      </c>
      <c r="H85" s="61">
        <f t="shared" si="7"/>
        <v>0.27</v>
      </c>
    </row>
    <row r="86" spans="1:8" x14ac:dyDescent="0.25">
      <c r="A86" s="4">
        <v>42114</v>
      </c>
      <c r="B86" s="50" t="str">
        <f t="shared" si="5"/>
        <v>avril</v>
      </c>
      <c r="C86" s="50">
        <f t="shared" si="4"/>
        <v>17</v>
      </c>
      <c r="D86" t="s">
        <v>24</v>
      </c>
      <c r="E86" s="1">
        <v>2</v>
      </c>
      <c r="F86" s="8">
        <v>2</v>
      </c>
      <c r="G86" s="10">
        <f t="shared" si="6"/>
        <v>0</v>
      </c>
      <c r="H86" s="61">
        <f t="shared" si="7"/>
        <v>0</v>
      </c>
    </row>
    <row r="87" spans="1:8" ht="15.75" thickBot="1" x14ac:dyDescent="0.3">
      <c r="A87" s="45">
        <v>42114</v>
      </c>
      <c r="B87" s="51" t="str">
        <f t="shared" si="5"/>
        <v>avril</v>
      </c>
      <c r="C87" s="51">
        <f t="shared" si="4"/>
        <v>17</v>
      </c>
      <c r="D87" s="15" t="s">
        <v>27</v>
      </c>
      <c r="E87" s="14">
        <v>114</v>
      </c>
      <c r="F87" s="16">
        <v>35</v>
      </c>
      <c r="G87" s="14">
        <f t="shared" si="6"/>
        <v>79</v>
      </c>
      <c r="H87" s="63">
        <f t="shared" si="7"/>
        <v>0.69</v>
      </c>
    </row>
    <row r="88" spans="1:8" x14ac:dyDescent="0.25">
      <c r="A88" s="4">
        <v>42121</v>
      </c>
      <c r="B88" s="50" t="str">
        <f t="shared" si="5"/>
        <v>avril</v>
      </c>
      <c r="C88" s="50">
        <f t="shared" si="4"/>
        <v>18</v>
      </c>
      <c r="D88" s="11" t="s">
        <v>2</v>
      </c>
      <c r="E88" s="10">
        <v>21</v>
      </c>
      <c r="F88" s="12">
        <v>13</v>
      </c>
      <c r="G88" s="10">
        <f t="shared" si="6"/>
        <v>8</v>
      </c>
      <c r="H88" s="61">
        <f t="shared" si="7"/>
        <v>0.38</v>
      </c>
    </row>
    <row r="89" spans="1:8" x14ac:dyDescent="0.25">
      <c r="A89" s="4">
        <v>42121</v>
      </c>
      <c r="B89" s="50" t="str">
        <f t="shared" si="5"/>
        <v>avril</v>
      </c>
      <c r="C89" s="50">
        <f t="shared" si="4"/>
        <v>18</v>
      </c>
      <c r="D89" t="s">
        <v>5</v>
      </c>
      <c r="E89" s="1">
        <v>22</v>
      </c>
      <c r="F89" s="8">
        <v>4</v>
      </c>
      <c r="G89" s="10">
        <f t="shared" si="6"/>
        <v>18</v>
      </c>
      <c r="H89" s="61">
        <f t="shared" si="7"/>
        <v>0.82</v>
      </c>
    </row>
    <row r="90" spans="1:8" x14ac:dyDescent="0.25">
      <c r="A90" s="4">
        <v>42121</v>
      </c>
      <c r="B90" s="50" t="str">
        <f t="shared" si="5"/>
        <v>avril</v>
      </c>
      <c r="C90" s="50">
        <f t="shared" si="4"/>
        <v>18</v>
      </c>
      <c r="D90" t="s">
        <v>6</v>
      </c>
      <c r="E90" s="1">
        <v>16</v>
      </c>
      <c r="F90" s="8">
        <v>0</v>
      </c>
      <c r="G90" s="10">
        <f t="shared" si="6"/>
        <v>16</v>
      </c>
      <c r="H90" s="61">
        <f t="shared" si="7"/>
        <v>1</v>
      </c>
    </row>
    <row r="91" spans="1:8" x14ac:dyDescent="0.25">
      <c r="A91" s="4">
        <v>42121</v>
      </c>
      <c r="B91" s="50" t="str">
        <f t="shared" si="5"/>
        <v>avril</v>
      </c>
      <c r="C91" s="50">
        <f t="shared" si="4"/>
        <v>18</v>
      </c>
      <c r="D91" t="s">
        <v>7</v>
      </c>
      <c r="E91" s="1">
        <v>16</v>
      </c>
      <c r="F91" s="8">
        <v>0</v>
      </c>
      <c r="G91" s="10">
        <f t="shared" si="6"/>
        <v>16</v>
      </c>
      <c r="H91" s="61">
        <f t="shared" si="7"/>
        <v>1</v>
      </c>
    </row>
    <row r="92" spans="1:8" x14ac:dyDescent="0.25">
      <c r="A92" s="4">
        <v>42121</v>
      </c>
      <c r="B92" s="50" t="str">
        <f t="shared" si="5"/>
        <v>avril</v>
      </c>
      <c r="C92" s="50">
        <f t="shared" si="4"/>
        <v>18</v>
      </c>
      <c r="D92" t="s">
        <v>8</v>
      </c>
      <c r="E92" s="1">
        <v>22</v>
      </c>
      <c r="F92" s="8">
        <v>1</v>
      </c>
      <c r="G92" s="10">
        <f t="shared" si="6"/>
        <v>21</v>
      </c>
      <c r="H92" s="61">
        <f t="shared" si="7"/>
        <v>0.95</v>
      </c>
    </row>
    <row r="93" spans="1:8" x14ac:dyDescent="0.25">
      <c r="A93" s="4">
        <v>42121</v>
      </c>
      <c r="B93" s="50" t="str">
        <f t="shared" si="5"/>
        <v>avril</v>
      </c>
      <c r="C93" s="50">
        <f t="shared" si="4"/>
        <v>18</v>
      </c>
      <c r="D93" t="s">
        <v>9</v>
      </c>
      <c r="E93" s="1">
        <v>16</v>
      </c>
      <c r="F93" s="8">
        <v>3</v>
      </c>
      <c r="G93" s="10">
        <f t="shared" si="6"/>
        <v>13</v>
      </c>
      <c r="H93" s="61">
        <f t="shared" si="7"/>
        <v>0.81</v>
      </c>
    </row>
    <row r="94" spans="1:8" x14ac:dyDescent="0.25">
      <c r="A94" s="4">
        <v>42121</v>
      </c>
      <c r="B94" s="50" t="str">
        <f t="shared" si="5"/>
        <v>avril</v>
      </c>
      <c r="C94" s="50">
        <f t="shared" si="4"/>
        <v>18</v>
      </c>
      <c r="D94" s="3" t="s">
        <v>10</v>
      </c>
      <c r="E94" s="1">
        <v>16</v>
      </c>
      <c r="F94" s="8">
        <v>0</v>
      </c>
      <c r="G94" s="10">
        <f t="shared" si="6"/>
        <v>16</v>
      </c>
      <c r="H94" s="61">
        <f t="shared" si="7"/>
        <v>1</v>
      </c>
    </row>
    <row r="95" spans="1:8" x14ac:dyDescent="0.25">
      <c r="A95" s="4">
        <v>42121</v>
      </c>
      <c r="B95" s="50" t="str">
        <f t="shared" si="5"/>
        <v>avril</v>
      </c>
      <c r="C95" s="50">
        <f t="shared" si="4"/>
        <v>18</v>
      </c>
      <c r="D95" t="s">
        <v>11</v>
      </c>
      <c r="E95" s="1">
        <v>16</v>
      </c>
      <c r="F95" s="8">
        <v>0</v>
      </c>
      <c r="G95" s="10">
        <f t="shared" si="6"/>
        <v>16</v>
      </c>
      <c r="H95" s="61">
        <f t="shared" si="7"/>
        <v>1</v>
      </c>
    </row>
    <row r="96" spans="1:8" x14ac:dyDescent="0.25">
      <c r="A96" s="4">
        <v>42121</v>
      </c>
      <c r="B96" s="50" t="str">
        <f t="shared" si="5"/>
        <v>avril</v>
      </c>
      <c r="C96" s="50">
        <f t="shared" si="4"/>
        <v>18</v>
      </c>
      <c r="D96" t="s">
        <v>12</v>
      </c>
      <c r="E96" s="1">
        <v>16</v>
      </c>
      <c r="F96" s="8">
        <v>0</v>
      </c>
      <c r="G96" s="10">
        <f t="shared" si="6"/>
        <v>16</v>
      </c>
      <c r="H96" s="61">
        <f t="shared" si="7"/>
        <v>1</v>
      </c>
    </row>
    <row r="97" spans="1:8" x14ac:dyDescent="0.25">
      <c r="A97" s="4">
        <v>42121</v>
      </c>
      <c r="B97" s="50" t="str">
        <f t="shared" si="5"/>
        <v>avril</v>
      </c>
      <c r="C97" s="50">
        <f t="shared" si="4"/>
        <v>18</v>
      </c>
      <c r="D97" t="s">
        <v>13</v>
      </c>
      <c r="E97" s="1">
        <v>40</v>
      </c>
      <c r="F97" s="8">
        <v>19</v>
      </c>
      <c r="G97" s="10">
        <f t="shared" si="6"/>
        <v>21</v>
      </c>
      <c r="H97" s="61">
        <f t="shared" si="7"/>
        <v>0.53</v>
      </c>
    </row>
    <row r="98" spans="1:8" x14ac:dyDescent="0.25">
      <c r="A98" s="4">
        <v>42121</v>
      </c>
      <c r="B98" s="50" t="str">
        <f t="shared" si="5"/>
        <v>avril</v>
      </c>
      <c r="C98" s="50">
        <f t="shared" si="4"/>
        <v>18</v>
      </c>
      <c r="D98" t="s">
        <v>14</v>
      </c>
      <c r="E98" s="1">
        <v>19</v>
      </c>
      <c r="F98" s="8">
        <v>19</v>
      </c>
      <c r="G98" s="10">
        <f t="shared" si="6"/>
        <v>0</v>
      </c>
      <c r="H98" s="61">
        <f t="shared" si="7"/>
        <v>0</v>
      </c>
    </row>
    <row r="99" spans="1:8" x14ac:dyDescent="0.25">
      <c r="A99" s="4">
        <v>42121</v>
      </c>
      <c r="B99" s="50" t="str">
        <f t="shared" si="5"/>
        <v>avril</v>
      </c>
      <c r="C99" s="50">
        <f t="shared" si="4"/>
        <v>18</v>
      </c>
      <c r="D99" t="s">
        <v>15</v>
      </c>
      <c r="E99" s="1">
        <v>11</v>
      </c>
      <c r="F99" s="8">
        <v>6</v>
      </c>
      <c r="G99" s="10">
        <f t="shared" si="6"/>
        <v>5</v>
      </c>
      <c r="H99" s="61">
        <f t="shared" si="7"/>
        <v>0.45</v>
      </c>
    </row>
    <row r="100" spans="1:8" x14ac:dyDescent="0.25">
      <c r="A100" s="4">
        <v>42121</v>
      </c>
      <c r="B100" s="50" t="str">
        <f t="shared" si="5"/>
        <v>avril</v>
      </c>
      <c r="C100" s="50">
        <f t="shared" si="4"/>
        <v>18</v>
      </c>
      <c r="D100" t="s">
        <v>24</v>
      </c>
      <c r="E100" s="1">
        <v>2</v>
      </c>
      <c r="F100" s="8">
        <v>2</v>
      </c>
      <c r="G100" s="10">
        <f t="shared" si="6"/>
        <v>0</v>
      </c>
      <c r="H100" s="61">
        <f t="shared" si="7"/>
        <v>0</v>
      </c>
    </row>
    <row r="101" spans="1:8" ht="15.75" thickBot="1" x14ac:dyDescent="0.3">
      <c r="A101" s="45">
        <v>42121</v>
      </c>
      <c r="B101" s="51" t="str">
        <f t="shared" si="5"/>
        <v>avril</v>
      </c>
      <c r="C101" s="51">
        <f t="shared" si="4"/>
        <v>18</v>
      </c>
      <c r="D101" s="15" t="s">
        <v>27</v>
      </c>
      <c r="E101" s="14">
        <v>114</v>
      </c>
      <c r="F101" s="16">
        <v>19</v>
      </c>
      <c r="G101" s="14">
        <f t="shared" si="6"/>
        <v>95</v>
      </c>
      <c r="H101" s="63">
        <f t="shared" si="7"/>
        <v>0.83</v>
      </c>
    </row>
    <row r="102" spans="1:8" x14ac:dyDescent="0.25">
      <c r="B102" s="50" t="str">
        <f t="shared" si="5"/>
        <v>janvier</v>
      </c>
      <c r="C102" s="50">
        <f t="shared" si="4"/>
        <v>0</v>
      </c>
    </row>
  </sheetData>
  <autoFilter ref="A3:H3"/>
  <mergeCells count="1">
    <mergeCell ref="A1:J1"/>
  </mergeCells>
  <conditionalFormatting sqref="H4:H10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% réalisation</vt:lpstr>
      <vt:lpstr>Feuil7</vt:lpstr>
      <vt:lpstr>Feuil5</vt:lpstr>
    </vt:vector>
  </TitlesOfParts>
  <Company>SA FDA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mballester</dc:creator>
  <cp:lastModifiedBy>BALLESTER Mathilde</cp:lastModifiedBy>
  <cp:lastPrinted>2015-05-04T18:48:11Z</cp:lastPrinted>
  <dcterms:created xsi:type="dcterms:W3CDTF">2015-03-16T14:52:20Z</dcterms:created>
  <dcterms:modified xsi:type="dcterms:W3CDTF">2015-05-08T10:30:49Z</dcterms:modified>
</cp:coreProperties>
</file>