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45" windowWidth="12120" windowHeight="8445" activeTab="3"/>
  </bookViews>
  <sheets>
    <sheet name="Recherche" sheetId="8" r:id="rId1"/>
    <sheet name="Outillage" sheetId="7" r:id="rId2"/>
    <sheet name="Feuille3" sheetId="10" r:id="rId3"/>
    <sheet name="Scrap" sheetId="11" r:id="rId4"/>
  </sheets>
  <calcPr calcId="124519"/>
</workbook>
</file>

<file path=xl/calcChain.xml><?xml version="1.0" encoding="utf-8"?>
<calcChain xmlns="http://schemas.openxmlformats.org/spreadsheetml/2006/main">
  <c r="E24" i="7"/>
  <c r="E6"/>
  <c r="E10"/>
  <c r="E20"/>
  <c r="E8"/>
  <c r="E11"/>
  <c r="E12"/>
  <c r="E21"/>
  <c r="E13"/>
  <c r="E2"/>
  <c r="E14"/>
  <c r="E22"/>
  <c r="E3"/>
  <c r="E15"/>
  <c r="E9"/>
  <c r="E4"/>
  <c r="E16"/>
  <c r="E18"/>
  <c r="E23"/>
  <c r="E5"/>
  <c r="E19"/>
  <c r="E17"/>
  <c r="E7"/>
  <c r="J9" i="11" l="1"/>
  <c r="K9" s="1"/>
  <c r="S18"/>
  <c r="S17"/>
  <c r="J4"/>
  <c r="L4" s="1"/>
  <c r="S2"/>
  <c r="J18"/>
  <c r="K18" s="1"/>
  <c r="I18"/>
  <c r="S1"/>
  <c r="K1"/>
  <c r="J1"/>
  <c r="L1" s="1"/>
  <c r="I1"/>
  <c r="J275" i="7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T10"/>
  <c r="T3"/>
  <c r="T6"/>
  <c r="T2"/>
  <c r="T9"/>
  <c r="T5"/>
  <c r="T20"/>
  <c r="T17"/>
  <c r="T13"/>
  <c r="T8"/>
  <c r="T18"/>
  <c r="T16"/>
  <c r="T24"/>
  <c r="T21"/>
  <c r="T4"/>
  <c r="T11"/>
  <c r="T7"/>
  <c r="T15"/>
  <c r="T22"/>
  <c r="T19"/>
  <c r="T12"/>
  <c r="T23"/>
  <c r="T14"/>
  <c r="L9" i="11" l="1"/>
  <c r="K4"/>
  <c r="L18"/>
  <c r="S16"/>
  <c r="J10"/>
  <c r="L10" s="1"/>
  <c r="I10"/>
  <c r="S15"/>
  <c r="J8"/>
  <c r="L8" s="1"/>
  <c r="I8"/>
  <c r="S14"/>
  <c r="J15"/>
  <c r="L15" s="1"/>
  <c r="I15"/>
  <c r="S13"/>
  <c r="J17"/>
  <c r="L17" s="1"/>
  <c r="I17"/>
  <c r="S12"/>
  <c r="J7"/>
  <c r="L7" s="1"/>
  <c r="I7"/>
  <c r="S11"/>
  <c r="J16"/>
  <c r="L16" s="1"/>
  <c r="I16"/>
  <c r="S10"/>
  <c r="J11"/>
  <c r="L11" s="1"/>
  <c r="I11"/>
  <c r="S9"/>
  <c r="J6"/>
  <c r="L6" s="1"/>
  <c r="I6"/>
  <c r="S8"/>
  <c r="J14"/>
  <c r="L14" s="1"/>
  <c r="I14"/>
  <c r="S7"/>
  <c r="J3"/>
  <c r="L3" s="1"/>
  <c r="I3"/>
  <c r="S6"/>
  <c r="J13"/>
  <c r="L13" s="1"/>
  <c r="I13"/>
  <c r="S5"/>
  <c r="J2"/>
  <c r="L2" s="1"/>
  <c r="I2"/>
  <c r="S4"/>
  <c r="J12"/>
  <c r="L12" s="1"/>
  <c r="I12"/>
  <c r="S3"/>
  <c r="J5"/>
  <c r="L5" s="1"/>
  <c r="I5"/>
  <c r="J9" i="7"/>
  <c r="J10"/>
  <c r="J11"/>
  <c r="J12"/>
  <c r="J14"/>
  <c r="J15"/>
  <c r="J16"/>
  <c r="J17"/>
  <c r="J18"/>
  <c r="J19"/>
  <c r="J20"/>
  <c r="J21"/>
  <c r="J22"/>
  <c r="P275"/>
  <c r="P276"/>
  <c r="P277"/>
  <c r="P278"/>
  <c r="P279"/>
  <c r="P280"/>
  <c r="P281"/>
  <c r="P282"/>
  <c r="P283"/>
  <c r="P284"/>
  <c r="P285"/>
  <c r="P286"/>
  <c r="P287"/>
  <c r="P288"/>
  <c r="I3"/>
  <c r="I4"/>
  <c r="I5"/>
  <c r="I2"/>
  <c r="I6"/>
  <c r="I23"/>
  <c r="I24"/>
  <c r="I7"/>
  <c r="I8"/>
  <c r="I9"/>
  <c r="I10"/>
  <c r="I11"/>
  <c r="I12"/>
  <c r="I13"/>
  <c r="I14"/>
  <c r="I15"/>
  <c r="I16"/>
  <c r="I17"/>
  <c r="I18"/>
  <c r="I19"/>
  <c r="I20"/>
  <c r="I21"/>
  <c r="I22"/>
  <c r="K16" i="11" l="1"/>
  <c r="K7"/>
  <c r="K17"/>
  <c r="K15"/>
  <c r="K8"/>
  <c r="K10"/>
  <c r="K21" i="7"/>
  <c r="K18"/>
  <c r="K16"/>
  <c r="K14"/>
  <c r="K11"/>
  <c r="K22"/>
  <c r="K20"/>
  <c r="K19"/>
  <c r="K17"/>
  <c r="K15"/>
  <c r="K12"/>
  <c r="K10"/>
  <c r="K9"/>
  <c r="J13"/>
  <c r="K13" s="1"/>
  <c r="J7"/>
  <c r="K7" s="1"/>
  <c r="J8"/>
  <c r="J23"/>
  <c r="K23" s="1"/>
  <c r="J2"/>
  <c r="J5"/>
  <c r="J3"/>
  <c r="K3" s="1"/>
  <c r="J24"/>
  <c r="J6"/>
  <c r="J4"/>
  <c r="K13" i="11"/>
  <c r="K3"/>
  <c r="K14"/>
  <c r="K6"/>
  <c r="K11"/>
  <c r="K5"/>
  <c r="K12"/>
  <c r="K2"/>
  <c r="L20" i="7"/>
  <c r="L19"/>
  <c r="L14"/>
  <c r="L10"/>
  <c r="L21"/>
  <c r="L16"/>
  <c r="L12"/>
  <c r="L9"/>
  <c r="L22"/>
  <c r="L18"/>
  <c r="L17"/>
  <c r="L13"/>
  <c r="L15"/>
  <c r="L11"/>
  <c r="L3"/>
  <c r="L7" l="1"/>
  <c r="L6"/>
  <c r="K6"/>
  <c r="L24"/>
  <c r="K24"/>
  <c r="L5"/>
  <c r="K5"/>
  <c r="L8"/>
  <c r="K8"/>
  <c r="L4"/>
  <c r="K4"/>
  <c r="L2"/>
  <c r="K2"/>
  <c r="L23"/>
</calcChain>
</file>

<file path=xl/comments1.xml><?xml version="1.0" encoding="utf-8"?>
<comments xmlns="http://schemas.openxmlformats.org/spreadsheetml/2006/main">
  <authors>
    <author>a0h42803</author>
  </authors>
  <commentList>
    <comment ref="D207" authorId="0">
      <text>
        <r>
          <rPr>
            <b/>
            <sz val="9"/>
            <color indexed="81"/>
            <rFont val="Tahoma"/>
            <family val="2"/>
          </rPr>
          <t>Pince collier tube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A0H00005</author>
  </authors>
  <commentList>
    <comment ref="E5" authorId="0">
      <text>
        <r>
          <rPr>
            <b/>
            <sz val="8"/>
            <color indexed="81"/>
            <rFont val="Tahoma"/>
            <family val="2"/>
          </rPr>
          <t>A0H00005:</t>
        </r>
        <r>
          <rPr>
            <sz val="8"/>
            <color indexed="81"/>
            <rFont val="Tahoma"/>
            <family val="2"/>
          </rPr>
          <t xml:space="preserve">
001 remplacer par la 003 au 19/01/2011</t>
        </r>
      </text>
    </comment>
  </commentList>
</comments>
</file>

<file path=xl/sharedStrings.xml><?xml version="1.0" encoding="utf-8"?>
<sst xmlns="http://schemas.openxmlformats.org/spreadsheetml/2006/main" count="278" uniqueCount="174">
  <si>
    <t>Alésomètre</t>
  </si>
  <si>
    <t>Référence BARRY de l'outillage</t>
  </si>
  <si>
    <t>Clef dynamométrique</t>
  </si>
  <si>
    <t>Thermo-hygromètre</t>
  </si>
  <si>
    <t>Pied à coulisse à cadran Mitutoyo 12"</t>
  </si>
  <si>
    <t>Alésomètre 17,5-20 mm Roch-Brown &amp; Sharpe</t>
  </si>
  <si>
    <t>Pied à coulisse Rocky &lt;150 mm</t>
  </si>
  <si>
    <t>Alésomètre 12,5-15 mm Roch-Brown &amp; Sharpe</t>
  </si>
  <si>
    <t>Pied à coulisse Roch &lt; 150 mm</t>
  </si>
  <si>
    <t>Clef dynamométrique 33.9 à 210.1 Nm Craftsman</t>
  </si>
  <si>
    <t>Bague d'étalonnage 25 mm</t>
  </si>
  <si>
    <t>Tête de mesure 8 - 10 mm</t>
  </si>
  <si>
    <t>Clef dynamométrique 40 à 200 N.m</t>
  </si>
  <si>
    <t>Tête de mesure 17,5 - 20 mm</t>
  </si>
  <si>
    <t>Testeur de rétention de contact gauge 20</t>
  </si>
  <si>
    <t>décompteur</t>
  </si>
  <si>
    <t>Bague d'étalonnage 8 mm</t>
  </si>
  <si>
    <t>Bague d'étalonnage 16 mm</t>
  </si>
  <si>
    <t>Bague d'étalonnage 40 mm</t>
  </si>
  <si>
    <t>BC0298</t>
  </si>
  <si>
    <t>BCCD003</t>
  </si>
  <si>
    <t>BC0505</t>
  </si>
  <si>
    <t>BC0620</t>
  </si>
  <si>
    <t>BC0710</t>
  </si>
  <si>
    <t>BC0720</t>
  </si>
  <si>
    <t>BCMI009</t>
  </si>
  <si>
    <t>BC1104</t>
  </si>
  <si>
    <t>BC9505</t>
  </si>
  <si>
    <t>BCA045</t>
  </si>
  <si>
    <t>BCA060</t>
  </si>
  <si>
    <t>BCA085</t>
  </si>
  <si>
    <t>BC0025</t>
  </si>
  <si>
    <t>BC0035</t>
  </si>
  <si>
    <t>BCA125</t>
  </si>
  <si>
    <t>BCMI003</t>
  </si>
  <si>
    <t>BCMI005</t>
  </si>
  <si>
    <t>BCMI006</t>
  </si>
  <si>
    <t>BCCD001</t>
  </si>
  <si>
    <t>BCMI011</t>
  </si>
  <si>
    <t>BCET004</t>
  </si>
  <si>
    <t>BCET005</t>
  </si>
  <si>
    <t>BCEL008</t>
  </si>
  <si>
    <t>BCCD004</t>
  </si>
  <si>
    <t>BCDI011</t>
  </si>
  <si>
    <t>BCND027</t>
  </si>
  <si>
    <t>BCET011</t>
  </si>
  <si>
    <t>BCET013</t>
  </si>
  <si>
    <t>BCET014</t>
  </si>
  <si>
    <t>BCET015</t>
  </si>
  <si>
    <t>BCET016</t>
  </si>
  <si>
    <t>BCET017</t>
  </si>
  <si>
    <t>BCET018</t>
  </si>
  <si>
    <t>BCET019</t>
  </si>
  <si>
    <t>BCET020</t>
  </si>
  <si>
    <t>BCET027</t>
  </si>
  <si>
    <t>BCET028</t>
  </si>
  <si>
    <t>BCET029</t>
  </si>
  <si>
    <t>BCET030</t>
  </si>
  <si>
    <t>BCET031</t>
  </si>
  <si>
    <t>Informations outillage</t>
  </si>
  <si>
    <t>Nom outillage</t>
  </si>
  <si>
    <t>Pied à coulisse</t>
  </si>
  <si>
    <t>Etalon-Etalonnage</t>
  </si>
  <si>
    <t>Tête de mesures</t>
  </si>
  <si>
    <t>Testeur de rétentention</t>
  </si>
  <si>
    <t>Compteur-décompteur</t>
  </si>
  <si>
    <t>Autres références de l'outillage</t>
  </si>
  <si>
    <t>BCPC001/BCPC002/BC1000/BCPC003</t>
  </si>
  <si>
    <t>BCMI011 \ BCMI014</t>
  </si>
  <si>
    <t>SCRAP</t>
  </si>
  <si>
    <t>M</t>
  </si>
  <si>
    <t>Statut de l'équipement</t>
  </si>
  <si>
    <t>Fréquence d'étalonnage en année</t>
  </si>
  <si>
    <t>Date de l'étalonnage en cours</t>
  </si>
  <si>
    <t>Date de reétalonnage</t>
  </si>
  <si>
    <t>Action avant utilisation</t>
  </si>
  <si>
    <t>Statut de l'étalonnage</t>
  </si>
  <si>
    <t>Opération à effectué</t>
  </si>
  <si>
    <t>Translation</t>
  </si>
  <si>
    <t>Calibration ring 35</t>
  </si>
  <si>
    <t>Hygrometer</t>
  </si>
  <si>
    <t>Caliper</t>
  </si>
  <si>
    <t>Calibration ring 45 mm</t>
  </si>
  <si>
    <t>Calibration ring 60 mm</t>
  </si>
  <si>
    <t>Calibration ring 85 mm</t>
  </si>
  <si>
    <t>Calibration ring 125 mm</t>
  </si>
  <si>
    <t>Torque spanner 40-200 N.m</t>
  </si>
  <si>
    <t>Measurement head 8 - 10 mm</t>
  </si>
  <si>
    <t>Calibration ring 6mm</t>
  </si>
  <si>
    <t>Calibration ring 20mm</t>
  </si>
  <si>
    <t>Calibration ring 25mm</t>
  </si>
  <si>
    <t>Calibration ring 30mm</t>
  </si>
  <si>
    <t>Calibration ring 40mm</t>
  </si>
  <si>
    <t>Calibration ring 50mm</t>
  </si>
  <si>
    <t>Calibration ring 70mm</t>
  </si>
  <si>
    <t>Calibration ring 8mm</t>
  </si>
  <si>
    <t>Retention tester gauge 20</t>
  </si>
  <si>
    <t>Torque spanner 40-200 Nm</t>
  </si>
  <si>
    <t>Int. Micrometer 17,5-20 mm</t>
  </si>
  <si>
    <t>Int. Micrometer 12,5-15 mm</t>
  </si>
  <si>
    <t>Torque spanner 33,9-210,1 Nm</t>
  </si>
  <si>
    <t>Calibration ring 25 old</t>
  </si>
  <si>
    <t>Measurement head 17,5 - 20 mm</t>
  </si>
  <si>
    <t>Constructeur/Commentaire/Utilisation</t>
  </si>
  <si>
    <t>Bague d'étalonnage 10 mm</t>
  </si>
  <si>
    <t>Bague d'étalonnage 45 mm</t>
  </si>
  <si>
    <t>Bague d'étalonnage 60 mm</t>
  </si>
  <si>
    <t>Bague d'étalonnage 85 mm</t>
  </si>
  <si>
    <t>Bague d'étalonnage 100 mm</t>
  </si>
  <si>
    <t>Bague d'étalonnage 12,5 mm</t>
  </si>
  <si>
    <t>Bague d'étalonnage 125 mm</t>
  </si>
  <si>
    <t>Bague d'étalonnage 15 mm</t>
  </si>
  <si>
    <t>Bague d'étalonnage 17,5 mm</t>
  </si>
  <si>
    <t>Bague d'étalonnage 20 mm</t>
  </si>
  <si>
    <t>Bague d'étalonnage 30 mm</t>
  </si>
  <si>
    <t>Bague d'étalonnage 50 mm</t>
  </si>
  <si>
    <t>Bague d'étalonnage 6 mm</t>
  </si>
  <si>
    <t>Bague d'étalonnage 70 mm</t>
  </si>
  <si>
    <t>Clef dynamométrique 40-200 Nm</t>
  </si>
  <si>
    <t>TESA</t>
  </si>
  <si>
    <t>Bague d'étalonnage 35 mm</t>
  </si>
  <si>
    <t>Diamètre 8,0005mm / TESA</t>
  </si>
  <si>
    <t>TESA / Diamètre 12,4990</t>
  </si>
  <si>
    <t>Facom / à déclenchement</t>
  </si>
  <si>
    <t>TESA / cylindrique lisse</t>
  </si>
  <si>
    <t>Calibration ring 17,5 mm</t>
  </si>
  <si>
    <t>Calibration ring 16 mm</t>
  </si>
  <si>
    <t>Calibration ring 15 mm</t>
  </si>
  <si>
    <t>Calibration ring 12,5 mm</t>
  </si>
  <si>
    <t>Calibration ring 100 mm</t>
  </si>
  <si>
    <t>Calibration ring 10 mm</t>
  </si>
  <si>
    <t>MG France/type A2 / NFE 11,011 Diamètre nominal 5,9988 mm</t>
  </si>
  <si>
    <t>MG France type A2/NF E 11,011 Diamètre nominal 15,0005 mm</t>
  </si>
  <si>
    <t>MG France A2/ NFE 11,011 Diamètre nominal 20,0007 mm</t>
  </si>
  <si>
    <t>MG France A2/ NFE 11,011 Diamètre nominal 24,9987</t>
  </si>
  <si>
    <t>MG France A2/ NFE 11,04 Diamètre nominal 29,9996 mm</t>
  </si>
  <si>
    <t>MG France A2/ NFE 11,011 Diamètre nominal 40,0007 mm</t>
  </si>
  <si>
    <t>MG France A2 / NFE 11,011 Diamètre nominal 49,9999 mm</t>
  </si>
  <si>
    <t>MG France A2/ NFE 11,011 Diamètre nominal 70,0005 mm</t>
  </si>
  <si>
    <t>MG France type A2/NFE 11,011 Diamètre nominal 100,0009 mm</t>
  </si>
  <si>
    <t>N° de série</t>
  </si>
  <si>
    <t>104276-25</t>
  </si>
  <si>
    <t>103152-38</t>
  </si>
  <si>
    <t>103502-29</t>
  </si>
  <si>
    <t>103151-29</t>
  </si>
  <si>
    <t>W10 430 96</t>
  </si>
  <si>
    <t>G113352</t>
  </si>
  <si>
    <t>140195-36</t>
  </si>
  <si>
    <t>144021-26</t>
  </si>
  <si>
    <t>1-77991-1</t>
  </si>
  <si>
    <t>2-77957-1</t>
  </si>
  <si>
    <t>3-77957-1</t>
  </si>
  <si>
    <t>4-77957-1</t>
  </si>
  <si>
    <t>5-77957-1</t>
  </si>
  <si>
    <t>6-77957-1</t>
  </si>
  <si>
    <t>7-77957-1</t>
  </si>
  <si>
    <t>9-77957-1</t>
  </si>
  <si>
    <t>8-77957-1</t>
  </si>
  <si>
    <t>140579</t>
  </si>
  <si>
    <t>140595</t>
  </si>
  <si>
    <t>140864</t>
  </si>
  <si>
    <t>140713</t>
  </si>
  <si>
    <t>140780</t>
  </si>
  <si>
    <t>3026153</t>
  </si>
  <si>
    <t>3024663</t>
  </si>
  <si>
    <t>En étalonnage : X</t>
  </si>
  <si>
    <t>x</t>
  </si>
  <si>
    <t>Fiche de vie</t>
  </si>
  <si>
    <t>Item</t>
  </si>
  <si>
    <t>BC0120</t>
  </si>
  <si>
    <t>Alésomètre 15-17,5 mm</t>
  </si>
  <si>
    <t>Scrap</t>
  </si>
  <si>
    <t>Int. Micrometer 15-17,5 mm</t>
  </si>
  <si>
    <t>Torque spanner</t>
  </si>
</sst>
</file>

<file path=xl/styles.xml><?xml version="1.0" encoding="utf-8"?>
<styleSheet xmlns="http://schemas.openxmlformats.org/spreadsheetml/2006/main">
  <numFmts count="1">
    <numFmt numFmtId="164" formatCode="mmmm\-yy"/>
  </numFmts>
  <fonts count="9">
    <font>
      <sz val="1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Border="1"/>
    <xf numFmtId="0" fontId="7" fillId="0" borderId="0" xfId="0" applyFont="1"/>
    <xf numFmtId="0" fontId="7" fillId="0" borderId="0" xfId="0" applyFont="1" applyFill="1" applyBorder="1"/>
    <xf numFmtId="49" fontId="1" fillId="0" borderId="0" xfId="0" applyNumberFormat="1" applyFont="1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0" fontId="7" fillId="0" borderId="0" xfId="0" applyFont="1" applyBorder="1"/>
    <xf numFmtId="49" fontId="0" fillId="0" borderId="0" xfId="0" applyNumberForma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 applyBorder="1" applyAlignment="1">
      <alignment horizontal="center"/>
    </xf>
    <xf numFmtId="164" fontId="7" fillId="3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horizontal="center" wrapText="1"/>
    </xf>
    <xf numFmtId="0" fontId="8" fillId="0" borderId="0" xfId="0" applyFont="1" applyBorder="1"/>
    <xf numFmtId="0" fontId="7" fillId="0" borderId="0" xfId="0" applyFont="1" applyFill="1" applyBorder="1" applyAlignment="1">
      <alignment vertical="center" shrinkToFit="1"/>
    </xf>
    <xf numFmtId="49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justify" vertical="center" shrinkToFit="1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1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0"/>
  <sheetViews>
    <sheetView workbookViewId="0">
      <selection activeCell="B11" sqref="B1:B1048576"/>
    </sheetView>
  </sheetViews>
  <sheetFormatPr baseColWidth="10" defaultColWidth="0" defaultRowHeight="12.75" zeroHeight="1"/>
  <cols>
    <col min="1" max="4" width="11.42578125" customWidth="1"/>
    <col min="5" max="5" width="11.28515625" customWidth="1"/>
    <col min="6" max="7" width="11.42578125" customWidth="1"/>
    <col min="8" max="16384" width="11.42578125" hidden="1"/>
  </cols>
  <sheetData>
    <row r="1" spans="1:7">
      <c r="A1" s="66"/>
      <c r="B1" s="66"/>
      <c r="C1" s="66"/>
      <c r="D1" s="66"/>
      <c r="E1" s="66"/>
      <c r="F1" s="66"/>
      <c r="G1" s="66"/>
    </row>
    <row r="2" spans="1:7">
      <c r="A2" s="66"/>
      <c r="B2" s="66"/>
      <c r="C2" s="66"/>
      <c r="D2" s="66"/>
      <c r="E2" s="66"/>
      <c r="F2" s="66"/>
      <c r="G2" s="66"/>
    </row>
    <row r="3" spans="1:7">
      <c r="A3" s="66"/>
      <c r="B3" s="66"/>
      <c r="C3" s="66"/>
      <c r="D3" s="66"/>
      <c r="E3" s="66"/>
      <c r="F3" s="66"/>
      <c r="G3" s="66"/>
    </row>
    <row r="4" spans="1:7">
      <c r="A4" s="66"/>
      <c r="B4" s="66"/>
      <c r="C4" s="66"/>
      <c r="D4" s="66"/>
      <c r="E4" s="66"/>
      <c r="F4" s="66"/>
      <c r="G4" s="66"/>
    </row>
    <row r="5" spans="1:7">
      <c r="A5" s="66"/>
      <c r="B5" s="66"/>
      <c r="C5" s="66"/>
      <c r="D5" s="66"/>
      <c r="E5" s="66"/>
      <c r="F5" s="66"/>
      <c r="G5" s="66"/>
    </row>
    <row r="6" spans="1:7">
      <c r="A6" s="66"/>
      <c r="B6" s="66"/>
      <c r="C6" s="66"/>
      <c r="D6" s="66"/>
      <c r="E6" s="66"/>
      <c r="F6" s="66"/>
      <c r="G6" s="66"/>
    </row>
    <row r="7" spans="1:7">
      <c r="A7" s="66"/>
      <c r="B7" s="66"/>
      <c r="C7" s="66"/>
      <c r="D7" s="66"/>
      <c r="E7" s="66"/>
      <c r="F7" s="66"/>
      <c r="G7" s="66"/>
    </row>
    <row r="8" spans="1:7">
      <c r="A8" s="66"/>
      <c r="B8" s="66"/>
      <c r="C8" s="66"/>
      <c r="D8" s="66"/>
      <c r="E8" s="66"/>
      <c r="F8" s="66"/>
      <c r="G8" s="66"/>
    </row>
    <row r="9" spans="1:7">
      <c r="A9" s="66"/>
      <c r="B9" s="66"/>
      <c r="C9" s="66"/>
      <c r="D9" s="66"/>
      <c r="E9" s="66"/>
      <c r="F9" s="66"/>
      <c r="G9" s="66"/>
    </row>
    <row r="10" spans="1:7">
      <c r="A10" s="66"/>
      <c r="B10" s="66"/>
      <c r="C10" s="66"/>
      <c r="D10" s="66"/>
      <c r="E10" s="66"/>
      <c r="F10" s="66"/>
      <c r="G10" s="66"/>
    </row>
  </sheetData>
  <mergeCells count="1">
    <mergeCell ref="A1:G1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Y458"/>
  <sheetViews>
    <sheetView workbookViewId="0">
      <selection activeCell="A2" sqref="A2:Y288"/>
    </sheetView>
  </sheetViews>
  <sheetFormatPr baseColWidth="10" defaultRowHeight="12.75"/>
  <cols>
    <col min="1" max="1" width="5.28515625" customWidth="1"/>
    <col min="2" max="2" width="21.5703125" customWidth="1"/>
    <col min="3" max="3" width="27.85546875" customWidth="1"/>
    <col min="4" max="4" width="35.5703125" customWidth="1"/>
    <col min="5" max="5" width="54" customWidth="1"/>
    <col min="6" max="6" width="11.85546875" customWidth="1"/>
    <col min="7" max="7" width="10.5703125" customWidth="1"/>
    <col min="8" max="8" width="11.85546875" customWidth="1"/>
    <col min="9" max="9" width="19.42578125" customWidth="1"/>
    <col min="10" max="10" width="17.28515625" customWidth="1"/>
    <col min="11" max="11" width="15.42578125" customWidth="1"/>
    <col min="12" max="12" width="32.7109375" customWidth="1"/>
    <col min="13" max="13" width="26.42578125" customWidth="1"/>
  </cols>
  <sheetData>
    <row r="1" spans="1:25" ht="47.25" customHeight="1" thickBot="1">
      <c r="A1" s="45" t="s">
        <v>168</v>
      </c>
      <c r="B1" s="2" t="s">
        <v>1</v>
      </c>
      <c r="C1" s="3" t="s">
        <v>60</v>
      </c>
      <c r="D1" s="46" t="s">
        <v>59</v>
      </c>
      <c r="E1" s="2" t="s">
        <v>66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103</v>
      </c>
      <c r="O1" s="2" t="s">
        <v>140</v>
      </c>
      <c r="P1" s="2" t="s">
        <v>165</v>
      </c>
      <c r="Q1" s="2" t="s">
        <v>167</v>
      </c>
    </row>
    <row r="2" spans="1:25">
      <c r="A2" s="13">
        <v>67</v>
      </c>
      <c r="B2" s="18" t="s">
        <v>32</v>
      </c>
      <c r="C2" s="10" t="s">
        <v>62</v>
      </c>
      <c r="D2" s="19" t="s">
        <v>120</v>
      </c>
      <c r="E2" s="18" t="str">
        <f>IFERROR(INDEX($B$1:$B$500,SMALL(IF($D$1:$D$500=$D4,ROW($D$1:$D$500)),1)),"")&amp;" "&amp;IFERROR(INDEX($B$1:$B$500,SMALL(IF($D$1:$D$500=$D4,ROW($D$1:$D$500)),2)),"")&amp;" "&amp;IFERROR(INDEX($B$1:$B$500,SMALL(IF($D$1:$D$500=$D4,ROW($D$1:$D$500)),3)),"")&amp;" "&amp;IFERROR(INDEX($B$1:$B$500,SMALL(IF($D$1:$D$500=$D4,ROW($D$1:$D$500)),4)),"")&amp;" "&amp;IFERROR(INDEX($B$1:$B$500,SMALL(IF($D$1:$D$500=$D4,ROW($D$1:$D$500)),5)),"")</f>
        <v xml:space="preserve">BC0035    </v>
      </c>
      <c r="F2" s="18" t="s">
        <v>70</v>
      </c>
      <c r="G2" s="20">
        <v>1</v>
      </c>
      <c r="H2" s="21">
        <v>41765</v>
      </c>
      <c r="I2" s="22">
        <f>IF(H2&lt;&gt;"",(H2+(365*G2)),"")</f>
        <v>42130</v>
      </c>
      <c r="J2" s="10" t="str">
        <f>IF(F2="scrap","Matériel rebuté",(IF(F2="HS","Réparation nécessaire",(IF(D2&lt;&gt;"",(IF((AND(T2=FALSE,H2="",1)),"Etalonnage avant utilisation","Aucune action nécéssaire")),"")))))</f>
        <v>Aucune action nécéssaire</v>
      </c>
      <c r="K2" s="10" t="str">
        <f ca="1">IF(P2="X", "En étalonnage", IF(F2="o","Bon pour le service",(IF(J2="matériel rebuté","Matériel non utilisable",(IF(J2="Réparation nécessaire","Réparation nécessaire",(IF(J2="Etalonnage avant utilisation","Etalonnage avant utilisation",(IF(I2="","",(IF(I2&lt;NOW(),"Etalonnage avant utilisation","BON POUR LE SERVICE"))))))))))))</f>
        <v>BON POUR LE SERVICE</v>
      </c>
      <c r="L2" s="10" t="str">
        <f ca="1">IF(J2="matériel rebuté","Matériel non utilisable",(IF(J2="Réparation nécessaire","Envoi en réparation",(IF(H2="","",(IF(((I2-30)&lt;NOW()),"Lancer l'étalonnage","")))))))</f>
        <v>Lancer l'étalonnage</v>
      </c>
      <c r="M2" s="10" t="s">
        <v>79</v>
      </c>
      <c r="N2" s="10" t="s">
        <v>119</v>
      </c>
      <c r="O2" s="7" t="s">
        <v>141</v>
      </c>
      <c r="P2" s="23"/>
      <c r="Q2" s="4"/>
      <c r="R2" s="5"/>
      <c r="S2" s="5"/>
      <c r="T2" s="5" t="b">
        <f>IF(D2&lt;&gt;"",(AND(F2="O",H2="",1)),"")</f>
        <v>0</v>
      </c>
      <c r="U2" s="5"/>
      <c r="V2" s="5"/>
      <c r="W2" s="5"/>
      <c r="X2" s="5"/>
      <c r="Y2" s="5"/>
    </row>
    <row r="3" spans="1:25">
      <c r="A3" s="13">
        <v>50</v>
      </c>
      <c r="B3" s="18" t="s">
        <v>28</v>
      </c>
      <c r="C3" s="10" t="s">
        <v>62</v>
      </c>
      <c r="D3" s="19" t="s">
        <v>105</v>
      </c>
      <c r="E3" s="18" t="str">
        <f>IFERROR(INDEX($B$1:$B$500,SMALL(IF($D$1:$D$500=$D5,ROW($D$1:$D$500)),1)),"")&amp;" "&amp;IFERROR(INDEX($B$1:$B$500,SMALL(IF($D$1:$D$500=$D5,ROW($D$1:$D$500)),2)),"")&amp;" "&amp;IFERROR(INDEX($B$1:$B$500,SMALL(IF($D$1:$D$500=$D5,ROW($D$1:$D$500)),3)),"")&amp;" "&amp;IFERROR(INDEX($B$1:$B$500,SMALL(IF($D$1:$D$500=$D5,ROW($D$1:$D$500)),4)),"")&amp;" "&amp;IFERROR(INDEX($B$1:$B$500,SMALL(IF($D$1:$D$500=$D5,ROW($D$1:$D$500)),5)),"")</f>
        <v xml:space="preserve">BCA045    </v>
      </c>
      <c r="F3" s="18" t="s">
        <v>70</v>
      </c>
      <c r="G3" s="20">
        <v>1</v>
      </c>
      <c r="H3" s="21">
        <v>41765</v>
      </c>
      <c r="I3" s="22">
        <f>IF(H3&lt;&gt;"",(H3+(365*G3)),"")</f>
        <v>42130</v>
      </c>
      <c r="J3" s="10" t="str">
        <f>IF(F3="scrap","Matériel rebuté",(IF(F3="HS","Réparation nécessaire",(IF(D3&lt;&gt;"",(IF((AND(T3=FALSE,H3="",1)),"Etalonnage avant utilisation","Aucune action nécéssaire")),"")))))</f>
        <v>Aucune action nécéssaire</v>
      </c>
      <c r="K3" s="10" t="str">
        <f ca="1">IF(P3="X", "En étalonnage", IF(F3="o","Bon pour le service",(IF(J3="matériel rebuté","Matériel non utilisable",(IF(J3="Réparation nécessaire","Réparation nécessaire",(IF(J3="Etalonnage avant utilisation","Etalonnage avant utilisation",(IF(I3="","",(IF(I3&lt;NOW(),"Etalonnage avant utilisation","BON POUR LE SERVICE"))))))))))))</f>
        <v>BON POUR LE SERVICE</v>
      </c>
      <c r="L3" s="10" t="str">
        <f ca="1">IF(J3="matériel rebuté","Matériel non utilisable",(IF(J3="Réparation nécessaire","Envoi en réparation",(IF(H3="","",(IF(((I3-30)&lt;NOW()),"Lancer l'étalonnage","")))))))</f>
        <v>Lancer l'étalonnage</v>
      </c>
      <c r="M3" s="10" t="s">
        <v>82</v>
      </c>
      <c r="N3" s="10" t="s">
        <v>119</v>
      </c>
      <c r="O3" s="7" t="s">
        <v>142</v>
      </c>
      <c r="P3" s="23"/>
      <c r="Q3" s="4"/>
      <c r="R3" s="5"/>
      <c r="S3" s="5"/>
      <c r="T3" s="5" t="b">
        <f>IF(D3&lt;&gt;"",(AND(F3="O",H3="",1)),"")</f>
        <v>0</v>
      </c>
      <c r="U3" s="5"/>
      <c r="V3" s="5"/>
      <c r="W3" s="5"/>
      <c r="X3" s="5"/>
      <c r="Y3" s="5"/>
    </row>
    <row r="4" spans="1:25">
      <c r="A4" s="13">
        <v>51</v>
      </c>
      <c r="B4" s="18" t="s">
        <v>29</v>
      </c>
      <c r="C4" s="10" t="s">
        <v>62</v>
      </c>
      <c r="D4" s="19" t="s">
        <v>106</v>
      </c>
      <c r="E4" s="18" t="str">
        <f>IFERROR(INDEX($B$1:$B$500,SMALL(IF($D$1:$D$500=$D6,ROW($D$1:$D$500)),1)),"")&amp;" "&amp;IFERROR(INDEX($B$1:$B$500,SMALL(IF($D$1:$D$500=$D6,ROW($D$1:$D$500)),2)),"")&amp;" "&amp;IFERROR(INDEX($B$1:$B$500,SMALL(IF($D$1:$D$500=$D6,ROW($D$1:$D$500)),3)),"")&amp;" "&amp;IFERROR(INDEX($B$1:$B$500,SMALL(IF($D$1:$D$500=$D6,ROW($D$1:$D$500)),4)),"")&amp;" "&amp;IFERROR(INDEX($B$1:$B$500,SMALL(IF($D$1:$D$500=$D6,ROW($D$1:$D$500)),5)),"")</f>
        <v xml:space="preserve">BCA060    </v>
      </c>
      <c r="F4" s="18" t="s">
        <v>70</v>
      </c>
      <c r="G4" s="20">
        <v>1</v>
      </c>
      <c r="H4" s="21">
        <v>41765</v>
      </c>
      <c r="I4" s="22">
        <f>IF(H4&lt;&gt;"",(H4+(365*G4)),"")</f>
        <v>42130</v>
      </c>
      <c r="J4" s="10" t="str">
        <f>IF(F4="scrap","Matériel rebuté",(IF(F4="HS","Réparation nécessaire",(IF(D4&lt;&gt;"",(IF((AND(T4=FALSE,H4="",1)),"Etalonnage avant utilisation","Aucune action nécéssaire")),"")))))</f>
        <v>Aucune action nécéssaire</v>
      </c>
      <c r="K4" s="10" t="str">
        <f ca="1">IF(P4="X", "En étalonnage", IF(F4="o","Bon pour le service",(IF(J4="matériel rebuté","Matériel non utilisable",(IF(J4="Réparation nécessaire","Réparation nécessaire",(IF(J4="Etalonnage avant utilisation","Etalonnage avant utilisation",(IF(I4="","",(IF(I4&lt;NOW(),"Etalonnage avant utilisation","BON POUR LE SERVICE"))))))))))))</f>
        <v>BON POUR LE SERVICE</v>
      </c>
      <c r="L4" s="10" t="str">
        <f ca="1">IF(J4="matériel rebuté","Matériel non utilisable",(IF(J4="Réparation nécessaire","Envoi en réparation",(IF(H4="","",(IF(((I4-30)&lt;NOW()),"Lancer l'étalonnage","")))))))</f>
        <v>Lancer l'étalonnage</v>
      </c>
      <c r="M4" s="10" t="s">
        <v>83</v>
      </c>
      <c r="N4" s="10" t="s">
        <v>119</v>
      </c>
      <c r="O4" s="7" t="s">
        <v>143</v>
      </c>
      <c r="P4" s="23"/>
      <c r="Q4" s="4"/>
      <c r="R4" s="5"/>
      <c r="S4" s="5"/>
      <c r="T4" s="5" t="b">
        <f>IF(D4&lt;&gt;"",(AND(F4="O",H4="",1)),"")</f>
        <v>0</v>
      </c>
      <c r="U4" s="5"/>
      <c r="V4" s="5"/>
      <c r="W4" s="5"/>
      <c r="X4" s="5"/>
      <c r="Y4" s="5"/>
    </row>
    <row r="5" spans="1:25">
      <c r="A5" s="13">
        <v>52</v>
      </c>
      <c r="B5" s="18" t="s">
        <v>30</v>
      </c>
      <c r="C5" s="10" t="s">
        <v>62</v>
      </c>
      <c r="D5" s="19" t="s">
        <v>107</v>
      </c>
      <c r="E5" s="18" t="str">
        <f>IFERROR(INDEX($B$1:$B$500,SMALL(IF($D$1:$D$500=$D20,ROW($D$1:$D$500)),1)),"")&amp;" "&amp;IFERROR(INDEX($B$1:$B$500,SMALL(IF($D$1:$D$500=$D20,ROW($D$1:$D$500)),2)),"")&amp;" "&amp;IFERROR(INDEX($B$1:$B$500,SMALL(IF($D$1:$D$500=$D20,ROW($D$1:$D$500)),3)),"")&amp;" "&amp;IFERROR(INDEX($B$1:$B$500,SMALL(IF($D$1:$D$500=$D20,ROW($D$1:$D$500)),4)),"")&amp;" "&amp;IFERROR(INDEX($B$1:$B$500,SMALL(IF($D$1:$D$500=$D20,ROW($D$1:$D$500)),5)),"")</f>
        <v xml:space="preserve">BCA085    </v>
      </c>
      <c r="F5" s="18" t="s">
        <v>70</v>
      </c>
      <c r="G5" s="20">
        <v>1</v>
      </c>
      <c r="H5" s="21">
        <v>41765</v>
      </c>
      <c r="I5" s="22">
        <f>IF(H5&lt;&gt;"",(H5+(365*G5)),"")</f>
        <v>42130</v>
      </c>
      <c r="J5" s="10" t="str">
        <f>IF(F5="scrap","Matériel rebuté",(IF(F5="HS","Réparation nécessaire",(IF(D5&lt;&gt;"",(IF((AND(T5=FALSE,H5="",1)),"Etalonnage avant utilisation","Aucune action nécéssaire")),"")))))</f>
        <v>Aucune action nécéssaire</v>
      </c>
      <c r="K5" s="10" t="str">
        <f ca="1">IF(P5="X", "En étalonnage", IF(F5="o","Bon pour le service",(IF(J5="matériel rebuté","Matériel non utilisable",(IF(J5="Réparation nécessaire","Réparation nécessaire",(IF(J5="Etalonnage avant utilisation","Etalonnage avant utilisation",(IF(I5="","",(IF(I5&lt;NOW(),"Etalonnage avant utilisation","BON POUR LE SERVICE"))))))))))))</f>
        <v>BON POUR LE SERVICE</v>
      </c>
      <c r="L5" s="10" t="str">
        <f ca="1">IF(J5="matériel rebuté","Matériel non utilisable",(IF(J5="Réparation nécessaire","Envoi en réparation",(IF(H5="","",(IF(((I5-30)&lt;NOW()),"Lancer l'étalonnage","")))))))</f>
        <v>Lancer l'étalonnage</v>
      </c>
      <c r="M5" s="10" t="s">
        <v>84</v>
      </c>
      <c r="N5" s="10" t="s">
        <v>119</v>
      </c>
      <c r="O5" s="7" t="s">
        <v>144</v>
      </c>
      <c r="P5" s="23"/>
      <c r="Q5" s="4"/>
      <c r="R5" s="5"/>
      <c r="S5" s="5"/>
      <c r="T5" s="5" t="b">
        <f>IF(D5&lt;&gt;"",(AND(F5="O",H5="",1)),"")</f>
        <v>0</v>
      </c>
      <c r="U5" s="5"/>
      <c r="V5" s="5"/>
      <c r="W5" s="5"/>
      <c r="X5" s="5"/>
      <c r="Y5" s="5"/>
    </row>
    <row r="6" spans="1:25">
      <c r="A6" s="13">
        <v>70</v>
      </c>
      <c r="B6" s="18" t="s">
        <v>33</v>
      </c>
      <c r="C6" s="10" t="s">
        <v>62</v>
      </c>
      <c r="D6" s="19" t="s">
        <v>110</v>
      </c>
      <c r="E6" s="18" t="str">
        <f>IFERROR(INDEX($B$1:$B$500,SMALL(IF($D$1:$D$500=$D8,ROW($D$1:$D$500)),1)),"")&amp;" "&amp;IFERROR(INDEX($B$1:$B$500,SMALL(IF($D$1:$D$500=$D8,ROW($D$1:$D$500)),2)),"")&amp;" "&amp;IFERROR(INDEX($B$1:$B$500,SMALL(IF($D$1:$D$500=$D8,ROW($D$1:$D$500)),3)),"")&amp;" "&amp;IFERROR(INDEX($B$1:$B$500,SMALL(IF($D$1:$D$500=$D8,ROW($D$1:$D$500)),4)),"")&amp;" "&amp;IFERROR(INDEX($B$1:$B$500,SMALL(IF($D$1:$D$500=$D8,ROW($D$1:$D$500)),5)),"")</f>
        <v xml:space="preserve">BCA125    </v>
      </c>
      <c r="F6" s="18" t="s">
        <v>70</v>
      </c>
      <c r="G6" s="20">
        <v>1</v>
      </c>
      <c r="H6" s="21">
        <v>41765</v>
      </c>
      <c r="I6" s="22">
        <f>IF(H6&lt;&gt;"",(H6+(365*G6)),"")</f>
        <v>42130</v>
      </c>
      <c r="J6" s="10" t="str">
        <f>IF(F6="scrap","Matériel rebuté",(IF(F6="HS","Réparation nécessaire",(IF(D6&lt;&gt;"",(IF((AND(T6=FALSE,H6="",1)),"Etalonnage avant utilisation","Aucune action nécéssaire")),"")))))</f>
        <v>Aucune action nécéssaire</v>
      </c>
      <c r="K6" s="10" t="str">
        <f ca="1">IF(P6="X", "En étalonnage", IF(F6="o","Bon pour le service",(IF(J6="matériel rebuté","Matériel non utilisable",(IF(J6="Réparation nécessaire","Réparation nécessaire",(IF(J6="Etalonnage avant utilisation","Etalonnage avant utilisation",(IF(I6="","",(IF(I6&lt;NOW(),"Etalonnage avant utilisation","BON POUR LE SERVICE"))))))))))))</f>
        <v>BON POUR LE SERVICE</v>
      </c>
      <c r="L6" s="10" t="str">
        <f ca="1">IF(J6="matériel rebuté","Matériel non utilisable",(IF(J6="Réparation nécessaire","Envoi en réparation",(IF(H6="","",(IF(((I6-30)&lt;NOW()),"Lancer l'étalonnage","")))))))</f>
        <v>Lancer l'étalonnage</v>
      </c>
      <c r="M6" s="10" t="s">
        <v>85</v>
      </c>
      <c r="N6" s="10" t="s">
        <v>119</v>
      </c>
      <c r="O6" s="7" t="s">
        <v>145</v>
      </c>
      <c r="P6" s="23"/>
      <c r="Q6" s="4"/>
      <c r="R6" s="5"/>
      <c r="S6" s="5"/>
      <c r="T6" s="5" t="b">
        <f>IF(D6&lt;&gt;"",(AND(F6="O",H6="",1)),"")</f>
        <v>0</v>
      </c>
      <c r="U6" s="5"/>
      <c r="V6" s="5"/>
      <c r="W6" s="5"/>
      <c r="X6" s="5"/>
      <c r="Y6" s="5"/>
    </row>
    <row r="7" spans="1:25">
      <c r="A7" s="13">
        <v>112</v>
      </c>
      <c r="B7" s="18" t="s">
        <v>39</v>
      </c>
      <c r="C7" s="10" t="s">
        <v>62</v>
      </c>
      <c r="D7" s="19" t="s">
        <v>109</v>
      </c>
      <c r="E7" s="18" t="str">
        <f>IFERROR(INDEX($B$1:$B$500,SMALL(IF($D$1:$D$500=$D9,ROW($D$1:$D$500)),1)),"")&amp;" "&amp;IFERROR(INDEX($B$1:$B$500,SMALL(IF($D$1:$D$500=$D9,ROW($D$1:$D$500)),2)),"")&amp;" "&amp;IFERROR(INDEX($B$1:$B$500,SMALL(IF($D$1:$D$500=$D9,ROW($D$1:$D$500)),3)),"")&amp;" "&amp;IFERROR(INDEX($B$1:$B$500,SMALL(IF($D$1:$D$500=$D9,ROW($D$1:$D$500)),4)),"")&amp;" "&amp;IFERROR(INDEX($B$1:$B$500,SMALL(IF($D$1:$D$500=$D9,ROW($D$1:$D$500)),5)),"")</f>
        <v xml:space="preserve">BCET004    </v>
      </c>
      <c r="F7" s="25" t="s">
        <v>70</v>
      </c>
      <c r="G7" s="26">
        <v>1</v>
      </c>
      <c r="H7" s="21">
        <v>41765</v>
      </c>
      <c r="I7" s="22">
        <f>IF(H7&lt;&gt;"",(H7+(365*G7)),"")</f>
        <v>42130</v>
      </c>
      <c r="J7" s="10" t="str">
        <f>IF(F7="scrap","Matériel rebuté",(IF(F7="HS","Réparation nécessaire",(IF(D7&lt;&gt;"",(IF((AND(T7=FALSE,H7="",1)),"Etalonnage avant utilisation","Aucune action nécéssaire")),"")))))</f>
        <v>Aucune action nécéssaire</v>
      </c>
      <c r="K7" s="10" t="str">
        <f ca="1">IF(P7="X", "En étalonnage", IF(F7="o","Bon pour le service",(IF(J7="matériel rebuté","Matériel non utilisable",(IF(J7="Réparation nécessaire","Réparation nécessaire",(IF(J7="Etalonnage avant utilisation","Etalonnage avant utilisation",(IF(I7="","",(IF(I7&lt;NOW(),"Etalonnage avant utilisation","BON POUR LE SERVICE"))))))))))))</f>
        <v>BON POUR LE SERVICE</v>
      </c>
      <c r="L7" s="10" t="str">
        <f ca="1">IF(J7="matériel rebuté","Matériel non utilisable",(IF(J7="Réparation nécessaire","Envoi en réparation",(IF(H7="","",(IF(((I7-30)&lt;NOW()),"Lancer l'étalonnage","")))))))</f>
        <v>Lancer l'étalonnage</v>
      </c>
      <c r="M7" s="10" t="s">
        <v>128</v>
      </c>
      <c r="N7" s="10" t="s">
        <v>124</v>
      </c>
      <c r="O7" s="8" t="s">
        <v>147</v>
      </c>
      <c r="P7" s="23"/>
      <c r="Q7" s="4"/>
      <c r="R7" s="5"/>
      <c r="S7" s="5"/>
      <c r="T7" s="5" t="b">
        <f>IF(D7&lt;&gt;"",(AND(F7="O",H7="",1)),"")</f>
        <v>0</v>
      </c>
      <c r="U7" s="5"/>
      <c r="V7" s="5"/>
      <c r="W7" s="5"/>
      <c r="X7" s="5"/>
      <c r="Y7" s="5"/>
    </row>
    <row r="8" spans="1:25">
      <c r="A8" s="13">
        <v>113</v>
      </c>
      <c r="B8" s="25" t="s">
        <v>40</v>
      </c>
      <c r="C8" s="10" t="s">
        <v>62</v>
      </c>
      <c r="D8" s="19" t="s">
        <v>112</v>
      </c>
      <c r="E8" s="18" t="str">
        <f>IFERROR(INDEX($B$1:$B$500,SMALL(IF($D$1:$D$500=$D10,ROW($D$1:$D$500)),1)),"")&amp;" "&amp;IFERROR(INDEX($B$1:$B$500,SMALL(IF($D$1:$D$500=$D10,ROW($D$1:$D$500)),2)),"")&amp;" "&amp;IFERROR(INDEX($B$1:$B$500,SMALL(IF($D$1:$D$500=$D10,ROW($D$1:$D$500)),3)),"")&amp;" "&amp;IFERROR(INDEX($B$1:$B$500,SMALL(IF($D$1:$D$500=$D10,ROW($D$1:$D$500)),4)),"")&amp;" "&amp;IFERROR(INDEX($B$1:$B$500,SMALL(IF($D$1:$D$500=$D10,ROW($D$1:$D$500)),5)),"")</f>
        <v xml:space="preserve">BCET005    </v>
      </c>
      <c r="F8" s="25" t="s">
        <v>70</v>
      </c>
      <c r="G8" s="26">
        <v>1</v>
      </c>
      <c r="H8" s="21">
        <v>41765</v>
      </c>
      <c r="I8" s="22">
        <f>IF(H8&lt;&gt;"",(H8+(365*G8)),"")</f>
        <v>42130</v>
      </c>
      <c r="J8" s="10" t="str">
        <f>IF(F8="scrap","Matériel rebuté",(IF(F8="HS","Réparation nécessaire",(IF(D8&lt;&gt;"",(IF((AND(T8=FALSE,H8="",1)),"Etalonnage avant utilisation","Aucune action nécéssaire")),"")))))</f>
        <v>Aucune action nécéssaire</v>
      </c>
      <c r="K8" s="10" t="str">
        <f ca="1">IF(P8="X", "En étalonnage", IF(F8="o","Bon pour le service",(IF(J8="matériel rebuté","Matériel non utilisable",(IF(J8="Réparation nécessaire","Réparation nécessaire",(IF(J8="Etalonnage avant utilisation","Etalonnage avant utilisation",(IF(I8="","",(IF(I8&lt;NOW(),"Etalonnage avant utilisation","BON POUR LE SERVICE"))))))))))))</f>
        <v>BON POUR LE SERVICE</v>
      </c>
      <c r="L8" s="10" t="str">
        <f ca="1">IF(J8="matériel rebuté","Matériel non utilisable",(IF(J8="Réparation nécessaire","Envoi en réparation",(IF(H8="","",(IF(((I8-30)&lt;NOW()),"Lancer l'étalonnage","")))))))</f>
        <v>Lancer l'étalonnage</v>
      </c>
      <c r="M8" s="10" t="s">
        <v>125</v>
      </c>
      <c r="N8" s="10" t="s">
        <v>124</v>
      </c>
      <c r="O8" s="8" t="s">
        <v>148</v>
      </c>
      <c r="P8" s="23"/>
      <c r="Q8" s="4"/>
      <c r="R8" s="5"/>
      <c r="S8" s="5"/>
      <c r="T8" s="5" t="b">
        <f>IF(D8&lt;&gt;"",(AND(F8="O",H8="",1)),"")</f>
        <v>0</v>
      </c>
      <c r="U8" s="5"/>
      <c r="V8" s="5"/>
      <c r="W8" s="5"/>
      <c r="X8" s="5"/>
      <c r="Y8" s="5"/>
    </row>
    <row r="9" spans="1:25">
      <c r="A9" s="13">
        <v>191</v>
      </c>
      <c r="B9" s="18" t="s">
        <v>45</v>
      </c>
      <c r="C9" s="10" t="s">
        <v>62</v>
      </c>
      <c r="D9" s="19" t="s">
        <v>116</v>
      </c>
      <c r="E9" s="18" t="str">
        <f>IFERROR(INDEX($B$1:$B$500,SMALL(IF($D$1:$D$500=$D11,ROW($D$1:$D$500)),1)),"")&amp;" "&amp;IFERROR(INDEX($B$1:$B$500,SMALL(IF($D$1:$D$500=$D11,ROW($D$1:$D$500)),2)),"")&amp;" "&amp;IFERROR(INDEX($B$1:$B$500,SMALL(IF($D$1:$D$500=$D11,ROW($D$1:$D$500)),3)),"")&amp;" "&amp;IFERROR(INDEX($B$1:$B$500,SMALL(IF($D$1:$D$500=$D11,ROW($D$1:$D$500)),4)),"")&amp;" "&amp;IFERROR(INDEX($B$1:$B$500,SMALL(IF($D$1:$D$500=$D11,ROW($D$1:$D$500)),5)),"")</f>
        <v xml:space="preserve">BCET011    </v>
      </c>
      <c r="F9" s="18" t="s">
        <v>70</v>
      </c>
      <c r="G9" s="20">
        <v>1</v>
      </c>
      <c r="H9" s="27">
        <v>41943</v>
      </c>
      <c r="I9" s="22">
        <f>IF(H9&lt;&gt;"",(H9+(365*G9)),"")</f>
        <v>42308</v>
      </c>
      <c r="J9" s="10" t="str">
        <f>IF(F9="scrap","Matériel rebuté",(IF(F9="HS","Réparation nécessaire",(IF(D9&lt;&gt;"",(IF((AND(T9=FALSE,H9="",1)),"Etalonnage avant utilisation","Aucune action nécéssaire")),"")))))</f>
        <v>Aucune action nécéssaire</v>
      </c>
      <c r="K9" s="10" t="str">
        <f ca="1">IF(P9="X", "En étalonnage", IF(F9="o","Bon pour le service",(IF(J9="matériel rebuté","Matériel non utilisable",(IF(J9="Réparation nécessaire","Réparation nécessaire",(IF(J9="Etalonnage avant utilisation","Etalonnage avant utilisation",(IF(I9="","",(IF(I9&lt;NOW(),"Etalonnage avant utilisation","BON POUR LE SERVICE"))))))))))))</f>
        <v>BON POUR LE SERVICE</v>
      </c>
      <c r="L9" s="10" t="str">
        <f ca="1">IF(J9="matériel rebuté","Matériel non utilisable",(IF(J9="Réparation nécessaire","Envoi en réparation",(IF(H9="","",(IF(((I9-30)&lt;NOW()),"Lancer l'étalonnage","")))))))</f>
        <v/>
      </c>
      <c r="M9" s="10" t="s">
        <v>88</v>
      </c>
      <c r="N9" s="10" t="s">
        <v>131</v>
      </c>
      <c r="O9" s="11" t="s">
        <v>149</v>
      </c>
      <c r="P9" s="23"/>
      <c r="Q9" s="4"/>
      <c r="R9" s="5"/>
      <c r="S9" s="5"/>
      <c r="T9" s="5" t="b">
        <f>IF(D9&lt;&gt;"",(AND(F9="O",H9="",1)),"")</f>
        <v>0</v>
      </c>
      <c r="U9" s="5"/>
      <c r="V9" s="5"/>
      <c r="W9" s="5"/>
      <c r="X9" s="5"/>
      <c r="Y9" s="5"/>
    </row>
    <row r="10" spans="1:25">
      <c r="A10" s="13">
        <v>193</v>
      </c>
      <c r="B10" s="18" t="s">
        <v>46</v>
      </c>
      <c r="C10" s="10" t="s">
        <v>62</v>
      </c>
      <c r="D10" s="19" t="s">
        <v>111</v>
      </c>
      <c r="E10" s="18" t="str">
        <f>IFERROR(INDEX($B$1:$B$500,SMALL(IF($D$1:$D$500=$D12,ROW($D$1:$D$500)),1)),"")&amp;" "&amp;IFERROR(INDEX($B$1:$B$500,SMALL(IF($D$1:$D$500=$D12,ROW($D$1:$D$500)),2)),"")&amp;" "&amp;IFERROR(INDEX($B$1:$B$500,SMALL(IF($D$1:$D$500=$D12,ROW($D$1:$D$500)),3)),"")&amp;" "&amp;IFERROR(INDEX($B$1:$B$500,SMALL(IF($D$1:$D$500=$D12,ROW($D$1:$D$500)),4)),"")&amp;" "&amp;IFERROR(INDEX($B$1:$B$500,SMALL(IF($D$1:$D$500=$D12,ROW($D$1:$D$500)),5)),"")</f>
        <v xml:space="preserve">BCET013    </v>
      </c>
      <c r="F10" s="18" t="s">
        <v>70</v>
      </c>
      <c r="G10" s="20">
        <v>1</v>
      </c>
      <c r="H10" s="27">
        <v>41943</v>
      </c>
      <c r="I10" s="22">
        <f>IF(H10&lt;&gt;"",(H10+(365*G10)),"")</f>
        <v>42308</v>
      </c>
      <c r="J10" s="10" t="str">
        <f>IF(F10="scrap","Matériel rebuté",(IF(F10="HS","Réparation nécessaire",(IF(D10&lt;&gt;"",(IF((AND(T10=FALSE,H10="",1)),"Etalonnage avant utilisation","Aucune action nécéssaire")),"")))))</f>
        <v>Aucune action nécéssaire</v>
      </c>
      <c r="K10" s="10" t="str">
        <f ca="1">IF(P10="X", "En étalonnage", IF(F10="o","Bon pour le service",(IF(J10="matériel rebuté","Matériel non utilisable",(IF(J10="Réparation nécessaire","Réparation nécessaire",(IF(J10="Etalonnage avant utilisation","Etalonnage avant utilisation",(IF(I10="","",(IF(I10&lt;NOW(),"Etalonnage avant utilisation","BON POUR LE SERVICE"))))))))))))</f>
        <v>BON POUR LE SERVICE</v>
      </c>
      <c r="L10" s="10" t="str">
        <f ca="1">IF(J10="matériel rebuté","Matériel non utilisable",(IF(J10="Réparation nécessaire","Envoi en réparation",(IF(H10="","",(IF(((I10-30)&lt;NOW()),"Lancer l'étalonnage","")))))))</f>
        <v/>
      </c>
      <c r="M10" s="10" t="s">
        <v>127</v>
      </c>
      <c r="N10" s="10" t="s">
        <v>132</v>
      </c>
      <c r="O10" s="11" t="s">
        <v>150</v>
      </c>
      <c r="P10" s="23"/>
      <c r="Q10" s="4"/>
      <c r="R10" s="5"/>
      <c r="S10" s="5"/>
      <c r="T10" s="5" t="b">
        <f>IF(D10&lt;&gt;"",(AND(F10="O",H10="",1)),"")</f>
        <v>0</v>
      </c>
      <c r="U10" s="5"/>
      <c r="V10" s="5"/>
      <c r="W10" s="5"/>
      <c r="X10" s="5"/>
      <c r="Y10" s="5"/>
    </row>
    <row r="11" spans="1:25">
      <c r="A11" s="13">
        <v>194</v>
      </c>
      <c r="B11" s="18" t="s">
        <v>47</v>
      </c>
      <c r="C11" s="10" t="s">
        <v>62</v>
      </c>
      <c r="D11" s="19" t="s">
        <v>113</v>
      </c>
      <c r="E11" s="18" t="str">
        <f>IFERROR(INDEX($B$1:$B$500,SMALL(IF($D$1:$D$500=$D13,ROW($D$1:$D$500)),1)),"")&amp;" "&amp;IFERROR(INDEX($B$1:$B$500,SMALL(IF($D$1:$D$500=$D13,ROW($D$1:$D$500)),2)),"")&amp;" "&amp;IFERROR(INDEX($B$1:$B$500,SMALL(IF($D$1:$D$500=$D13,ROW($D$1:$D$500)),3)),"")&amp;" "&amp;IFERROR(INDEX($B$1:$B$500,SMALL(IF($D$1:$D$500=$D13,ROW($D$1:$D$500)),4)),"")&amp;" "&amp;IFERROR(INDEX($B$1:$B$500,SMALL(IF($D$1:$D$500=$D13,ROW($D$1:$D$500)),5)),"")</f>
        <v xml:space="preserve">BCET014    </v>
      </c>
      <c r="F11" s="18" t="s">
        <v>70</v>
      </c>
      <c r="G11" s="20">
        <v>1</v>
      </c>
      <c r="H11" s="27">
        <v>41943</v>
      </c>
      <c r="I11" s="22">
        <f>IF(H11&lt;&gt;"",(H11+(365*G11)),"")</f>
        <v>42308</v>
      </c>
      <c r="J11" s="10" t="str">
        <f>IF(F11="scrap","Matériel rebuté",(IF(F11="HS","Réparation nécessaire",(IF(D11&lt;&gt;"",(IF((AND(T11=FALSE,H11="",1)),"Etalonnage avant utilisation","Aucune action nécéssaire")),"")))))</f>
        <v>Aucune action nécéssaire</v>
      </c>
      <c r="K11" s="10" t="str">
        <f ca="1">IF(P11="X", "En étalonnage", IF(F11="o","Bon pour le service",(IF(J11="matériel rebuté","Matériel non utilisable",(IF(J11="Réparation nécessaire","Réparation nécessaire",(IF(J11="Etalonnage avant utilisation","Etalonnage avant utilisation",(IF(I11="","",(IF(I11&lt;NOW(),"Etalonnage avant utilisation","BON POUR LE SERVICE"))))))))))))</f>
        <v>BON POUR LE SERVICE</v>
      </c>
      <c r="L11" s="10" t="str">
        <f ca="1">IF(J11="matériel rebuté","Matériel non utilisable",(IF(J11="Réparation nécessaire","Envoi en réparation",(IF(H11="","",(IF(((I11-30)&lt;NOW()),"Lancer l'étalonnage","")))))))</f>
        <v/>
      </c>
      <c r="M11" s="10" t="s">
        <v>89</v>
      </c>
      <c r="N11" s="10" t="s">
        <v>133</v>
      </c>
      <c r="O11" s="11" t="s">
        <v>151</v>
      </c>
      <c r="P11" s="23"/>
      <c r="Q11" s="4"/>
      <c r="R11" s="5"/>
      <c r="S11" s="5"/>
      <c r="T11" s="5" t="b">
        <f>IF(D11&lt;&gt;"",(AND(F11="O",H11="",1)),"")</f>
        <v>0</v>
      </c>
      <c r="U11" s="5"/>
      <c r="V11" s="5"/>
      <c r="W11" s="5"/>
      <c r="X11" s="5"/>
      <c r="Y11" s="5"/>
    </row>
    <row r="12" spans="1:25">
      <c r="A12" s="13">
        <v>195</v>
      </c>
      <c r="B12" s="18" t="s">
        <v>48</v>
      </c>
      <c r="C12" s="10" t="s">
        <v>62</v>
      </c>
      <c r="D12" s="19" t="s">
        <v>10</v>
      </c>
      <c r="E12" s="18" t="str">
        <f>IFERROR(INDEX($B$1:$B$500,SMALL(IF($D$1:$D$500=$D14,ROW($D$1:$D$500)),1)),"")&amp;" "&amp;IFERROR(INDEX($B$1:$B$500,SMALL(IF($D$1:$D$500=$D14,ROW($D$1:$D$500)),2)),"")&amp;" "&amp;IFERROR(INDEX($B$1:$B$500,SMALL(IF($D$1:$D$500=$D14,ROW($D$1:$D$500)),3)),"")&amp;" "&amp;IFERROR(INDEX($B$1:$B$500,SMALL(IF($D$1:$D$500=$D14,ROW($D$1:$D$500)),4)),"")&amp;" "&amp;IFERROR(INDEX($B$1:$B$500,SMALL(IF($D$1:$D$500=$D14,ROW($D$1:$D$500)),5)),"")</f>
        <v xml:space="preserve">BCET015    </v>
      </c>
      <c r="F12" s="18" t="s">
        <v>70</v>
      </c>
      <c r="G12" s="20">
        <v>1</v>
      </c>
      <c r="H12" s="27">
        <v>41943</v>
      </c>
      <c r="I12" s="22">
        <f>IF(H12&lt;&gt;"",(H12+(365*G12)),"")</f>
        <v>42308</v>
      </c>
      <c r="J12" s="10" t="str">
        <f>IF(F12="scrap","Matériel rebuté",(IF(F12="HS","Réparation nécessaire",(IF(D12&lt;&gt;"",(IF((AND(T12=FALSE,H12="",1)),"Etalonnage avant utilisation","Aucune action nécéssaire")),"")))))</f>
        <v>Aucune action nécéssaire</v>
      </c>
      <c r="K12" s="10" t="str">
        <f ca="1">IF(P12="X", "En étalonnage", IF(F12="o","Bon pour le service",(IF(J12="matériel rebuté","Matériel non utilisable",(IF(J12="Réparation nécessaire","Réparation nécessaire",(IF(J12="Etalonnage avant utilisation","Etalonnage avant utilisation",(IF(I12="","",(IF(I12&lt;NOW(),"Etalonnage avant utilisation","BON POUR LE SERVICE"))))))))))))</f>
        <v>BON POUR LE SERVICE</v>
      </c>
      <c r="L12" s="10" t="str">
        <f ca="1">IF(J12="matériel rebuté","Matériel non utilisable",(IF(J12="Réparation nécessaire","Envoi en réparation",(IF(H12="","",(IF(((I12-30)&lt;NOW()),"Lancer l'étalonnage","")))))))</f>
        <v/>
      </c>
      <c r="M12" s="37" t="s">
        <v>90</v>
      </c>
      <c r="N12" s="10" t="s">
        <v>134</v>
      </c>
      <c r="O12" s="11" t="s">
        <v>152</v>
      </c>
      <c r="P12" s="23"/>
      <c r="Q12" s="4"/>
      <c r="R12" s="5"/>
      <c r="S12" s="5"/>
      <c r="T12" s="5" t="b">
        <f>IF(D12&lt;&gt;"",(AND(F12="O",H12="",1)),"")</f>
        <v>0</v>
      </c>
      <c r="U12" s="5"/>
      <c r="V12" s="5"/>
      <c r="W12" s="5"/>
      <c r="X12" s="5"/>
      <c r="Y12" s="5"/>
    </row>
    <row r="13" spans="1:25">
      <c r="A13" s="13">
        <v>196</v>
      </c>
      <c r="B13" s="18" t="s">
        <v>49</v>
      </c>
      <c r="C13" s="10" t="s">
        <v>62</v>
      </c>
      <c r="D13" s="19" t="s">
        <v>114</v>
      </c>
      <c r="E13" s="18" t="str">
        <f>IFERROR(INDEX($B$1:$B$500,SMALL(IF($D$1:$D$500=$D15,ROW($D$1:$D$500)),1)),"")&amp;" "&amp;IFERROR(INDEX($B$1:$B$500,SMALL(IF($D$1:$D$500=$D15,ROW($D$1:$D$500)),2)),"")&amp;" "&amp;IFERROR(INDEX($B$1:$B$500,SMALL(IF($D$1:$D$500=$D15,ROW($D$1:$D$500)),3)),"")&amp;" "&amp;IFERROR(INDEX($B$1:$B$500,SMALL(IF($D$1:$D$500=$D15,ROW($D$1:$D$500)),4)),"")&amp;" "&amp;IFERROR(INDEX($B$1:$B$500,SMALL(IF($D$1:$D$500=$D15,ROW($D$1:$D$500)),5)),"")</f>
        <v xml:space="preserve">BCET016    </v>
      </c>
      <c r="F13" s="18" t="s">
        <v>70</v>
      </c>
      <c r="G13" s="20">
        <v>1</v>
      </c>
      <c r="H13" s="27">
        <v>41943</v>
      </c>
      <c r="I13" s="22">
        <f>IF(H13&lt;&gt;"",(H13+(365*G13)),"")</f>
        <v>42308</v>
      </c>
      <c r="J13" s="10" t="str">
        <f>IF(F13="scrap","Matériel rebuté",(IF(F13="HS","Réparation nécessaire",(IF(D13&lt;&gt;"",(IF((AND(T13=FALSE,H13="",1)),"Etalonnage avant utilisation","Aucune action nécéssaire")),"")))))</f>
        <v>Aucune action nécéssaire</v>
      </c>
      <c r="K13" s="10" t="str">
        <f ca="1">IF(P13="X", "En étalonnage", IF(F13="o","Bon pour le service",(IF(J13="matériel rebuté","Matériel non utilisable",(IF(J13="Réparation nécessaire","Réparation nécessaire",(IF(J13="Etalonnage avant utilisation","Etalonnage avant utilisation",(IF(I13="","",(IF(I13&lt;NOW(),"Etalonnage avant utilisation","BON POUR LE SERVICE"))))))))))))</f>
        <v>BON POUR LE SERVICE</v>
      </c>
      <c r="L13" s="10" t="str">
        <f ca="1">IF(J13="matériel rebuté","Matériel non utilisable",(IF(J13="Réparation nécessaire","Envoi en réparation",(IF(H13="","",(IF(((I13-30)&lt;NOW()),"Lancer l'étalonnage","")))))))</f>
        <v/>
      </c>
      <c r="M13" s="10" t="s">
        <v>91</v>
      </c>
      <c r="N13" s="10" t="s">
        <v>135</v>
      </c>
      <c r="O13" s="11" t="s">
        <v>153</v>
      </c>
      <c r="P13" s="23"/>
      <c r="Q13" s="4"/>
      <c r="R13" s="5"/>
      <c r="S13" s="5"/>
      <c r="T13" s="5" t="b">
        <f>IF(D13&lt;&gt;"",(AND(F13="O",H13="",1)),"")</f>
        <v>0</v>
      </c>
      <c r="U13" s="5"/>
      <c r="V13" s="5"/>
      <c r="W13" s="5"/>
      <c r="X13" s="5"/>
      <c r="Y13" s="5"/>
    </row>
    <row r="14" spans="1:25">
      <c r="A14" s="13">
        <v>197</v>
      </c>
      <c r="B14" s="18" t="s">
        <v>50</v>
      </c>
      <c r="C14" s="10" t="s">
        <v>62</v>
      </c>
      <c r="D14" s="19" t="s">
        <v>18</v>
      </c>
      <c r="E14" s="18" t="str">
        <f>IFERROR(INDEX($B$1:$B$500,SMALL(IF($D$1:$D$500=$D16,ROW($D$1:$D$500)),1)),"")&amp;" "&amp;IFERROR(INDEX($B$1:$B$500,SMALL(IF($D$1:$D$500=$D16,ROW($D$1:$D$500)),2)),"")&amp;" "&amp;IFERROR(INDEX($B$1:$B$500,SMALL(IF($D$1:$D$500=$D16,ROW($D$1:$D$500)),3)),"")&amp;" "&amp;IFERROR(INDEX($B$1:$B$500,SMALL(IF($D$1:$D$500=$D16,ROW($D$1:$D$500)),4)),"")&amp;" "&amp;IFERROR(INDEX($B$1:$B$500,SMALL(IF($D$1:$D$500=$D16,ROW($D$1:$D$500)),5)),"")</f>
        <v xml:space="preserve">BCET017    </v>
      </c>
      <c r="F14" s="18" t="s">
        <v>70</v>
      </c>
      <c r="G14" s="20">
        <v>1</v>
      </c>
      <c r="H14" s="27">
        <v>41943</v>
      </c>
      <c r="I14" s="22">
        <f>IF(H14&lt;&gt;"",(H14+(365*G14)),"")</f>
        <v>42308</v>
      </c>
      <c r="J14" s="10" t="str">
        <f>IF(F14="scrap","Matériel rebuté",(IF(F14="HS","Réparation nécessaire",(IF(D14&lt;&gt;"",(IF((AND(T14=FALSE,H14="",1)),"Etalonnage avant utilisation","Aucune action nécéssaire")),"")))))</f>
        <v>Aucune action nécéssaire</v>
      </c>
      <c r="K14" s="10" t="str">
        <f ca="1">IF(P14="X", "En étalonnage", IF(F14="o","Bon pour le service",(IF(J14="matériel rebuté","Matériel non utilisable",(IF(J14="Réparation nécessaire","Réparation nécessaire",(IF(J14="Etalonnage avant utilisation","Etalonnage avant utilisation",(IF(I14="","",(IF(I14&lt;NOW(),"Etalonnage avant utilisation","BON POUR LE SERVICE"))))))))))))</f>
        <v>BON POUR LE SERVICE</v>
      </c>
      <c r="L14" s="10" t="str">
        <f ca="1">IF(J14="matériel rebuté","Matériel non utilisable",(IF(J14="Réparation nécessaire","Envoi en réparation",(IF(H14="","",(IF(((I14-30)&lt;NOW()),"Lancer l'étalonnage","")))))))</f>
        <v/>
      </c>
      <c r="M14" s="10" t="s">
        <v>92</v>
      </c>
      <c r="N14" s="10" t="s">
        <v>136</v>
      </c>
      <c r="O14" s="11" t="s">
        <v>154</v>
      </c>
      <c r="P14" s="23"/>
      <c r="Q14" s="4"/>
      <c r="R14" s="5"/>
      <c r="S14" s="5"/>
      <c r="T14" s="5" t="b">
        <f>IF(D14&lt;&gt;"",(AND(F14="O",H14="",1)),"")</f>
        <v>0</v>
      </c>
      <c r="U14" s="5"/>
      <c r="V14" s="5"/>
      <c r="W14" s="5"/>
      <c r="X14" s="5"/>
      <c r="Y14" s="5"/>
    </row>
    <row r="15" spans="1:25">
      <c r="A15" s="13">
        <v>198</v>
      </c>
      <c r="B15" s="18" t="s">
        <v>51</v>
      </c>
      <c r="C15" s="10" t="s">
        <v>62</v>
      </c>
      <c r="D15" s="19" t="s">
        <v>115</v>
      </c>
      <c r="E15" s="18" t="str">
        <f>IFERROR(INDEX($B$1:$B$500,SMALL(IF($D$1:$D$500=$D17,ROW($D$1:$D$500)),1)),"")&amp;" "&amp;IFERROR(INDEX($B$1:$B$500,SMALL(IF($D$1:$D$500=$D17,ROW($D$1:$D$500)),2)),"")&amp;" "&amp;IFERROR(INDEX($B$1:$B$500,SMALL(IF($D$1:$D$500=$D17,ROW($D$1:$D$500)),3)),"")&amp;" "&amp;IFERROR(INDEX($B$1:$B$500,SMALL(IF($D$1:$D$500=$D17,ROW($D$1:$D$500)),4)),"")&amp;" "&amp;IFERROR(INDEX($B$1:$B$500,SMALL(IF($D$1:$D$500=$D17,ROW($D$1:$D$500)),5)),"")</f>
        <v xml:space="preserve">BCET018    </v>
      </c>
      <c r="F15" s="18" t="s">
        <v>70</v>
      </c>
      <c r="G15" s="20">
        <v>1</v>
      </c>
      <c r="H15" s="27">
        <v>41943</v>
      </c>
      <c r="I15" s="22">
        <f>IF(H15&lt;&gt;"",(H15+(365*G15)),"")</f>
        <v>42308</v>
      </c>
      <c r="J15" s="10" t="str">
        <f>IF(F15="scrap","Matériel rebuté",(IF(F15="HS","Réparation nécessaire",(IF(D15&lt;&gt;"",(IF((AND(T15=FALSE,H15="",1)),"Etalonnage avant utilisation","Aucune action nécéssaire")),"")))))</f>
        <v>Aucune action nécéssaire</v>
      </c>
      <c r="K15" s="10" t="str">
        <f ca="1">IF(P15="X", "En étalonnage", IF(F15="o","Bon pour le service",(IF(J15="matériel rebuté","Matériel non utilisable",(IF(J15="Réparation nécessaire","Réparation nécessaire",(IF(J15="Etalonnage avant utilisation","Etalonnage avant utilisation",(IF(I15="","",(IF(I15&lt;NOW(),"Etalonnage avant utilisation","BON POUR LE SERVICE"))))))))))))</f>
        <v>BON POUR LE SERVICE</v>
      </c>
      <c r="L15" s="10" t="str">
        <f ca="1">IF(J15="matériel rebuté","Matériel non utilisable",(IF(J15="Réparation nécessaire","Envoi en réparation",(IF(H15="","",(IF(((I15-30)&lt;NOW()),"Lancer l'étalonnage","")))))))</f>
        <v/>
      </c>
      <c r="M15" s="10" t="s">
        <v>93</v>
      </c>
      <c r="N15" s="10" t="s">
        <v>137</v>
      </c>
      <c r="O15" s="11" t="s">
        <v>155</v>
      </c>
      <c r="P15" s="23"/>
      <c r="Q15" s="4"/>
      <c r="R15" s="5"/>
      <c r="S15" s="5"/>
      <c r="T15" s="5" t="b">
        <f>IF(D15&lt;&gt;"",(AND(F15="O",H15="",1)),"")</f>
        <v>0</v>
      </c>
      <c r="U15" s="5"/>
      <c r="V15" s="5"/>
      <c r="W15" s="5"/>
      <c r="X15" s="5"/>
      <c r="Y15" s="5"/>
    </row>
    <row r="16" spans="1:25">
      <c r="A16" s="13">
        <v>199</v>
      </c>
      <c r="B16" s="18" t="s">
        <v>52</v>
      </c>
      <c r="C16" s="10" t="s">
        <v>62</v>
      </c>
      <c r="D16" s="19" t="s">
        <v>117</v>
      </c>
      <c r="E16" s="18" t="str">
        <f>IFERROR(INDEX($B$1:$B$500,SMALL(IF($D$1:$D$500=$D18,ROW($D$1:$D$500)),1)),"")&amp;" "&amp;IFERROR(INDEX($B$1:$B$500,SMALL(IF($D$1:$D$500=$D18,ROW($D$1:$D$500)),2)),"")&amp;" "&amp;IFERROR(INDEX($B$1:$B$500,SMALL(IF($D$1:$D$500=$D18,ROW($D$1:$D$500)),3)),"")&amp;" "&amp;IFERROR(INDEX($B$1:$B$500,SMALL(IF($D$1:$D$500=$D18,ROW($D$1:$D$500)),4)),"")&amp;" "&amp;IFERROR(INDEX($B$1:$B$500,SMALL(IF($D$1:$D$500=$D18,ROW($D$1:$D$500)),5)),"")</f>
        <v xml:space="preserve">BCET019    </v>
      </c>
      <c r="F16" s="18" t="s">
        <v>70</v>
      </c>
      <c r="G16" s="20">
        <v>1</v>
      </c>
      <c r="H16" s="27">
        <v>41943</v>
      </c>
      <c r="I16" s="22">
        <f>IF(H16&lt;&gt;"",(H16+(365*G16)),"")</f>
        <v>42308</v>
      </c>
      <c r="J16" s="10" t="str">
        <f>IF(F16="scrap","Matériel rebuté",(IF(F16="HS","Réparation nécessaire",(IF(D16&lt;&gt;"",(IF((AND(T16=FALSE,H16="",1)),"Etalonnage avant utilisation","Aucune action nécéssaire")),"")))))</f>
        <v>Aucune action nécéssaire</v>
      </c>
      <c r="K16" s="10" t="str">
        <f ca="1">IF(P16="X", "En étalonnage", IF(F16="o","Bon pour le service",(IF(J16="matériel rebuté","Matériel non utilisable",(IF(J16="Réparation nécessaire","Réparation nécessaire",(IF(J16="Etalonnage avant utilisation","Etalonnage avant utilisation",(IF(I16="","",(IF(I16&lt;NOW(),"Etalonnage avant utilisation","BON POUR LE SERVICE"))))))))))))</f>
        <v>BON POUR LE SERVICE</v>
      </c>
      <c r="L16" s="10" t="str">
        <f ca="1">IF(J16="matériel rebuté","Matériel non utilisable",(IF(J16="Réparation nécessaire","Envoi en réparation",(IF(H16="","",(IF(((I16-30)&lt;NOW()),"Lancer l'étalonnage","")))))))</f>
        <v/>
      </c>
      <c r="M16" s="10" t="s">
        <v>94</v>
      </c>
      <c r="N16" s="10" t="s">
        <v>138</v>
      </c>
      <c r="O16" s="11" t="s">
        <v>156</v>
      </c>
      <c r="P16" s="23"/>
      <c r="Q16" s="4"/>
      <c r="R16" s="5"/>
      <c r="S16" s="5"/>
      <c r="T16" s="5" t="b">
        <f>IF(D16&lt;&gt;"",(AND(F16="O",H16="",1)),"")</f>
        <v>0</v>
      </c>
      <c r="U16" s="5"/>
      <c r="V16" s="5"/>
      <c r="W16" s="5"/>
      <c r="X16" s="5"/>
      <c r="Y16" s="5"/>
    </row>
    <row r="17" spans="1:25">
      <c r="A17" s="13">
        <v>200</v>
      </c>
      <c r="B17" s="18" t="s">
        <v>53</v>
      </c>
      <c r="C17" s="10" t="s">
        <v>62</v>
      </c>
      <c r="D17" s="19" t="s">
        <v>108</v>
      </c>
      <c r="E17" s="18" t="str">
        <f>IFERROR(INDEX($B$1:$B$500,SMALL(IF($D$1:$D$500=$D19,ROW($D$1:$D$500)),1)),"")&amp;" "&amp;IFERROR(INDEX($B$1:$B$500,SMALL(IF($D$1:$D$500=$D19,ROW($D$1:$D$500)),2)),"")&amp;" "&amp;IFERROR(INDEX($B$1:$B$500,SMALL(IF($D$1:$D$500=$D19,ROW($D$1:$D$500)),3)),"")&amp;" "&amp;IFERROR(INDEX($B$1:$B$500,SMALL(IF($D$1:$D$500=$D19,ROW($D$1:$D$500)),4)),"")&amp;" "&amp;IFERROR(INDEX($B$1:$B$500,SMALL(IF($D$1:$D$500=$D19,ROW($D$1:$D$500)),5)),"")</f>
        <v xml:space="preserve">BCET020    </v>
      </c>
      <c r="F17" s="18" t="s">
        <v>70</v>
      </c>
      <c r="G17" s="20">
        <v>1</v>
      </c>
      <c r="H17" s="27">
        <v>41943</v>
      </c>
      <c r="I17" s="22">
        <f>IF(H17&lt;&gt;"",(H17+(365*G17)),"")</f>
        <v>42308</v>
      </c>
      <c r="J17" s="10" t="str">
        <f>IF(F17="scrap","Matériel rebuté",(IF(F17="HS","Réparation nécessaire",(IF(D17&lt;&gt;"",(IF((AND(T17=FALSE,H17="",1)),"Etalonnage avant utilisation","Aucune action nécéssaire")),"")))))</f>
        <v>Aucune action nécéssaire</v>
      </c>
      <c r="K17" s="10" t="str">
        <f ca="1">IF(P17="X", "En étalonnage", IF(F17="o","Bon pour le service",(IF(J17="matériel rebuté","Matériel non utilisable",(IF(J17="Réparation nécessaire","Réparation nécessaire",(IF(J17="Etalonnage avant utilisation","Etalonnage avant utilisation",(IF(I17="","",(IF(I17&lt;NOW(),"Etalonnage avant utilisation","BON POUR LE SERVICE"))))))))))))</f>
        <v>BON POUR LE SERVICE</v>
      </c>
      <c r="L17" s="10" t="str">
        <f ca="1">IF(J17="matériel rebuté","Matériel non utilisable",(IF(J17="Réparation nécessaire","Envoi en réparation",(IF(H17="","",(IF(((I17-30)&lt;NOW()),"Lancer l'étalonnage","")))))))</f>
        <v/>
      </c>
      <c r="M17" s="10" t="s">
        <v>129</v>
      </c>
      <c r="N17" s="10" t="s">
        <v>139</v>
      </c>
      <c r="O17" s="7" t="s">
        <v>157</v>
      </c>
      <c r="P17" s="23"/>
      <c r="Q17" s="4"/>
      <c r="R17" s="5"/>
      <c r="S17" s="5"/>
      <c r="T17" s="5" t="b">
        <f>IF(D17&lt;&gt;"",(AND(F17="O",H17="",1)),"")</f>
        <v>0</v>
      </c>
      <c r="U17" s="5"/>
      <c r="V17" s="5"/>
      <c r="W17" s="5"/>
      <c r="X17" s="5"/>
      <c r="Y17" s="5"/>
    </row>
    <row r="18" spans="1:25">
      <c r="A18" s="13">
        <v>248</v>
      </c>
      <c r="B18" s="18" t="s">
        <v>54</v>
      </c>
      <c r="C18" s="10" t="s">
        <v>62</v>
      </c>
      <c r="D18" s="19" t="s">
        <v>16</v>
      </c>
      <c r="E18" s="18" t="str">
        <f>IFERROR(INDEX($B$1:$B$500,SMALL(IF($D$1:$D$500=$D20,ROW($D$1:$D$500)),1)),"")&amp;" "&amp;IFERROR(INDEX($B$1:$B$500,SMALL(IF($D$1:$D$500=$D20,ROW($D$1:$D$500)),2)),"")&amp;" "&amp;IFERROR(INDEX($B$1:$B$500,SMALL(IF($D$1:$D$500=$D20,ROW($D$1:$D$500)),3)),"")&amp;" "&amp;IFERROR(INDEX($B$1:$B$500,SMALL(IF($D$1:$D$500=$D20,ROW($D$1:$D$500)),4)),"")&amp;" "&amp;IFERROR(INDEX($B$1:$B$500,SMALL(IF($D$1:$D$500=$D20,ROW($D$1:$D$500)),5)),"")</f>
        <v xml:space="preserve">BCET027    </v>
      </c>
      <c r="F18" s="18" t="s">
        <v>70</v>
      </c>
      <c r="G18" s="20">
        <v>1</v>
      </c>
      <c r="H18" s="27">
        <v>41889</v>
      </c>
      <c r="I18" s="22">
        <f>IF(H18&lt;&gt;"",(H18+(365*G18)),"")</f>
        <v>42254</v>
      </c>
      <c r="J18" s="10" t="str">
        <f>IF(F18="scrap","Matériel rebuté",(IF(F18="HS","Réparation nécessaire",(IF(D18&lt;&gt;"",(IF((AND(T18=FALSE,H18="",1)),"Etalonnage avant utilisation","Aucune action nécéssaire")),"")))))</f>
        <v>Aucune action nécéssaire</v>
      </c>
      <c r="K18" s="10" t="str">
        <f ca="1">IF(P18="X", "En étalonnage", IF(F18="o","Bon pour le service",(IF(J18="matériel rebuté","Matériel non utilisable",(IF(J18="Réparation nécessaire","Réparation nécessaire",(IF(J18="Etalonnage avant utilisation","Etalonnage avant utilisation",(IF(I18="","",(IF(I18&lt;NOW(),"Etalonnage avant utilisation","BON POUR LE SERVICE"))))))))))))</f>
        <v>BON POUR LE SERVICE</v>
      </c>
      <c r="L18" s="10" t="str">
        <f ca="1">IF(J18="matériel rebuté","Matériel non utilisable",(IF(J18="Réparation nécessaire","Envoi en réparation",(IF(H18="","",(IF(((I18-30)&lt;NOW()),"Lancer l'étalonnage","")))))))</f>
        <v/>
      </c>
      <c r="M18" s="10" t="s">
        <v>95</v>
      </c>
      <c r="N18" s="10"/>
      <c r="O18" s="11" t="s">
        <v>158</v>
      </c>
      <c r="P18" s="23"/>
      <c r="Q18" s="4"/>
      <c r="R18" s="5"/>
      <c r="S18" s="5"/>
      <c r="T18" s="5" t="b">
        <f>IF(D18&lt;&gt;"",(AND(F18="O",H18="",1)),"")</f>
        <v>0</v>
      </c>
      <c r="U18" s="5"/>
      <c r="V18" s="5"/>
      <c r="W18" s="5"/>
      <c r="X18" s="5"/>
      <c r="Y18" s="5"/>
    </row>
    <row r="19" spans="1:25">
      <c r="A19" s="13">
        <v>249</v>
      </c>
      <c r="B19" s="18" t="s">
        <v>55</v>
      </c>
      <c r="C19" s="10" t="s">
        <v>62</v>
      </c>
      <c r="D19" s="19" t="s">
        <v>104</v>
      </c>
      <c r="E19" s="18" t="str">
        <f>IFERROR(INDEX($B$1:$B$500,SMALL(IF($D$1:$D$500=$D21,ROW($D$1:$D$500)),1)),"")&amp;" "&amp;IFERROR(INDEX($B$1:$B$500,SMALL(IF($D$1:$D$500=$D21,ROW($D$1:$D$500)),2)),"")&amp;" "&amp;IFERROR(INDEX($B$1:$B$500,SMALL(IF($D$1:$D$500=$D21,ROW($D$1:$D$500)),3)),"")&amp;" "&amp;IFERROR(INDEX($B$1:$B$500,SMALL(IF($D$1:$D$500=$D21,ROW($D$1:$D$500)),4)),"")&amp;" "&amp;IFERROR(INDEX($B$1:$B$500,SMALL(IF($D$1:$D$500=$D21,ROW($D$1:$D$500)),5)),"")</f>
        <v xml:space="preserve">BCET028    </v>
      </c>
      <c r="F19" s="18" t="s">
        <v>70</v>
      </c>
      <c r="G19" s="20">
        <v>1</v>
      </c>
      <c r="H19" s="27">
        <v>41889</v>
      </c>
      <c r="I19" s="22">
        <f>IF(H19&lt;&gt;"",(H19+(365*G19)),"")</f>
        <v>42254</v>
      </c>
      <c r="J19" s="10" t="str">
        <f>IF(F19="scrap","Matériel rebuté",(IF(F19="HS","Réparation nécessaire",(IF(D19&lt;&gt;"",(IF((AND(T19=FALSE,H19="",1)),"Etalonnage avant utilisation","Aucune action nécéssaire")),"")))))</f>
        <v>Aucune action nécéssaire</v>
      </c>
      <c r="K19" s="10" t="str">
        <f ca="1">IF(P19="X", "En étalonnage", IF(F19="o","Bon pour le service",(IF(J19="matériel rebuté","Matériel non utilisable",(IF(J19="Réparation nécessaire","Réparation nécessaire",(IF(J19="Etalonnage avant utilisation","Etalonnage avant utilisation",(IF(I19="","",(IF(I19&lt;NOW(),"Etalonnage avant utilisation","BON POUR LE SERVICE"))))))))))))</f>
        <v>BON POUR LE SERVICE</v>
      </c>
      <c r="L19" s="10" t="str">
        <f ca="1">IF(J19="matériel rebuté","Matériel non utilisable",(IF(J19="Réparation nécessaire","Envoi en réparation",(IF(H19="","",(IF(((I19-30)&lt;NOW()),"Lancer l'étalonnage","")))))))</f>
        <v/>
      </c>
      <c r="M19" s="10" t="s">
        <v>130</v>
      </c>
      <c r="N19" s="10"/>
      <c r="O19" s="11" t="s">
        <v>159</v>
      </c>
      <c r="P19" s="23"/>
      <c r="Q19" s="4"/>
      <c r="R19" s="5"/>
      <c r="S19" s="5"/>
      <c r="T19" s="5" t="b">
        <f>IF(D19&lt;&gt;"",(AND(F19="O",H19="",1)),"")</f>
        <v>0</v>
      </c>
      <c r="U19" s="5"/>
      <c r="V19" s="5"/>
      <c r="W19" s="5"/>
      <c r="X19" s="5"/>
      <c r="Y19" s="5"/>
    </row>
    <row r="20" spans="1:25">
      <c r="A20" s="13">
        <v>253</v>
      </c>
      <c r="B20" s="18" t="s">
        <v>56</v>
      </c>
      <c r="C20" s="10" t="s">
        <v>62</v>
      </c>
      <c r="D20" s="19" t="s">
        <v>17</v>
      </c>
      <c r="E20" s="18" t="str">
        <f>IFERROR(INDEX($B$1:$B$500,SMALL(IF($D$1:$D$500=$D22,ROW($D$1:$D$500)),1)),"")&amp;" "&amp;IFERROR(INDEX($B$1:$B$500,SMALL(IF($D$1:$D$500=$D22,ROW($D$1:$D$500)),2)),"")&amp;" "&amp;IFERROR(INDEX($B$1:$B$500,SMALL(IF($D$1:$D$500=$D22,ROW($D$1:$D$500)),3)),"")&amp;" "&amp;IFERROR(INDEX($B$1:$B$500,SMALL(IF($D$1:$D$500=$D22,ROW($D$1:$D$500)),4)),"")&amp;" "&amp;IFERROR(INDEX($B$1:$B$500,SMALL(IF($D$1:$D$500=$D22,ROW($D$1:$D$500)),5)),"")</f>
        <v xml:space="preserve">BCET029    </v>
      </c>
      <c r="F20" s="18" t="s">
        <v>70</v>
      </c>
      <c r="G20" s="20">
        <v>1</v>
      </c>
      <c r="H20" s="27">
        <v>41887</v>
      </c>
      <c r="I20" s="22">
        <f>IF(H20&lt;&gt;"",(H20+(365*G20)),"")</f>
        <v>42252</v>
      </c>
      <c r="J20" s="10" t="str">
        <f>IF(F20="scrap","Matériel rebuté",(IF(F20="HS","Réparation nécessaire",(IF(D20&lt;&gt;"",(IF((AND(T20=FALSE,H20="",1)),"Etalonnage avant utilisation","Aucune action nécéssaire")),"")))))</f>
        <v>Aucune action nécéssaire</v>
      </c>
      <c r="K20" s="10" t="str">
        <f ca="1">IF(P20="X", "En étalonnage", IF(F20="o","Bon pour le service",(IF(J20="matériel rebuté","Matériel non utilisable",(IF(J20="Réparation nécessaire","Réparation nécessaire",(IF(J20="Etalonnage avant utilisation","Etalonnage avant utilisation",(IF(I20="","",(IF(I20&lt;NOW(),"Etalonnage avant utilisation","BON POUR LE SERVICE"))))))))))))</f>
        <v>BON POUR LE SERVICE</v>
      </c>
      <c r="L20" s="10" t="str">
        <f ca="1">IF(J20="matériel rebuté","Matériel non utilisable",(IF(J20="Réparation nécessaire","Envoi en réparation",(IF(H20="","",(IF(((I20-30)&lt;NOW()),"Lancer l'étalonnage","")))))))</f>
        <v/>
      </c>
      <c r="M20" s="10" t="s">
        <v>126</v>
      </c>
      <c r="N20" s="10"/>
      <c r="O20" s="11" t="s">
        <v>160</v>
      </c>
      <c r="P20" s="23"/>
      <c r="Q20" s="4"/>
      <c r="R20" s="5"/>
      <c r="S20" s="5"/>
      <c r="T20" s="5" t="b">
        <f>IF(D20&lt;&gt;"",(AND(F20="O",H20="",1)),"")</f>
        <v>0</v>
      </c>
      <c r="U20" s="5"/>
      <c r="V20" s="5"/>
      <c r="W20" s="5"/>
      <c r="X20" s="5"/>
      <c r="Y20" s="5"/>
    </row>
    <row r="21" spans="1:25">
      <c r="A21" s="13">
        <v>259</v>
      </c>
      <c r="B21" s="18" t="s">
        <v>57</v>
      </c>
      <c r="C21" s="10" t="s">
        <v>62</v>
      </c>
      <c r="D21" s="19" t="s">
        <v>10</v>
      </c>
      <c r="E21" s="18" t="str">
        <f>IFERROR(INDEX($B$1:$B$500,SMALL(IF($D$1:$D$500=$D23,ROW($D$1:$D$500)),1)),"")&amp;" "&amp;IFERROR(INDEX($B$1:$B$500,SMALL(IF($D$1:$D$500=$D23,ROW($D$1:$D$500)),2)),"")&amp;" "&amp;IFERROR(INDEX($B$1:$B$500,SMALL(IF($D$1:$D$500=$D23,ROW($D$1:$D$500)),3)),"")&amp;" "&amp;IFERROR(INDEX($B$1:$B$500,SMALL(IF($D$1:$D$500=$D23,ROW($D$1:$D$500)),4)),"")&amp;" "&amp;IFERROR(INDEX($B$1:$B$500,SMALL(IF($D$1:$D$500=$D23,ROW($D$1:$D$500)),5)),"")</f>
        <v xml:space="preserve">BCET030    </v>
      </c>
      <c r="F21" s="18" t="s">
        <v>70</v>
      </c>
      <c r="G21" s="20">
        <v>1</v>
      </c>
      <c r="H21" s="27">
        <v>41889</v>
      </c>
      <c r="I21" s="22">
        <f>IF(H21&lt;&gt;"",(H21+(365*G21)),"")</f>
        <v>42254</v>
      </c>
      <c r="J21" s="10" t="str">
        <f>IF(F21="scrap","Matériel rebuté",(IF(F21="HS","Réparation nécessaire",(IF(D21&lt;&gt;"",(IF((AND(T21=FALSE,H21="",1)),"Etalonnage avant utilisation","Aucune action nécéssaire")),"")))))</f>
        <v>Aucune action nécéssaire</v>
      </c>
      <c r="K21" s="10" t="str">
        <f ca="1">IF(P21="X", "En étalonnage", IF(F21="o","Bon pour le service",(IF(J21="matériel rebuté","Matériel non utilisable",(IF(J21="Réparation nécessaire","Réparation nécessaire",(IF(J21="Etalonnage avant utilisation","Etalonnage avant utilisation",(IF(I21="","",(IF(I21&lt;NOW(),"Etalonnage avant utilisation","BON POUR LE SERVICE"))))))))))))</f>
        <v>BON POUR LE SERVICE</v>
      </c>
      <c r="L21" s="10" t="str">
        <f ca="1">IF(J21="matériel rebuté","Matériel non utilisable",(IF(J21="Réparation nécessaire","Envoi en réparation",(IF(H21="","",(IF(((I21-30)&lt;NOW()),"Lancer l'étalonnage","")))))))</f>
        <v/>
      </c>
      <c r="M21" s="10" t="s">
        <v>90</v>
      </c>
      <c r="N21" s="10"/>
      <c r="O21" s="11" t="s">
        <v>161</v>
      </c>
      <c r="P21" s="23"/>
      <c r="Q21" s="4"/>
      <c r="R21" s="5"/>
      <c r="S21" s="5"/>
      <c r="T21" s="5" t="b">
        <f>IF(D21&lt;&gt;"",(AND(F21="O",H21="",1)),"")</f>
        <v>0</v>
      </c>
      <c r="U21" s="5"/>
      <c r="V21" s="5"/>
      <c r="W21" s="5"/>
      <c r="X21" s="5"/>
      <c r="Y21" s="5"/>
    </row>
    <row r="22" spans="1:25">
      <c r="A22" s="13">
        <v>260</v>
      </c>
      <c r="B22" s="18" t="s">
        <v>58</v>
      </c>
      <c r="C22" s="10" t="s">
        <v>62</v>
      </c>
      <c r="D22" s="19" t="s">
        <v>18</v>
      </c>
      <c r="E22" s="18" t="str">
        <f>IFERROR(INDEX($B$1:$B$500,SMALL(IF($D$1:$D$500=$D24,ROW($D$1:$D$500)),1)),"")&amp;" "&amp;IFERROR(INDEX($B$1:$B$500,SMALL(IF($D$1:$D$500=$D24,ROW($D$1:$D$500)),2)),"")&amp;" "&amp;IFERROR(INDEX($B$1:$B$500,SMALL(IF($D$1:$D$500=$D24,ROW($D$1:$D$500)),3)),"")&amp;" "&amp;IFERROR(INDEX($B$1:$B$500,SMALL(IF($D$1:$D$500=$D24,ROW($D$1:$D$500)),4)),"")&amp;" "&amp;IFERROR(INDEX($B$1:$B$500,SMALL(IF($D$1:$D$500=$D24,ROW($D$1:$D$500)),5)),"")</f>
        <v xml:space="preserve">BCET031    </v>
      </c>
      <c r="F22" s="18" t="s">
        <v>70</v>
      </c>
      <c r="G22" s="20">
        <v>1</v>
      </c>
      <c r="H22" s="27">
        <v>41889</v>
      </c>
      <c r="I22" s="22">
        <f>IF(H22&lt;&gt;"",(H22+(365*G22)),"")</f>
        <v>42254</v>
      </c>
      <c r="J22" s="10" t="str">
        <f>IF(F22="scrap","Matériel rebuté",(IF(F22="HS","Réparation nécessaire",(IF(D22&lt;&gt;"",(IF((AND(T22=FALSE,H22="",1)),"Etalonnage avant utilisation","Aucune action nécéssaire")),"")))))</f>
        <v>Aucune action nécéssaire</v>
      </c>
      <c r="K22" s="10" t="str">
        <f ca="1">IF(P22="X", "En étalonnage", IF(F22="o","Bon pour le service",(IF(J22="matériel rebuté","Matériel non utilisable",(IF(J22="Réparation nécessaire","Réparation nécessaire",(IF(J22="Etalonnage avant utilisation","Etalonnage avant utilisation",(IF(I22="","",(IF(I22&lt;NOW(),"Etalonnage avant utilisation","BON POUR LE SERVICE"))))))))))))</f>
        <v>BON POUR LE SERVICE</v>
      </c>
      <c r="L22" s="10" t="str">
        <f ca="1">IF(J22="matériel rebuté","Matériel non utilisable",(IF(J22="Réparation nécessaire","Envoi en réparation",(IF(H22="","",(IF(((I22-30)&lt;NOW()),"Lancer l'étalonnage","")))))))</f>
        <v/>
      </c>
      <c r="M22" s="10" t="s">
        <v>92</v>
      </c>
      <c r="N22" s="10"/>
      <c r="O22" s="11" t="s">
        <v>162</v>
      </c>
      <c r="P22" s="23"/>
      <c r="Q22" s="4"/>
      <c r="R22" s="5"/>
      <c r="S22" s="5"/>
      <c r="T22" s="5" t="b">
        <f>IF(D22&lt;&gt;"",(AND(F22="O",H22="",1)),"")</f>
        <v>0</v>
      </c>
      <c r="U22" s="5"/>
      <c r="V22" s="5"/>
      <c r="W22" s="5"/>
      <c r="X22" s="5"/>
      <c r="Y22" s="5"/>
    </row>
    <row r="23" spans="1:25">
      <c r="A23" s="13">
        <v>80</v>
      </c>
      <c r="B23" s="18" t="s">
        <v>35</v>
      </c>
      <c r="C23" s="10" t="s">
        <v>62</v>
      </c>
      <c r="D23" s="19" t="s">
        <v>16</v>
      </c>
      <c r="E23" s="18" t="str">
        <f>IFERROR(INDEX($B$1:$B$500,SMALL(IF($D$1:$D$500=$D38,ROW($D$1:$D$500)),1)),"")&amp;" "&amp;IFERROR(INDEX($B$1:$B$500,SMALL(IF($D$1:$D$500=$D38,ROW($D$1:$D$500)),2)),"")&amp;" "&amp;IFERROR(INDEX($B$1:$B$500,SMALL(IF($D$1:$D$500=$D38,ROW($D$1:$D$500)),3)),"")&amp;" "&amp;IFERROR(INDEX($B$1:$B$500,SMALL(IF($D$1:$D$500=$D38,ROW($D$1:$D$500)),4)),"")&amp;" "&amp;IFERROR(INDEX($B$1:$B$500,SMALL(IF($D$1:$D$500=$D38,ROW($D$1:$D$500)),5)),"")</f>
        <v xml:space="preserve">BCMI005    </v>
      </c>
      <c r="F23" s="25" t="s">
        <v>70</v>
      </c>
      <c r="G23" s="26">
        <v>1</v>
      </c>
      <c r="H23" s="21">
        <v>41771</v>
      </c>
      <c r="I23" s="22">
        <f>IF(H23&lt;&gt;"",(H23+(365*G23)),"")</f>
        <v>42136</v>
      </c>
      <c r="J23" s="10" t="str">
        <f>IF(F23="scrap","Matériel rebuté",(IF(F23="HS","Réparation nécessaire",(IF(D23&lt;&gt;"",(IF((AND(T23=FALSE,H23="",1)),"Etalonnage avant utilisation","Aucune action nécéssaire")),"")))))</f>
        <v>Aucune action nécéssaire</v>
      </c>
      <c r="K23" s="10" t="str">
        <f ca="1">IF(P23="X", "En étalonnage", IF(F23="o","Bon pour le service",(IF(J23="matériel rebuté","Matériel non utilisable",(IF(J23="Réparation nécessaire","Réparation nécessaire",(IF(J23="Etalonnage avant utilisation","Etalonnage avant utilisation",(IF(I23="","",(IF(I23&lt;NOW(),"Etalonnage avant utilisation","BON POUR LE SERVICE"))))))))))))</f>
        <v>BON POUR LE SERVICE</v>
      </c>
      <c r="L23" s="10" t="str">
        <f ca="1">IF(J23="matériel rebuté","Matériel non utilisable",(IF(J23="Réparation nécessaire","Envoi en réparation",(IF(H23="","",(IF(((I23-30)&lt;NOW()),"Lancer l'étalonnage","")))))))</f>
        <v>Lancer l'étalonnage</v>
      </c>
      <c r="M23" s="10" t="s">
        <v>95</v>
      </c>
      <c r="N23" s="10" t="s">
        <v>121</v>
      </c>
      <c r="O23" s="11" t="s">
        <v>163</v>
      </c>
      <c r="P23" s="23"/>
      <c r="Q23" s="4"/>
      <c r="R23" s="5"/>
      <c r="S23" s="5"/>
      <c r="T23" s="5" t="b">
        <f>IF(D23&lt;&gt;"",(AND(F23="O",H23="",1)),"")</f>
        <v>0</v>
      </c>
      <c r="U23" s="5"/>
      <c r="V23" s="5"/>
      <c r="W23" s="5"/>
      <c r="X23" s="5"/>
      <c r="Y23" s="5"/>
    </row>
    <row r="24" spans="1:25">
      <c r="A24" s="13">
        <v>81</v>
      </c>
      <c r="B24" s="18" t="s">
        <v>36</v>
      </c>
      <c r="C24" s="10" t="s">
        <v>62</v>
      </c>
      <c r="D24" s="19" t="s">
        <v>109</v>
      </c>
      <c r="E24" s="18" t="str">
        <f>IFERROR(INDEX($B$1:$B$500,SMALL(IF($D$1:$D$500=$D26,ROW($D$1:$D$500)),1)),"")&amp;" "&amp;IFERROR(INDEX($B$1:$B$500,SMALL(IF($D$1:$D$500=$D26,ROW($D$1:$D$500)),2)),"")&amp;" "&amp;IFERROR(INDEX($B$1:$B$500,SMALL(IF($D$1:$D$500=$D26,ROW($D$1:$D$500)),3)),"")&amp;" "&amp;IFERROR(INDEX($B$1:$B$500,SMALL(IF($D$1:$D$500=$D26,ROW($D$1:$D$500)),4)),"")&amp;" "&amp;IFERROR(INDEX($B$1:$B$500,SMALL(IF($D$1:$D$500=$D26,ROW($D$1:$D$500)),5)),"")</f>
        <v xml:space="preserve">BCMI006    </v>
      </c>
      <c r="F24" s="25" t="s">
        <v>70</v>
      </c>
      <c r="G24" s="26">
        <v>1</v>
      </c>
      <c r="H24" s="21">
        <v>41772</v>
      </c>
      <c r="I24" s="22">
        <f>IF(H24&lt;&gt;"",(H24+(365*G24)),"")</f>
        <v>42137</v>
      </c>
      <c r="J24" s="10" t="str">
        <f>IF(F24="scrap","Matériel rebuté",(IF(F24="HS","Réparation nécessaire",(IF(D24&lt;&gt;"",(IF((AND(T24=FALSE,H24="",1)),"Etalonnage avant utilisation","Aucune action nécéssaire")),"")))))</f>
        <v>Aucune action nécéssaire</v>
      </c>
      <c r="K24" s="10" t="str">
        <f ca="1">IF(P24="X", "En étalonnage", IF(F24="o","Bon pour le service",(IF(J24="matériel rebuté","Matériel non utilisable",(IF(J24="Réparation nécessaire","Réparation nécessaire",(IF(J24="Etalonnage avant utilisation","Etalonnage avant utilisation",(IF(I24="","",(IF(I24&lt;NOW(),"Etalonnage avant utilisation","BON POUR LE SERVICE"))))))))))))</f>
        <v>BON POUR LE SERVICE</v>
      </c>
      <c r="L24" s="10" t="str">
        <f ca="1">IF(J24="matériel rebuté","Matériel non utilisable",(IF(J24="Réparation nécessaire","Envoi en réparation",(IF(H24="","",(IF(((I24-30)&lt;NOW()),"Lancer l'étalonnage","")))))))</f>
        <v>Lancer l'étalonnage</v>
      </c>
      <c r="M24" s="10" t="s">
        <v>128</v>
      </c>
      <c r="N24" s="10" t="s">
        <v>122</v>
      </c>
      <c r="O24" s="11" t="s">
        <v>164</v>
      </c>
      <c r="P24" s="23"/>
      <c r="Q24" s="4"/>
      <c r="R24" s="5"/>
      <c r="S24" s="5"/>
      <c r="T24" s="5" t="b">
        <f>IF(D24&lt;&gt;"",(AND(F24="O",H24="",1)),"")</f>
        <v>0</v>
      </c>
      <c r="U24" s="5"/>
      <c r="V24" s="5"/>
      <c r="W24" s="5"/>
      <c r="X24" s="5"/>
      <c r="Y24" s="5"/>
    </row>
    <row r="25" spans="1:25">
      <c r="U25" s="5"/>
      <c r="V25" s="5"/>
      <c r="W25" s="5"/>
      <c r="X25" s="5"/>
      <c r="Y25" s="5"/>
    </row>
    <row r="26" spans="1:25">
      <c r="U26" s="5"/>
      <c r="V26" s="5"/>
      <c r="W26" s="5"/>
      <c r="X26" s="5"/>
      <c r="Y26" s="5"/>
    </row>
    <row r="27" spans="1:25">
      <c r="U27" s="5"/>
      <c r="V27" s="5"/>
      <c r="W27" s="5"/>
      <c r="X27" s="5"/>
      <c r="Y27" s="5"/>
    </row>
    <row r="28" spans="1:25">
      <c r="U28" s="5"/>
      <c r="V28" s="5"/>
      <c r="W28" s="5"/>
      <c r="X28" s="5"/>
      <c r="Y28" s="5"/>
    </row>
    <row r="29" spans="1:25">
      <c r="U29" s="5"/>
      <c r="V29" s="5"/>
      <c r="W29" s="5"/>
      <c r="X29" s="5"/>
      <c r="Y29" s="5"/>
    </row>
    <row r="30" spans="1:25">
      <c r="U30" s="5"/>
      <c r="V30" s="5"/>
      <c r="W30" s="5"/>
      <c r="X30" s="5"/>
      <c r="Y30" s="5"/>
    </row>
    <row r="31" spans="1:25">
      <c r="U31" s="5"/>
      <c r="V31" s="5"/>
      <c r="W31" s="5"/>
      <c r="X31" s="5"/>
      <c r="Y31" s="5"/>
    </row>
    <row r="32" spans="1:25">
      <c r="U32" s="5"/>
      <c r="V32" s="5"/>
      <c r="W32" s="5"/>
      <c r="X32" s="5"/>
      <c r="Y32" s="5"/>
    </row>
    <row r="33" spans="1:25">
      <c r="U33" s="5"/>
      <c r="V33" s="5"/>
      <c r="W33" s="5"/>
      <c r="X33" s="5"/>
      <c r="Y33" s="5"/>
    </row>
    <row r="34" spans="1:25">
      <c r="U34" s="5"/>
      <c r="V34" s="5"/>
      <c r="W34" s="5"/>
      <c r="X34" s="5"/>
      <c r="Y34" s="5"/>
    </row>
    <row r="35" spans="1:25">
      <c r="U35" s="5"/>
      <c r="V35" s="5"/>
      <c r="W35" s="5"/>
      <c r="X35" s="5"/>
      <c r="Y35" s="5"/>
    </row>
    <row r="36" spans="1:25">
      <c r="U36" s="5"/>
      <c r="V36" s="5"/>
      <c r="W36" s="5"/>
      <c r="X36" s="5"/>
      <c r="Y36" s="5"/>
    </row>
    <row r="37" spans="1:25">
      <c r="U37" s="5"/>
      <c r="V37" s="5"/>
      <c r="W37" s="5"/>
      <c r="X37" s="5"/>
      <c r="Y37" s="5"/>
    </row>
    <row r="38" spans="1:25">
      <c r="A38" s="13"/>
      <c r="B38" s="18"/>
      <c r="C38" s="10"/>
      <c r="D38" s="19"/>
      <c r="E38" s="18"/>
      <c r="F38" s="18"/>
      <c r="G38" s="20"/>
      <c r="H38" s="27"/>
      <c r="I38" s="22"/>
      <c r="J38" s="10"/>
      <c r="K38" s="10"/>
      <c r="L38" s="10"/>
      <c r="M38" s="10"/>
      <c r="N38" s="10"/>
      <c r="O38" s="10"/>
      <c r="P38" s="23"/>
      <c r="Q38" s="4"/>
      <c r="R38" s="5"/>
      <c r="S38" s="5"/>
      <c r="T38" s="5"/>
      <c r="U38" s="5"/>
      <c r="V38" s="5"/>
      <c r="W38" s="5"/>
      <c r="X38" s="5"/>
      <c r="Y38" s="5"/>
    </row>
    <row r="39" spans="1:25">
      <c r="A39" s="13"/>
      <c r="B39" s="18"/>
      <c r="C39" s="10"/>
      <c r="D39" s="19"/>
      <c r="E39" s="18"/>
      <c r="F39" s="18"/>
      <c r="G39" s="20"/>
      <c r="H39" s="27"/>
      <c r="I39" s="22"/>
      <c r="J39" s="10"/>
      <c r="K39" s="10"/>
      <c r="L39" s="10"/>
      <c r="M39" s="10"/>
      <c r="N39" s="10"/>
      <c r="O39" s="10"/>
      <c r="P39" s="23"/>
      <c r="Q39" s="4"/>
      <c r="R39" s="5"/>
      <c r="S39" s="5"/>
      <c r="T39" s="5"/>
      <c r="U39" s="5"/>
      <c r="V39" s="5"/>
      <c r="W39" s="5"/>
      <c r="X39" s="5"/>
      <c r="Y39" s="5"/>
    </row>
    <row r="40" spans="1:25">
      <c r="A40" s="13"/>
      <c r="B40" s="18"/>
      <c r="C40" s="10"/>
      <c r="D40" s="19"/>
      <c r="E40" s="18"/>
      <c r="F40" s="18"/>
      <c r="G40" s="20"/>
      <c r="H40" s="27"/>
      <c r="I40" s="22"/>
      <c r="J40" s="10"/>
      <c r="K40" s="10"/>
      <c r="L40" s="10"/>
      <c r="M40" s="10"/>
      <c r="N40" s="10"/>
      <c r="O40" s="10"/>
      <c r="P40" s="23"/>
      <c r="Q40" s="4"/>
      <c r="R40" s="5"/>
      <c r="S40" s="5"/>
      <c r="T40" s="5"/>
      <c r="U40" s="5"/>
      <c r="V40" s="5"/>
      <c r="W40" s="5"/>
      <c r="X40" s="5"/>
      <c r="Y40" s="5"/>
    </row>
    <row r="41" spans="1:25">
      <c r="A41" s="13"/>
      <c r="B41" s="18"/>
      <c r="C41" s="10"/>
      <c r="D41" s="19"/>
      <c r="E41" s="18"/>
      <c r="F41" s="18"/>
      <c r="G41" s="20"/>
      <c r="H41" s="27"/>
      <c r="I41" s="22"/>
      <c r="J41" s="10"/>
      <c r="K41" s="10"/>
      <c r="L41" s="10"/>
      <c r="M41" s="10"/>
      <c r="N41" s="10"/>
      <c r="O41" s="10"/>
      <c r="P41" s="23"/>
      <c r="Q41" s="4"/>
      <c r="R41" s="5"/>
      <c r="S41" s="5"/>
      <c r="T41" s="5"/>
      <c r="U41" s="5"/>
      <c r="V41" s="5"/>
      <c r="W41" s="5"/>
      <c r="X41" s="5"/>
      <c r="Y41" s="5"/>
    </row>
    <row r="42" spans="1:25">
      <c r="A42" s="13"/>
      <c r="B42" s="18"/>
      <c r="C42" s="10"/>
      <c r="D42" s="19"/>
      <c r="E42" s="18"/>
      <c r="F42" s="18"/>
      <c r="G42" s="20"/>
      <c r="H42" s="27"/>
      <c r="I42" s="22"/>
      <c r="J42" s="10"/>
      <c r="K42" s="10"/>
      <c r="L42" s="10"/>
      <c r="M42" s="10"/>
      <c r="N42" s="10"/>
      <c r="O42" s="10"/>
      <c r="P42" s="23"/>
      <c r="Q42" s="4"/>
      <c r="R42" s="5"/>
      <c r="S42" s="5"/>
      <c r="T42" s="5"/>
      <c r="U42" s="5"/>
      <c r="V42" s="5"/>
      <c r="W42" s="5"/>
      <c r="X42" s="5"/>
      <c r="Y42" s="5"/>
    </row>
    <row r="43" spans="1:25">
      <c r="A43" s="13"/>
      <c r="B43" s="18"/>
      <c r="C43" s="10"/>
      <c r="D43" s="19"/>
      <c r="E43" s="18"/>
      <c r="F43" s="18"/>
      <c r="G43" s="20"/>
      <c r="H43" s="27"/>
      <c r="I43" s="22"/>
      <c r="J43" s="10"/>
      <c r="K43" s="10"/>
      <c r="L43" s="10"/>
      <c r="M43" s="10"/>
      <c r="N43" s="10"/>
      <c r="O43" s="10"/>
      <c r="P43" s="23"/>
      <c r="Q43" s="4"/>
      <c r="R43" s="5"/>
      <c r="S43" s="5"/>
      <c r="T43" s="5"/>
      <c r="U43" s="5"/>
      <c r="V43" s="5"/>
      <c r="W43" s="5"/>
      <c r="X43" s="5"/>
      <c r="Y43" s="5"/>
    </row>
    <row r="44" spans="1:25">
      <c r="A44" s="13"/>
      <c r="B44" s="18"/>
      <c r="C44" s="10"/>
      <c r="D44" s="19"/>
      <c r="E44" s="18"/>
      <c r="F44" s="18"/>
      <c r="G44" s="20"/>
      <c r="H44" s="27"/>
      <c r="I44" s="22"/>
      <c r="J44" s="10"/>
      <c r="K44" s="10"/>
      <c r="L44" s="10"/>
      <c r="M44" s="10"/>
      <c r="N44" s="10"/>
      <c r="O44" s="10"/>
      <c r="P44" s="23"/>
      <c r="Q44" s="4"/>
      <c r="R44" s="5"/>
      <c r="S44" s="5"/>
      <c r="T44" s="5"/>
      <c r="U44" s="5"/>
      <c r="V44" s="5"/>
      <c r="W44" s="5"/>
      <c r="X44" s="5"/>
      <c r="Y44" s="5"/>
    </row>
    <row r="45" spans="1:25">
      <c r="A45" s="13"/>
      <c r="B45" s="25"/>
      <c r="C45" s="10"/>
      <c r="D45" s="24"/>
      <c r="E45" s="18"/>
      <c r="F45" s="25"/>
      <c r="G45" s="26"/>
      <c r="H45" s="21"/>
      <c r="I45" s="22"/>
      <c r="J45" s="10"/>
      <c r="K45" s="10"/>
      <c r="L45" s="10"/>
      <c r="M45" s="10"/>
      <c r="N45" s="10"/>
      <c r="O45" s="8"/>
      <c r="P45" s="23"/>
      <c r="Q45" s="4"/>
      <c r="R45" s="5"/>
      <c r="S45" s="5"/>
      <c r="T45" s="5"/>
      <c r="U45" s="5"/>
      <c r="V45" s="5"/>
      <c r="W45" s="5"/>
      <c r="X45" s="5"/>
      <c r="Y45" s="5"/>
    </row>
    <row r="46" spans="1:25">
      <c r="A46" s="13"/>
      <c r="B46" s="25"/>
      <c r="C46" s="10"/>
      <c r="D46" s="24"/>
      <c r="E46" s="18"/>
      <c r="F46" s="25"/>
      <c r="G46" s="26"/>
      <c r="H46" s="21"/>
      <c r="I46" s="22"/>
      <c r="J46" s="10"/>
      <c r="K46" s="10"/>
      <c r="L46" s="10"/>
      <c r="M46" s="10"/>
      <c r="N46" s="10"/>
      <c r="O46" s="8"/>
      <c r="P46" s="23"/>
      <c r="Q46" s="4"/>
      <c r="R46" s="5"/>
      <c r="S46" s="5"/>
      <c r="T46" s="5"/>
      <c r="U46" s="5"/>
      <c r="V46" s="5"/>
      <c r="W46" s="5"/>
      <c r="X46" s="5"/>
      <c r="Y46" s="5"/>
    </row>
    <row r="47" spans="1:25">
      <c r="A47" s="13"/>
      <c r="B47" s="18"/>
      <c r="C47" s="10"/>
      <c r="D47" s="24"/>
      <c r="E47" s="18"/>
      <c r="F47" s="25"/>
      <c r="G47" s="26"/>
      <c r="H47" s="21"/>
      <c r="I47" s="22"/>
      <c r="J47" s="10"/>
      <c r="K47" s="10"/>
      <c r="L47" s="10"/>
      <c r="M47" s="10"/>
      <c r="N47" s="10"/>
      <c r="O47" s="8"/>
      <c r="P47" s="23"/>
      <c r="Q47" s="4"/>
      <c r="R47" s="5"/>
      <c r="S47" s="5"/>
      <c r="T47" s="5"/>
      <c r="U47" s="5"/>
      <c r="V47" s="5"/>
      <c r="W47" s="5"/>
      <c r="X47" s="5"/>
      <c r="Y47" s="5"/>
    </row>
    <row r="48" spans="1:25">
      <c r="A48" s="13"/>
      <c r="B48" s="18"/>
      <c r="C48" s="10"/>
      <c r="D48" s="24"/>
      <c r="E48" s="18"/>
      <c r="F48" s="25"/>
      <c r="G48" s="26"/>
      <c r="H48" s="21"/>
      <c r="I48" s="22"/>
      <c r="J48" s="10"/>
      <c r="K48" s="10"/>
      <c r="L48" s="10"/>
      <c r="M48" s="10"/>
      <c r="N48" s="10"/>
      <c r="O48" s="8"/>
      <c r="P48" s="23"/>
      <c r="Q48" s="4"/>
      <c r="R48" s="5"/>
      <c r="S48" s="5"/>
      <c r="T48" s="5"/>
      <c r="U48" s="5"/>
      <c r="V48" s="5"/>
      <c r="W48" s="5"/>
      <c r="X48" s="5"/>
      <c r="Y48" s="5"/>
    </row>
    <row r="49" spans="1:25">
      <c r="A49" s="13"/>
      <c r="B49" s="18"/>
      <c r="C49" s="10"/>
      <c r="D49" s="24"/>
      <c r="E49" s="18"/>
      <c r="F49" s="25"/>
      <c r="G49" s="26"/>
      <c r="H49" s="21"/>
      <c r="I49" s="22"/>
      <c r="J49" s="10"/>
      <c r="K49" s="10"/>
      <c r="L49" s="10"/>
      <c r="M49" s="10"/>
      <c r="N49" s="10"/>
      <c r="O49" s="10"/>
      <c r="P49" s="23"/>
      <c r="Q49" s="4"/>
      <c r="R49" s="5"/>
      <c r="S49" s="5"/>
      <c r="T49" s="5"/>
      <c r="U49" s="5"/>
      <c r="V49" s="5"/>
      <c r="W49" s="5"/>
      <c r="X49" s="5"/>
      <c r="Y49" s="5"/>
    </row>
    <row r="50" spans="1:25">
      <c r="A50" s="13"/>
      <c r="B50" s="18"/>
      <c r="C50" s="10"/>
      <c r="D50" s="24"/>
      <c r="E50" s="18"/>
      <c r="F50" s="25"/>
      <c r="G50" s="26"/>
      <c r="H50" s="21"/>
      <c r="I50" s="22"/>
      <c r="J50" s="10"/>
      <c r="K50" s="10"/>
      <c r="L50" s="10"/>
      <c r="M50" s="10"/>
      <c r="N50" s="10"/>
      <c r="O50" s="10"/>
      <c r="P50" s="23"/>
      <c r="Q50" s="4"/>
      <c r="R50" s="5"/>
      <c r="S50" s="5"/>
      <c r="T50" s="5"/>
      <c r="U50" s="5"/>
      <c r="V50" s="5"/>
      <c r="W50" s="5"/>
      <c r="X50" s="5"/>
      <c r="Y50" s="5"/>
    </row>
    <row r="51" spans="1:25">
      <c r="A51" s="13"/>
      <c r="B51" s="18"/>
      <c r="C51" s="10"/>
      <c r="D51" s="24"/>
      <c r="E51" s="18"/>
      <c r="F51" s="25"/>
      <c r="G51" s="26"/>
      <c r="H51" s="21"/>
      <c r="I51" s="22"/>
      <c r="J51" s="10"/>
      <c r="K51" s="10"/>
      <c r="L51" s="10"/>
      <c r="M51" s="10"/>
      <c r="N51" s="10"/>
      <c r="O51" s="10"/>
      <c r="P51" s="23"/>
      <c r="Q51" s="4"/>
      <c r="R51" s="5"/>
      <c r="S51" s="5"/>
      <c r="T51" s="5"/>
      <c r="U51" s="5"/>
      <c r="V51" s="5"/>
      <c r="W51" s="5"/>
      <c r="X51" s="5"/>
      <c r="Y51" s="5"/>
    </row>
    <row r="52" spans="1:25">
      <c r="A52" s="13"/>
      <c r="B52" s="18"/>
      <c r="C52" s="10"/>
      <c r="D52" s="24"/>
      <c r="E52" s="18"/>
      <c r="F52" s="25"/>
      <c r="G52" s="26"/>
      <c r="H52" s="21"/>
      <c r="I52" s="22"/>
      <c r="J52" s="10"/>
      <c r="K52" s="10"/>
      <c r="L52" s="10"/>
      <c r="M52" s="10"/>
      <c r="N52" s="10"/>
      <c r="O52" s="10"/>
      <c r="P52" s="23"/>
      <c r="Q52" s="4"/>
      <c r="R52" s="5"/>
      <c r="S52" s="5"/>
      <c r="T52" s="5"/>
      <c r="U52" s="5"/>
      <c r="V52" s="5"/>
      <c r="W52" s="5"/>
      <c r="X52" s="5"/>
      <c r="Y52" s="5"/>
    </row>
    <row r="53" spans="1:25">
      <c r="A53" s="13"/>
      <c r="B53" s="38"/>
      <c r="C53" s="10"/>
      <c r="D53" s="24"/>
      <c r="E53" s="18"/>
      <c r="F53" s="25"/>
      <c r="G53" s="26"/>
      <c r="H53" s="21"/>
      <c r="I53" s="22"/>
      <c r="J53" s="10"/>
      <c r="K53" s="10"/>
      <c r="L53" s="10"/>
      <c r="M53" s="39"/>
      <c r="N53" s="10"/>
      <c r="O53" s="8"/>
      <c r="P53" s="23"/>
      <c r="Q53" s="4"/>
      <c r="R53" s="5"/>
      <c r="S53" s="5"/>
      <c r="T53" s="5"/>
      <c r="U53" s="5"/>
      <c r="V53" s="5"/>
      <c r="W53" s="5"/>
      <c r="X53" s="5"/>
      <c r="Y53" s="5"/>
    </row>
    <row r="54" spans="1:25">
      <c r="A54" s="13"/>
      <c r="B54" s="38"/>
      <c r="C54" s="10"/>
      <c r="D54" s="24"/>
      <c r="E54" s="18"/>
      <c r="F54" s="25"/>
      <c r="G54" s="26"/>
      <c r="H54" s="21"/>
      <c r="I54" s="22"/>
      <c r="J54" s="10"/>
      <c r="K54" s="10"/>
      <c r="L54" s="10"/>
      <c r="M54" s="39"/>
      <c r="N54" s="10"/>
      <c r="O54" s="8"/>
      <c r="P54" s="23"/>
      <c r="Q54" s="4"/>
      <c r="R54" s="5"/>
      <c r="S54" s="5"/>
      <c r="T54" s="5"/>
      <c r="U54" s="5"/>
      <c r="V54" s="5"/>
      <c r="W54" s="5"/>
      <c r="X54" s="5"/>
      <c r="Y54" s="5"/>
    </row>
    <row r="55" spans="1:25">
      <c r="A55" s="13"/>
      <c r="B55" s="25"/>
      <c r="C55" s="10"/>
      <c r="D55" s="24"/>
      <c r="E55" s="18"/>
      <c r="F55" s="25"/>
      <c r="G55" s="26"/>
      <c r="H55" s="21"/>
      <c r="I55" s="22"/>
      <c r="J55" s="10"/>
      <c r="K55" s="10"/>
      <c r="L55" s="10"/>
      <c r="M55" s="10"/>
      <c r="N55" s="10"/>
      <c r="O55" s="8"/>
      <c r="P55" s="23"/>
      <c r="Q55" s="4"/>
      <c r="R55" s="5"/>
      <c r="S55" s="5"/>
      <c r="T55" s="5"/>
      <c r="U55" s="5"/>
      <c r="V55" s="5"/>
      <c r="W55" s="5"/>
      <c r="X55" s="5"/>
      <c r="Y55" s="5"/>
    </row>
    <row r="56" spans="1:25">
      <c r="A56" s="13"/>
      <c r="B56" s="25"/>
      <c r="C56" s="10"/>
      <c r="D56" s="24"/>
      <c r="E56" s="18"/>
      <c r="F56" s="25"/>
      <c r="G56" s="26"/>
      <c r="H56" s="21"/>
      <c r="I56" s="22"/>
      <c r="J56" s="10"/>
      <c r="K56" s="10"/>
      <c r="L56" s="10"/>
      <c r="M56" s="10"/>
      <c r="N56" s="10"/>
      <c r="O56" s="8"/>
      <c r="P56" s="23"/>
      <c r="Q56" s="4"/>
      <c r="R56" s="5"/>
      <c r="S56" s="5"/>
      <c r="T56" s="5"/>
      <c r="U56" s="5"/>
      <c r="V56" s="5"/>
      <c r="W56" s="5"/>
      <c r="X56" s="5"/>
      <c r="Y56" s="5"/>
    </row>
    <row r="57" spans="1:25">
      <c r="A57" s="13"/>
      <c r="B57" s="18"/>
      <c r="C57" s="10"/>
      <c r="D57" s="24"/>
      <c r="E57" s="18"/>
      <c r="F57" s="25"/>
      <c r="G57" s="26"/>
      <c r="H57" s="21"/>
      <c r="I57" s="22"/>
      <c r="J57" s="10"/>
      <c r="K57" s="10"/>
      <c r="L57" s="10"/>
      <c r="M57" s="10"/>
      <c r="N57" s="10"/>
      <c r="O57" s="8"/>
      <c r="P57" s="23"/>
      <c r="Q57" s="4"/>
      <c r="R57" s="5"/>
      <c r="S57" s="5"/>
      <c r="T57" s="5"/>
      <c r="U57" s="5"/>
      <c r="V57" s="5"/>
      <c r="W57" s="5"/>
      <c r="X57" s="5"/>
      <c r="Y57" s="5"/>
    </row>
    <row r="58" spans="1:25">
      <c r="A58" s="13"/>
      <c r="B58" s="25"/>
      <c r="C58" s="10"/>
      <c r="D58" s="24"/>
      <c r="E58" s="18"/>
      <c r="F58" s="25"/>
      <c r="G58" s="26"/>
      <c r="H58" s="21"/>
      <c r="I58" s="22"/>
      <c r="J58" s="10"/>
      <c r="K58" s="10"/>
      <c r="L58" s="10"/>
      <c r="M58" s="10"/>
      <c r="N58" s="10"/>
      <c r="O58" s="8"/>
      <c r="P58" s="23"/>
      <c r="Q58" s="4"/>
      <c r="R58" s="5"/>
      <c r="S58" s="5"/>
      <c r="T58" s="5"/>
      <c r="U58" s="5"/>
      <c r="V58" s="5"/>
      <c r="W58" s="5"/>
      <c r="X58" s="5"/>
      <c r="Y58" s="5"/>
    </row>
    <row r="59" spans="1:25">
      <c r="A59" s="13"/>
      <c r="B59" s="25"/>
      <c r="C59" s="10"/>
      <c r="D59" s="24"/>
      <c r="E59" s="18"/>
      <c r="F59" s="25"/>
      <c r="G59" s="26"/>
      <c r="H59" s="21"/>
      <c r="I59" s="22"/>
      <c r="J59" s="10"/>
      <c r="K59" s="10"/>
      <c r="L59" s="10"/>
      <c r="M59" s="10"/>
      <c r="N59" s="10"/>
      <c r="O59" s="8"/>
      <c r="P59" s="23"/>
      <c r="Q59" s="4"/>
      <c r="R59" s="5"/>
      <c r="S59" s="5"/>
      <c r="T59" s="5"/>
      <c r="U59" s="5"/>
      <c r="V59" s="5"/>
      <c r="W59" s="5"/>
      <c r="X59" s="5"/>
      <c r="Y59" s="5"/>
    </row>
    <row r="60" spans="1:25">
      <c r="A60" s="13"/>
      <c r="B60" s="25"/>
      <c r="C60" s="10"/>
      <c r="D60" s="24"/>
      <c r="E60" s="18"/>
      <c r="F60" s="25"/>
      <c r="G60" s="26"/>
      <c r="H60" s="21"/>
      <c r="I60" s="22"/>
      <c r="J60" s="10"/>
      <c r="K60" s="10"/>
      <c r="L60" s="10"/>
      <c r="M60" s="10"/>
      <c r="N60" s="10"/>
      <c r="O60" s="8"/>
      <c r="P60" s="23"/>
      <c r="Q60" s="4"/>
      <c r="R60" s="5"/>
      <c r="S60" s="5"/>
      <c r="T60" s="5"/>
      <c r="U60" s="5"/>
      <c r="V60" s="5"/>
      <c r="W60" s="5"/>
      <c r="X60" s="5"/>
      <c r="Y60" s="5"/>
    </row>
    <row r="61" spans="1:25">
      <c r="A61" s="13"/>
      <c r="B61" s="25"/>
      <c r="C61" s="10"/>
      <c r="D61" s="24"/>
      <c r="E61" s="18"/>
      <c r="F61" s="25"/>
      <c r="G61" s="26"/>
      <c r="H61" s="21"/>
      <c r="I61" s="22"/>
      <c r="J61" s="10"/>
      <c r="K61" s="10"/>
      <c r="L61" s="10"/>
      <c r="M61" s="10"/>
      <c r="N61" s="10"/>
      <c r="O61" s="8"/>
      <c r="P61" s="23"/>
      <c r="Q61" s="4"/>
      <c r="R61" s="5"/>
      <c r="S61" s="5"/>
      <c r="T61" s="5"/>
      <c r="U61" s="5"/>
      <c r="V61" s="5"/>
      <c r="W61" s="5"/>
      <c r="X61" s="5"/>
      <c r="Y61" s="5"/>
    </row>
    <row r="62" spans="1:25">
      <c r="A62" s="13"/>
      <c r="B62" s="25"/>
      <c r="C62" s="10"/>
      <c r="D62" s="24"/>
      <c r="E62" s="18"/>
      <c r="F62" s="25"/>
      <c r="G62" s="26"/>
      <c r="H62" s="21"/>
      <c r="I62" s="22"/>
      <c r="J62" s="10"/>
      <c r="K62" s="10"/>
      <c r="L62" s="10"/>
      <c r="M62" s="10"/>
      <c r="N62" s="10"/>
      <c r="O62" s="8"/>
      <c r="P62" s="23"/>
      <c r="Q62" s="4"/>
      <c r="R62" s="5"/>
      <c r="S62" s="5"/>
      <c r="T62" s="5"/>
      <c r="U62" s="5"/>
      <c r="V62" s="5"/>
      <c r="W62" s="5"/>
      <c r="X62" s="5"/>
      <c r="Y62" s="5"/>
    </row>
    <row r="63" spans="1:25">
      <c r="A63" s="13"/>
      <c r="B63" s="25"/>
      <c r="C63" s="10"/>
      <c r="D63" s="24"/>
      <c r="E63" s="18"/>
      <c r="F63" s="25"/>
      <c r="G63" s="26"/>
      <c r="H63" s="21"/>
      <c r="I63" s="22"/>
      <c r="J63" s="10"/>
      <c r="K63" s="10"/>
      <c r="L63" s="10"/>
      <c r="M63" s="10"/>
      <c r="N63" s="10"/>
      <c r="O63" s="8"/>
      <c r="P63" s="23"/>
      <c r="Q63" s="4"/>
      <c r="R63" s="5"/>
      <c r="S63" s="5"/>
      <c r="T63" s="5"/>
      <c r="U63" s="5"/>
      <c r="V63" s="5"/>
      <c r="W63" s="5"/>
      <c r="X63" s="5"/>
      <c r="Y63" s="5"/>
    </row>
    <row r="64" spans="1:25">
      <c r="A64" s="13"/>
      <c r="B64" s="25"/>
      <c r="C64" s="10"/>
      <c r="D64" s="24"/>
      <c r="E64" s="18"/>
      <c r="F64" s="25"/>
      <c r="G64" s="26"/>
      <c r="H64" s="21"/>
      <c r="I64" s="22"/>
      <c r="J64" s="10"/>
      <c r="K64" s="10"/>
      <c r="L64" s="10"/>
      <c r="M64" s="10"/>
      <c r="N64" s="10"/>
      <c r="O64" s="8"/>
      <c r="P64" s="23"/>
      <c r="Q64" s="4"/>
      <c r="R64" s="5"/>
      <c r="S64" s="5"/>
      <c r="T64" s="5"/>
      <c r="U64" s="5"/>
      <c r="V64" s="5"/>
      <c r="W64" s="5"/>
      <c r="X64" s="5"/>
      <c r="Y64" s="5"/>
    </row>
    <row r="65" spans="1:25">
      <c r="A65" s="13"/>
      <c r="B65" s="25"/>
      <c r="C65" s="10"/>
      <c r="D65" s="24"/>
      <c r="E65" s="18"/>
      <c r="F65" s="25"/>
      <c r="G65" s="26"/>
      <c r="H65" s="21"/>
      <c r="I65" s="22"/>
      <c r="J65" s="10"/>
      <c r="K65" s="10"/>
      <c r="L65" s="10"/>
      <c r="M65" s="10"/>
      <c r="N65" s="10"/>
      <c r="O65" s="8"/>
      <c r="P65" s="23"/>
      <c r="Q65" s="4"/>
      <c r="R65" s="5"/>
      <c r="S65" s="5"/>
      <c r="T65" s="5"/>
      <c r="U65" s="5"/>
      <c r="V65" s="5"/>
      <c r="W65" s="5"/>
      <c r="X65" s="5"/>
      <c r="Y65" s="5"/>
    </row>
    <row r="66" spans="1:25">
      <c r="A66" s="13"/>
      <c r="B66" s="25"/>
      <c r="C66" s="10"/>
      <c r="D66" s="24"/>
      <c r="E66" s="18"/>
      <c r="F66" s="25"/>
      <c r="G66" s="26"/>
      <c r="H66" s="21"/>
      <c r="I66" s="22"/>
      <c r="J66" s="10"/>
      <c r="K66" s="10"/>
      <c r="L66" s="10"/>
      <c r="M66" s="10"/>
      <c r="N66" s="10"/>
      <c r="O66" s="8"/>
      <c r="P66" s="23"/>
      <c r="Q66" s="4"/>
      <c r="R66" s="5"/>
      <c r="S66" s="5"/>
      <c r="T66" s="5"/>
      <c r="U66" s="5"/>
      <c r="V66" s="5"/>
      <c r="W66" s="5"/>
      <c r="X66" s="5"/>
      <c r="Y66" s="5"/>
    </row>
    <row r="67" spans="1:25">
      <c r="A67" s="13"/>
      <c r="B67" s="25"/>
      <c r="C67" s="10"/>
      <c r="D67" s="24"/>
      <c r="E67" s="18"/>
      <c r="F67" s="25"/>
      <c r="G67" s="26"/>
      <c r="H67" s="21"/>
      <c r="I67" s="22"/>
      <c r="J67" s="10"/>
      <c r="K67" s="10"/>
      <c r="L67" s="10"/>
      <c r="M67" s="10"/>
      <c r="N67" s="10"/>
      <c r="O67" s="8"/>
      <c r="P67" s="23"/>
      <c r="Q67" s="4"/>
      <c r="R67" s="5"/>
      <c r="S67" s="5"/>
      <c r="T67" s="5"/>
      <c r="U67" s="5"/>
      <c r="V67" s="5"/>
      <c r="W67" s="5"/>
      <c r="X67" s="5"/>
      <c r="Y67" s="5"/>
    </row>
    <row r="68" spans="1:25">
      <c r="A68" s="13"/>
      <c r="B68" s="25"/>
      <c r="C68" s="10"/>
      <c r="D68" s="24"/>
      <c r="E68" s="18"/>
      <c r="F68" s="25"/>
      <c r="G68" s="26"/>
      <c r="H68" s="21"/>
      <c r="I68" s="22"/>
      <c r="J68" s="10"/>
      <c r="K68" s="10"/>
      <c r="L68" s="10"/>
      <c r="M68" s="10"/>
      <c r="N68" s="10"/>
      <c r="O68" s="8"/>
      <c r="P68" s="23"/>
      <c r="Q68" s="4"/>
      <c r="R68" s="5"/>
      <c r="S68" s="5"/>
      <c r="T68" s="5"/>
      <c r="U68" s="5"/>
      <c r="V68" s="5"/>
      <c r="W68" s="5"/>
      <c r="X68" s="5"/>
      <c r="Y68" s="5"/>
    </row>
    <row r="69" spans="1:25">
      <c r="A69" s="13"/>
      <c r="B69" s="18"/>
      <c r="C69" s="10"/>
      <c r="D69" s="19"/>
      <c r="E69" s="18"/>
      <c r="F69" s="18"/>
      <c r="G69" s="20"/>
      <c r="H69" s="21"/>
      <c r="I69" s="22"/>
      <c r="J69" s="10"/>
      <c r="K69" s="10"/>
      <c r="L69" s="10"/>
      <c r="M69" s="10"/>
      <c r="N69" s="10"/>
      <c r="O69" s="10"/>
      <c r="P69" s="23"/>
      <c r="Q69" s="4"/>
      <c r="R69" s="5"/>
      <c r="S69" s="5"/>
      <c r="T69" s="5"/>
      <c r="U69" s="5"/>
      <c r="V69" s="5"/>
      <c r="W69" s="5"/>
      <c r="X69" s="5"/>
      <c r="Y69" s="5"/>
    </row>
    <row r="70" spans="1:25">
      <c r="A70" s="13"/>
      <c r="B70" s="18"/>
      <c r="C70" s="10"/>
      <c r="D70" s="19"/>
      <c r="E70" s="18"/>
      <c r="F70" s="25"/>
      <c r="G70" s="26"/>
      <c r="H70" s="21"/>
      <c r="I70" s="22"/>
      <c r="J70" s="10"/>
      <c r="K70" s="10"/>
      <c r="L70" s="10"/>
      <c r="M70" s="10"/>
      <c r="N70" s="10"/>
      <c r="O70" s="8"/>
      <c r="P70" s="23"/>
      <c r="Q70" s="4"/>
      <c r="R70" s="5"/>
      <c r="S70" s="5"/>
      <c r="T70" s="5"/>
      <c r="U70" s="5"/>
      <c r="V70" s="5"/>
      <c r="W70" s="5"/>
      <c r="X70" s="5"/>
      <c r="Y70" s="5"/>
    </row>
    <row r="71" spans="1:25">
      <c r="A71" s="13"/>
      <c r="B71" s="25"/>
      <c r="C71" s="10"/>
      <c r="D71" s="19"/>
      <c r="E71" s="18"/>
      <c r="F71" s="25"/>
      <c r="G71" s="26"/>
      <c r="H71" s="21"/>
      <c r="I71" s="22"/>
      <c r="J71" s="10"/>
      <c r="K71" s="10"/>
      <c r="L71" s="10"/>
      <c r="M71" s="10"/>
      <c r="N71" s="10"/>
      <c r="O71" s="8"/>
      <c r="P71" s="23"/>
      <c r="Q71" s="4"/>
      <c r="R71" s="5"/>
      <c r="S71" s="5"/>
      <c r="T71" s="5"/>
      <c r="U71" s="5"/>
      <c r="V71" s="5"/>
      <c r="W71" s="5"/>
      <c r="X71" s="5"/>
      <c r="Y71" s="5"/>
    </row>
    <row r="72" spans="1:25">
      <c r="A72" s="13"/>
      <c r="B72" s="18"/>
      <c r="C72" s="10"/>
      <c r="D72" s="19"/>
      <c r="E72" s="18"/>
      <c r="F72" s="18"/>
      <c r="G72" s="20"/>
      <c r="H72" s="27"/>
      <c r="I72" s="22"/>
      <c r="J72" s="10"/>
      <c r="K72" s="10"/>
      <c r="L72" s="10"/>
      <c r="M72" s="10"/>
      <c r="N72" s="10"/>
      <c r="O72" s="10"/>
      <c r="P72" s="23"/>
      <c r="Q72" s="4"/>
      <c r="R72" s="5"/>
      <c r="S72" s="5"/>
      <c r="T72" s="5"/>
      <c r="U72" s="5"/>
      <c r="V72" s="5"/>
      <c r="W72" s="5"/>
      <c r="X72" s="5"/>
      <c r="Y72" s="5"/>
    </row>
    <row r="73" spans="1:25">
      <c r="A73" s="13"/>
      <c r="B73" s="18"/>
      <c r="C73" s="10"/>
      <c r="D73" s="19"/>
      <c r="E73" s="18"/>
      <c r="F73" s="18"/>
      <c r="G73" s="20"/>
      <c r="H73" s="27"/>
      <c r="I73" s="22"/>
      <c r="J73" s="10"/>
      <c r="K73" s="10"/>
      <c r="L73" s="10"/>
      <c r="M73" s="10"/>
      <c r="N73" s="10"/>
      <c r="O73" s="11"/>
      <c r="P73" s="23"/>
      <c r="Q73" s="4"/>
      <c r="R73" s="5"/>
      <c r="S73" s="5"/>
      <c r="T73" s="5"/>
      <c r="U73" s="5"/>
      <c r="V73" s="5"/>
      <c r="W73" s="5"/>
      <c r="X73" s="5"/>
      <c r="Y73" s="5"/>
    </row>
    <row r="74" spans="1:25">
      <c r="A74" s="13"/>
      <c r="B74" s="18"/>
      <c r="C74" s="10"/>
      <c r="D74" s="19"/>
      <c r="E74" s="18"/>
      <c r="F74" s="18"/>
      <c r="G74" s="20"/>
      <c r="H74" s="27"/>
      <c r="I74" s="22"/>
      <c r="J74" s="10"/>
      <c r="K74" s="10"/>
      <c r="L74" s="10"/>
      <c r="M74" s="10"/>
      <c r="N74" s="10"/>
      <c r="O74" s="11"/>
      <c r="P74" s="23"/>
      <c r="Q74" s="4"/>
      <c r="R74" s="5"/>
      <c r="S74" s="5"/>
      <c r="T74" s="5"/>
      <c r="U74" s="5"/>
      <c r="V74" s="5"/>
      <c r="W74" s="5"/>
      <c r="X74" s="5"/>
      <c r="Y74" s="5"/>
    </row>
    <row r="75" spans="1:25">
      <c r="A75" s="13"/>
      <c r="B75" s="18"/>
      <c r="C75" s="10"/>
      <c r="D75" s="19"/>
      <c r="E75" s="18"/>
      <c r="F75" s="18"/>
      <c r="G75" s="20"/>
      <c r="H75" s="27"/>
      <c r="I75" s="22"/>
      <c r="J75" s="10"/>
      <c r="K75" s="10"/>
      <c r="L75" s="10"/>
      <c r="M75" s="10"/>
      <c r="N75" s="10"/>
      <c r="O75" s="11"/>
      <c r="P75" s="23"/>
      <c r="Q75" s="4"/>
      <c r="R75" s="5"/>
      <c r="S75" s="5"/>
      <c r="T75" s="5"/>
      <c r="U75" s="5"/>
      <c r="V75" s="5"/>
      <c r="W75" s="5"/>
      <c r="X75" s="5"/>
      <c r="Y75" s="5"/>
    </row>
    <row r="76" spans="1:25">
      <c r="A76" s="13"/>
      <c r="B76" s="18"/>
      <c r="C76" s="10"/>
      <c r="D76" s="19"/>
      <c r="E76" s="18"/>
      <c r="F76" s="18"/>
      <c r="G76" s="20"/>
      <c r="H76" s="27"/>
      <c r="I76" s="22"/>
      <c r="J76" s="10"/>
      <c r="K76" s="10"/>
      <c r="L76" s="10"/>
      <c r="M76" s="10"/>
      <c r="N76" s="10"/>
      <c r="O76" s="11"/>
      <c r="P76" s="23"/>
      <c r="Q76" s="4"/>
      <c r="R76" s="5"/>
      <c r="S76" s="5"/>
      <c r="T76" s="5"/>
      <c r="U76" s="5"/>
      <c r="V76" s="5"/>
      <c r="W76" s="5"/>
      <c r="X76" s="5"/>
      <c r="Y76" s="5"/>
    </row>
    <row r="77" spans="1:25">
      <c r="A77" s="13"/>
      <c r="B77" s="18"/>
      <c r="C77" s="10"/>
      <c r="D77" s="19"/>
      <c r="E77" s="18"/>
      <c r="F77" s="18"/>
      <c r="G77" s="20"/>
      <c r="H77" s="27"/>
      <c r="I77" s="22"/>
      <c r="J77" s="10"/>
      <c r="K77" s="10"/>
      <c r="L77" s="10"/>
      <c r="M77" s="10"/>
      <c r="N77" s="10"/>
      <c r="O77" s="11"/>
      <c r="P77" s="23"/>
      <c r="Q77" s="4"/>
      <c r="R77" s="5"/>
      <c r="S77" s="5"/>
      <c r="T77" s="5"/>
      <c r="U77" s="5"/>
      <c r="V77" s="5"/>
      <c r="W77" s="5"/>
      <c r="X77" s="5"/>
      <c r="Y77" s="5"/>
    </row>
    <row r="78" spans="1:25">
      <c r="A78" s="13"/>
      <c r="B78" s="18"/>
      <c r="C78" s="10"/>
      <c r="D78" s="19"/>
      <c r="E78" s="18"/>
      <c r="F78" s="18"/>
      <c r="G78" s="20"/>
      <c r="H78" s="27"/>
      <c r="I78" s="22"/>
      <c r="J78" s="10"/>
      <c r="K78" s="10"/>
      <c r="L78" s="10"/>
      <c r="M78" s="10"/>
      <c r="N78" s="10"/>
      <c r="O78" s="11"/>
      <c r="P78" s="23"/>
      <c r="Q78" s="4"/>
      <c r="R78" s="5"/>
      <c r="S78" s="5"/>
      <c r="T78" s="5"/>
      <c r="U78" s="5"/>
      <c r="V78" s="5"/>
      <c r="W78" s="5"/>
      <c r="X78" s="5"/>
      <c r="Y78" s="5"/>
    </row>
    <row r="79" spans="1:25">
      <c r="A79" s="13"/>
      <c r="B79" s="18"/>
      <c r="C79" s="10"/>
      <c r="D79" s="19"/>
      <c r="E79" s="18"/>
      <c r="F79" s="18"/>
      <c r="G79" s="20"/>
      <c r="H79" s="27"/>
      <c r="I79" s="22"/>
      <c r="J79" s="10"/>
      <c r="K79" s="10"/>
      <c r="L79" s="10"/>
      <c r="M79" s="10"/>
      <c r="N79" s="10"/>
      <c r="O79" s="11"/>
      <c r="P79" s="23"/>
      <c r="Q79" s="4"/>
      <c r="R79" s="5"/>
      <c r="S79" s="5"/>
      <c r="T79" s="5"/>
      <c r="U79" s="5"/>
      <c r="V79" s="5"/>
      <c r="W79" s="5"/>
      <c r="X79" s="5"/>
      <c r="Y79" s="5"/>
    </row>
    <row r="80" spans="1:25">
      <c r="A80" s="13"/>
      <c r="B80" s="18"/>
      <c r="C80" s="10"/>
      <c r="D80" s="19"/>
      <c r="E80" s="18"/>
      <c r="F80" s="18"/>
      <c r="G80" s="20"/>
      <c r="H80" s="27"/>
      <c r="I80" s="22"/>
      <c r="J80" s="10"/>
      <c r="K80" s="10"/>
      <c r="L80" s="10"/>
      <c r="M80" s="10"/>
      <c r="N80" s="10"/>
      <c r="O80" s="11"/>
      <c r="P80" s="23"/>
      <c r="Q80" s="4"/>
      <c r="R80" s="5"/>
      <c r="S80" s="5"/>
      <c r="T80" s="5"/>
      <c r="U80" s="5"/>
      <c r="V80" s="5"/>
      <c r="W80" s="5"/>
      <c r="X80" s="5"/>
      <c r="Y80" s="5"/>
    </row>
    <row r="81" spans="1:25">
      <c r="A81" s="13"/>
      <c r="B81" s="18"/>
      <c r="C81" s="10"/>
      <c r="D81" s="19"/>
      <c r="E81" s="18"/>
      <c r="F81" s="18"/>
      <c r="G81" s="20"/>
      <c r="H81" s="27"/>
      <c r="I81" s="22"/>
      <c r="J81" s="10"/>
      <c r="K81" s="10"/>
      <c r="L81" s="10"/>
      <c r="M81" s="10"/>
      <c r="N81" s="10"/>
      <c r="O81" s="11"/>
      <c r="P81" s="23"/>
      <c r="Q81" s="4"/>
      <c r="R81" s="5"/>
      <c r="S81" s="5"/>
      <c r="T81" s="5"/>
      <c r="U81" s="5"/>
      <c r="V81" s="5"/>
      <c r="W81" s="5"/>
      <c r="X81" s="5"/>
      <c r="Y81" s="5"/>
    </row>
    <row r="82" spans="1:25">
      <c r="A82" s="13"/>
      <c r="B82" s="18"/>
      <c r="C82" s="10"/>
      <c r="D82" s="19"/>
      <c r="E82" s="18"/>
      <c r="F82" s="18"/>
      <c r="G82" s="20"/>
      <c r="H82" s="27"/>
      <c r="I82" s="22"/>
      <c r="J82" s="10"/>
      <c r="K82" s="10"/>
      <c r="L82" s="10"/>
      <c r="M82" s="10"/>
      <c r="N82" s="10"/>
      <c r="O82" s="11"/>
      <c r="P82" s="23"/>
      <c r="Q82" s="4"/>
      <c r="R82" s="5"/>
      <c r="S82" s="5"/>
      <c r="T82" s="5"/>
      <c r="U82" s="5"/>
      <c r="V82" s="5"/>
      <c r="W82" s="5"/>
      <c r="X82" s="5"/>
      <c r="Y82" s="5"/>
    </row>
    <row r="83" spans="1:25">
      <c r="A83" s="13"/>
      <c r="B83" s="18"/>
      <c r="C83" s="10"/>
      <c r="D83" s="19"/>
      <c r="E83" s="18"/>
      <c r="F83" s="18"/>
      <c r="G83" s="20"/>
      <c r="H83" s="21"/>
      <c r="I83" s="22"/>
      <c r="J83" s="10"/>
      <c r="K83" s="10"/>
      <c r="L83" s="10"/>
      <c r="M83" s="10"/>
      <c r="N83" s="10"/>
      <c r="O83" s="7"/>
      <c r="P83" s="23"/>
      <c r="Q83" s="4"/>
      <c r="R83" s="5"/>
      <c r="S83" s="5"/>
      <c r="T83" s="5"/>
      <c r="U83" s="5"/>
      <c r="V83" s="5"/>
      <c r="W83" s="5"/>
      <c r="X83" s="5"/>
      <c r="Y83" s="5"/>
    </row>
    <row r="84" spans="1:25">
      <c r="A84" s="13"/>
      <c r="B84" s="18"/>
      <c r="C84" s="10"/>
      <c r="D84" s="19"/>
      <c r="E84" s="18"/>
      <c r="F84" s="18"/>
      <c r="G84" s="20"/>
      <c r="H84" s="21"/>
      <c r="I84" s="22"/>
      <c r="J84" s="10"/>
      <c r="K84" s="10"/>
      <c r="L84" s="10"/>
      <c r="M84" s="10"/>
      <c r="N84" s="10"/>
      <c r="O84" s="7"/>
      <c r="P84" s="23"/>
      <c r="Q84" s="4"/>
      <c r="R84" s="5"/>
      <c r="S84" s="5"/>
      <c r="T84" s="5"/>
      <c r="U84" s="5"/>
      <c r="V84" s="5"/>
      <c r="W84" s="5"/>
      <c r="X84" s="5"/>
      <c r="Y84" s="5"/>
    </row>
    <row r="85" spans="1:25">
      <c r="A85" s="13"/>
      <c r="B85" s="18"/>
      <c r="C85" s="10"/>
      <c r="D85" s="19"/>
      <c r="E85" s="18"/>
      <c r="F85" s="18"/>
      <c r="G85" s="20"/>
      <c r="H85" s="21"/>
      <c r="I85" s="22"/>
      <c r="J85" s="10"/>
      <c r="K85" s="10"/>
      <c r="L85" s="10"/>
      <c r="M85" s="10"/>
      <c r="N85" s="10"/>
      <c r="O85" s="7"/>
      <c r="P85" s="23"/>
      <c r="Q85" s="4"/>
      <c r="R85" s="5"/>
      <c r="S85" s="5"/>
      <c r="T85" s="5"/>
      <c r="U85" s="5"/>
      <c r="V85" s="5"/>
      <c r="W85" s="5"/>
      <c r="X85" s="5"/>
      <c r="Y85" s="5"/>
    </row>
    <row r="86" spans="1:25">
      <c r="A86" s="13"/>
      <c r="B86" s="18"/>
      <c r="C86" s="10"/>
      <c r="D86" s="19"/>
      <c r="E86" s="18"/>
      <c r="F86" s="18"/>
      <c r="G86" s="20"/>
      <c r="H86" s="21"/>
      <c r="I86" s="22"/>
      <c r="J86" s="10"/>
      <c r="K86" s="10"/>
      <c r="L86" s="10"/>
      <c r="M86" s="10"/>
      <c r="N86" s="10"/>
      <c r="O86" s="11"/>
      <c r="P86" s="23"/>
      <c r="Q86" s="4"/>
      <c r="R86" s="5"/>
      <c r="S86" s="5"/>
      <c r="T86" s="5"/>
      <c r="U86" s="5"/>
      <c r="V86" s="5"/>
      <c r="W86" s="5"/>
      <c r="X86" s="5"/>
      <c r="Y86" s="5"/>
    </row>
    <row r="87" spans="1:25">
      <c r="A87" s="13"/>
      <c r="B87" s="18"/>
      <c r="C87" s="10"/>
      <c r="D87" s="19"/>
      <c r="E87" s="18"/>
      <c r="F87" s="18"/>
      <c r="G87" s="20"/>
      <c r="H87" s="21"/>
      <c r="I87" s="22"/>
      <c r="J87" s="10"/>
      <c r="K87" s="10"/>
      <c r="L87" s="10"/>
      <c r="M87" s="10"/>
      <c r="N87" s="10"/>
      <c r="O87" s="7"/>
      <c r="P87" s="23"/>
      <c r="Q87" s="4"/>
      <c r="R87" s="5"/>
      <c r="S87" s="5"/>
      <c r="T87" s="5"/>
      <c r="U87" s="5"/>
      <c r="V87" s="5"/>
      <c r="W87" s="5"/>
      <c r="X87" s="5"/>
      <c r="Y87" s="5"/>
    </row>
    <row r="88" spans="1:25">
      <c r="A88" s="13"/>
      <c r="B88" s="18"/>
      <c r="C88" s="10"/>
      <c r="D88" s="19"/>
      <c r="E88" s="18"/>
      <c r="F88" s="18"/>
      <c r="G88" s="20"/>
      <c r="H88" s="21"/>
      <c r="I88" s="22"/>
      <c r="J88" s="10"/>
      <c r="K88" s="10"/>
      <c r="L88" s="10"/>
      <c r="M88" s="10"/>
      <c r="N88" s="10"/>
      <c r="O88" s="7"/>
      <c r="P88" s="23"/>
      <c r="Q88" s="4"/>
      <c r="R88" s="5"/>
      <c r="S88" s="5"/>
      <c r="T88" s="5"/>
      <c r="U88" s="5"/>
      <c r="V88" s="5"/>
      <c r="W88" s="5"/>
      <c r="X88" s="5"/>
      <c r="Y88" s="5"/>
    </row>
    <row r="89" spans="1:25">
      <c r="A89" s="13"/>
      <c r="B89" s="18"/>
      <c r="C89" s="10"/>
      <c r="D89" s="19"/>
      <c r="E89" s="18"/>
      <c r="F89" s="18"/>
      <c r="G89" s="20"/>
      <c r="H89" s="27"/>
      <c r="I89" s="22"/>
      <c r="J89" s="10"/>
      <c r="K89" s="10"/>
      <c r="L89" s="10"/>
      <c r="M89" s="10"/>
      <c r="N89" s="10"/>
      <c r="O89" s="11"/>
      <c r="P89" s="23"/>
      <c r="Q89" s="4"/>
      <c r="R89" s="5"/>
      <c r="S89" s="5"/>
      <c r="T89" s="5"/>
      <c r="U89" s="5"/>
      <c r="V89" s="5"/>
      <c r="W89" s="5"/>
      <c r="X89" s="5"/>
      <c r="Y89" s="5"/>
    </row>
    <row r="90" spans="1:25">
      <c r="A90" s="13"/>
      <c r="B90" s="18"/>
      <c r="C90" s="10"/>
      <c r="D90" s="19"/>
      <c r="E90" s="18"/>
      <c r="F90" s="18"/>
      <c r="G90" s="20"/>
      <c r="H90" s="27"/>
      <c r="I90" s="22"/>
      <c r="J90" s="10"/>
      <c r="K90" s="10"/>
      <c r="L90" s="10"/>
      <c r="M90" s="10"/>
      <c r="N90" s="10"/>
      <c r="O90" s="11"/>
      <c r="P90" s="23"/>
      <c r="Q90" s="4"/>
      <c r="R90" s="5"/>
      <c r="S90" s="5"/>
      <c r="T90" s="5"/>
      <c r="U90" s="5"/>
      <c r="V90" s="5"/>
      <c r="W90" s="5"/>
      <c r="X90" s="5"/>
      <c r="Y90" s="5"/>
    </row>
    <row r="91" spans="1:25">
      <c r="A91" s="13"/>
      <c r="B91" s="18"/>
      <c r="C91" s="10"/>
      <c r="D91" s="19"/>
      <c r="E91" s="18"/>
      <c r="F91" s="18"/>
      <c r="G91" s="20"/>
      <c r="H91" s="27"/>
      <c r="I91" s="22"/>
      <c r="J91" s="10"/>
      <c r="K91" s="10"/>
      <c r="L91" s="10"/>
      <c r="M91" s="10"/>
      <c r="N91" s="10"/>
      <c r="O91" s="11"/>
      <c r="P91" s="23"/>
      <c r="Q91" s="4"/>
      <c r="R91" s="5"/>
      <c r="S91" s="5"/>
      <c r="T91" s="5"/>
      <c r="U91" s="5"/>
      <c r="V91" s="5"/>
      <c r="W91" s="5"/>
      <c r="X91" s="5"/>
      <c r="Y91" s="5"/>
    </row>
    <row r="92" spans="1:25">
      <c r="A92" s="13"/>
      <c r="B92" s="18"/>
      <c r="C92" s="10"/>
      <c r="D92" s="19"/>
      <c r="E92" s="18"/>
      <c r="F92" s="18"/>
      <c r="G92" s="20"/>
      <c r="H92" s="27"/>
      <c r="I92" s="22"/>
      <c r="J92" s="10"/>
      <c r="K92" s="10"/>
      <c r="L92" s="10"/>
      <c r="M92" s="10"/>
      <c r="N92" s="10"/>
      <c r="O92" s="11"/>
      <c r="P92" s="23"/>
      <c r="Q92" s="4"/>
      <c r="R92" s="5"/>
      <c r="S92" s="5"/>
      <c r="T92" s="5"/>
      <c r="U92" s="5"/>
      <c r="V92" s="5"/>
      <c r="W92" s="5"/>
      <c r="X92" s="5"/>
      <c r="Y92" s="5"/>
    </row>
    <row r="93" spans="1:25">
      <c r="A93" s="13"/>
      <c r="B93" s="18"/>
      <c r="C93" s="10"/>
      <c r="D93" s="19"/>
      <c r="E93" s="18"/>
      <c r="F93" s="18"/>
      <c r="G93" s="20"/>
      <c r="H93" s="27"/>
      <c r="I93" s="22"/>
      <c r="J93" s="10"/>
      <c r="K93" s="10"/>
      <c r="L93" s="10"/>
      <c r="M93" s="10"/>
      <c r="N93" s="10"/>
      <c r="O93" s="11"/>
      <c r="P93" s="23"/>
      <c r="Q93" s="4"/>
      <c r="R93" s="5"/>
      <c r="S93" s="5"/>
      <c r="T93" s="5"/>
      <c r="U93" s="5"/>
      <c r="V93" s="5"/>
      <c r="W93" s="5"/>
      <c r="X93" s="5"/>
      <c r="Y93" s="5"/>
    </row>
    <row r="94" spans="1:25">
      <c r="A94" s="13"/>
      <c r="B94" s="25"/>
      <c r="C94" s="10"/>
      <c r="D94" s="19"/>
      <c r="E94" s="18"/>
      <c r="F94" s="25"/>
      <c r="G94" s="26"/>
      <c r="H94" s="21"/>
      <c r="I94" s="22"/>
      <c r="J94" s="10"/>
      <c r="K94" s="10"/>
      <c r="L94" s="10"/>
      <c r="M94" s="10"/>
      <c r="N94" s="10"/>
      <c r="O94" s="8"/>
      <c r="P94" s="23"/>
      <c r="Q94" s="4"/>
      <c r="R94" s="5"/>
      <c r="S94" s="5"/>
      <c r="T94" s="5"/>
      <c r="U94" s="5"/>
      <c r="V94" s="5"/>
      <c r="W94" s="5"/>
      <c r="X94" s="5"/>
      <c r="Y94" s="5"/>
    </row>
    <row r="95" spans="1:25">
      <c r="A95" s="13"/>
      <c r="B95" s="18"/>
      <c r="C95" s="10"/>
      <c r="D95" s="19"/>
      <c r="E95" s="18"/>
      <c r="F95" s="18"/>
      <c r="G95" s="20"/>
      <c r="H95" s="27"/>
      <c r="I95" s="22"/>
      <c r="J95" s="10"/>
      <c r="K95" s="10"/>
      <c r="L95" s="10"/>
      <c r="M95" s="10"/>
      <c r="N95" s="10"/>
      <c r="O95" s="10"/>
      <c r="P95" s="23"/>
      <c r="Q95" s="4"/>
      <c r="R95" s="5"/>
      <c r="S95" s="5"/>
      <c r="T95" s="5"/>
      <c r="U95" s="5"/>
      <c r="V95" s="5"/>
      <c r="W95" s="5"/>
      <c r="X95" s="5"/>
      <c r="Y95" s="5"/>
    </row>
    <row r="96" spans="1:25">
      <c r="A96" s="13"/>
      <c r="B96" s="18"/>
      <c r="C96" s="10"/>
      <c r="D96" s="24"/>
      <c r="E96" s="18"/>
      <c r="F96" s="28"/>
      <c r="G96" s="26"/>
      <c r="H96" s="21"/>
      <c r="I96" s="22"/>
      <c r="J96" s="10"/>
      <c r="K96" s="10"/>
      <c r="L96" s="10"/>
      <c r="M96" s="10"/>
      <c r="N96" s="10"/>
      <c r="O96" s="9"/>
      <c r="P96" s="23"/>
      <c r="Q96" s="4"/>
      <c r="R96" s="5"/>
      <c r="S96" s="5"/>
      <c r="T96" s="5"/>
      <c r="U96" s="5"/>
      <c r="V96" s="5"/>
      <c r="W96" s="5"/>
      <c r="X96" s="5"/>
      <c r="Y96" s="5"/>
    </row>
    <row r="97" spans="1:25">
      <c r="A97" s="13"/>
      <c r="B97" s="18"/>
      <c r="C97" s="10"/>
      <c r="D97" s="24"/>
      <c r="E97" s="18"/>
      <c r="F97" s="25"/>
      <c r="G97" s="26"/>
      <c r="H97" s="21"/>
      <c r="I97" s="22"/>
      <c r="J97" s="10"/>
      <c r="K97" s="10"/>
      <c r="L97" s="10"/>
      <c r="M97" s="10"/>
      <c r="N97" s="10"/>
      <c r="O97" s="8"/>
      <c r="P97" s="23"/>
      <c r="Q97" s="4"/>
      <c r="R97" s="5"/>
      <c r="S97" s="5"/>
      <c r="T97" s="5"/>
      <c r="U97" s="5"/>
      <c r="V97" s="5"/>
      <c r="W97" s="5"/>
      <c r="X97" s="5"/>
      <c r="Y97" s="5"/>
    </row>
    <row r="98" spans="1:25">
      <c r="A98" s="13"/>
      <c r="B98" s="18"/>
      <c r="C98" s="10"/>
      <c r="D98" s="24"/>
      <c r="E98" s="18"/>
      <c r="F98" s="28"/>
      <c r="G98" s="26"/>
      <c r="H98" s="21"/>
      <c r="I98" s="22"/>
      <c r="J98" s="10"/>
      <c r="K98" s="10"/>
      <c r="L98" s="10"/>
      <c r="M98" s="10"/>
      <c r="N98" s="10"/>
      <c r="O98" s="9"/>
      <c r="P98" s="23"/>
      <c r="Q98" s="4"/>
      <c r="R98" s="5"/>
      <c r="S98" s="5"/>
      <c r="T98" s="5"/>
      <c r="U98" s="5"/>
      <c r="V98" s="5"/>
      <c r="W98" s="5"/>
      <c r="X98" s="5"/>
      <c r="Y98" s="5"/>
    </row>
    <row r="99" spans="1:25">
      <c r="A99" s="13"/>
      <c r="B99" s="25"/>
      <c r="C99" s="10"/>
      <c r="D99" s="19"/>
      <c r="E99" s="18"/>
      <c r="F99" s="25"/>
      <c r="G99" s="26"/>
      <c r="H99" s="21"/>
      <c r="I99" s="22"/>
      <c r="J99" s="10"/>
      <c r="K99" s="10"/>
      <c r="L99" s="10"/>
      <c r="M99" s="10"/>
      <c r="N99" s="10"/>
      <c r="O99" s="8"/>
      <c r="P99" s="23"/>
      <c r="Q99" s="4"/>
      <c r="R99" s="5"/>
      <c r="S99" s="5"/>
      <c r="T99" s="5"/>
      <c r="U99" s="5"/>
      <c r="V99" s="5"/>
      <c r="W99" s="5"/>
      <c r="X99" s="5"/>
      <c r="Y99" s="5"/>
    </row>
    <row r="100" spans="1:25">
      <c r="A100" s="13"/>
      <c r="B100" s="18"/>
      <c r="C100" s="10"/>
      <c r="D100" s="19"/>
      <c r="E100" s="18"/>
      <c r="F100" s="18"/>
      <c r="G100" s="20"/>
      <c r="H100" s="27"/>
      <c r="I100" s="22"/>
      <c r="J100" s="10"/>
      <c r="K100" s="10"/>
      <c r="L100" s="10"/>
      <c r="M100" s="10"/>
      <c r="N100" s="10"/>
      <c r="O100" s="11"/>
      <c r="P100" s="23"/>
      <c r="Q100" s="4"/>
      <c r="R100" s="5"/>
      <c r="S100" s="5"/>
      <c r="T100" s="5"/>
      <c r="U100" s="5"/>
      <c r="V100" s="5"/>
      <c r="W100" s="5"/>
      <c r="X100" s="5"/>
      <c r="Y100" s="5"/>
    </row>
    <row r="101" spans="1:25">
      <c r="A101" s="13"/>
      <c r="B101" s="18"/>
      <c r="C101" s="10"/>
      <c r="D101" s="19"/>
      <c r="E101" s="18"/>
      <c r="F101" s="18"/>
      <c r="G101" s="20"/>
      <c r="H101" s="27"/>
      <c r="I101" s="22"/>
      <c r="J101" s="10"/>
      <c r="K101" s="10"/>
      <c r="L101" s="10"/>
      <c r="M101" s="10"/>
      <c r="N101" s="10"/>
      <c r="O101" s="11"/>
      <c r="P101" s="23"/>
      <c r="Q101" s="4"/>
      <c r="R101" s="5"/>
      <c r="S101" s="5"/>
      <c r="T101" s="5"/>
      <c r="U101" s="5"/>
      <c r="V101" s="5"/>
      <c r="W101" s="5"/>
      <c r="X101" s="5"/>
      <c r="Y101" s="5"/>
    </row>
    <row r="102" spans="1:25">
      <c r="A102" s="13"/>
      <c r="B102" s="18"/>
      <c r="C102" s="10"/>
      <c r="D102" s="19"/>
      <c r="E102" s="18"/>
      <c r="F102" s="18"/>
      <c r="G102" s="20"/>
      <c r="H102" s="27"/>
      <c r="I102" s="22"/>
      <c r="J102" s="10"/>
      <c r="K102" s="10"/>
      <c r="L102" s="10"/>
      <c r="M102" s="10"/>
      <c r="N102" s="10"/>
      <c r="O102" s="11"/>
      <c r="P102" s="23"/>
      <c r="Q102" s="4"/>
      <c r="R102" s="5"/>
      <c r="S102" s="5"/>
      <c r="T102" s="5"/>
      <c r="U102" s="5"/>
      <c r="V102" s="5"/>
      <c r="W102" s="5"/>
      <c r="X102" s="5"/>
      <c r="Y102" s="5"/>
    </row>
    <row r="103" spans="1:25">
      <c r="A103" s="13"/>
      <c r="B103" s="18"/>
      <c r="C103" s="10"/>
      <c r="D103" s="24"/>
      <c r="E103" s="18"/>
      <c r="F103" s="25"/>
      <c r="G103" s="26"/>
      <c r="H103" s="21"/>
      <c r="I103" s="22"/>
      <c r="J103" s="10"/>
      <c r="K103" s="10"/>
      <c r="L103" s="10"/>
      <c r="M103" s="10"/>
      <c r="N103" s="10"/>
      <c r="O103" s="10"/>
      <c r="P103" s="23"/>
      <c r="Q103" s="4"/>
      <c r="R103" s="5"/>
      <c r="S103" s="5"/>
      <c r="T103" s="5"/>
      <c r="U103" s="5"/>
      <c r="V103" s="5"/>
      <c r="W103" s="5"/>
      <c r="X103" s="5"/>
      <c r="Y103" s="5"/>
    </row>
    <row r="104" spans="1:25">
      <c r="A104" s="13"/>
      <c r="B104" s="18"/>
      <c r="C104" s="10"/>
      <c r="D104" s="19"/>
      <c r="E104" s="18"/>
      <c r="F104" s="18"/>
      <c r="G104" s="20"/>
      <c r="H104" s="21"/>
      <c r="I104" s="22"/>
      <c r="J104" s="10"/>
      <c r="K104" s="10"/>
      <c r="L104" s="10"/>
      <c r="M104" s="10"/>
      <c r="N104" s="10"/>
      <c r="O104" s="10"/>
      <c r="P104" s="23"/>
      <c r="Q104" s="4"/>
      <c r="R104" s="5"/>
      <c r="S104" s="5"/>
      <c r="T104" s="5"/>
      <c r="U104" s="5"/>
      <c r="V104" s="5"/>
      <c r="W104" s="5"/>
      <c r="X104" s="5"/>
      <c r="Y104" s="5"/>
    </row>
    <row r="105" spans="1:25">
      <c r="A105" s="13"/>
      <c r="B105" s="18"/>
      <c r="C105" s="10"/>
      <c r="D105" s="19"/>
      <c r="E105" s="18"/>
      <c r="F105" s="18"/>
      <c r="G105" s="20"/>
      <c r="H105" s="27"/>
      <c r="I105" s="22"/>
      <c r="J105" s="10"/>
      <c r="K105" s="10"/>
      <c r="L105" s="10"/>
      <c r="M105" s="10"/>
      <c r="N105" s="10"/>
      <c r="O105" s="10"/>
      <c r="P105" s="23"/>
      <c r="Q105" s="4"/>
      <c r="R105" s="5"/>
      <c r="S105" s="5"/>
      <c r="T105" s="5"/>
      <c r="U105" s="5"/>
      <c r="V105" s="5"/>
      <c r="W105" s="5"/>
      <c r="X105" s="5"/>
      <c r="Y105" s="5"/>
    </row>
    <row r="106" spans="1:25">
      <c r="A106" s="13"/>
      <c r="B106" s="18"/>
      <c r="C106" s="10"/>
      <c r="D106" s="24"/>
      <c r="E106" s="18"/>
      <c r="F106" s="25"/>
      <c r="G106" s="26"/>
      <c r="H106" s="21"/>
      <c r="I106" s="22"/>
      <c r="J106" s="10"/>
      <c r="K106" s="10"/>
      <c r="L106" s="10"/>
      <c r="M106" s="10"/>
      <c r="N106" s="10"/>
      <c r="O106" s="9"/>
      <c r="P106" s="23"/>
      <c r="Q106" s="4"/>
      <c r="R106" s="5"/>
      <c r="S106" s="5"/>
      <c r="T106" s="5"/>
      <c r="U106" s="5"/>
      <c r="V106" s="5"/>
      <c r="W106" s="5"/>
      <c r="X106" s="5"/>
      <c r="Y106" s="5"/>
    </row>
    <row r="107" spans="1:25">
      <c r="A107" s="13"/>
      <c r="B107" s="18"/>
      <c r="C107" s="10"/>
      <c r="D107" s="24"/>
      <c r="E107" s="18"/>
      <c r="F107" s="25"/>
      <c r="G107" s="26"/>
      <c r="H107" s="21"/>
      <c r="I107" s="22"/>
      <c r="J107" s="10"/>
      <c r="K107" s="10"/>
      <c r="L107" s="10"/>
      <c r="M107" s="10"/>
      <c r="N107" s="10"/>
      <c r="O107" s="8"/>
      <c r="P107" s="23"/>
      <c r="Q107" s="4"/>
      <c r="R107" s="5"/>
      <c r="S107" s="5"/>
      <c r="T107" s="5"/>
      <c r="U107" s="5"/>
      <c r="V107" s="5"/>
      <c r="W107" s="5"/>
      <c r="X107" s="5"/>
      <c r="Y107" s="5"/>
    </row>
    <row r="108" spans="1:25">
      <c r="A108" s="13"/>
      <c r="B108" s="18"/>
      <c r="C108" s="10"/>
      <c r="D108" s="24"/>
      <c r="E108" s="18"/>
      <c r="F108" s="28"/>
      <c r="G108" s="26"/>
      <c r="H108" s="21"/>
      <c r="I108" s="22"/>
      <c r="J108" s="10"/>
      <c r="K108" s="10"/>
      <c r="L108" s="10"/>
      <c r="M108" s="10"/>
      <c r="N108" s="10"/>
      <c r="O108" s="10"/>
      <c r="P108" s="23"/>
      <c r="Q108" s="4"/>
      <c r="R108" s="5"/>
      <c r="S108" s="5"/>
      <c r="T108" s="5"/>
      <c r="U108" s="5"/>
      <c r="V108" s="5"/>
      <c r="W108" s="5"/>
      <c r="X108" s="5"/>
      <c r="Y108" s="5"/>
    </row>
    <row r="109" spans="1:25">
      <c r="A109" s="13"/>
      <c r="B109" s="18"/>
      <c r="C109" s="10"/>
      <c r="D109" s="24"/>
      <c r="E109" s="18"/>
      <c r="F109" s="25"/>
      <c r="G109" s="26"/>
      <c r="H109" s="21"/>
      <c r="I109" s="22"/>
      <c r="J109" s="10"/>
      <c r="K109" s="10"/>
      <c r="L109" s="10"/>
      <c r="M109" s="10"/>
      <c r="N109" s="10"/>
      <c r="O109" s="10"/>
      <c r="P109" s="23"/>
      <c r="Q109" s="4"/>
      <c r="R109" s="5"/>
      <c r="S109" s="5"/>
      <c r="T109" s="5"/>
      <c r="U109" s="5"/>
      <c r="V109" s="5"/>
      <c r="W109" s="5"/>
      <c r="X109" s="5"/>
      <c r="Y109" s="5"/>
    </row>
    <row r="110" spans="1:25">
      <c r="A110" s="13"/>
      <c r="B110" s="18"/>
      <c r="C110" s="10"/>
      <c r="D110" s="24"/>
      <c r="E110" s="18"/>
      <c r="F110" s="25"/>
      <c r="G110" s="26"/>
      <c r="H110" s="21"/>
      <c r="I110" s="22"/>
      <c r="J110" s="10"/>
      <c r="K110" s="10"/>
      <c r="L110" s="10"/>
      <c r="M110" s="10"/>
      <c r="N110" s="10"/>
      <c r="O110" s="10"/>
      <c r="P110" s="23"/>
      <c r="Q110" s="4"/>
      <c r="R110" s="5"/>
      <c r="S110" s="5"/>
      <c r="T110" s="5"/>
      <c r="U110" s="5"/>
      <c r="V110" s="5"/>
      <c r="W110" s="5"/>
      <c r="X110" s="5"/>
      <c r="Y110" s="5"/>
    </row>
    <row r="111" spans="1:25">
      <c r="A111" s="13"/>
      <c r="B111" s="18"/>
      <c r="C111" s="10"/>
      <c r="D111" s="19"/>
      <c r="E111" s="18"/>
      <c r="F111" s="18"/>
      <c r="G111" s="20"/>
      <c r="H111" s="27"/>
      <c r="I111" s="22"/>
      <c r="J111" s="10"/>
      <c r="K111" s="10"/>
      <c r="L111" s="10"/>
      <c r="M111" s="10"/>
      <c r="N111" s="10"/>
      <c r="O111" s="10"/>
      <c r="P111" s="23"/>
      <c r="Q111" s="4"/>
      <c r="R111" s="5"/>
      <c r="S111" s="5"/>
      <c r="T111" s="5"/>
      <c r="U111" s="5"/>
      <c r="V111" s="5"/>
      <c r="W111" s="5"/>
      <c r="X111" s="5"/>
      <c r="Y111" s="5"/>
    </row>
    <row r="112" spans="1:25">
      <c r="A112" s="13"/>
      <c r="B112" s="25"/>
      <c r="C112" s="10"/>
      <c r="D112" s="19"/>
      <c r="E112" s="18"/>
      <c r="F112" s="25"/>
      <c r="G112" s="26"/>
      <c r="H112" s="21"/>
      <c r="I112" s="22"/>
      <c r="J112" s="10"/>
      <c r="K112" s="10"/>
      <c r="L112" s="10"/>
      <c r="M112" s="10"/>
      <c r="N112" s="10"/>
      <c r="O112" s="8"/>
      <c r="P112" s="23"/>
      <c r="Q112" s="4"/>
      <c r="R112" s="5"/>
      <c r="S112" s="5"/>
      <c r="T112" s="5"/>
      <c r="U112" s="5"/>
      <c r="V112" s="5"/>
      <c r="W112" s="5"/>
      <c r="X112" s="5"/>
      <c r="Y112" s="5"/>
    </row>
    <row r="113" spans="1:25">
      <c r="A113" s="13"/>
      <c r="B113" s="18"/>
      <c r="C113" s="10"/>
      <c r="D113" s="19"/>
      <c r="E113" s="18"/>
      <c r="F113" s="18"/>
      <c r="G113" s="20"/>
      <c r="H113" s="21"/>
      <c r="I113" s="22"/>
      <c r="J113" s="10"/>
      <c r="K113" s="10"/>
      <c r="L113" s="10"/>
      <c r="M113" s="10"/>
      <c r="N113" s="10"/>
      <c r="O113" s="7"/>
      <c r="P113" s="23"/>
      <c r="Q113" s="4"/>
      <c r="R113" s="5"/>
      <c r="S113" s="5"/>
      <c r="T113" s="5"/>
      <c r="U113" s="5"/>
      <c r="V113" s="5"/>
      <c r="W113" s="5"/>
      <c r="X113" s="5"/>
      <c r="Y113" s="5"/>
    </row>
    <row r="114" spans="1:25">
      <c r="A114" s="13"/>
      <c r="B114" s="18"/>
      <c r="C114" s="10"/>
      <c r="D114" s="19"/>
      <c r="E114" s="18"/>
      <c r="F114" s="18"/>
      <c r="G114" s="20"/>
      <c r="H114" s="21"/>
      <c r="I114" s="22"/>
      <c r="J114" s="10"/>
      <c r="K114" s="10"/>
      <c r="L114" s="10"/>
      <c r="M114" s="10"/>
      <c r="N114" s="10"/>
      <c r="O114" s="7"/>
      <c r="P114" s="23"/>
      <c r="Q114" s="4"/>
      <c r="R114" s="5"/>
      <c r="S114" s="5"/>
      <c r="T114" s="5"/>
      <c r="U114" s="5"/>
      <c r="V114" s="5"/>
      <c r="W114" s="5"/>
      <c r="X114" s="5"/>
      <c r="Y114" s="5"/>
    </row>
    <row r="115" spans="1:25">
      <c r="A115" s="13"/>
      <c r="B115" s="18"/>
      <c r="C115" s="10"/>
      <c r="D115" s="19"/>
      <c r="E115" s="18"/>
      <c r="F115" s="18"/>
      <c r="G115" s="20"/>
      <c r="H115" s="27"/>
      <c r="I115" s="22"/>
      <c r="J115" s="10"/>
      <c r="K115" s="10"/>
      <c r="L115" s="10"/>
      <c r="M115" s="10"/>
      <c r="N115" s="10"/>
      <c r="O115" s="10"/>
      <c r="P115" s="23"/>
      <c r="Q115" s="4"/>
      <c r="R115" s="5"/>
      <c r="S115" s="5"/>
      <c r="T115" s="5"/>
      <c r="U115" s="5"/>
      <c r="V115" s="5"/>
      <c r="W115" s="5"/>
      <c r="X115" s="5"/>
      <c r="Y115" s="5"/>
    </row>
    <row r="116" spans="1:25">
      <c r="A116" s="13"/>
      <c r="B116" s="18"/>
      <c r="C116" s="10"/>
      <c r="D116" s="19"/>
      <c r="E116" s="18"/>
      <c r="F116" s="18"/>
      <c r="G116" s="20"/>
      <c r="H116" s="27"/>
      <c r="I116" s="22"/>
      <c r="J116" s="10"/>
      <c r="K116" s="10"/>
      <c r="L116" s="10"/>
      <c r="M116" s="10"/>
      <c r="N116" s="10"/>
      <c r="O116" s="10"/>
      <c r="P116" s="23"/>
      <c r="Q116" s="4"/>
      <c r="R116" s="5"/>
      <c r="S116" s="5"/>
      <c r="T116" s="5"/>
      <c r="U116" s="5"/>
      <c r="V116" s="5"/>
      <c r="W116" s="5"/>
      <c r="X116" s="5"/>
      <c r="Y116" s="5"/>
    </row>
    <row r="117" spans="1:25">
      <c r="A117" s="13"/>
      <c r="B117" s="18"/>
      <c r="C117" s="10"/>
      <c r="D117" s="19"/>
      <c r="E117" s="18"/>
      <c r="F117" s="18"/>
      <c r="G117" s="20"/>
      <c r="H117" s="27"/>
      <c r="I117" s="22"/>
      <c r="J117" s="10"/>
      <c r="K117" s="10"/>
      <c r="L117" s="10"/>
      <c r="M117" s="10"/>
      <c r="N117" s="10"/>
      <c r="O117" s="10"/>
      <c r="P117" s="23"/>
      <c r="Q117" s="4"/>
      <c r="R117" s="5"/>
      <c r="S117" s="5"/>
      <c r="T117" s="5"/>
      <c r="U117" s="5"/>
      <c r="V117" s="5"/>
      <c r="W117" s="5"/>
      <c r="X117" s="5"/>
      <c r="Y117" s="5"/>
    </row>
    <row r="118" spans="1:25">
      <c r="A118" s="13"/>
      <c r="B118" s="18"/>
      <c r="C118" s="10"/>
      <c r="D118" s="19"/>
      <c r="E118" s="18"/>
      <c r="F118" s="18"/>
      <c r="G118" s="20"/>
      <c r="H118" s="27"/>
      <c r="I118" s="22"/>
      <c r="J118" s="10"/>
      <c r="K118" s="10"/>
      <c r="L118" s="10"/>
      <c r="M118" s="10"/>
      <c r="N118" s="10"/>
      <c r="O118" s="10"/>
      <c r="P118" s="23"/>
      <c r="Q118" s="4"/>
      <c r="R118" s="5"/>
      <c r="S118" s="5"/>
      <c r="T118" s="5"/>
      <c r="U118" s="5"/>
      <c r="V118" s="5"/>
      <c r="W118" s="5"/>
      <c r="X118" s="5"/>
      <c r="Y118" s="5"/>
    </row>
    <row r="119" spans="1:25">
      <c r="A119" s="13"/>
      <c r="B119" s="18"/>
      <c r="C119" s="10"/>
      <c r="D119" s="19"/>
      <c r="E119" s="18"/>
      <c r="F119" s="18"/>
      <c r="G119" s="20"/>
      <c r="H119" s="27"/>
      <c r="I119" s="22"/>
      <c r="J119" s="10"/>
      <c r="K119" s="10"/>
      <c r="L119" s="10"/>
      <c r="M119" s="10"/>
      <c r="N119" s="10"/>
      <c r="O119" s="10"/>
      <c r="P119" s="23"/>
      <c r="Q119" s="4"/>
      <c r="R119" s="5"/>
      <c r="S119" s="5"/>
      <c r="T119" s="5"/>
      <c r="U119" s="5"/>
      <c r="V119" s="5"/>
      <c r="W119" s="5"/>
      <c r="X119" s="5"/>
      <c r="Y119" s="5"/>
    </row>
    <row r="120" spans="1:25">
      <c r="A120" s="13"/>
      <c r="B120" s="18"/>
      <c r="C120" s="10"/>
      <c r="D120" s="19"/>
      <c r="E120" s="18"/>
      <c r="F120" s="18"/>
      <c r="G120" s="20"/>
      <c r="H120" s="27"/>
      <c r="I120" s="22"/>
      <c r="J120" s="10"/>
      <c r="K120" s="10"/>
      <c r="L120" s="10"/>
      <c r="M120" s="10"/>
      <c r="N120" s="10"/>
      <c r="O120" s="10"/>
      <c r="P120" s="23"/>
      <c r="Q120" s="4"/>
      <c r="R120" s="5"/>
      <c r="S120" s="5"/>
      <c r="T120" s="5"/>
      <c r="U120" s="5"/>
      <c r="V120" s="5"/>
      <c r="W120" s="5"/>
      <c r="X120" s="5"/>
      <c r="Y120" s="5"/>
    </row>
    <row r="121" spans="1:25">
      <c r="A121" s="13"/>
      <c r="B121" s="18"/>
      <c r="C121" s="10"/>
      <c r="D121" s="19"/>
      <c r="E121" s="18"/>
      <c r="F121" s="18"/>
      <c r="G121" s="20"/>
      <c r="H121" s="27"/>
      <c r="I121" s="22"/>
      <c r="J121" s="10"/>
      <c r="K121" s="10"/>
      <c r="L121" s="10"/>
      <c r="M121" s="10"/>
      <c r="N121" s="10"/>
      <c r="O121" s="8"/>
      <c r="P121" s="23"/>
      <c r="Q121" s="4"/>
      <c r="R121" s="5"/>
      <c r="S121" s="5"/>
      <c r="T121" s="5"/>
      <c r="U121" s="5"/>
      <c r="V121" s="5"/>
      <c r="W121" s="5"/>
      <c r="X121" s="5"/>
      <c r="Y121" s="5"/>
    </row>
    <row r="122" spans="1:25">
      <c r="A122" s="13"/>
      <c r="B122" s="18"/>
      <c r="C122" s="10"/>
      <c r="D122" s="19"/>
      <c r="E122" s="18"/>
      <c r="F122" s="18"/>
      <c r="G122" s="20"/>
      <c r="H122" s="27"/>
      <c r="I122" s="22"/>
      <c r="J122" s="10"/>
      <c r="K122" s="10"/>
      <c r="L122" s="10"/>
      <c r="M122" s="10"/>
      <c r="N122" s="10"/>
      <c r="O122" s="11"/>
      <c r="P122" s="23"/>
      <c r="Q122" s="4"/>
      <c r="R122" s="5"/>
      <c r="S122" s="5"/>
      <c r="T122" s="5"/>
      <c r="U122" s="5"/>
      <c r="V122" s="5"/>
      <c r="W122" s="5"/>
      <c r="X122" s="5"/>
      <c r="Y122" s="5"/>
    </row>
    <row r="123" spans="1:25">
      <c r="A123" s="13"/>
      <c r="B123" s="18"/>
      <c r="C123" s="10"/>
      <c r="D123" s="19"/>
      <c r="E123" s="18"/>
      <c r="F123" s="18"/>
      <c r="G123" s="20"/>
      <c r="H123" s="27"/>
      <c r="I123" s="22"/>
      <c r="J123" s="10"/>
      <c r="K123" s="10"/>
      <c r="L123" s="10"/>
      <c r="M123" s="10"/>
      <c r="N123" s="10"/>
      <c r="O123" s="11"/>
      <c r="P123" s="23"/>
      <c r="Q123" s="4"/>
      <c r="R123" s="5"/>
      <c r="S123" s="5"/>
      <c r="T123" s="5"/>
      <c r="U123" s="5"/>
      <c r="V123" s="5"/>
      <c r="W123" s="5"/>
      <c r="X123" s="5"/>
      <c r="Y123" s="5"/>
    </row>
    <row r="124" spans="1:25">
      <c r="A124" s="13"/>
      <c r="B124" s="18"/>
      <c r="C124" s="6"/>
      <c r="D124" s="19"/>
      <c r="E124" s="18"/>
      <c r="F124" s="18"/>
      <c r="G124" s="20"/>
      <c r="H124" s="27"/>
      <c r="I124" s="22"/>
      <c r="J124" s="10"/>
      <c r="K124" s="10"/>
      <c r="L124" s="10"/>
      <c r="M124" s="10"/>
      <c r="N124" s="10"/>
      <c r="O124" s="10"/>
      <c r="P124" s="23"/>
      <c r="Q124" s="4"/>
      <c r="R124" s="5"/>
      <c r="S124" s="5"/>
      <c r="T124" s="5"/>
      <c r="U124" s="5"/>
      <c r="V124" s="5"/>
      <c r="W124" s="5"/>
      <c r="X124" s="5"/>
      <c r="Y124" s="5"/>
    </row>
    <row r="125" spans="1:25">
      <c r="A125" s="13"/>
      <c r="B125" s="18"/>
      <c r="C125" s="10"/>
      <c r="D125" s="19"/>
      <c r="E125" s="18"/>
      <c r="F125" s="18"/>
      <c r="G125" s="18"/>
      <c r="H125" s="27"/>
      <c r="I125" s="22"/>
      <c r="J125" s="10"/>
      <c r="K125" s="10"/>
      <c r="L125" s="10"/>
      <c r="M125" s="10"/>
      <c r="N125" s="10"/>
      <c r="O125" s="8"/>
      <c r="P125" s="23"/>
      <c r="Q125" s="4"/>
      <c r="R125" s="5"/>
      <c r="S125" s="5"/>
      <c r="T125" s="5"/>
      <c r="U125" s="5"/>
      <c r="V125" s="5"/>
      <c r="W125" s="5"/>
      <c r="X125" s="5"/>
      <c r="Y125" s="5"/>
    </row>
    <row r="126" spans="1:25">
      <c r="A126" s="13"/>
      <c r="B126" s="18"/>
      <c r="C126" s="10"/>
      <c r="D126" s="19"/>
      <c r="E126" s="18"/>
      <c r="F126" s="18"/>
      <c r="G126" s="20"/>
      <c r="H126" s="27"/>
      <c r="I126" s="22"/>
      <c r="J126" s="10"/>
      <c r="K126" s="10"/>
      <c r="L126" s="10"/>
      <c r="M126" s="36"/>
      <c r="N126" s="10"/>
      <c r="O126" s="10"/>
      <c r="P126" s="23"/>
      <c r="Q126" s="4"/>
      <c r="R126" s="5"/>
      <c r="S126" s="5"/>
      <c r="T126" s="5"/>
      <c r="U126" s="5"/>
      <c r="V126" s="5"/>
      <c r="W126" s="5"/>
      <c r="X126" s="5"/>
      <c r="Y126" s="5"/>
    </row>
    <row r="127" spans="1:25">
      <c r="A127" s="13"/>
      <c r="B127" s="18"/>
      <c r="C127" s="10"/>
      <c r="D127" s="19"/>
      <c r="E127" s="18"/>
      <c r="F127" s="18"/>
      <c r="G127" s="20"/>
      <c r="H127" s="27"/>
      <c r="I127" s="22"/>
      <c r="J127" s="10"/>
      <c r="K127" s="10"/>
      <c r="L127" s="10"/>
      <c r="M127" s="10"/>
      <c r="N127" s="10"/>
      <c r="O127" s="11"/>
      <c r="P127" s="23"/>
      <c r="Q127" s="4"/>
      <c r="R127" s="5"/>
      <c r="S127" s="5"/>
      <c r="T127" s="5"/>
      <c r="U127" s="5"/>
      <c r="V127" s="5"/>
      <c r="W127" s="5"/>
      <c r="X127" s="5"/>
      <c r="Y127" s="5"/>
    </row>
    <row r="128" spans="1:25">
      <c r="A128" s="13"/>
      <c r="B128" s="25"/>
      <c r="C128" s="10"/>
      <c r="D128" s="19"/>
      <c r="E128" s="18"/>
      <c r="F128" s="25"/>
      <c r="G128" s="26"/>
      <c r="H128" s="21"/>
      <c r="I128" s="22"/>
      <c r="J128" s="10"/>
      <c r="K128" s="10"/>
      <c r="L128" s="10"/>
      <c r="M128" s="10"/>
      <c r="N128" s="10"/>
      <c r="O128" s="8"/>
      <c r="P128" s="23"/>
      <c r="Q128" s="4"/>
      <c r="R128" s="5"/>
      <c r="S128" s="5"/>
      <c r="T128" s="5"/>
      <c r="U128" s="5"/>
      <c r="V128" s="5"/>
      <c r="W128" s="5"/>
      <c r="X128" s="5"/>
      <c r="Y128" s="5"/>
    </row>
    <row r="129" spans="1:25">
      <c r="A129" s="13"/>
      <c r="B129" s="18"/>
      <c r="C129" s="10"/>
      <c r="D129" s="19"/>
      <c r="E129" s="18"/>
      <c r="F129" s="18"/>
      <c r="G129" s="20"/>
      <c r="H129" s="21"/>
      <c r="I129" s="22"/>
      <c r="J129" s="10"/>
      <c r="K129" s="10"/>
      <c r="L129" s="10"/>
      <c r="M129" s="10"/>
      <c r="N129" s="10"/>
      <c r="O129" s="11"/>
      <c r="P129" s="23"/>
      <c r="Q129" s="4"/>
      <c r="R129" s="5"/>
      <c r="S129" s="5"/>
      <c r="T129" s="5"/>
      <c r="U129" s="5"/>
      <c r="V129" s="5"/>
      <c r="W129" s="5"/>
      <c r="X129" s="5"/>
      <c r="Y129" s="5"/>
    </row>
    <row r="130" spans="1:25">
      <c r="A130" s="13"/>
      <c r="B130" s="25"/>
      <c r="C130" s="10"/>
      <c r="D130" s="19"/>
      <c r="E130" s="18"/>
      <c r="F130" s="25"/>
      <c r="G130" s="26"/>
      <c r="H130" s="21"/>
      <c r="I130" s="22"/>
      <c r="J130" s="10"/>
      <c r="K130" s="10"/>
      <c r="L130" s="10"/>
      <c r="M130" s="10"/>
      <c r="N130" s="10"/>
      <c r="O130" s="8"/>
      <c r="P130" s="23"/>
      <c r="Q130" s="4"/>
      <c r="R130" s="5"/>
      <c r="S130" s="5"/>
      <c r="T130" s="5"/>
      <c r="U130" s="5"/>
      <c r="V130" s="5"/>
      <c r="W130" s="5"/>
      <c r="X130" s="5"/>
      <c r="Y130" s="5"/>
    </row>
    <row r="131" spans="1:25">
      <c r="A131" s="13"/>
      <c r="B131" s="25"/>
      <c r="C131" s="10"/>
      <c r="D131" s="24"/>
      <c r="E131" s="18"/>
      <c r="F131" s="18"/>
      <c r="G131" s="20"/>
      <c r="H131" s="27"/>
      <c r="I131" s="22"/>
      <c r="J131" s="10"/>
      <c r="K131" s="10"/>
      <c r="L131" s="10"/>
      <c r="M131" s="10"/>
      <c r="N131" s="10"/>
      <c r="O131" s="9"/>
      <c r="P131" s="23"/>
      <c r="Q131" s="4"/>
      <c r="R131" s="5"/>
      <c r="S131" s="5"/>
      <c r="T131" s="5"/>
      <c r="U131" s="5"/>
      <c r="V131" s="5"/>
      <c r="W131" s="5"/>
      <c r="X131" s="5"/>
      <c r="Y131" s="5"/>
    </row>
    <row r="132" spans="1:25">
      <c r="A132" s="13"/>
      <c r="B132" s="25"/>
      <c r="C132" s="6"/>
      <c r="D132" s="24"/>
      <c r="E132" s="18"/>
      <c r="F132" s="18"/>
      <c r="G132" s="20"/>
      <c r="H132" s="27"/>
      <c r="I132" s="22"/>
      <c r="J132" s="10"/>
      <c r="K132" s="10"/>
      <c r="L132" s="10"/>
      <c r="M132" s="10"/>
      <c r="N132" s="10"/>
      <c r="O132" s="9"/>
      <c r="P132" s="23"/>
      <c r="Q132" s="4"/>
      <c r="R132" s="5"/>
      <c r="S132" s="5"/>
      <c r="T132" s="5"/>
      <c r="U132" s="5"/>
      <c r="V132" s="5"/>
      <c r="W132" s="5"/>
      <c r="X132" s="5"/>
      <c r="Y132" s="5"/>
    </row>
    <row r="133" spans="1:25">
      <c r="A133" s="13"/>
      <c r="B133" s="18"/>
      <c r="C133" s="10"/>
      <c r="D133" s="19"/>
      <c r="E133" s="18"/>
      <c r="F133" s="18"/>
      <c r="G133" s="20"/>
      <c r="H133" s="21"/>
      <c r="I133" s="22"/>
      <c r="J133" s="10"/>
      <c r="K133" s="10"/>
      <c r="L133" s="10"/>
      <c r="M133" s="10"/>
      <c r="N133" s="10"/>
      <c r="O133" s="11"/>
      <c r="P133" s="23"/>
      <c r="Q133" s="4"/>
      <c r="R133" s="5"/>
      <c r="S133" s="5"/>
      <c r="T133" s="5"/>
      <c r="U133" s="5"/>
      <c r="V133" s="5"/>
      <c r="W133" s="5"/>
      <c r="X133" s="5"/>
      <c r="Y133" s="5"/>
    </row>
    <row r="134" spans="1:25">
      <c r="A134" s="13"/>
      <c r="B134" s="18"/>
      <c r="C134" s="10"/>
      <c r="D134" s="24"/>
      <c r="E134" s="18"/>
      <c r="F134" s="28"/>
      <c r="G134" s="26"/>
      <c r="H134" s="21"/>
      <c r="I134" s="22"/>
      <c r="J134" s="10"/>
      <c r="K134" s="10"/>
      <c r="L134" s="10"/>
      <c r="M134" s="10"/>
      <c r="N134" s="10"/>
      <c r="O134" s="10"/>
      <c r="P134" s="23"/>
      <c r="Q134" s="4"/>
      <c r="R134" s="5"/>
      <c r="S134" s="5"/>
      <c r="T134" s="5"/>
      <c r="U134" s="5"/>
      <c r="V134" s="5"/>
      <c r="W134" s="5"/>
      <c r="X134" s="5"/>
      <c r="Y134" s="5"/>
    </row>
    <row r="135" spans="1:25">
      <c r="A135" s="13"/>
      <c r="B135" s="18"/>
      <c r="C135" s="10"/>
      <c r="D135" s="19"/>
      <c r="E135" s="18"/>
      <c r="F135" s="18"/>
      <c r="G135" s="20"/>
      <c r="H135" s="27"/>
      <c r="I135" s="22"/>
      <c r="J135" s="10"/>
      <c r="K135" s="10"/>
      <c r="L135" s="10"/>
      <c r="M135" s="10"/>
      <c r="N135" s="10"/>
      <c r="O135" s="10"/>
      <c r="P135" s="23"/>
      <c r="Q135" s="4"/>
      <c r="R135" s="5"/>
      <c r="S135" s="5"/>
      <c r="T135" s="5"/>
      <c r="U135" s="5"/>
      <c r="V135" s="5"/>
      <c r="W135" s="5"/>
      <c r="X135" s="5"/>
      <c r="Y135" s="5"/>
    </row>
    <row r="136" spans="1:25">
      <c r="A136" s="13"/>
      <c r="B136" s="18"/>
      <c r="C136" s="10"/>
      <c r="D136" s="19"/>
      <c r="E136" s="18"/>
      <c r="F136" s="18"/>
      <c r="G136" s="20"/>
      <c r="H136" s="27"/>
      <c r="I136" s="22"/>
      <c r="J136" s="10"/>
      <c r="K136" s="10"/>
      <c r="L136" s="10"/>
      <c r="M136" s="10"/>
      <c r="N136" s="10"/>
      <c r="O136" s="10"/>
      <c r="P136" s="23"/>
      <c r="Q136" s="4"/>
      <c r="R136" s="5"/>
      <c r="S136" s="5"/>
      <c r="T136" s="5"/>
      <c r="U136" s="5"/>
      <c r="V136" s="5"/>
      <c r="W136" s="5"/>
      <c r="X136" s="5"/>
      <c r="Y136" s="5"/>
    </row>
    <row r="137" spans="1:25">
      <c r="A137" s="13"/>
      <c r="B137" s="18"/>
      <c r="C137" s="10"/>
      <c r="D137" s="19"/>
      <c r="E137" s="18"/>
      <c r="F137" s="18"/>
      <c r="G137" s="20"/>
      <c r="H137" s="27"/>
      <c r="I137" s="22"/>
      <c r="J137" s="10"/>
      <c r="K137" s="10"/>
      <c r="L137" s="10"/>
      <c r="M137" s="10"/>
      <c r="N137" s="10"/>
      <c r="O137" s="10"/>
      <c r="P137" s="23"/>
      <c r="Q137" s="4"/>
      <c r="R137" s="5"/>
      <c r="S137" s="5"/>
      <c r="T137" s="5"/>
      <c r="U137" s="5"/>
      <c r="V137" s="5"/>
      <c r="W137" s="5"/>
      <c r="X137" s="5"/>
      <c r="Y137" s="5"/>
    </row>
    <row r="138" spans="1:25">
      <c r="A138" s="13"/>
      <c r="B138" s="18"/>
      <c r="C138" s="10"/>
      <c r="D138" s="19"/>
      <c r="E138" s="18"/>
      <c r="F138" s="18"/>
      <c r="G138" s="20"/>
      <c r="H138" s="27"/>
      <c r="I138" s="22"/>
      <c r="J138" s="10"/>
      <c r="K138" s="10"/>
      <c r="L138" s="10"/>
      <c r="M138" s="10"/>
      <c r="N138" s="10"/>
      <c r="O138" s="11"/>
      <c r="P138" s="23"/>
      <c r="Q138" s="4"/>
      <c r="R138" s="5"/>
      <c r="S138" s="5"/>
      <c r="T138" s="5"/>
      <c r="U138" s="5"/>
      <c r="V138" s="5"/>
      <c r="W138" s="5"/>
      <c r="X138" s="5"/>
      <c r="Y138" s="5"/>
    </row>
    <row r="139" spans="1:25">
      <c r="A139" s="13"/>
      <c r="B139" s="18"/>
      <c r="C139" s="10"/>
      <c r="D139" s="19"/>
      <c r="E139" s="18"/>
      <c r="F139" s="18"/>
      <c r="G139" s="20"/>
      <c r="H139" s="27"/>
      <c r="I139" s="22"/>
      <c r="J139" s="10"/>
      <c r="K139" s="10"/>
      <c r="L139" s="10"/>
      <c r="M139" s="10"/>
      <c r="N139" s="10"/>
      <c r="O139" s="11"/>
      <c r="P139" s="23"/>
      <c r="Q139" s="4"/>
      <c r="R139" s="5"/>
      <c r="S139" s="5"/>
      <c r="T139" s="5"/>
      <c r="U139" s="5"/>
      <c r="V139" s="5"/>
      <c r="W139" s="5"/>
      <c r="X139" s="5"/>
      <c r="Y139" s="5"/>
    </row>
    <row r="140" spans="1:25">
      <c r="A140" s="13"/>
      <c r="B140" s="18"/>
      <c r="C140" s="10"/>
      <c r="D140" s="19"/>
      <c r="E140" s="18"/>
      <c r="F140" s="18"/>
      <c r="G140" s="20"/>
      <c r="H140" s="27"/>
      <c r="I140" s="22"/>
      <c r="J140" s="10"/>
      <c r="K140" s="10"/>
      <c r="L140" s="10"/>
      <c r="M140" s="10"/>
      <c r="N140" s="10"/>
      <c r="O140" s="10"/>
      <c r="P140" s="23"/>
      <c r="Q140" s="4"/>
      <c r="R140" s="5"/>
      <c r="S140" s="5"/>
      <c r="T140" s="5"/>
      <c r="U140" s="5"/>
      <c r="V140" s="5"/>
      <c r="W140" s="5"/>
      <c r="X140" s="5"/>
      <c r="Y140" s="5"/>
    </row>
    <row r="141" spans="1:25">
      <c r="A141" s="13"/>
      <c r="B141" s="18"/>
      <c r="C141" s="10"/>
      <c r="D141" s="19"/>
      <c r="E141" s="18"/>
      <c r="F141" s="18"/>
      <c r="G141" s="20"/>
      <c r="H141" s="27"/>
      <c r="I141" s="22"/>
      <c r="J141" s="10"/>
      <c r="K141" s="10"/>
      <c r="L141" s="10"/>
      <c r="M141" s="10"/>
      <c r="N141" s="10"/>
      <c r="O141" s="10"/>
      <c r="P141" s="23"/>
      <c r="Q141" s="4"/>
      <c r="R141" s="5"/>
      <c r="S141" s="5"/>
      <c r="T141" s="5"/>
      <c r="U141" s="5"/>
      <c r="V141" s="5"/>
      <c r="W141" s="5"/>
      <c r="X141" s="5"/>
      <c r="Y141" s="5"/>
    </row>
    <row r="142" spans="1:25">
      <c r="A142" s="13"/>
      <c r="B142" s="18"/>
      <c r="C142" s="10"/>
      <c r="D142" s="24"/>
      <c r="E142" s="18"/>
      <c r="F142" s="28"/>
      <c r="G142" s="26"/>
      <c r="H142" s="21"/>
      <c r="I142" s="22"/>
      <c r="J142" s="10"/>
      <c r="K142" s="10"/>
      <c r="L142" s="10"/>
      <c r="M142" s="10"/>
      <c r="N142" s="10"/>
      <c r="O142" s="10"/>
      <c r="P142" s="23"/>
      <c r="Q142" s="4"/>
      <c r="R142" s="5"/>
      <c r="S142" s="5"/>
      <c r="T142" s="5"/>
      <c r="U142" s="5"/>
      <c r="V142" s="5"/>
      <c r="W142" s="5"/>
      <c r="X142" s="5"/>
      <c r="Y142" s="5"/>
    </row>
    <row r="143" spans="1:25">
      <c r="A143" s="13"/>
      <c r="B143" s="18"/>
      <c r="C143" s="10"/>
      <c r="D143" s="19"/>
      <c r="E143" s="18"/>
      <c r="F143" s="18"/>
      <c r="G143" s="20"/>
      <c r="H143" s="27"/>
      <c r="I143" s="22"/>
      <c r="J143" s="10"/>
      <c r="K143" s="10"/>
      <c r="L143" s="10"/>
      <c r="M143" s="10"/>
      <c r="N143" s="10"/>
      <c r="O143" s="10"/>
      <c r="P143" s="23"/>
      <c r="Q143" s="4"/>
      <c r="R143" s="5"/>
      <c r="S143" s="5"/>
      <c r="T143" s="5"/>
      <c r="U143" s="5"/>
      <c r="V143" s="5"/>
      <c r="W143" s="5"/>
      <c r="X143" s="5"/>
      <c r="Y143" s="5"/>
    </row>
    <row r="144" spans="1:25">
      <c r="A144" s="13"/>
      <c r="B144" s="18"/>
      <c r="C144" s="10"/>
      <c r="D144" s="19"/>
      <c r="E144" s="18"/>
      <c r="F144" s="18"/>
      <c r="G144" s="20"/>
      <c r="H144" s="27"/>
      <c r="I144" s="22"/>
      <c r="J144" s="10"/>
      <c r="K144" s="10"/>
      <c r="L144" s="10"/>
      <c r="M144" s="10"/>
      <c r="N144" s="10"/>
      <c r="O144" s="10"/>
      <c r="P144" s="23"/>
      <c r="Q144" s="4"/>
      <c r="R144" s="5"/>
      <c r="S144" s="5"/>
      <c r="T144" s="5"/>
      <c r="U144" s="5"/>
      <c r="V144" s="5"/>
      <c r="W144" s="5"/>
      <c r="X144" s="5"/>
      <c r="Y144" s="5"/>
    </row>
    <row r="145" spans="1:25">
      <c r="A145" s="13"/>
      <c r="B145" s="18"/>
      <c r="C145" s="10"/>
      <c r="D145" s="19"/>
      <c r="E145" s="18"/>
      <c r="F145" s="18"/>
      <c r="G145" s="20"/>
      <c r="H145" s="27"/>
      <c r="I145" s="22"/>
      <c r="J145" s="10"/>
      <c r="K145" s="10"/>
      <c r="L145" s="10"/>
      <c r="M145" s="10"/>
      <c r="N145" s="10"/>
      <c r="O145" s="10"/>
      <c r="P145" s="23"/>
      <c r="Q145" s="4"/>
      <c r="R145" s="5"/>
      <c r="S145" s="5"/>
      <c r="T145" s="5"/>
      <c r="U145" s="5"/>
      <c r="V145" s="5"/>
      <c r="W145" s="5"/>
      <c r="X145" s="5"/>
      <c r="Y145" s="5"/>
    </row>
    <row r="146" spans="1:25">
      <c r="A146" s="13"/>
      <c r="B146" s="18"/>
      <c r="C146" s="10"/>
      <c r="D146" s="19"/>
      <c r="E146" s="18"/>
      <c r="F146" s="18"/>
      <c r="G146" s="20"/>
      <c r="H146" s="27"/>
      <c r="I146" s="22"/>
      <c r="J146" s="10"/>
      <c r="K146" s="10"/>
      <c r="L146" s="10"/>
      <c r="M146" s="10"/>
      <c r="N146" s="10"/>
      <c r="O146" s="10"/>
      <c r="P146" s="23"/>
      <c r="Q146" s="4"/>
      <c r="R146" s="5"/>
      <c r="S146" s="5"/>
      <c r="T146" s="5"/>
      <c r="U146" s="5"/>
      <c r="V146" s="5"/>
      <c r="W146" s="5"/>
      <c r="X146" s="5"/>
      <c r="Y146" s="5"/>
    </row>
    <row r="147" spans="1:25">
      <c r="A147" s="13"/>
      <c r="B147" s="18"/>
      <c r="C147" s="10"/>
      <c r="D147" s="24"/>
      <c r="E147" s="18"/>
      <c r="F147" s="25"/>
      <c r="G147" s="26"/>
      <c r="H147" s="21"/>
      <c r="I147" s="22"/>
      <c r="J147" s="10"/>
      <c r="K147" s="10"/>
      <c r="L147" s="10"/>
      <c r="M147" s="10"/>
      <c r="N147" s="10"/>
      <c r="O147" s="10"/>
      <c r="P147" s="23"/>
      <c r="Q147" s="4"/>
      <c r="R147" s="5"/>
      <c r="S147" s="5"/>
      <c r="T147" s="5"/>
      <c r="U147" s="5"/>
      <c r="V147" s="5"/>
      <c r="W147" s="5"/>
      <c r="X147" s="5"/>
      <c r="Y147" s="5"/>
    </row>
    <row r="148" spans="1:25">
      <c r="A148" s="13"/>
      <c r="B148" s="29"/>
      <c r="C148" s="10"/>
      <c r="D148" s="30"/>
      <c r="E148" s="18"/>
      <c r="F148" s="31"/>
      <c r="G148" s="32"/>
      <c r="H148" s="33"/>
      <c r="I148" s="22"/>
      <c r="J148" s="10"/>
      <c r="K148" s="10"/>
      <c r="L148" s="10"/>
      <c r="M148" s="34"/>
      <c r="N148" s="10"/>
      <c r="O148" s="10"/>
      <c r="P148" s="23"/>
      <c r="Q148" s="4"/>
      <c r="R148" s="5"/>
      <c r="S148" s="5"/>
      <c r="T148" s="5"/>
      <c r="U148" s="5"/>
      <c r="V148" s="5"/>
      <c r="W148" s="5"/>
      <c r="X148" s="5"/>
      <c r="Y148" s="5"/>
    </row>
    <row r="149" spans="1:25">
      <c r="A149" s="13"/>
      <c r="B149" s="35"/>
      <c r="C149" s="10"/>
      <c r="D149" s="24"/>
      <c r="E149" s="18"/>
      <c r="F149" s="31"/>
      <c r="G149" s="26"/>
      <c r="H149" s="21"/>
      <c r="I149" s="22"/>
      <c r="J149" s="10"/>
      <c r="K149" s="10"/>
      <c r="L149" s="10"/>
      <c r="M149" s="34"/>
      <c r="N149" s="10"/>
      <c r="O149" s="10"/>
      <c r="P149" s="23"/>
      <c r="Q149" s="4"/>
      <c r="R149" s="5"/>
      <c r="S149" s="5"/>
      <c r="T149" s="5"/>
      <c r="U149" s="5"/>
      <c r="V149" s="5"/>
      <c r="W149" s="5"/>
      <c r="X149" s="5"/>
      <c r="Y149" s="5"/>
    </row>
    <row r="150" spans="1:25">
      <c r="A150" s="13"/>
      <c r="B150" s="18"/>
      <c r="C150" s="10"/>
      <c r="D150" s="24"/>
      <c r="E150" s="18"/>
      <c r="F150" s="25"/>
      <c r="G150" s="26"/>
      <c r="H150" s="21"/>
      <c r="I150" s="22"/>
      <c r="J150" s="10"/>
      <c r="K150" s="10"/>
      <c r="L150" s="10"/>
      <c r="M150" s="10"/>
      <c r="N150" s="10"/>
      <c r="O150" s="10"/>
      <c r="P150" s="23"/>
      <c r="Q150" s="4"/>
      <c r="R150" s="5"/>
      <c r="S150" s="5"/>
      <c r="T150" s="5"/>
      <c r="U150" s="5"/>
      <c r="V150" s="5"/>
      <c r="W150" s="5"/>
      <c r="X150" s="5"/>
      <c r="Y150" s="5"/>
    </row>
    <row r="151" spans="1:25">
      <c r="A151" s="13"/>
      <c r="B151" s="18"/>
      <c r="C151" s="10"/>
      <c r="D151" s="19"/>
      <c r="E151" s="18"/>
      <c r="F151" s="18"/>
      <c r="G151" s="20"/>
      <c r="H151" s="27"/>
      <c r="I151" s="22"/>
      <c r="J151" s="10"/>
      <c r="K151" s="10"/>
      <c r="L151" s="10"/>
      <c r="M151" s="10"/>
      <c r="N151" s="10"/>
      <c r="O151" s="11"/>
      <c r="P151" s="23"/>
      <c r="Q151" s="4"/>
      <c r="R151" s="5"/>
      <c r="S151" s="5"/>
      <c r="T151" s="5"/>
      <c r="U151" s="5"/>
      <c r="V151" s="5"/>
      <c r="W151" s="5"/>
      <c r="X151" s="5"/>
      <c r="Y151" s="5"/>
    </row>
    <row r="152" spans="1:25">
      <c r="A152" s="13"/>
      <c r="B152" s="18"/>
      <c r="C152" s="10"/>
      <c r="D152" s="19"/>
      <c r="E152" s="18"/>
      <c r="F152" s="18"/>
      <c r="G152" s="20"/>
      <c r="H152" s="27"/>
      <c r="I152" s="22"/>
      <c r="J152" s="10"/>
      <c r="K152" s="10"/>
      <c r="L152" s="10"/>
      <c r="M152" s="10"/>
      <c r="N152" s="10"/>
      <c r="O152" s="10"/>
      <c r="P152" s="23"/>
      <c r="Q152" s="4"/>
      <c r="R152" s="5"/>
      <c r="S152" s="5"/>
      <c r="T152" s="5"/>
      <c r="U152" s="5"/>
      <c r="V152" s="5"/>
      <c r="W152" s="5"/>
      <c r="X152" s="5"/>
      <c r="Y152" s="5"/>
    </row>
    <row r="153" spans="1:25">
      <c r="A153" s="13"/>
      <c r="B153" s="18"/>
      <c r="C153" s="10"/>
      <c r="D153" s="19"/>
      <c r="E153" s="18"/>
      <c r="F153" s="18"/>
      <c r="G153" s="20"/>
      <c r="H153" s="27"/>
      <c r="I153" s="22"/>
      <c r="J153" s="10"/>
      <c r="K153" s="10"/>
      <c r="L153" s="10"/>
      <c r="M153" s="10"/>
      <c r="N153" s="10"/>
      <c r="O153" s="11"/>
      <c r="P153" s="23"/>
      <c r="Q153" s="4"/>
      <c r="R153" s="5"/>
      <c r="S153" s="5"/>
      <c r="T153" s="5"/>
      <c r="U153" s="5"/>
      <c r="V153" s="5"/>
      <c r="W153" s="5"/>
      <c r="X153" s="5"/>
      <c r="Y153" s="5"/>
    </row>
    <row r="154" spans="1:25">
      <c r="A154" s="13"/>
      <c r="B154" s="18"/>
      <c r="C154" s="10"/>
      <c r="D154" s="19"/>
      <c r="E154" s="18"/>
      <c r="F154" s="18"/>
      <c r="G154" s="20"/>
      <c r="H154" s="27"/>
      <c r="I154" s="22"/>
      <c r="J154" s="10"/>
      <c r="K154" s="10"/>
      <c r="L154" s="10"/>
      <c r="M154" s="10"/>
      <c r="N154" s="10"/>
      <c r="O154" s="11"/>
      <c r="P154" s="23"/>
      <c r="Q154" s="4"/>
      <c r="R154" s="5"/>
      <c r="S154" s="5"/>
      <c r="T154" s="5"/>
      <c r="U154" s="5"/>
      <c r="V154" s="5"/>
      <c r="W154" s="5"/>
      <c r="X154" s="5"/>
      <c r="Y154" s="5"/>
    </row>
    <row r="155" spans="1:25">
      <c r="A155" s="13"/>
      <c r="B155" s="18"/>
      <c r="C155" s="10"/>
      <c r="D155" s="19"/>
      <c r="E155" s="18"/>
      <c r="F155" s="18"/>
      <c r="G155" s="20"/>
      <c r="H155" s="27"/>
      <c r="I155" s="22"/>
      <c r="J155" s="10"/>
      <c r="K155" s="10"/>
      <c r="L155" s="10"/>
      <c r="M155" s="10"/>
      <c r="N155" s="10"/>
      <c r="O155" s="11"/>
      <c r="P155" s="23"/>
      <c r="Q155" s="4"/>
      <c r="R155" s="5"/>
      <c r="S155" s="5"/>
      <c r="T155" s="5"/>
      <c r="U155" s="5"/>
      <c r="V155" s="5"/>
      <c r="W155" s="5"/>
      <c r="X155" s="5"/>
      <c r="Y155" s="5"/>
    </row>
    <row r="156" spans="1:25">
      <c r="A156" s="13"/>
      <c r="B156" s="18"/>
      <c r="C156" s="10"/>
      <c r="D156" s="19"/>
      <c r="E156" s="18"/>
      <c r="F156" s="18"/>
      <c r="G156" s="20"/>
      <c r="H156" s="27"/>
      <c r="I156" s="22"/>
      <c r="J156" s="10"/>
      <c r="K156" s="10"/>
      <c r="L156" s="10"/>
      <c r="M156" s="10"/>
      <c r="N156" s="10"/>
      <c r="O156" s="10"/>
      <c r="P156" s="23"/>
      <c r="Q156" s="4"/>
      <c r="R156" s="5"/>
      <c r="S156" s="5"/>
      <c r="T156" s="5"/>
      <c r="U156" s="5"/>
      <c r="V156" s="5"/>
      <c r="W156" s="5"/>
      <c r="X156" s="5"/>
      <c r="Y156" s="5"/>
    </row>
    <row r="157" spans="1:25">
      <c r="A157" s="13"/>
      <c r="B157" s="18"/>
      <c r="C157" s="10"/>
      <c r="D157" s="19"/>
      <c r="E157" s="18"/>
      <c r="F157" s="18"/>
      <c r="G157" s="20"/>
      <c r="H157" s="27"/>
      <c r="I157" s="22"/>
      <c r="J157" s="10"/>
      <c r="K157" s="10"/>
      <c r="L157" s="10"/>
      <c r="M157" s="10"/>
      <c r="N157" s="10"/>
      <c r="O157" s="10"/>
      <c r="P157" s="23"/>
      <c r="Q157" s="4"/>
      <c r="R157" s="5"/>
      <c r="S157" s="5"/>
      <c r="T157" s="5"/>
      <c r="U157" s="5"/>
      <c r="V157" s="5"/>
      <c r="W157" s="5"/>
      <c r="X157" s="5"/>
      <c r="Y157" s="5"/>
    </row>
    <row r="158" spans="1:25">
      <c r="A158" s="13"/>
      <c r="B158" s="18"/>
      <c r="C158" s="10"/>
      <c r="D158" s="19"/>
      <c r="E158" s="18"/>
      <c r="F158" s="18"/>
      <c r="G158" s="20"/>
      <c r="H158" s="27"/>
      <c r="I158" s="22"/>
      <c r="J158" s="10"/>
      <c r="K158" s="10"/>
      <c r="L158" s="10"/>
      <c r="M158" s="10"/>
      <c r="N158" s="10"/>
      <c r="O158" s="8"/>
      <c r="P158" s="23"/>
      <c r="Q158" s="4"/>
      <c r="R158" s="5"/>
      <c r="S158" s="5"/>
      <c r="T158" s="5"/>
      <c r="U158" s="5"/>
      <c r="V158" s="5"/>
      <c r="W158" s="5"/>
      <c r="X158" s="5"/>
      <c r="Y158" s="5"/>
    </row>
    <row r="159" spans="1:25">
      <c r="A159" s="13"/>
      <c r="B159" s="18"/>
      <c r="C159" s="10"/>
      <c r="D159" s="19"/>
      <c r="E159" s="18"/>
      <c r="F159" s="18"/>
      <c r="G159" s="20"/>
      <c r="H159" s="27"/>
      <c r="I159" s="22"/>
      <c r="J159" s="10"/>
      <c r="K159" s="10"/>
      <c r="L159" s="10"/>
      <c r="M159" s="10"/>
      <c r="N159" s="10"/>
      <c r="O159" s="10"/>
      <c r="P159" s="23"/>
      <c r="Q159" s="4"/>
      <c r="R159" s="5"/>
      <c r="S159" s="5"/>
      <c r="T159" s="5"/>
      <c r="U159" s="5"/>
      <c r="V159" s="5"/>
      <c r="W159" s="5"/>
      <c r="X159" s="5"/>
      <c r="Y159" s="5"/>
    </row>
    <row r="160" spans="1:25">
      <c r="A160" s="13"/>
      <c r="B160" s="18"/>
      <c r="C160" s="10"/>
      <c r="D160" s="19"/>
      <c r="E160" s="18"/>
      <c r="F160" s="18"/>
      <c r="G160" s="20"/>
      <c r="H160" s="27"/>
      <c r="I160" s="22"/>
      <c r="J160" s="10"/>
      <c r="K160" s="10"/>
      <c r="L160" s="10"/>
      <c r="M160" s="10"/>
      <c r="N160" s="10"/>
      <c r="O160" s="10"/>
      <c r="P160" s="23"/>
      <c r="Q160" s="4"/>
      <c r="R160" s="5"/>
      <c r="S160" s="5"/>
      <c r="T160" s="5"/>
      <c r="U160" s="5"/>
      <c r="V160" s="5"/>
      <c r="W160" s="5"/>
      <c r="X160" s="5"/>
      <c r="Y160" s="5"/>
    </row>
    <row r="161" spans="1:25">
      <c r="A161" s="13"/>
      <c r="B161" s="18"/>
      <c r="C161" s="10"/>
      <c r="D161" s="19"/>
      <c r="E161" s="18"/>
      <c r="F161" s="18"/>
      <c r="G161" s="20"/>
      <c r="H161" s="27"/>
      <c r="I161" s="22"/>
      <c r="J161" s="10"/>
      <c r="K161" s="10"/>
      <c r="L161" s="10"/>
      <c r="M161" s="10"/>
      <c r="N161" s="10"/>
      <c r="O161" s="11"/>
      <c r="P161" s="23"/>
      <c r="Q161" s="4"/>
      <c r="R161" s="5"/>
      <c r="S161" s="5"/>
      <c r="T161" s="5"/>
      <c r="U161" s="5"/>
      <c r="V161" s="5"/>
      <c r="W161" s="5"/>
      <c r="X161" s="5"/>
      <c r="Y161" s="5"/>
    </row>
    <row r="162" spans="1:25">
      <c r="A162" s="13"/>
      <c r="B162" s="18"/>
      <c r="C162" s="10"/>
      <c r="D162" s="19"/>
      <c r="E162" s="18"/>
      <c r="F162" s="18"/>
      <c r="G162" s="20"/>
      <c r="H162" s="27"/>
      <c r="I162" s="22"/>
      <c r="J162" s="10"/>
      <c r="K162" s="10"/>
      <c r="L162" s="10"/>
      <c r="M162" s="10"/>
      <c r="N162" s="10"/>
      <c r="O162" s="10"/>
      <c r="P162" s="23"/>
      <c r="Q162" s="4"/>
      <c r="R162" s="5"/>
      <c r="S162" s="5"/>
      <c r="T162" s="5"/>
      <c r="U162" s="5"/>
      <c r="V162" s="5"/>
      <c r="W162" s="5"/>
      <c r="X162" s="5"/>
      <c r="Y162" s="5"/>
    </row>
    <row r="163" spans="1:25">
      <c r="A163" s="13"/>
      <c r="B163" s="18"/>
      <c r="C163" s="10"/>
      <c r="D163" s="19"/>
      <c r="E163" s="18"/>
      <c r="F163" s="18"/>
      <c r="G163" s="20"/>
      <c r="H163" s="27"/>
      <c r="I163" s="22"/>
      <c r="J163" s="10"/>
      <c r="K163" s="10"/>
      <c r="L163" s="10"/>
      <c r="M163" s="10"/>
      <c r="N163" s="10"/>
      <c r="O163" s="10"/>
      <c r="P163" s="23"/>
      <c r="Q163" s="4"/>
      <c r="R163" s="5"/>
      <c r="S163" s="5"/>
      <c r="T163" s="5"/>
      <c r="U163" s="5"/>
      <c r="V163" s="5"/>
      <c r="W163" s="5"/>
      <c r="X163" s="5"/>
      <c r="Y163" s="5"/>
    </row>
    <row r="164" spans="1:25">
      <c r="A164" s="13"/>
      <c r="B164" s="18"/>
      <c r="C164" s="10"/>
      <c r="D164" s="19"/>
      <c r="E164" s="18"/>
      <c r="F164" s="18"/>
      <c r="G164" s="20"/>
      <c r="H164" s="27"/>
      <c r="I164" s="22"/>
      <c r="J164" s="10"/>
      <c r="K164" s="10"/>
      <c r="L164" s="10"/>
      <c r="M164" s="10"/>
      <c r="N164" s="10"/>
      <c r="O164" s="10"/>
      <c r="P164" s="23"/>
      <c r="Q164" s="4"/>
      <c r="R164" s="5"/>
      <c r="S164" s="5"/>
      <c r="T164" s="5"/>
      <c r="U164" s="5"/>
      <c r="V164" s="5"/>
      <c r="W164" s="5"/>
      <c r="X164" s="5"/>
      <c r="Y164" s="5"/>
    </row>
    <row r="165" spans="1:25">
      <c r="A165" s="13"/>
      <c r="B165" s="18"/>
      <c r="C165" s="10"/>
      <c r="D165" s="19"/>
      <c r="E165" s="18"/>
      <c r="F165" s="18"/>
      <c r="G165" s="20"/>
      <c r="H165" s="27"/>
      <c r="I165" s="22"/>
      <c r="J165" s="10"/>
      <c r="K165" s="10"/>
      <c r="L165" s="10"/>
      <c r="M165" s="10"/>
      <c r="N165" s="10"/>
      <c r="O165" s="10"/>
      <c r="P165" s="23"/>
      <c r="Q165" s="4"/>
      <c r="R165" s="5"/>
      <c r="S165" s="5"/>
      <c r="T165" s="5"/>
      <c r="U165" s="5"/>
      <c r="V165" s="5"/>
      <c r="W165" s="5"/>
      <c r="X165" s="5"/>
      <c r="Y165" s="5"/>
    </row>
    <row r="166" spans="1:25">
      <c r="A166" s="13"/>
      <c r="B166" s="18"/>
      <c r="C166" s="10"/>
      <c r="D166" s="19"/>
      <c r="E166" s="18"/>
      <c r="F166" s="18"/>
      <c r="G166" s="20"/>
      <c r="H166" s="27"/>
      <c r="I166" s="22"/>
      <c r="J166" s="10"/>
      <c r="K166" s="10"/>
      <c r="L166" s="10"/>
      <c r="M166" s="10"/>
      <c r="N166" s="10"/>
      <c r="O166" s="10"/>
      <c r="P166" s="23"/>
      <c r="Q166" s="4"/>
      <c r="R166" s="5"/>
      <c r="S166" s="5"/>
      <c r="T166" s="5"/>
      <c r="U166" s="5"/>
      <c r="V166" s="5"/>
      <c r="W166" s="5"/>
      <c r="X166" s="5"/>
      <c r="Y166" s="5"/>
    </row>
    <row r="167" spans="1:25">
      <c r="A167" s="13"/>
      <c r="B167" s="18"/>
      <c r="C167" s="10"/>
      <c r="D167" s="19"/>
      <c r="E167" s="18"/>
      <c r="F167" s="18"/>
      <c r="G167" s="20"/>
      <c r="H167" s="27"/>
      <c r="I167" s="22"/>
      <c r="J167" s="10"/>
      <c r="K167" s="10"/>
      <c r="L167" s="10"/>
      <c r="M167" s="10"/>
      <c r="N167" s="10"/>
      <c r="O167" s="10"/>
      <c r="P167" s="23"/>
      <c r="Q167" s="4"/>
      <c r="R167" s="5"/>
      <c r="S167" s="5"/>
      <c r="T167" s="5"/>
      <c r="U167" s="5"/>
      <c r="V167" s="5"/>
      <c r="W167" s="5"/>
      <c r="X167" s="5"/>
      <c r="Y167" s="5"/>
    </row>
    <row r="168" spans="1:25">
      <c r="A168" s="13"/>
      <c r="B168" s="18"/>
      <c r="C168" s="10"/>
      <c r="D168" s="19"/>
      <c r="E168" s="18"/>
      <c r="F168" s="18"/>
      <c r="G168" s="20"/>
      <c r="H168" s="27"/>
      <c r="I168" s="22"/>
      <c r="J168" s="10"/>
      <c r="K168" s="10"/>
      <c r="L168" s="10"/>
      <c r="M168" s="10"/>
      <c r="N168" s="10"/>
      <c r="O168" s="10"/>
      <c r="P168" s="23"/>
      <c r="Q168" s="4"/>
      <c r="R168" s="5"/>
      <c r="S168" s="5"/>
      <c r="T168" s="5"/>
      <c r="U168" s="5"/>
      <c r="V168" s="5"/>
      <c r="W168" s="5"/>
      <c r="X168" s="5"/>
      <c r="Y168" s="5"/>
    </row>
    <row r="169" spans="1:25">
      <c r="A169" s="13"/>
      <c r="B169" s="18"/>
      <c r="C169" s="10"/>
      <c r="D169" s="19"/>
      <c r="E169" s="18"/>
      <c r="F169" s="18"/>
      <c r="G169" s="20"/>
      <c r="H169" s="27"/>
      <c r="I169" s="22"/>
      <c r="J169" s="10"/>
      <c r="K169" s="10"/>
      <c r="L169" s="10"/>
      <c r="M169" s="10"/>
      <c r="N169" s="10"/>
      <c r="O169" s="10"/>
      <c r="P169" s="23"/>
      <c r="Q169" s="4"/>
      <c r="R169" s="5"/>
      <c r="S169" s="5"/>
      <c r="T169" s="5"/>
      <c r="U169" s="5"/>
      <c r="V169" s="5"/>
      <c r="W169" s="5"/>
      <c r="X169" s="5"/>
      <c r="Y169" s="5"/>
    </row>
    <row r="170" spans="1:25">
      <c r="A170" s="13"/>
      <c r="B170" s="18"/>
      <c r="C170" s="10"/>
      <c r="D170" s="19"/>
      <c r="E170" s="18"/>
      <c r="F170" s="18"/>
      <c r="G170" s="20"/>
      <c r="H170" s="27"/>
      <c r="I170" s="22"/>
      <c r="J170" s="10"/>
      <c r="K170" s="10"/>
      <c r="L170" s="10"/>
      <c r="M170" s="10"/>
      <c r="N170" s="10"/>
      <c r="O170" s="10"/>
      <c r="P170" s="23"/>
      <c r="Q170" s="4"/>
      <c r="R170" s="5"/>
      <c r="S170" s="5"/>
      <c r="T170" s="5"/>
      <c r="U170" s="5"/>
      <c r="V170" s="5"/>
      <c r="W170" s="5"/>
      <c r="X170" s="5"/>
      <c r="Y170" s="5"/>
    </row>
    <row r="171" spans="1:25">
      <c r="A171" s="13"/>
      <c r="B171" s="18"/>
      <c r="C171" s="10"/>
      <c r="D171" s="19"/>
      <c r="E171" s="18"/>
      <c r="F171" s="18"/>
      <c r="G171" s="20"/>
      <c r="H171" s="27"/>
      <c r="I171" s="22"/>
      <c r="J171" s="10"/>
      <c r="K171" s="10"/>
      <c r="L171" s="10"/>
      <c r="M171" s="10"/>
      <c r="N171" s="10"/>
      <c r="O171" s="10"/>
      <c r="P171" s="23"/>
      <c r="Q171" s="4"/>
      <c r="R171" s="5"/>
      <c r="S171" s="5"/>
      <c r="T171" s="5"/>
      <c r="U171" s="5"/>
      <c r="V171" s="5"/>
      <c r="W171" s="5"/>
      <c r="X171" s="5"/>
      <c r="Y171" s="5"/>
    </row>
    <row r="172" spans="1:25">
      <c r="A172" s="13"/>
      <c r="B172" s="18"/>
      <c r="C172" s="10"/>
      <c r="D172" s="19"/>
      <c r="E172" s="18"/>
      <c r="F172" s="18"/>
      <c r="G172" s="20"/>
      <c r="H172" s="27"/>
      <c r="I172" s="22"/>
      <c r="J172" s="10"/>
      <c r="K172" s="10"/>
      <c r="L172" s="10"/>
      <c r="M172" s="10"/>
      <c r="N172" s="10"/>
      <c r="O172" s="10"/>
      <c r="P172" s="23"/>
      <c r="Q172" s="4"/>
      <c r="R172" s="5"/>
      <c r="S172" s="5"/>
      <c r="T172" s="5"/>
      <c r="U172" s="5"/>
      <c r="V172" s="5"/>
      <c r="W172" s="5"/>
      <c r="X172" s="5"/>
      <c r="Y172" s="5"/>
    </row>
    <row r="173" spans="1:25">
      <c r="A173" s="13"/>
      <c r="B173" s="18"/>
      <c r="C173" s="10"/>
      <c r="D173" s="19"/>
      <c r="E173" s="18"/>
      <c r="F173" s="18"/>
      <c r="G173" s="20"/>
      <c r="H173" s="21"/>
      <c r="I173" s="22"/>
      <c r="J173" s="10"/>
      <c r="K173" s="10"/>
      <c r="L173" s="10"/>
      <c r="M173" s="10"/>
      <c r="N173" s="10"/>
      <c r="O173" s="11"/>
      <c r="P173" s="23"/>
      <c r="Q173" s="4"/>
      <c r="R173" s="5"/>
      <c r="S173" s="5"/>
      <c r="T173" s="5"/>
      <c r="U173" s="5"/>
      <c r="V173" s="5"/>
      <c r="W173" s="5"/>
      <c r="X173" s="5"/>
      <c r="Y173" s="5"/>
    </row>
    <row r="174" spans="1:25">
      <c r="A174" s="13"/>
      <c r="B174" s="18"/>
      <c r="C174" s="10"/>
      <c r="D174" s="19"/>
      <c r="E174" s="18"/>
      <c r="F174" s="18"/>
      <c r="G174" s="20"/>
      <c r="H174" s="27"/>
      <c r="I174" s="22"/>
      <c r="J174" s="10"/>
      <c r="K174" s="10"/>
      <c r="L174" s="10"/>
      <c r="M174" s="10"/>
      <c r="N174" s="10"/>
      <c r="O174" s="11"/>
      <c r="P174" s="23"/>
      <c r="Q174" s="4"/>
      <c r="R174" s="5"/>
      <c r="S174" s="5"/>
      <c r="T174" s="5"/>
      <c r="U174" s="5"/>
      <c r="V174" s="5"/>
      <c r="W174" s="5"/>
      <c r="X174" s="5"/>
      <c r="Y174" s="5"/>
    </row>
    <row r="175" spans="1:25">
      <c r="A175" s="13"/>
      <c r="B175" s="18"/>
      <c r="C175" s="10"/>
      <c r="D175" s="24"/>
      <c r="E175" s="18"/>
      <c r="F175" s="25"/>
      <c r="G175" s="26"/>
      <c r="H175" s="21"/>
      <c r="I175" s="22"/>
      <c r="J175" s="10"/>
      <c r="K175" s="10"/>
      <c r="L175" s="10"/>
      <c r="M175" s="10"/>
      <c r="N175" s="10"/>
      <c r="O175" s="9"/>
      <c r="P175" s="23"/>
      <c r="Q175" s="4"/>
      <c r="R175" s="5"/>
      <c r="S175" s="5"/>
      <c r="T175" s="5"/>
      <c r="U175" s="5"/>
      <c r="V175" s="5"/>
      <c r="W175" s="5"/>
      <c r="X175" s="5"/>
      <c r="Y175" s="5"/>
    </row>
    <row r="176" spans="1:25">
      <c r="A176" s="13"/>
      <c r="B176" s="18"/>
      <c r="C176" s="10"/>
      <c r="D176" s="24"/>
      <c r="E176" s="18"/>
      <c r="F176" s="25"/>
      <c r="G176" s="26"/>
      <c r="H176" s="21"/>
      <c r="I176" s="22"/>
      <c r="J176" s="10"/>
      <c r="K176" s="10"/>
      <c r="L176" s="10"/>
      <c r="M176" s="10"/>
      <c r="N176" s="10"/>
      <c r="O176" s="10"/>
      <c r="P176" s="23"/>
      <c r="Q176" s="4"/>
      <c r="R176" s="5"/>
      <c r="S176" s="5"/>
      <c r="T176" s="5"/>
      <c r="U176" s="5"/>
      <c r="V176" s="5"/>
      <c r="W176" s="5"/>
      <c r="X176" s="5"/>
      <c r="Y176" s="5"/>
    </row>
    <row r="177" spans="1:25">
      <c r="A177" s="13"/>
      <c r="B177" s="18"/>
      <c r="C177" s="10"/>
      <c r="D177" s="19"/>
      <c r="E177" s="18"/>
      <c r="F177" s="18"/>
      <c r="G177" s="20"/>
      <c r="H177" s="21"/>
      <c r="I177" s="22"/>
      <c r="J177" s="10"/>
      <c r="K177" s="10"/>
      <c r="L177" s="10"/>
      <c r="M177" s="10"/>
      <c r="N177" s="10"/>
      <c r="O177" s="11"/>
      <c r="P177" s="23"/>
      <c r="Q177" s="4"/>
      <c r="R177" s="5"/>
      <c r="S177" s="5"/>
      <c r="T177" s="5"/>
      <c r="U177" s="5"/>
      <c r="V177" s="5"/>
      <c r="W177" s="5"/>
      <c r="X177" s="5"/>
      <c r="Y177" s="5"/>
    </row>
    <row r="178" spans="1:25">
      <c r="A178" s="13"/>
      <c r="B178" s="18"/>
      <c r="C178" s="10"/>
      <c r="D178" s="19"/>
      <c r="E178" s="18"/>
      <c r="F178" s="18"/>
      <c r="G178" s="20"/>
      <c r="H178" s="21"/>
      <c r="I178" s="22"/>
      <c r="J178" s="10"/>
      <c r="K178" s="10"/>
      <c r="L178" s="10"/>
      <c r="M178" s="10"/>
      <c r="N178" s="10"/>
      <c r="O178" s="7"/>
      <c r="P178" s="23"/>
      <c r="Q178" s="4"/>
      <c r="R178" s="5"/>
      <c r="S178" s="5"/>
      <c r="T178" s="5"/>
      <c r="U178" s="5"/>
      <c r="V178" s="5"/>
      <c r="W178" s="5"/>
      <c r="X178" s="5"/>
      <c r="Y178" s="5"/>
    </row>
    <row r="179" spans="1:25">
      <c r="A179" s="13"/>
      <c r="B179" s="18"/>
      <c r="C179" s="10"/>
      <c r="D179" s="19"/>
      <c r="E179" s="18"/>
      <c r="F179" s="18"/>
      <c r="G179" s="20"/>
      <c r="H179" s="27"/>
      <c r="I179" s="22"/>
      <c r="J179" s="10"/>
      <c r="K179" s="10"/>
      <c r="L179" s="10"/>
      <c r="M179" s="10"/>
      <c r="N179" s="10"/>
      <c r="O179" s="11"/>
      <c r="P179" s="23"/>
      <c r="Q179" s="4"/>
      <c r="R179" s="5"/>
      <c r="S179" s="5"/>
      <c r="T179" s="5"/>
      <c r="U179" s="5"/>
      <c r="V179" s="5"/>
      <c r="W179" s="5"/>
      <c r="X179" s="5"/>
      <c r="Y179" s="5"/>
    </row>
    <row r="180" spans="1:25">
      <c r="A180" s="13"/>
      <c r="B180" s="18"/>
      <c r="C180" s="10"/>
      <c r="D180" s="19"/>
      <c r="E180" s="18"/>
      <c r="F180" s="18"/>
      <c r="G180" s="20"/>
      <c r="H180" s="21"/>
      <c r="I180" s="22"/>
      <c r="J180" s="10"/>
      <c r="K180" s="10"/>
      <c r="L180" s="10"/>
      <c r="M180" s="10"/>
      <c r="N180" s="10"/>
      <c r="O180" s="7"/>
      <c r="P180" s="23"/>
      <c r="Q180" s="4"/>
      <c r="R180" s="5"/>
      <c r="S180" s="5"/>
      <c r="T180" s="5"/>
      <c r="U180" s="5"/>
      <c r="V180" s="5"/>
      <c r="W180" s="5"/>
      <c r="X180" s="5"/>
      <c r="Y180" s="5"/>
    </row>
    <row r="181" spans="1:25" ht="13.5" customHeight="1">
      <c r="A181" s="13"/>
      <c r="B181" s="18"/>
      <c r="C181" s="10"/>
      <c r="D181" s="19"/>
      <c r="E181" s="18"/>
      <c r="F181" s="18"/>
      <c r="G181" s="20"/>
      <c r="H181" s="27"/>
      <c r="I181" s="22"/>
      <c r="J181" s="10"/>
      <c r="K181" s="10"/>
      <c r="L181" s="10"/>
      <c r="M181" s="10"/>
      <c r="N181" s="10"/>
      <c r="O181" s="11"/>
      <c r="P181" s="23"/>
      <c r="Q181" s="4"/>
      <c r="R181" s="5"/>
      <c r="S181" s="5"/>
      <c r="T181" s="5"/>
      <c r="U181" s="5"/>
      <c r="V181" s="5"/>
      <c r="W181" s="5"/>
      <c r="X181" s="5"/>
      <c r="Y181" s="5"/>
    </row>
    <row r="182" spans="1:25" ht="12.75" customHeight="1">
      <c r="A182" s="13"/>
      <c r="B182" s="18"/>
      <c r="C182" s="10"/>
      <c r="D182" s="19"/>
      <c r="E182" s="18"/>
      <c r="F182" s="18"/>
      <c r="G182" s="20"/>
      <c r="H182" s="21"/>
      <c r="I182" s="22"/>
      <c r="J182" s="10"/>
      <c r="K182" s="10"/>
      <c r="L182" s="10"/>
      <c r="M182" s="10"/>
      <c r="N182" s="6"/>
      <c r="O182" s="7"/>
      <c r="P182" s="23"/>
      <c r="Q182" s="4"/>
      <c r="R182" s="5"/>
      <c r="S182" s="5"/>
      <c r="T182" s="5"/>
      <c r="U182" s="5"/>
      <c r="V182" s="5"/>
      <c r="W182" s="5"/>
      <c r="X182" s="5"/>
      <c r="Y182" s="5"/>
    </row>
    <row r="183" spans="1:25">
      <c r="A183" s="13"/>
      <c r="B183" s="18"/>
      <c r="C183" s="10"/>
      <c r="D183" s="19"/>
      <c r="E183" s="18"/>
      <c r="F183" s="18"/>
      <c r="G183" s="20"/>
      <c r="H183" s="21"/>
      <c r="I183" s="22"/>
      <c r="J183" s="10"/>
      <c r="K183" s="10"/>
      <c r="L183" s="10"/>
      <c r="M183" s="10"/>
      <c r="N183" s="6"/>
      <c r="O183" s="7"/>
      <c r="P183" s="23"/>
      <c r="Q183" s="4"/>
      <c r="R183" s="5"/>
      <c r="S183" s="5"/>
      <c r="T183" s="5"/>
      <c r="U183" s="5"/>
      <c r="V183" s="5"/>
      <c r="W183" s="5"/>
      <c r="X183" s="5"/>
      <c r="Y183" s="5"/>
    </row>
    <row r="184" spans="1:25">
      <c r="A184" s="13"/>
      <c r="B184" s="18"/>
      <c r="C184" s="10"/>
      <c r="D184" s="24"/>
      <c r="E184" s="18"/>
      <c r="F184" s="25"/>
      <c r="G184" s="26"/>
      <c r="H184" s="21"/>
      <c r="I184" s="22"/>
      <c r="J184" s="10"/>
      <c r="K184" s="10"/>
      <c r="L184" s="10"/>
      <c r="M184" s="10"/>
      <c r="N184" s="10"/>
      <c r="O184" s="9"/>
      <c r="P184" s="23"/>
      <c r="Q184" s="4"/>
      <c r="R184" s="5"/>
      <c r="S184" s="5"/>
      <c r="T184" s="5"/>
      <c r="U184" s="5"/>
      <c r="V184" s="5"/>
      <c r="W184" s="5"/>
      <c r="X184" s="5"/>
      <c r="Y184" s="5"/>
    </row>
    <row r="185" spans="1:25">
      <c r="A185" s="13"/>
      <c r="B185" s="18"/>
      <c r="C185" s="10"/>
      <c r="D185" s="24"/>
      <c r="E185" s="18"/>
      <c r="F185" s="28"/>
      <c r="G185" s="26"/>
      <c r="H185" s="21"/>
      <c r="I185" s="22"/>
      <c r="J185" s="10"/>
      <c r="K185" s="10"/>
      <c r="L185" s="10"/>
      <c r="M185" s="10"/>
      <c r="N185" s="10"/>
      <c r="O185" s="10"/>
      <c r="P185" s="23"/>
      <c r="Q185" s="4"/>
      <c r="R185" s="5"/>
      <c r="S185" s="5"/>
      <c r="T185" s="5"/>
      <c r="U185" s="5"/>
      <c r="V185" s="5"/>
      <c r="W185" s="5"/>
      <c r="X185" s="5"/>
      <c r="Y185" s="5"/>
    </row>
    <row r="186" spans="1:25">
      <c r="A186" s="13"/>
      <c r="B186" s="18"/>
      <c r="C186" s="10"/>
      <c r="D186" s="24"/>
      <c r="E186" s="18"/>
      <c r="F186" s="25"/>
      <c r="G186" s="26"/>
      <c r="H186" s="21"/>
      <c r="I186" s="22"/>
      <c r="J186" s="10"/>
      <c r="K186" s="10"/>
      <c r="L186" s="10"/>
      <c r="M186" s="10"/>
      <c r="N186" s="10"/>
      <c r="O186" s="10"/>
      <c r="P186" s="23"/>
      <c r="Q186" s="4"/>
      <c r="R186" s="5"/>
      <c r="S186" s="5"/>
      <c r="T186" s="5"/>
      <c r="U186" s="5"/>
      <c r="V186" s="5"/>
      <c r="W186" s="5"/>
      <c r="X186" s="5"/>
      <c r="Y186" s="5"/>
    </row>
    <row r="187" spans="1:25">
      <c r="A187" s="13"/>
      <c r="B187" s="18"/>
      <c r="C187" s="10"/>
      <c r="D187" s="19"/>
      <c r="E187" s="18"/>
      <c r="F187" s="18"/>
      <c r="G187" s="20"/>
      <c r="H187" s="27"/>
      <c r="I187" s="22"/>
      <c r="J187" s="10"/>
      <c r="K187" s="10"/>
      <c r="L187" s="10"/>
      <c r="M187" s="10"/>
      <c r="N187" s="10"/>
      <c r="O187" s="11"/>
      <c r="P187" s="23"/>
      <c r="Q187" s="4"/>
      <c r="R187" s="5"/>
      <c r="S187" s="5"/>
      <c r="T187" s="5"/>
      <c r="U187" s="5"/>
      <c r="V187" s="5"/>
      <c r="W187" s="5"/>
      <c r="X187" s="5"/>
      <c r="Y187" s="5"/>
    </row>
    <row r="188" spans="1:25">
      <c r="A188" s="13"/>
      <c r="B188" s="18"/>
      <c r="C188" s="10"/>
      <c r="D188" s="19"/>
      <c r="E188" s="18"/>
      <c r="F188" s="18"/>
      <c r="G188" s="20"/>
      <c r="H188" s="27"/>
      <c r="I188" s="22"/>
      <c r="J188" s="10"/>
      <c r="K188" s="10"/>
      <c r="L188" s="10"/>
      <c r="M188" s="10"/>
      <c r="N188" s="10"/>
      <c r="O188" s="11"/>
      <c r="P188" s="23"/>
      <c r="Q188" s="4"/>
      <c r="R188" s="5"/>
      <c r="S188" s="5"/>
      <c r="T188" s="5"/>
      <c r="U188" s="5"/>
      <c r="V188" s="5"/>
      <c r="W188" s="5"/>
      <c r="X188" s="5"/>
      <c r="Y188" s="5"/>
    </row>
    <row r="189" spans="1:25">
      <c r="A189" s="13"/>
      <c r="B189" s="18"/>
      <c r="C189" s="10"/>
      <c r="D189" s="19"/>
      <c r="E189" s="18"/>
      <c r="F189" s="18"/>
      <c r="G189" s="20"/>
      <c r="H189" s="27"/>
      <c r="I189" s="22"/>
      <c r="J189" s="10"/>
      <c r="K189" s="10"/>
      <c r="L189" s="10"/>
      <c r="M189" s="10"/>
      <c r="N189" s="10"/>
      <c r="O189" s="11"/>
      <c r="P189" s="23"/>
      <c r="Q189" s="4"/>
      <c r="R189" s="5"/>
      <c r="S189" s="5"/>
      <c r="T189" s="5"/>
      <c r="U189" s="5"/>
      <c r="V189" s="5"/>
      <c r="W189" s="5"/>
      <c r="X189" s="5"/>
      <c r="Y189" s="5"/>
    </row>
    <row r="190" spans="1:25">
      <c r="A190" s="13"/>
      <c r="B190" s="18"/>
      <c r="C190" s="10"/>
      <c r="D190" s="19"/>
      <c r="E190" s="18"/>
      <c r="F190" s="18"/>
      <c r="G190" s="20"/>
      <c r="H190" s="27"/>
      <c r="I190" s="22"/>
      <c r="J190" s="10"/>
      <c r="K190" s="10"/>
      <c r="L190" s="10"/>
      <c r="M190" s="10"/>
      <c r="N190" s="10"/>
      <c r="O190" s="11"/>
      <c r="P190" s="23"/>
      <c r="Q190" s="4"/>
      <c r="R190" s="5"/>
      <c r="S190" s="5"/>
      <c r="T190" s="5"/>
      <c r="U190" s="5"/>
      <c r="V190" s="5"/>
      <c r="W190" s="5"/>
      <c r="X190" s="5"/>
      <c r="Y190" s="5"/>
    </row>
    <row r="191" spans="1:25">
      <c r="A191" s="13"/>
      <c r="B191" s="18"/>
      <c r="C191" s="10"/>
      <c r="D191" s="19"/>
      <c r="E191" s="18"/>
      <c r="F191" s="18"/>
      <c r="G191" s="20"/>
      <c r="H191" s="27"/>
      <c r="I191" s="22"/>
      <c r="J191" s="10"/>
      <c r="K191" s="10"/>
      <c r="L191" s="10"/>
      <c r="M191" s="10"/>
      <c r="N191" s="10"/>
      <c r="O191" s="11"/>
      <c r="P191" s="23"/>
      <c r="Q191" s="4"/>
      <c r="R191" s="5"/>
      <c r="S191" s="5"/>
      <c r="T191" s="5"/>
      <c r="U191" s="5"/>
      <c r="V191" s="5"/>
      <c r="W191" s="5"/>
      <c r="X191" s="5"/>
      <c r="Y191" s="5"/>
    </row>
    <row r="192" spans="1:25">
      <c r="A192" s="13"/>
      <c r="B192" s="18"/>
      <c r="C192" s="10"/>
      <c r="D192" s="24"/>
      <c r="E192" s="18"/>
      <c r="F192" s="28"/>
      <c r="G192" s="26"/>
      <c r="H192" s="21"/>
      <c r="I192" s="22"/>
      <c r="J192" s="10"/>
      <c r="K192" s="10"/>
      <c r="L192" s="10"/>
      <c r="M192" s="10"/>
      <c r="N192" s="10"/>
      <c r="O192" s="9"/>
      <c r="P192" s="23"/>
      <c r="Q192" s="4"/>
      <c r="R192" s="5"/>
      <c r="S192" s="5"/>
      <c r="T192" s="5"/>
      <c r="U192" s="5"/>
      <c r="V192" s="5"/>
      <c r="W192" s="5"/>
      <c r="X192" s="5"/>
      <c r="Y192" s="5"/>
    </row>
    <row r="193" spans="1:25">
      <c r="A193" s="13"/>
      <c r="B193" s="18"/>
      <c r="C193" s="10"/>
      <c r="D193" s="19"/>
      <c r="E193" s="18"/>
      <c r="F193" s="18"/>
      <c r="G193" s="20"/>
      <c r="H193" s="21"/>
      <c r="I193" s="22"/>
      <c r="J193" s="10"/>
      <c r="K193" s="10"/>
      <c r="L193" s="10"/>
      <c r="M193" s="10"/>
      <c r="N193" s="10"/>
      <c r="O193" s="11"/>
      <c r="P193" s="23"/>
      <c r="Q193" s="4"/>
      <c r="R193" s="5"/>
      <c r="S193" s="5"/>
      <c r="T193" s="5"/>
      <c r="U193" s="5"/>
      <c r="V193" s="5"/>
      <c r="W193" s="5"/>
      <c r="X193" s="5"/>
      <c r="Y193" s="5"/>
    </row>
    <row r="194" spans="1:25">
      <c r="A194" s="13"/>
      <c r="B194" s="18"/>
      <c r="C194" s="10"/>
      <c r="D194" s="24"/>
      <c r="E194" s="18"/>
      <c r="F194" s="25"/>
      <c r="G194" s="26"/>
      <c r="H194" s="21"/>
      <c r="I194" s="22"/>
      <c r="J194" s="10"/>
      <c r="K194" s="10"/>
      <c r="L194" s="10"/>
      <c r="M194" s="10"/>
      <c r="N194" s="10"/>
      <c r="O194" s="8"/>
      <c r="P194" s="23"/>
      <c r="Q194" s="4"/>
      <c r="R194" s="5"/>
      <c r="S194" s="5"/>
      <c r="T194" s="5"/>
      <c r="U194" s="5"/>
      <c r="V194" s="5"/>
      <c r="W194" s="5"/>
      <c r="X194" s="5"/>
      <c r="Y194" s="5"/>
    </row>
    <row r="195" spans="1:25">
      <c r="A195" s="13"/>
      <c r="B195" s="18"/>
      <c r="C195" s="10"/>
      <c r="D195" s="24"/>
      <c r="E195" s="18"/>
      <c r="F195" s="25"/>
      <c r="G195" s="26"/>
      <c r="H195" s="21"/>
      <c r="I195" s="22"/>
      <c r="J195" s="10"/>
      <c r="K195" s="10"/>
      <c r="L195" s="10"/>
      <c r="M195" s="10"/>
      <c r="N195" s="10"/>
      <c r="O195" s="8"/>
      <c r="P195" s="23"/>
      <c r="Q195" s="4"/>
      <c r="R195" s="5"/>
      <c r="S195" s="5"/>
      <c r="T195" s="5"/>
      <c r="U195" s="5"/>
      <c r="V195" s="5"/>
      <c r="W195" s="5"/>
      <c r="X195" s="5"/>
      <c r="Y195" s="5"/>
    </row>
    <row r="196" spans="1:25">
      <c r="A196" s="13"/>
      <c r="B196" s="18"/>
      <c r="C196" s="10"/>
      <c r="D196" s="19"/>
      <c r="E196" s="18"/>
      <c r="F196" s="18"/>
      <c r="G196" s="20"/>
      <c r="H196" s="27"/>
      <c r="I196" s="22"/>
      <c r="J196" s="10"/>
      <c r="K196" s="10"/>
      <c r="L196" s="10"/>
      <c r="M196" s="10"/>
      <c r="N196" s="10"/>
      <c r="O196" s="11"/>
      <c r="P196" s="23"/>
      <c r="Q196" s="4"/>
      <c r="R196" s="5"/>
      <c r="S196" s="5"/>
      <c r="T196" s="5"/>
      <c r="U196" s="5"/>
      <c r="V196" s="5"/>
      <c r="W196" s="5"/>
      <c r="X196" s="5"/>
      <c r="Y196" s="5"/>
    </row>
    <row r="197" spans="1:25">
      <c r="A197" s="13"/>
      <c r="B197" s="18"/>
      <c r="C197" s="10"/>
      <c r="D197" s="19"/>
      <c r="E197" s="18"/>
      <c r="F197" s="18"/>
      <c r="G197" s="20"/>
      <c r="H197" s="27"/>
      <c r="I197" s="22"/>
      <c r="J197" s="10"/>
      <c r="K197" s="10"/>
      <c r="L197" s="10"/>
      <c r="M197" s="10"/>
      <c r="N197" s="10"/>
      <c r="O197" s="11"/>
      <c r="P197" s="23"/>
      <c r="Q197" s="4"/>
      <c r="R197" s="5"/>
      <c r="S197" s="5"/>
      <c r="T197" s="5"/>
      <c r="U197" s="5"/>
      <c r="V197" s="5"/>
      <c r="W197" s="5"/>
      <c r="X197" s="5"/>
      <c r="Y197" s="5"/>
    </row>
    <row r="198" spans="1:25">
      <c r="A198" s="13"/>
      <c r="B198" s="18"/>
      <c r="C198" s="10"/>
      <c r="D198" s="19"/>
      <c r="E198" s="18"/>
      <c r="F198" s="18"/>
      <c r="G198" s="20"/>
      <c r="H198" s="27"/>
      <c r="I198" s="22"/>
      <c r="J198" s="10"/>
      <c r="K198" s="10"/>
      <c r="L198" s="10"/>
      <c r="M198" s="10"/>
      <c r="N198" s="10"/>
      <c r="O198" s="10"/>
      <c r="P198" s="23"/>
      <c r="Q198" s="4"/>
      <c r="R198" s="5"/>
      <c r="S198" s="5"/>
      <c r="T198" s="5"/>
      <c r="U198" s="5"/>
      <c r="V198" s="5"/>
      <c r="W198" s="5"/>
      <c r="X198" s="5"/>
      <c r="Y198" s="5"/>
    </row>
    <row r="199" spans="1:25">
      <c r="A199" s="13"/>
      <c r="B199" s="18"/>
      <c r="C199" s="10"/>
      <c r="D199" s="19"/>
      <c r="E199" s="18"/>
      <c r="F199" s="18"/>
      <c r="G199" s="20"/>
      <c r="H199" s="27"/>
      <c r="I199" s="22"/>
      <c r="J199" s="10"/>
      <c r="K199" s="10"/>
      <c r="L199" s="10"/>
      <c r="M199" s="10"/>
      <c r="N199" s="10"/>
      <c r="O199" s="11"/>
      <c r="P199" s="23"/>
      <c r="Q199" s="4"/>
      <c r="R199" s="5"/>
      <c r="S199" s="5"/>
      <c r="T199" s="5"/>
      <c r="U199" s="5"/>
      <c r="V199" s="5"/>
      <c r="W199" s="5"/>
      <c r="X199" s="5"/>
      <c r="Y199" s="5"/>
    </row>
    <row r="200" spans="1:25">
      <c r="A200" s="13"/>
      <c r="B200" s="18"/>
      <c r="C200" s="10"/>
      <c r="D200" s="19"/>
      <c r="E200" s="18"/>
      <c r="F200" s="18"/>
      <c r="G200" s="20"/>
      <c r="H200" s="27"/>
      <c r="I200" s="22"/>
      <c r="J200" s="10"/>
      <c r="K200" s="10"/>
      <c r="L200" s="10"/>
      <c r="M200" s="10"/>
      <c r="N200" s="10"/>
      <c r="O200" s="11"/>
      <c r="P200" s="23"/>
      <c r="Q200" s="4"/>
      <c r="R200" s="5"/>
      <c r="S200" s="5"/>
      <c r="T200" s="5"/>
      <c r="U200" s="5"/>
      <c r="V200" s="5"/>
      <c r="W200" s="5"/>
      <c r="X200" s="5"/>
      <c r="Y200" s="5"/>
    </row>
    <row r="201" spans="1:25">
      <c r="A201" s="13"/>
      <c r="B201" s="18"/>
      <c r="C201" s="10"/>
      <c r="D201" s="19"/>
      <c r="E201" s="18"/>
      <c r="F201" s="18"/>
      <c r="G201" s="20"/>
      <c r="H201" s="27"/>
      <c r="I201" s="22"/>
      <c r="J201" s="10"/>
      <c r="K201" s="10"/>
      <c r="L201" s="10"/>
      <c r="M201" s="36"/>
      <c r="N201" s="6"/>
      <c r="O201" s="10"/>
      <c r="P201" s="23"/>
      <c r="Q201" s="4"/>
      <c r="R201" s="5"/>
      <c r="S201" s="5"/>
      <c r="T201" s="5"/>
      <c r="U201" s="5"/>
      <c r="V201" s="5"/>
      <c r="W201" s="5"/>
      <c r="X201" s="5"/>
      <c r="Y201" s="5"/>
    </row>
    <row r="202" spans="1:25">
      <c r="A202" s="13"/>
      <c r="B202" s="18"/>
      <c r="C202" s="10"/>
      <c r="D202" s="19"/>
      <c r="E202" s="18"/>
      <c r="F202" s="18"/>
      <c r="G202" s="20"/>
      <c r="H202" s="27"/>
      <c r="I202" s="22"/>
      <c r="J202" s="10"/>
      <c r="K202" s="10"/>
      <c r="L202" s="10"/>
      <c r="M202" s="10"/>
      <c r="N202" s="10"/>
      <c r="O202" s="11"/>
      <c r="P202" s="23"/>
      <c r="Q202" s="4"/>
      <c r="R202" s="5"/>
      <c r="S202" s="5"/>
      <c r="T202" s="5"/>
      <c r="U202" s="5"/>
      <c r="V202" s="5"/>
      <c r="W202" s="5"/>
      <c r="X202" s="5"/>
      <c r="Y202" s="5"/>
    </row>
    <row r="203" spans="1:25">
      <c r="A203" s="13"/>
      <c r="B203" s="18"/>
      <c r="C203" s="10"/>
      <c r="D203" s="19"/>
      <c r="E203" s="18"/>
      <c r="F203" s="18"/>
      <c r="G203" s="20"/>
      <c r="H203" s="27"/>
      <c r="I203" s="22"/>
      <c r="J203" s="10"/>
      <c r="K203" s="10"/>
      <c r="L203" s="10"/>
      <c r="M203" s="10"/>
      <c r="N203" s="10"/>
      <c r="O203" s="11"/>
      <c r="P203" s="23"/>
      <c r="Q203" s="4"/>
      <c r="R203" s="5"/>
      <c r="S203" s="5"/>
      <c r="T203" s="5"/>
      <c r="U203" s="5"/>
      <c r="V203" s="5"/>
      <c r="W203" s="5"/>
      <c r="X203" s="5"/>
      <c r="Y203" s="5"/>
    </row>
    <row r="204" spans="1:25">
      <c r="A204" s="13"/>
      <c r="B204" s="18"/>
      <c r="C204" s="10"/>
      <c r="D204" s="19"/>
      <c r="E204" s="18"/>
      <c r="F204" s="18"/>
      <c r="G204" s="20"/>
      <c r="H204" s="27"/>
      <c r="I204" s="22"/>
      <c r="J204" s="10"/>
      <c r="K204" s="10"/>
      <c r="L204" s="10"/>
      <c r="M204" s="10"/>
      <c r="N204" s="10"/>
      <c r="O204" s="11"/>
      <c r="P204" s="23"/>
      <c r="Q204" s="4"/>
      <c r="R204" s="5"/>
      <c r="S204" s="5"/>
      <c r="T204" s="5"/>
      <c r="U204" s="5"/>
      <c r="V204" s="5"/>
      <c r="W204" s="5"/>
      <c r="X204" s="5"/>
      <c r="Y204" s="5"/>
    </row>
    <row r="205" spans="1:25">
      <c r="A205" s="13"/>
      <c r="B205" s="18"/>
      <c r="C205" s="10"/>
      <c r="D205" s="19"/>
      <c r="E205" s="18"/>
      <c r="F205" s="18"/>
      <c r="G205" s="20"/>
      <c r="H205" s="27"/>
      <c r="I205" s="22"/>
      <c r="J205" s="10"/>
      <c r="K205" s="10"/>
      <c r="L205" s="10"/>
      <c r="M205" s="10"/>
      <c r="N205" s="10"/>
      <c r="O205" s="11"/>
      <c r="P205" s="23"/>
      <c r="Q205" s="4"/>
      <c r="R205" s="5"/>
      <c r="S205" s="5"/>
      <c r="T205" s="5"/>
      <c r="U205" s="5"/>
      <c r="V205" s="5"/>
      <c r="W205" s="5"/>
      <c r="X205" s="5"/>
      <c r="Y205" s="5"/>
    </row>
    <row r="206" spans="1:25">
      <c r="A206" s="13"/>
      <c r="B206" s="18"/>
      <c r="C206" s="10"/>
      <c r="D206" s="19"/>
      <c r="E206" s="18"/>
      <c r="F206" s="18"/>
      <c r="G206" s="20"/>
      <c r="H206" s="27"/>
      <c r="I206" s="22"/>
      <c r="J206" s="10"/>
      <c r="K206" s="10"/>
      <c r="L206" s="10"/>
      <c r="M206" s="10"/>
      <c r="N206" s="10"/>
      <c r="O206" s="11"/>
      <c r="P206" s="23"/>
      <c r="Q206" s="4"/>
      <c r="R206" s="5"/>
      <c r="S206" s="5"/>
      <c r="T206" s="5"/>
      <c r="U206" s="5"/>
      <c r="V206" s="5"/>
      <c r="W206" s="5"/>
      <c r="X206" s="5"/>
      <c r="Y206" s="5"/>
    </row>
    <row r="207" spans="1:25">
      <c r="A207" s="13"/>
      <c r="B207" s="18"/>
      <c r="C207" s="10"/>
      <c r="D207" s="19"/>
      <c r="E207" s="18"/>
      <c r="F207" s="18"/>
      <c r="G207" s="20"/>
      <c r="H207" s="27"/>
      <c r="I207" s="22"/>
      <c r="J207" s="10"/>
      <c r="K207" s="10"/>
      <c r="L207" s="10"/>
      <c r="M207" s="10"/>
      <c r="N207" s="10"/>
      <c r="O207" s="11"/>
      <c r="P207" s="23"/>
      <c r="Q207" s="4"/>
      <c r="R207" s="5"/>
      <c r="S207" s="5"/>
      <c r="T207" s="5"/>
      <c r="U207" s="5"/>
      <c r="V207" s="5"/>
      <c r="W207" s="5"/>
      <c r="X207" s="5"/>
      <c r="Y207" s="5"/>
    </row>
    <row r="208" spans="1:25">
      <c r="A208" s="13"/>
      <c r="B208" s="18"/>
      <c r="C208" s="10"/>
      <c r="D208" s="19"/>
      <c r="E208" s="18"/>
      <c r="F208" s="18"/>
      <c r="G208" s="20"/>
      <c r="H208" s="27"/>
      <c r="I208" s="22"/>
      <c r="J208" s="10"/>
      <c r="K208" s="10"/>
      <c r="L208" s="10"/>
      <c r="M208" s="10"/>
      <c r="N208" s="10"/>
      <c r="O208" s="10"/>
      <c r="P208" s="23"/>
      <c r="Q208" s="4"/>
      <c r="R208" s="5"/>
      <c r="S208" s="5"/>
      <c r="T208" s="5"/>
      <c r="U208" s="5"/>
      <c r="V208" s="5"/>
      <c r="W208" s="5"/>
      <c r="X208" s="5"/>
      <c r="Y208" s="5"/>
    </row>
    <row r="209" spans="1:25">
      <c r="A209" s="13"/>
      <c r="B209" s="18"/>
      <c r="C209" s="10"/>
      <c r="D209" s="19"/>
      <c r="E209" s="18"/>
      <c r="F209" s="18"/>
      <c r="G209" s="20"/>
      <c r="H209" s="27"/>
      <c r="I209" s="22"/>
      <c r="J209" s="10"/>
      <c r="K209" s="10"/>
      <c r="L209" s="10"/>
      <c r="M209" s="10"/>
      <c r="N209" s="10"/>
      <c r="O209" s="11"/>
      <c r="P209" s="23"/>
      <c r="Q209" s="4"/>
      <c r="R209" s="5"/>
      <c r="S209" s="5"/>
      <c r="T209" s="5"/>
      <c r="U209" s="5"/>
      <c r="V209" s="5"/>
      <c r="W209" s="5"/>
      <c r="X209" s="5"/>
      <c r="Y209" s="5"/>
    </row>
    <row r="210" spans="1:25">
      <c r="A210" s="13"/>
      <c r="B210" s="18"/>
      <c r="C210" s="10"/>
      <c r="D210" s="19"/>
      <c r="E210" s="18"/>
      <c r="F210" s="18"/>
      <c r="G210" s="20"/>
      <c r="H210" s="27"/>
      <c r="I210" s="22"/>
      <c r="J210" s="10"/>
      <c r="K210" s="10"/>
      <c r="L210" s="10"/>
      <c r="M210" s="10"/>
      <c r="N210" s="10"/>
      <c r="O210" s="10"/>
      <c r="P210" s="23"/>
      <c r="Q210" s="4"/>
      <c r="R210" s="5"/>
      <c r="S210" s="5"/>
      <c r="T210" s="5"/>
      <c r="U210" s="5"/>
      <c r="V210" s="5"/>
      <c r="W210" s="5"/>
      <c r="X210" s="5"/>
      <c r="Y210" s="5"/>
    </row>
    <row r="211" spans="1:25">
      <c r="A211" s="13"/>
      <c r="B211" s="18"/>
      <c r="C211" s="10"/>
      <c r="D211" s="19"/>
      <c r="E211" s="18"/>
      <c r="F211" s="18"/>
      <c r="G211" s="20"/>
      <c r="H211" s="27"/>
      <c r="I211" s="22"/>
      <c r="J211" s="10"/>
      <c r="K211" s="10"/>
      <c r="L211" s="10"/>
      <c r="M211" s="10"/>
      <c r="N211" s="10"/>
      <c r="O211" s="11"/>
      <c r="P211" s="23"/>
      <c r="Q211" s="4"/>
      <c r="R211" s="5"/>
      <c r="S211" s="5"/>
      <c r="T211" s="5"/>
      <c r="U211" s="5"/>
      <c r="V211" s="5"/>
      <c r="W211" s="5"/>
      <c r="X211" s="5"/>
      <c r="Y211" s="5"/>
    </row>
    <row r="212" spans="1:25">
      <c r="A212" s="13"/>
      <c r="B212" s="18"/>
      <c r="C212" s="10"/>
      <c r="D212" s="19"/>
      <c r="E212" s="18"/>
      <c r="F212" s="18"/>
      <c r="G212" s="20"/>
      <c r="H212" s="27"/>
      <c r="I212" s="22"/>
      <c r="J212" s="10"/>
      <c r="K212" s="10"/>
      <c r="L212" s="10"/>
      <c r="M212" s="10"/>
      <c r="N212" s="10"/>
      <c r="O212" s="10"/>
      <c r="P212" s="23"/>
      <c r="Q212" s="4"/>
      <c r="R212" s="5"/>
      <c r="S212" s="5"/>
      <c r="T212" s="5"/>
      <c r="U212" s="5"/>
      <c r="V212" s="5"/>
      <c r="W212" s="5"/>
      <c r="X212" s="5"/>
      <c r="Y212" s="5"/>
    </row>
    <row r="213" spans="1:25">
      <c r="A213" s="13"/>
      <c r="B213" s="18"/>
      <c r="C213" s="10"/>
      <c r="D213" s="19"/>
      <c r="E213" s="18"/>
      <c r="F213" s="18"/>
      <c r="G213" s="20"/>
      <c r="H213" s="27"/>
      <c r="I213" s="22"/>
      <c r="J213" s="10"/>
      <c r="K213" s="10"/>
      <c r="L213" s="10"/>
      <c r="M213" s="10"/>
      <c r="N213" s="10"/>
      <c r="O213" s="11"/>
      <c r="P213" s="23"/>
      <c r="Q213" s="4"/>
      <c r="R213" s="5"/>
      <c r="S213" s="5"/>
      <c r="T213" s="5"/>
      <c r="U213" s="5"/>
      <c r="V213" s="5"/>
      <c r="W213" s="5"/>
      <c r="X213" s="5"/>
      <c r="Y213" s="5"/>
    </row>
    <row r="214" spans="1:25">
      <c r="A214" s="13"/>
      <c r="B214" s="25"/>
      <c r="C214" s="10"/>
      <c r="D214" s="19"/>
      <c r="E214" s="18"/>
      <c r="F214" s="25"/>
      <c r="G214" s="26"/>
      <c r="H214" s="21"/>
      <c r="I214" s="22"/>
      <c r="J214" s="10"/>
      <c r="K214" s="10"/>
      <c r="L214" s="10"/>
      <c r="M214" s="10"/>
      <c r="N214" s="10"/>
      <c r="O214" s="8"/>
      <c r="P214" s="23"/>
      <c r="Q214" s="4"/>
      <c r="R214" s="5"/>
      <c r="S214" s="5"/>
      <c r="T214" s="5"/>
      <c r="U214" s="5"/>
      <c r="V214" s="5"/>
      <c r="W214" s="5"/>
      <c r="X214" s="5"/>
      <c r="Y214" s="5"/>
    </row>
    <row r="215" spans="1:25">
      <c r="A215" s="13"/>
      <c r="B215" s="25"/>
      <c r="C215" s="10"/>
      <c r="D215" s="19"/>
      <c r="E215" s="18"/>
      <c r="F215" s="25"/>
      <c r="G215" s="26"/>
      <c r="H215" s="21"/>
      <c r="I215" s="22"/>
      <c r="J215" s="10"/>
      <c r="K215" s="10"/>
      <c r="L215" s="10"/>
      <c r="M215" s="10"/>
      <c r="N215" s="10"/>
      <c r="O215" s="8"/>
      <c r="P215" s="23"/>
      <c r="Q215" s="4"/>
      <c r="R215" s="5"/>
      <c r="S215" s="5"/>
      <c r="T215" s="5"/>
      <c r="U215" s="5"/>
      <c r="V215" s="5"/>
      <c r="W215" s="5"/>
      <c r="X215" s="5"/>
      <c r="Y215" s="5"/>
    </row>
    <row r="216" spans="1:25">
      <c r="A216" s="13"/>
      <c r="B216" s="25"/>
      <c r="C216" s="10"/>
      <c r="D216" s="19"/>
      <c r="E216" s="18"/>
      <c r="F216" s="25"/>
      <c r="G216" s="26"/>
      <c r="H216" s="21"/>
      <c r="I216" s="22"/>
      <c r="J216" s="10"/>
      <c r="K216" s="10"/>
      <c r="L216" s="10"/>
      <c r="M216" s="10"/>
      <c r="N216" s="10"/>
      <c r="O216" s="8"/>
      <c r="P216" s="23"/>
      <c r="Q216" s="4"/>
      <c r="R216" s="5"/>
      <c r="S216" s="5"/>
      <c r="T216" s="5"/>
      <c r="U216" s="5"/>
      <c r="V216" s="5"/>
      <c r="W216" s="5"/>
      <c r="X216" s="5"/>
      <c r="Y216" s="5"/>
    </row>
    <row r="217" spans="1:25">
      <c r="A217" s="13"/>
      <c r="B217" s="18"/>
      <c r="C217" s="10"/>
      <c r="D217" s="19"/>
      <c r="E217" s="18"/>
      <c r="F217" s="18"/>
      <c r="G217" s="20"/>
      <c r="H217" s="21"/>
      <c r="I217" s="22"/>
      <c r="J217" s="10"/>
      <c r="K217" s="10"/>
      <c r="L217" s="10"/>
      <c r="M217" s="10"/>
      <c r="N217" s="10"/>
      <c r="O217" s="11"/>
      <c r="P217" s="23"/>
      <c r="Q217" s="4"/>
      <c r="R217" s="5"/>
      <c r="S217" s="5"/>
      <c r="T217" s="5"/>
      <c r="U217" s="5"/>
      <c r="V217" s="5"/>
      <c r="W217" s="5"/>
      <c r="X217" s="5"/>
      <c r="Y217" s="5"/>
    </row>
    <row r="218" spans="1:25">
      <c r="A218" s="40"/>
      <c r="B218" s="41"/>
      <c r="C218" s="10"/>
      <c r="D218" s="42"/>
      <c r="E218" s="18"/>
      <c r="F218" s="41"/>
      <c r="G218" s="43"/>
      <c r="H218" s="44"/>
      <c r="I218" s="22"/>
      <c r="J218" s="10"/>
      <c r="K218" s="10"/>
      <c r="L218" s="10"/>
      <c r="M218" s="34"/>
      <c r="N218" s="10"/>
      <c r="O218" s="8"/>
      <c r="P218" s="23"/>
      <c r="Q218" s="4"/>
      <c r="R218" s="5"/>
      <c r="S218" s="5"/>
      <c r="T218" s="5"/>
      <c r="U218" s="5"/>
      <c r="V218" s="5"/>
      <c r="W218" s="5"/>
      <c r="X218" s="5"/>
      <c r="Y218" s="5"/>
    </row>
    <row r="219" spans="1:25">
      <c r="A219" s="13"/>
      <c r="B219" s="18"/>
      <c r="C219" s="10"/>
      <c r="D219" s="19"/>
      <c r="E219" s="18"/>
      <c r="F219" s="18"/>
      <c r="G219" s="20"/>
      <c r="H219" s="27"/>
      <c r="I219" s="22"/>
      <c r="J219" s="10"/>
      <c r="K219" s="10"/>
      <c r="L219" s="10"/>
      <c r="M219" s="10"/>
      <c r="N219" s="10"/>
      <c r="O219" s="10"/>
      <c r="P219" s="23"/>
      <c r="Q219" s="4"/>
      <c r="R219" s="5"/>
      <c r="S219" s="5"/>
      <c r="T219" s="5"/>
      <c r="U219" s="5"/>
      <c r="V219" s="5"/>
      <c r="W219" s="5"/>
      <c r="X219" s="5"/>
      <c r="Y219" s="5"/>
    </row>
    <row r="220" spans="1:25">
      <c r="A220" s="13"/>
      <c r="B220" s="18"/>
      <c r="C220" s="10"/>
      <c r="D220" s="19"/>
      <c r="E220" s="18"/>
      <c r="F220" s="18"/>
      <c r="G220" s="20"/>
      <c r="H220" s="27"/>
      <c r="I220" s="22"/>
      <c r="J220" s="10"/>
      <c r="K220" s="10"/>
      <c r="L220" s="10"/>
      <c r="M220" s="10"/>
      <c r="N220" s="10"/>
      <c r="O220" s="11"/>
      <c r="P220" s="23"/>
      <c r="Q220" s="4"/>
      <c r="R220" s="5"/>
      <c r="S220" s="5"/>
      <c r="T220" s="5"/>
      <c r="U220" s="5"/>
      <c r="V220" s="5"/>
      <c r="W220" s="5"/>
      <c r="X220" s="5"/>
      <c r="Y220" s="5"/>
    </row>
    <row r="221" spans="1:25">
      <c r="A221" s="13"/>
      <c r="B221" s="18"/>
      <c r="C221" s="10"/>
      <c r="D221" s="19"/>
      <c r="E221" s="18"/>
      <c r="F221" s="18"/>
      <c r="G221" s="20"/>
      <c r="H221" s="27"/>
      <c r="I221" s="22"/>
      <c r="J221" s="10"/>
      <c r="K221" s="10"/>
      <c r="L221" s="10"/>
      <c r="M221" s="10"/>
      <c r="N221" s="10"/>
      <c r="O221" s="7"/>
      <c r="P221" s="23"/>
      <c r="Q221" s="4"/>
      <c r="R221" s="5"/>
      <c r="S221" s="5"/>
      <c r="T221" s="5"/>
      <c r="U221" s="5"/>
      <c r="V221" s="5"/>
      <c r="W221" s="5"/>
      <c r="X221" s="5"/>
      <c r="Y221" s="5"/>
    </row>
    <row r="222" spans="1:25">
      <c r="A222" s="13"/>
      <c r="B222" s="18"/>
      <c r="C222" s="10"/>
      <c r="D222" s="19"/>
      <c r="E222" s="18"/>
      <c r="F222" s="18"/>
      <c r="G222" s="20"/>
      <c r="H222" s="27"/>
      <c r="I222" s="22"/>
      <c r="J222" s="10"/>
      <c r="K222" s="10"/>
      <c r="L222" s="10"/>
      <c r="M222" s="10"/>
      <c r="N222" s="10"/>
      <c r="O222" s="11"/>
      <c r="P222" s="23"/>
      <c r="Q222" s="4"/>
      <c r="R222" s="5"/>
      <c r="S222" s="5"/>
      <c r="T222" s="5"/>
      <c r="U222" s="5"/>
      <c r="V222" s="5"/>
      <c r="W222" s="5"/>
      <c r="X222" s="5"/>
      <c r="Y222" s="5"/>
    </row>
    <row r="223" spans="1:25">
      <c r="A223" s="13"/>
      <c r="B223" s="18"/>
      <c r="C223" s="10"/>
      <c r="D223" s="24"/>
      <c r="E223" s="18"/>
      <c r="F223" s="28"/>
      <c r="G223" s="26"/>
      <c r="H223" s="21"/>
      <c r="I223" s="22"/>
      <c r="J223" s="10"/>
      <c r="K223" s="10"/>
      <c r="L223" s="10"/>
      <c r="M223" s="10"/>
      <c r="N223" s="10"/>
      <c r="O223" s="10"/>
      <c r="P223" s="23"/>
      <c r="Q223" s="4"/>
      <c r="R223" s="5"/>
      <c r="S223" s="5"/>
      <c r="T223" s="5"/>
      <c r="U223" s="5"/>
      <c r="V223" s="5"/>
      <c r="W223" s="5"/>
      <c r="X223" s="5"/>
      <c r="Y223" s="5"/>
    </row>
    <row r="224" spans="1:25">
      <c r="A224" s="13"/>
      <c r="B224" s="18"/>
      <c r="C224" s="10"/>
      <c r="D224" s="19"/>
      <c r="E224" s="18"/>
      <c r="F224" s="18"/>
      <c r="G224" s="20"/>
      <c r="H224" s="27"/>
      <c r="I224" s="22"/>
      <c r="J224" s="10"/>
      <c r="K224" s="10"/>
      <c r="L224" s="10"/>
      <c r="M224" s="10"/>
      <c r="N224" s="10"/>
      <c r="O224" s="11"/>
      <c r="P224" s="23"/>
      <c r="Q224" s="4"/>
      <c r="R224" s="5"/>
      <c r="S224" s="5"/>
      <c r="T224" s="5"/>
      <c r="U224" s="5"/>
      <c r="V224" s="5"/>
      <c r="W224" s="5"/>
      <c r="X224" s="5"/>
      <c r="Y224" s="5"/>
    </row>
    <row r="225" spans="1:25">
      <c r="A225" s="13"/>
      <c r="B225" s="18"/>
      <c r="C225" s="10"/>
      <c r="D225" s="19"/>
      <c r="E225" s="18"/>
      <c r="F225" s="18"/>
      <c r="G225" s="20"/>
      <c r="H225" s="27"/>
      <c r="I225" s="22"/>
      <c r="J225" s="10"/>
      <c r="K225" s="10"/>
      <c r="L225" s="10"/>
      <c r="M225" s="10"/>
      <c r="N225" s="10"/>
      <c r="O225" s="11"/>
      <c r="P225" s="23"/>
      <c r="Q225" s="4"/>
      <c r="R225" s="5"/>
      <c r="S225" s="5"/>
      <c r="T225" s="5"/>
      <c r="U225" s="5"/>
      <c r="V225" s="5"/>
      <c r="W225" s="5"/>
      <c r="X225" s="5"/>
      <c r="Y225" s="5"/>
    </row>
    <row r="226" spans="1:25">
      <c r="A226" s="13"/>
      <c r="B226" s="18"/>
      <c r="C226" s="10"/>
      <c r="D226" s="24"/>
      <c r="E226" s="18"/>
      <c r="F226" s="28"/>
      <c r="G226" s="26"/>
      <c r="H226" s="21"/>
      <c r="I226" s="22"/>
      <c r="J226" s="10"/>
      <c r="K226" s="10"/>
      <c r="L226" s="10"/>
      <c r="M226" s="10"/>
      <c r="N226" s="10"/>
      <c r="O226" s="8"/>
      <c r="P226" s="23"/>
      <c r="Q226" s="4"/>
      <c r="R226" s="5"/>
      <c r="S226" s="5"/>
      <c r="T226" s="5"/>
      <c r="U226" s="5"/>
      <c r="V226" s="5"/>
      <c r="W226" s="5"/>
      <c r="X226" s="5"/>
      <c r="Y226" s="5"/>
    </row>
    <row r="227" spans="1:25">
      <c r="A227" s="13"/>
      <c r="B227" s="25"/>
      <c r="C227" s="10"/>
      <c r="D227" s="19"/>
      <c r="E227" s="18"/>
      <c r="F227" s="25"/>
      <c r="G227" s="26"/>
      <c r="H227" s="21"/>
      <c r="I227" s="22"/>
      <c r="J227" s="10"/>
      <c r="K227" s="10"/>
      <c r="L227" s="10"/>
      <c r="M227" s="10"/>
      <c r="N227" s="10"/>
      <c r="O227" s="8"/>
      <c r="P227" s="23"/>
      <c r="Q227" s="4"/>
      <c r="R227" s="5"/>
      <c r="S227" s="5"/>
      <c r="T227" s="5"/>
      <c r="U227" s="5"/>
      <c r="V227" s="5"/>
      <c r="W227" s="5"/>
      <c r="X227" s="5"/>
      <c r="Y227" s="5"/>
    </row>
    <row r="228" spans="1:25">
      <c r="A228" s="13"/>
      <c r="B228" s="18"/>
      <c r="C228" s="10"/>
      <c r="D228" s="19"/>
      <c r="E228" s="18"/>
      <c r="F228" s="18"/>
      <c r="G228" s="20"/>
      <c r="H228" s="27"/>
      <c r="I228" s="22"/>
      <c r="J228" s="10"/>
      <c r="K228" s="10"/>
      <c r="L228" s="10"/>
      <c r="M228" s="10"/>
      <c r="N228" s="10"/>
      <c r="O228" s="11"/>
      <c r="P228" s="23"/>
      <c r="Q228" s="4"/>
      <c r="R228" s="5"/>
      <c r="S228" s="5"/>
      <c r="T228" s="5"/>
      <c r="U228" s="5"/>
      <c r="V228" s="5"/>
      <c r="W228" s="5"/>
      <c r="X228" s="5"/>
      <c r="Y228" s="5"/>
    </row>
    <row r="229" spans="1:25">
      <c r="A229" s="13"/>
      <c r="B229" s="18"/>
      <c r="C229" s="10"/>
      <c r="D229" s="19"/>
      <c r="E229" s="18"/>
      <c r="F229" s="18"/>
      <c r="G229" s="20"/>
      <c r="H229" s="27"/>
      <c r="I229" s="22"/>
      <c r="J229" s="10"/>
      <c r="K229" s="10"/>
      <c r="L229" s="10"/>
      <c r="M229" s="10"/>
      <c r="N229" s="10"/>
      <c r="O229" s="11"/>
      <c r="P229" s="23"/>
      <c r="Q229" s="4"/>
      <c r="R229" s="5"/>
      <c r="S229" s="5"/>
      <c r="T229" s="5"/>
      <c r="U229" s="5"/>
      <c r="V229" s="5"/>
      <c r="W229" s="5"/>
      <c r="X229" s="5"/>
      <c r="Y229" s="5"/>
    </row>
    <row r="230" spans="1:25">
      <c r="A230" s="13"/>
      <c r="B230" s="25"/>
      <c r="C230" s="10"/>
      <c r="D230" s="19"/>
      <c r="E230" s="18"/>
      <c r="F230" s="25"/>
      <c r="G230" s="26"/>
      <c r="H230" s="21"/>
      <c r="I230" s="22"/>
      <c r="J230" s="10"/>
      <c r="K230" s="10"/>
      <c r="L230" s="10"/>
      <c r="M230" s="10"/>
      <c r="N230" s="10"/>
      <c r="O230" s="8"/>
      <c r="P230" s="23"/>
      <c r="Q230" s="4"/>
      <c r="R230" s="5"/>
      <c r="S230" s="5"/>
      <c r="T230" s="5"/>
      <c r="U230" s="5"/>
      <c r="V230" s="5"/>
      <c r="W230" s="5"/>
      <c r="X230" s="5"/>
      <c r="Y230" s="5"/>
    </row>
    <row r="231" spans="1:25">
      <c r="A231" s="13"/>
      <c r="B231" s="18"/>
      <c r="C231" s="10"/>
      <c r="D231" s="19"/>
      <c r="E231" s="18"/>
      <c r="F231" s="18"/>
      <c r="G231" s="20"/>
      <c r="H231" s="21"/>
      <c r="I231" s="22"/>
      <c r="J231" s="10"/>
      <c r="K231" s="10"/>
      <c r="L231" s="10"/>
      <c r="M231" s="10"/>
      <c r="N231" s="10"/>
      <c r="O231" s="11"/>
      <c r="P231" s="23"/>
      <c r="Q231" s="4"/>
      <c r="R231" s="5"/>
      <c r="S231" s="5"/>
      <c r="T231" s="5"/>
      <c r="U231" s="5"/>
      <c r="V231" s="5"/>
      <c r="W231" s="5"/>
      <c r="X231" s="5"/>
      <c r="Y231" s="5"/>
    </row>
    <row r="232" spans="1:25">
      <c r="A232" s="13"/>
      <c r="B232" s="18"/>
      <c r="C232" s="10"/>
      <c r="D232" s="19"/>
      <c r="E232" s="18"/>
      <c r="F232" s="18"/>
      <c r="G232" s="20"/>
      <c r="H232" s="21"/>
      <c r="I232" s="22"/>
      <c r="J232" s="10"/>
      <c r="K232" s="10"/>
      <c r="L232" s="10"/>
      <c r="M232" s="10"/>
      <c r="N232" s="10"/>
      <c r="O232" s="11"/>
      <c r="P232" s="23"/>
      <c r="Q232" s="4"/>
      <c r="R232" s="5"/>
      <c r="S232" s="5"/>
      <c r="T232" s="5"/>
      <c r="U232" s="5"/>
      <c r="V232" s="5"/>
      <c r="W232" s="5"/>
      <c r="X232" s="5"/>
      <c r="Y232" s="5"/>
    </row>
    <row r="233" spans="1:25">
      <c r="A233" s="13"/>
      <c r="B233" s="18"/>
      <c r="C233" s="10"/>
      <c r="D233" s="19"/>
      <c r="E233" s="18"/>
      <c r="F233" s="18"/>
      <c r="G233" s="20"/>
      <c r="H233" s="27"/>
      <c r="I233" s="22"/>
      <c r="J233" s="10"/>
      <c r="K233" s="10"/>
      <c r="L233" s="10"/>
      <c r="M233" s="10"/>
      <c r="N233" s="10"/>
      <c r="O233" s="11"/>
      <c r="P233" s="23"/>
      <c r="Q233" s="4"/>
      <c r="R233" s="5"/>
      <c r="S233" s="5"/>
      <c r="T233" s="5"/>
      <c r="U233" s="5"/>
      <c r="V233" s="5"/>
      <c r="W233" s="5"/>
      <c r="X233" s="5"/>
      <c r="Y233" s="5"/>
    </row>
    <row r="234" spans="1:25">
      <c r="A234" s="13"/>
      <c r="B234" s="18"/>
      <c r="C234" s="10"/>
      <c r="D234" s="19"/>
      <c r="E234" s="18"/>
      <c r="F234" s="18"/>
      <c r="G234" s="20"/>
      <c r="H234" s="21"/>
      <c r="I234" s="22"/>
      <c r="J234" s="10"/>
      <c r="K234" s="10"/>
      <c r="L234" s="10"/>
      <c r="M234" s="10"/>
      <c r="N234" s="10"/>
      <c r="O234" s="7"/>
      <c r="P234" s="23"/>
      <c r="Q234" s="4"/>
      <c r="R234" s="5"/>
      <c r="S234" s="5"/>
      <c r="T234" s="5"/>
      <c r="U234" s="5"/>
      <c r="V234" s="5"/>
      <c r="W234" s="5"/>
      <c r="X234" s="5"/>
      <c r="Y234" s="5"/>
    </row>
    <row r="235" spans="1:25">
      <c r="A235" s="13"/>
      <c r="B235" s="18"/>
      <c r="C235" s="10"/>
      <c r="D235" s="19"/>
      <c r="E235" s="18"/>
      <c r="F235" s="18"/>
      <c r="G235" s="20"/>
      <c r="H235" s="27"/>
      <c r="I235" s="22"/>
      <c r="J235" s="10"/>
      <c r="K235" s="10"/>
      <c r="L235" s="10"/>
      <c r="M235" s="10"/>
      <c r="N235" s="10"/>
      <c r="O235" s="8"/>
      <c r="P235" s="23"/>
      <c r="Q235" s="4"/>
      <c r="R235" s="5"/>
      <c r="S235" s="5"/>
      <c r="T235" s="5"/>
      <c r="U235" s="5"/>
      <c r="V235" s="5"/>
      <c r="W235" s="5"/>
      <c r="X235" s="5"/>
      <c r="Y235" s="5"/>
    </row>
    <row r="236" spans="1:25">
      <c r="A236" s="13"/>
      <c r="B236" s="18"/>
      <c r="C236" s="10"/>
      <c r="D236" s="19"/>
      <c r="E236" s="18"/>
      <c r="F236" s="25"/>
      <c r="G236" s="26"/>
      <c r="H236" s="21"/>
      <c r="I236" s="22"/>
      <c r="J236" s="10"/>
      <c r="K236" s="10"/>
      <c r="L236" s="10"/>
      <c r="M236" s="10"/>
      <c r="N236" s="10"/>
      <c r="O236" s="11"/>
      <c r="P236" s="23"/>
      <c r="Q236" s="4"/>
      <c r="R236" s="5"/>
      <c r="S236" s="5"/>
      <c r="T236" s="5"/>
      <c r="U236" s="5"/>
      <c r="V236" s="5"/>
      <c r="W236" s="5"/>
      <c r="X236" s="5"/>
      <c r="Y236" s="5"/>
    </row>
    <row r="237" spans="1:25">
      <c r="A237" s="13"/>
      <c r="B237" s="18"/>
      <c r="C237" s="10"/>
      <c r="D237" s="19"/>
      <c r="E237" s="18"/>
      <c r="F237" s="25"/>
      <c r="G237" s="26"/>
      <c r="H237" s="21"/>
      <c r="I237" s="22"/>
      <c r="J237" s="10"/>
      <c r="K237" s="10"/>
      <c r="L237" s="10"/>
      <c r="M237" s="10"/>
      <c r="N237" s="10"/>
      <c r="O237" s="11"/>
      <c r="P237" s="23"/>
      <c r="Q237" s="4"/>
      <c r="R237" s="5"/>
      <c r="S237" s="5"/>
      <c r="T237" s="5"/>
      <c r="U237" s="5"/>
      <c r="V237" s="5"/>
      <c r="W237" s="5"/>
      <c r="X237" s="5"/>
      <c r="Y237" s="5"/>
    </row>
    <row r="238" spans="1:25">
      <c r="A238" s="13"/>
      <c r="B238" s="18"/>
      <c r="C238" s="10"/>
      <c r="D238" s="19"/>
      <c r="E238" s="18"/>
      <c r="F238" s="25"/>
      <c r="G238" s="26"/>
      <c r="H238" s="21"/>
      <c r="I238" s="22"/>
      <c r="J238" s="10"/>
      <c r="K238" s="10"/>
      <c r="L238" s="10"/>
      <c r="M238" s="10"/>
      <c r="N238" s="10"/>
      <c r="O238" s="11"/>
      <c r="P238" s="23"/>
      <c r="Q238" s="4"/>
      <c r="R238" s="5"/>
      <c r="S238" s="5"/>
      <c r="T238" s="5"/>
      <c r="U238" s="5"/>
      <c r="V238" s="5"/>
      <c r="W238" s="5"/>
      <c r="X238" s="5"/>
      <c r="Y238" s="5"/>
    </row>
    <row r="239" spans="1:25">
      <c r="A239" s="13"/>
      <c r="B239" s="18"/>
      <c r="C239" s="10"/>
      <c r="D239" s="19"/>
      <c r="E239" s="18"/>
      <c r="F239" s="18"/>
      <c r="G239" s="20"/>
      <c r="H239" s="27"/>
      <c r="I239" s="22"/>
      <c r="J239" s="10"/>
      <c r="K239" s="10"/>
      <c r="L239" s="10"/>
      <c r="M239" s="10"/>
      <c r="N239" s="10"/>
      <c r="O239" s="8"/>
      <c r="P239" s="23"/>
      <c r="Q239" s="4"/>
      <c r="R239" s="5"/>
      <c r="S239" s="5"/>
      <c r="T239" s="5"/>
      <c r="U239" s="5"/>
      <c r="V239" s="5"/>
      <c r="W239" s="5"/>
      <c r="X239" s="5"/>
      <c r="Y239" s="5"/>
    </row>
    <row r="240" spans="1:25">
      <c r="A240" s="13"/>
      <c r="B240" s="18"/>
      <c r="C240" s="10"/>
      <c r="D240" s="19"/>
      <c r="E240" s="18"/>
      <c r="F240" s="25"/>
      <c r="G240" s="26"/>
      <c r="H240" s="21"/>
      <c r="I240" s="22"/>
      <c r="J240" s="10"/>
      <c r="K240" s="10"/>
      <c r="L240" s="10"/>
      <c r="M240" s="10"/>
      <c r="N240" s="10"/>
      <c r="O240" s="11"/>
      <c r="P240" s="23"/>
      <c r="Q240" s="4"/>
      <c r="R240" s="5"/>
      <c r="S240" s="5"/>
      <c r="T240" s="5"/>
      <c r="U240" s="5"/>
      <c r="V240" s="5"/>
      <c r="W240" s="5"/>
      <c r="X240" s="5"/>
      <c r="Y240" s="5"/>
    </row>
    <row r="241" spans="1:25">
      <c r="A241" s="13"/>
      <c r="B241" s="18"/>
      <c r="C241" s="10"/>
      <c r="D241" s="19"/>
      <c r="E241" s="18"/>
      <c r="F241" s="18"/>
      <c r="G241" s="20"/>
      <c r="H241" s="27"/>
      <c r="I241" s="22"/>
      <c r="J241" s="10"/>
      <c r="K241" s="10"/>
      <c r="L241" s="10"/>
      <c r="M241" s="10"/>
      <c r="N241" s="10"/>
      <c r="O241" s="8"/>
      <c r="P241" s="23"/>
      <c r="Q241" s="4"/>
      <c r="R241" s="5"/>
      <c r="S241" s="5"/>
      <c r="T241" s="5"/>
      <c r="U241" s="5"/>
      <c r="V241" s="5"/>
      <c r="W241" s="5"/>
      <c r="X241" s="5"/>
      <c r="Y241" s="5"/>
    </row>
    <row r="242" spans="1:25">
      <c r="A242" s="13"/>
      <c r="B242" s="18"/>
      <c r="C242" s="10"/>
      <c r="D242" s="19"/>
      <c r="E242" s="18"/>
      <c r="F242" s="18"/>
      <c r="G242" s="20"/>
      <c r="H242" s="21"/>
      <c r="I242" s="22"/>
      <c r="J242" s="10"/>
      <c r="K242" s="10"/>
      <c r="L242" s="10"/>
      <c r="M242" s="10"/>
      <c r="N242" s="10"/>
      <c r="O242" s="8"/>
      <c r="P242" s="23"/>
      <c r="Q242" s="4"/>
      <c r="R242" s="5"/>
      <c r="S242" s="5"/>
      <c r="T242" s="5"/>
      <c r="U242" s="5"/>
      <c r="V242" s="5"/>
      <c r="W242" s="5"/>
      <c r="X242" s="5"/>
      <c r="Y242" s="5"/>
    </row>
    <row r="243" spans="1:25">
      <c r="A243" s="13"/>
      <c r="B243" s="18"/>
      <c r="C243" s="10"/>
      <c r="D243" s="19"/>
      <c r="E243" s="18"/>
      <c r="F243" s="18"/>
      <c r="G243" s="20"/>
      <c r="H243" s="21"/>
      <c r="I243" s="22"/>
      <c r="J243" s="10"/>
      <c r="K243" s="10"/>
      <c r="L243" s="10"/>
      <c r="M243" s="10"/>
      <c r="N243" s="10"/>
      <c r="O243" s="7"/>
      <c r="P243" s="23"/>
      <c r="Q243" s="4"/>
      <c r="R243" s="5"/>
      <c r="S243" s="5"/>
      <c r="T243" s="5"/>
      <c r="U243" s="5"/>
      <c r="V243" s="5"/>
      <c r="W243" s="5"/>
      <c r="X243" s="5"/>
      <c r="Y243" s="5"/>
    </row>
    <row r="244" spans="1:25">
      <c r="A244" s="13"/>
      <c r="B244" s="18"/>
      <c r="C244" s="10"/>
      <c r="D244" s="19"/>
      <c r="E244" s="18"/>
      <c r="F244" s="18"/>
      <c r="G244" s="20"/>
      <c r="H244" s="27"/>
      <c r="I244" s="22"/>
      <c r="J244" s="10"/>
      <c r="K244" s="10"/>
      <c r="L244" s="10"/>
      <c r="M244" s="10"/>
      <c r="N244" s="10"/>
      <c r="O244" s="8"/>
      <c r="P244" s="23"/>
      <c r="Q244" s="4"/>
      <c r="R244" s="5"/>
      <c r="S244" s="5"/>
      <c r="T244" s="5"/>
      <c r="U244" s="5"/>
      <c r="V244" s="5"/>
      <c r="W244" s="5"/>
      <c r="X244" s="5"/>
      <c r="Y244" s="5"/>
    </row>
    <row r="245" spans="1:25">
      <c r="A245" s="13"/>
      <c r="B245" s="18"/>
      <c r="C245" s="10"/>
      <c r="D245" s="19"/>
      <c r="E245" s="18"/>
      <c r="F245" s="18"/>
      <c r="G245" s="20"/>
      <c r="H245" s="21"/>
      <c r="I245" s="22"/>
      <c r="J245" s="10"/>
      <c r="K245" s="10"/>
      <c r="L245" s="10"/>
      <c r="M245" s="10"/>
      <c r="N245" s="10"/>
      <c r="O245" s="7"/>
      <c r="P245" s="23"/>
      <c r="Q245" s="4"/>
      <c r="R245" s="5"/>
      <c r="S245" s="5"/>
      <c r="T245" s="5"/>
      <c r="U245" s="5"/>
      <c r="V245" s="5"/>
      <c r="W245" s="5"/>
      <c r="X245" s="5"/>
      <c r="Y245" s="5"/>
    </row>
    <row r="246" spans="1:25">
      <c r="A246" s="13"/>
      <c r="B246" s="18"/>
      <c r="C246" s="10"/>
      <c r="D246" s="19"/>
      <c r="E246" s="18"/>
      <c r="F246" s="18"/>
      <c r="G246" s="20"/>
      <c r="H246" s="27"/>
      <c r="I246" s="22"/>
      <c r="J246" s="10"/>
      <c r="K246" s="10"/>
      <c r="L246" s="10"/>
      <c r="M246" s="10"/>
      <c r="N246" s="10"/>
      <c r="O246" s="8"/>
      <c r="P246" s="23"/>
      <c r="Q246" s="4"/>
      <c r="R246" s="5"/>
      <c r="S246" s="5"/>
      <c r="T246" s="5"/>
      <c r="U246" s="5"/>
      <c r="V246" s="5"/>
      <c r="W246" s="5"/>
      <c r="X246" s="5"/>
      <c r="Y246" s="5"/>
    </row>
    <row r="247" spans="1:25">
      <c r="A247" s="13"/>
      <c r="B247" s="18"/>
      <c r="C247" s="10"/>
      <c r="D247" s="19"/>
      <c r="E247" s="18"/>
      <c r="F247" s="18"/>
      <c r="G247" s="20"/>
      <c r="H247" s="21"/>
      <c r="I247" s="22"/>
      <c r="J247" s="10"/>
      <c r="K247" s="10"/>
      <c r="L247" s="10"/>
      <c r="M247" s="10"/>
      <c r="N247" s="10"/>
      <c r="O247" s="7"/>
      <c r="P247" s="23"/>
      <c r="Q247" s="4"/>
      <c r="R247" s="5"/>
      <c r="S247" s="5"/>
      <c r="T247" s="5"/>
      <c r="U247" s="5"/>
      <c r="V247" s="5"/>
      <c r="W247" s="5"/>
      <c r="X247" s="5"/>
      <c r="Y247" s="5"/>
    </row>
    <row r="248" spans="1:25">
      <c r="A248" s="13"/>
      <c r="B248" s="18"/>
      <c r="C248" s="10"/>
      <c r="D248" s="19"/>
      <c r="E248" s="18"/>
      <c r="F248" s="18"/>
      <c r="G248" s="20"/>
      <c r="H248" s="27"/>
      <c r="I248" s="22"/>
      <c r="J248" s="10"/>
      <c r="K248" s="10"/>
      <c r="L248" s="10"/>
      <c r="M248" s="10"/>
      <c r="N248" s="10"/>
      <c r="O248" s="8"/>
      <c r="P248" s="23"/>
      <c r="Q248" s="4"/>
      <c r="R248" s="5"/>
      <c r="S248" s="5"/>
      <c r="T248" s="5"/>
      <c r="U248" s="5"/>
      <c r="V248" s="5"/>
      <c r="W248" s="5"/>
      <c r="X248" s="5"/>
      <c r="Y248" s="5"/>
    </row>
    <row r="249" spans="1:25">
      <c r="A249" s="13"/>
      <c r="B249" s="18"/>
      <c r="C249" s="10"/>
      <c r="D249" s="19"/>
      <c r="E249" s="18"/>
      <c r="F249" s="18"/>
      <c r="G249" s="20"/>
      <c r="H249" s="21"/>
      <c r="I249" s="22"/>
      <c r="J249" s="10"/>
      <c r="K249" s="10"/>
      <c r="L249" s="10"/>
      <c r="M249" s="10"/>
      <c r="N249" s="10"/>
      <c r="O249" s="7"/>
      <c r="P249" s="23"/>
      <c r="Q249" s="4"/>
      <c r="R249" s="5"/>
      <c r="S249" s="5"/>
      <c r="T249" s="5"/>
      <c r="U249" s="5"/>
      <c r="V249" s="5"/>
      <c r="W249" s="5"/>
      <c r="X249" s="5"/>
      <c r="Y249" s="5"/>
    </row>
    <row r="250" spans="1:25">
      <c r="A250" s="13"/>
      <c r="B250" s="18"/>
      <c r="C250" s="10"/>
      <c r="D250" s="19"/>
      <c r="E250" s="18"/>
      <c r="F250" s="18"/>
      <c r="G250" s="20"/>
      <c r="H250" s="21"/>
      <c r="I250" s="22"/>
      <c r="J250" s="10"/>
      <c r="K250" s="10"/>
      <c r="L250" s="10"/>
      <c r="M250" s="10"/>
      <c r="N250" s="10"/>
      <c r="O250" s="7"/>
      <c r="P250" s="23"/>
      <c r="Q250" s="4"/>
      <c r="R250" s="5"/>
      <c r="S250" s="5"/>
      <c r="T250" s="5"/>
      <c r="U250" s="5"/>
      <c r="V250" s="5"/>
      <c r="W250" s="5"/>
      <c r="X250" s="5"/>
      <c r="Y250" s="5"/>
    </row>
    <row r="251" spans="1:25">
      <c r="A251" s="13"/>
      <c r="B251" s="18"/>
      <c r="C251" s="10"/>
      <c r="D251" s="19"/>
      <c r="E251" s="18"/>
      <c r="F251" s="18"/>
      <c r="G251" s="20"/>
      <c r="H251" s="27"/>
      <c r="I251" s="22"/>
      <c r="J251" s="10"/>
      <c r="K251" s="10"/>
      <c r="L251" s="10"/>
      <c r="M251" s="10"/>
      <c r="N251" s="10"/>
      <c r="O251" s="8"/>
      <c r="P251" s="23"/>
      <c r="Q251" s="4"/>
      <c r="R251" s="5"/>
      <c r="S251" s="5"/>
      <c r="T251" s="5"/>
      <c r="U251" s="5"/>
      <c r="V251" s="5"/>
      <c r="W251" s="5"/>
      <c r="X251" s="5"/>
      <c r="Y251" s="5"/>
    </row>
    <row r="252" spans="1:25">
      <c r="A252" s="13"/>
      <c r="B252" s="18"/>
      <c r="C252" s="10"/>
      <c r="D252" s="19"/>
      <c r="E252" s="18"/>
      <c r="F252" s="18"/>
      <c r="G252" s="20"/>
      <c r="H252" s="21"/>
      <c r="I252" s="22"/>
      <c r="J252" s="10"/>
      <c r="K252" s="10"/>
      <c r="L252" s="10"/>
      <c r="M252" s="10"/>
      <c r="N252" s="10"/>
      <c r="O252" s="7"/>
      <c r="P252" s="23"/>
      <c r="Q252" s="4"/>
      <c r="R252" s="5"/>
      <c r="S252" s="5"/>
      <c r="T252" s="5"/>
      <c r="U252" s="5"/>
      <c r="V252" s="5"/>
      <c r="W252" s="5"/>
      <c r="X252" s="5"/>
      <c r="Y252" s="5"/>
    </row>
    <row r="253" spans="1:25">
      <c r="A253" s="13"/>
      <c r="B253" s="18"/>
      <c r="C253" s="10"/>
      <c r="D253" s="19"/>
      <c r="E253" s="18"/>
      <c r="F253" s="18"/>
      <c r="G253" s="20"/>
      <c r="H253" s="21"/>
      <c r="I253" s="22"/>
      <c r="J253" s="10"/>
      <c r="K253" s="10"/>
      <c r="L253" s="10"/>
      <c r="M253" s="10"/>
      <c r="N253" s="10"/>
      <c r="O253" s="7"/>
      <c r="P253" s="23"/>
      <c r="Q253" s="4"/>
      <c r="R253" s="5"/>
      <c r="S253" s="5"/>
      <c r="T253" s="5"/>
      <c r="U253" s="5"/>
      <c r="V253" s="5"/>
      <c r="W253" s="5"/>
      <c r="X253" s="5"/>
      <c r="Y253" s="5"/>
    </row>
    <row r="254" spans="1:25">
      <c r="A254" s="13"/>
      <c r="B254" s="18"/>
      <c r="C254" s="10"/>
      <c r="D254" s="19"/>
      <c r="E254" s="18"/>
      <c r="F254" s="25"/>
      <c r="G254" s="26"/>
      <c r="H254" s="21"/>
      <c r="I254" s="22"/>
      <c r="J254" s="10"/>
      <c r="K254" s="10"/>
      <c r="L254" s="10"/>
      <c r="M254" s="10"/>
      <c r="N254" s="10"/>
      <c r="O254" s="11"/>
      <c r="P254" s="23"/>
      <c r="Q254" s="4"/>
      <c r="R254" s="5"/>
      <c r="S254" s="5"/>
      <c r="T254" s="5"/>
      <c r="U254" s="5"/>
      <c r="V254" s="5"/>
      <c r="W254" s="5"/>
      <c r="X254" s="5"/>
      <c r="Y254" s="5"/>
    </row>
    <row r="255" spans="1:25">
      <c r="A255" s="13"/>
      <c r="B255" s="18"/>
      <c r="C255" s="10"/>
      <c r="D255" s="19"/>
      <c r="E255" s="18"/>
      <c r="F255" s="18"/>
      <c r="G255" s="20"/>
      <c r="H255" s="27"/>
      <c r="I255" s="22"/>
      <c r="J255" s="10"/>
      <c r="K255" s="10"/>
      <c r="L255" s="10"/>
      <c r="M255" s="10"/>
      <c r="N255" s="10"/>
      <c r="O255" s="8"/>
      <c r="P255" s="23"/>
      <c r="Q255" s="4"/>
      <c r="R255" s="5"/>
      <c r="S255" s="5"/>
      <c r="T255" s="5"/>
      <c r="U255" s="5"/>
      <c r="V255" s="5"/>
      <c r="W255" s="5"/>
      <c r="X255" s="5"/>
      <c r="Y255" s="5"/>
    </row>
    <row r="256" spans="1:25">
      <c r="A256" s="13"/>
      <c r="B256" s="18"/>
      <c r="C256" s="10"/>
      <c r="D256" s="19"/>
      <c r="E256" s="18"/>
      <c r="F256" s="18"/>
      <c r="G256" s="20"/>
      <c r="H256" s="21"/>
      <c r="I256" s="22"/>
      <c r="J256" s="10"/>
      <c r="K256" s="10"/>
      <c r="L256" s="10"/>
      <c r="M256" s="10"/>
      <c r="N256" s="10"/>
      <c r="O256" s="7"/>
      <c r="P256" s="23"/>
      <c r="Q256" s="4"/>
      <c r="R256" s="5"/>
      <c r="S256" s="5"/>
      <c r="T256" s="5"/>
      <c r="U256" s="5"/>
      <c r="V256" s="5"/>
      <c r="W256" s="5"/>
      <c r="X256" s="5"/>
      <c r="Y256" s="5"/>
    </row>
    <row r="257" spans="1:25">
      <c r="A257" s="13"/>
      <c r="B257" s="18"/>
      <c r="C257" s="10"/>
      <c r="D257" s="19"/>
      <c r="E257" s="18"/>
      <c r="F257" s="18"/>
      <c r="G257" s="20"/>
      <c r="H257" s="21"/>
      <c r="I257" s="22"/>
      <c r="J257" s="10"/>
      <c r="K257" s="10"/>
      <c r="L257" s="10"/>
      <c r="M257" s="10"/>
      <c r="N257" s="10"/>
      <c r="O257" s="11"/>
      <c r="P257" s="23"/>
      <c r="Q257" s="4"/>
      <c r="R257" s="5"/>
      <c r="S257" s="5"/>
      <c r="T257" s="5"/>
      <c r="U257" s="5"/>
      <c r="V257" s="5"/>
      <c r="W257" s="5"/>
      <c r="X257" s="5"/>
      <c r="Y257" s="5"/>
    </row>
    <row r="258" spans="1:25">
      <c r="A258" s="13"/>
      <c r="B258" s="18"/>
      <c r="C258" s="10"/>
      <c r="D258" s="19"/>
      <c r="E258" s="18"/>
      <c r="F258" s="18"/>
      <c r="G258" s="20"/>
      <c r="H258" s="27"/>
      <c r="I258" s="22"/>
      <c r="J258" s="10"/>
      <c r="K258" s="10"/>
      <c r="L258" s="10"/>
      <c r="M258" s="10"/>
      <c r="N258" s="10"/>
      <c r="O258" s="8"/>
      <c r="P258" s="23"/>
      <c r="Q258" s="4"/>
      <c r="R258" s="5"/>
      <c r="S258" s="5"/>
      <c r="T258" s="5"/>
      <c r="U258" s="5"/>
      <c r="V258" s="5"/>
      <c r="W258" s="5"/>
      <c r="X258" s="5"/>
      <c r="Y258" s="5"/>
    </row>
    <row r="259" spans="1:25">
      <c r="A259" s="13"/>
      <c r="B259" s="18"/>
      <c r="C259" s="10"/>
      <c r="D259" s="19"/>
      <c r="E259" s="18"/>
      <c r="F259" s="18"/>
      <c r="G259" s="20"/>
      <c r="H259" s="21"/>
      <c r="I259" s="22"/>
      <c r="J259" s="10"/>
      <c r="K259" s="10"/>
      <c r="L259" s="10"/>
      <c r="M259" s="10"/>
      <c r="N259" s="10"/>
      <c r="O259" s="7"/>
      <c r="P259" s="23"/>
      <c r="Q259" s="4"/>
      <c r="R259" s="5"/>
      <c r="S259" s="5"/>
      <c r="T259" s="5"/>
      <c r="U259" s="5"/>
      <c r="V259" s="5"/>
      <c r="W259" s="5"/>
      <c r="X259" s="5"/>
      <c r="Y259" s="5"/>
    </row>
    <row r="260" spans="1:25">
      <c r="A260" s="13"/>
      <c r="B260" s="18"/>
      <c r="C260" s="6"/>
      <c r="D260" s="24"/>
      <c r="E260" s="18"/>
      <c r="F260" s="25"/>
      <c r="G260" s="26"/>
      <c r="H260" s="27"/>
      <c r="I260" s="22"/>
      <c r="J260" s="10"/>
      <c r="K260" s="10"/>
      <c r="L260" s="10"/>
      <c r="M260" s="10"/>
      <c r="N260" s="10"/>
      <c r="O260" s="8"/>
      <c r="P260" s="23"/>
      <c r="Q260" s="4"/>
      <c r="R260" s="5"/>
      <c r="S260" s="5"/>
      <c r="T260" s="5"/>
      <c r="U260" s="5"/>
      <c r="V260" s="5"/>
      <c r="W260" s="5"/>
      <c r="X260" s="5"/>
      <c r="Y260" s="5"/>
    </row>
    <row r="261" spans="1:25">
      <c r="A261" s="13"/>
      <c r="B261" s="18"/>
      <c r="C261" s="10"/>
      <c r="D261" s="19"/>
      <c r="E261" s="18"/>
      <c r="F261" s="18"/>
      <c r="G261" s="20"/>
      <c r="H261" s="27"/>
      <c r="I261" s="22"/>
      <c r="J261" s="10"/>
      <c r="K261" s="10"/>
      <c r="L261" s="10"/>
      <c r="M261" s="10"/>
      <c r="N261" s="10"/>
      <c r="O261" s="10"/>
      <c r="P261" s="23"/>
      <c r="Q261" s="4"/>
      <c r="R261" s="5"/>
      <c r="S261" s="5"/>
      <c r="T261" s="5"/>
      <c r="U261" s="5"/>
      <c r="V261" s="5"/>
      <c r="W261" s="5"/>
      <c r="X261" s="5"/>
      <c r="Y261" s="5"/>
    </row>
    <row r="262" spans="1:25">
      <c r="A262" s="13"/>
      <c r="B262" s="18"/>
      <c r="C262" s="10"/>
      <c r="D262" s="19"/>
      <c r="E262" s="18"/>
      <c r="F262" s="18"/>
      <c r="G262" s="20"/>
      <c r="H262" s="21"/>
      <c r="I262" s="22"/>
      <c r="J262" s="10"/>
      <c r="K262" s="10"/>
      <c r="L262" s="10"/>
      <c r="M262" s="10"/>
      <c r="N262" s="10"/>
      <c r="O262" s="10"/>
      <c r="P262" s="23"/>
      <c r="Q262" s="4"/>
      <c r="R262" s="5"/>
      <c r="S262" s="5"/>
      <c r="T262" s="5"/>
      <c r="U262" s="5"/>
      <c r="V262" s="5"/>
      <c r="W262" s="5"/>
      <c r="X262" s="5"/>
      <c r="Y262" s="5"/>
    </row>
    <row r="263" spans="1:25">
      <c r="A263" s="13"/>
      <c r="B263" s="25"/>
      <c r="C263" s="10"/>
      <c r="D263" s="19"/>
      <c r="E263" s="18"/>
      <c r="F263" s="18"/>
      <c r="G263" s="20"/>
      <c r="H263" s="27"/>
      <c r="I263" s="22"/>
      <c r="J263" s="10"/>
      <c r="K263" s="10"/>
      <c r="L263" s="10"/>
      <c r="M263" s="10"/>
      <c r="N263" s="10"/>
      <c r="O263" s="11"/>
      <c r="P263" s="23"/>
      <c r="Q263" s="4"/>
      <c r="R263" s="5"/>
      <c r="S263" s="5"/>
      <c r="T263" s="5"/>
      <c r="U263" s="5"/>
      <c r="V263" s="5"/>
      <c r="W263" s="5"/>
      <c r="X263" s="5"/>
      <c r="Y263" s="5"/>
    </row>
    <row r="264" spans="1:25">
      <c r="A264" s="13"/>
      <c r="B264" s="18"/>
      <c r="C264" s="10"/>
      <c r="D264" s="19"/>
      <c r="E264" s="18"/>
      <c r="F264" s="18"/>
      <c r="G264" s="20"/>
      <c r="H264" s="27"/>
      <c r="I264" s="22"/>
      <c r="J264" s="10"/>
      <c r="K264" s="10"/>
      <c r="L264" s="10"/>
      <c r="M264" s="10"/>
      <c r="N264" s="10"/>
      <c r="O264" s="11"/>
      <c r="P264" s="23"/>
      <c r="Q264" s="4"/>
      <c r="R264" s="5"/>
      <c r="S264" s="5"/>
      <c r="T264" s="5"/>
      <c r="U264" s="5"/>
      <c r="V264" s="5"/>
      <c r="W264" s="5"/>
      <c r="X264" s="5"/>
      <c r="Y264" s="5"/>
    </row>
    <row r="265" spans="1:25">
      <c r="A265" s="13"/>
      <c r="B265" s="18"/>
      <c r="C265" s="10"/>
      <c r="D265" s="19"/>
      <c r="E265" s="18"/>
      <c r="F265" s="18"/>
      <c r="G265" s="20"/>
      <c r="H265" s="27"/>
      <c r="I265" s="22"/>
      <c r="J265" s="10"/>
      <c r="K265" s="10"/>
      <c r="L265" s="10"/>
      <c r="M265" s="10"/>
      <c r="N265" s="10"/>
      <c r="O265" s="10"/>
      <c r="P265" s="23"/>
      <c r="Q265" s="4"/>
      <c r="R265" s="5"/>
      <c r="S265" s="5"/>
      <c r="T265" s="5"/>
      <c r="U265" s="5"/>
      <c r="V265" s="5"/>
      <c r="W265" s="5"/>
      <c r="X265" s="5"/>
      <c r="Y265" s="5"/>
    </row>
    <row r="266" spans="1:25">
      <c r="A266" s="13"/>
      <c r="B266" s="18"/>
      <c r="C266" s="10"/>
      <c r="D266" s="19"/>
      <c r="E266" s="18"/>
      <c r="F266" s="18"/>
      <c r="G266" s="20"/>
      <c r="H266" s="27"/>
      <c r="I266" s="22"/>
      <c r="J266" s="10"/>
      <c r="K266" s="10"/>
      <c r="L266" s="10"/>
      <c r="M266" s="10"/>
      <c r="N266" s="10"/>
      <c r="O266" s="10"/>
      <c r="P266" s="23"/>
      <c r="Q266" s="4"/>
      <c r="R266" s="5"/>
      <c r="S266" s="5"/>
      <c r="T266" s="5"/>
      <c r="U266" s="5"/>
      <c r="V266" s="5"/>
      <c r="W266" s="5"/>
      <c r="X266" s="5"/>
      <c r="Y266" s="5"/>
    </row>
    <row r="267" spans="1:25">
      <c r="A267" s="13"/>
      <c r="B267" s="18"/>
      <c r="C267" s="10"/>
      <c r="D267" s="19"/>
      <c r="E267" s="18"/>
      <c r="F267" s="18"/>
      <c r="G267" s="20"/>
      <c r="H267" s="27"/>
      <c r="I267" s="22"/>
      <c r="J267" s="10"/>
      <c r="K267" s="10"/>
      <c r="L267" s="10"/>
      <c r="M267" s="10"/>
      <c r="N267" s="10"/>
      <c r="O267" s="11"/>
      <c r="P267" s="23"/>
      <c r="Q267" s="4"/>
      <c r="R267" s="5"/>
      <c r="S267" s="5"/>
      <c r="T267" s="5"/>
      <c r="U267" s="5"/>
      <c r="V267" s="5"/>
      <c r="W267" s="5"/>
      <c r="X267" s="5"/>
      <c r="Y267" s="5"/>
    </row>
    <row r="268" spans="1:25">
      <c r="A268" s="13"/>
      <c r="B268" s="18"/>
      <c r="C268" s="10"/>
      <c r="D268" s="24"/>
      <c r="E268" s="18"/>
      <c r="F268" s="28"/>
      <c r="G268" s="26"/>
      <c r="H268" s="21"/>
      <c r="I268" s="22"/>
      <c r="J268" s="10"/>
      <c r="K268" s="10"/>
      <c r="L268" s="10"/>
      <c r="M268" s="10"/>
      <c r="N268" s="10"/>
      <c r="O268" s="10"/>
      <c r="P268" s="23"/>
      <c r="Q268" s="4"/>
      <c r="R268" s="5"/>
      <c r="S268" s="5"/>
      <c r="T268" s="5"/>
      <c r="U268" s="5"/>
      <c r="V268" s="5"/>
      <c r="W268" s="5"/>
      <c r="X268" s="5"/>
      <c r="Y268" s="5"/>
    </row>
    <row r="269" spans="1:25">
      <c r="A269" s="13"/>
      <c r="B269" s="18"/>
      <c r="C269" s="10"/>
      <c r="D269" s="24"/>
      <c r="E269" s="18"/>
      <c r="F269" s="25"/>
      <c r="G269" s="26"/>
      <c r="H269" s="21"/>
      <c r="I269" s="22"/>
      <c r="J269" s="10"/>
      <c r="K269" s="10"/>
      <c r="L269" s="10"/>
      <c r="M269" s="10"/>
      <c r="N269" s="10"/>
      <c r="O269" s="9"/>
      <c r="P269" s="23"/>
      <c r="Q269" s="4"/>
      <c r="R269" s="5"/>
      <c r="S269" s="5"/>
      <c r="T269" s="5"/>
      <c r="U269" s="5"/>
      <c r="V269" s="5"/>
      <c r="W269" s="5"/>
      <c r="X269" s="5"/>
      <c r="Y269" s="5"/>
    </row>
    <row r="270" spans="1:25">
      <c r="A270" s="13"/>
      <c r="B270" s="18"/>
      <c r="C270" s="10"/>
      <c r="D270" s="24"/>
      <c r="E270" s="18"/>
      <c r="F270" s="25"/>
      <c r="G270" s="26"/>
      <c r="H270" s="21"/>
      <c r="I270" s="22"/>
      <c r="J270" s="10"/>
      <c r="K270" s="10"/>
      <c r="L270" s="10"/>
      <c r="M270" s="10"/>
      <c r="N270" s="6"/>
      <c r="O270" s="10"/>
      <c r="P270" s="23"/>
      <c r="Q270" s="4"/>
      <c r="R270" s="5"/>
      <c r="S270" s="5"/>
      <c r="T270" s="5"/>
      <c r="U270" s="5"/>
      <c r="V270" s="5"/>
      <c r="W270" s="5"/>
      <c r="X270" s="5"/>
      <c r="Y270" s="5"/>
    </row>
    <row r="271" spans="1: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</row>
    <row r="272" spans="1: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</row>
    <row r="273" spans="1:17">
      <c r="A273" s="4"/>
      <c r="B273" s="4"/>
      <c r="C273" s="4"/>
      <c r="D273" s="4"/>
      <c r="E273" s="4"/>
      <c r="F273" s="4"/>
      <c r="G273" s="4"/>
      <c r="H273" s="4"/>
      <c r="I273" s="4"/>
      <c r="J273" s="10"/>
      <c r="K273" s="4"/>
      <c r="L273" s="4"/>
      <c r="M273" s="4"/>
      <c r="N273" s="4"/>
      <c r="O273" s="23"/>
      <c r="P273" s="4"/>
      <c r="Q273" s="4"/>
    </row>
    <row r="274" spans="1:17">
      <c r="A274" s="4"/>
      <c r="B274" s="4"/>
      <c r="C274" s="4"/>
      <c r="D274" s="4"/>
      <c r="E274" s="4"/>
      <c r="F274" s="4"/>
      <c r="G274" s="4"/>
      <c r="H274" s="4"/>
      <c r="I274" s="4"/>
      <c r="J274" s="10"/>
      <c r="K274" s="4"/>
      <c r="L274" s="4"/>
      <c r="M274" s="4"/>
      <c r="N274" s="4"/>
      <c r="O274" s="23"/>
      <c r="P274" s="4"/>
      <c r="Q274" s="4"/>
    </row>
    <row r="275" spans="1:17">
      <c r="A275" s="4"/>
      <c r="B275" s="4"/>
      <c r="C275" s="4"/>
      <c r="D275" s="4"/>
      <c r="E275" s="4"/>
      <c r="F275" s="4"/>
      <c r="G275" s="4"/>
      <c r="H275" s="4"/>
      <c r="I275" s="4"/>
      <c r="J275" s="10" t="str">
        <f ca="1">IF(O275="X", "En étalonnage", IF(E275="o","Bon pour le service",(IF(I275="matériel rebuté","Matériel non utilisable",(IF(I275="Réparation nécessaire","Réparation nécessaire",(IF(I275="Etalonnage avant utilisation","Etalonnage avant utilisation",(IF(H275="","",(IF(H275&lt;NOW(),"Etalonnage avant utilisation","BON POUR LE SERVICE"))))))))))))</f>
        <v/>
      </c>
      <c r="K275" s="4"/>
      <c r="L275" s="4"/>
      <c r="M275" s="4"/>
      <c r="N275" s="4"/>
      <c r="O275" s="23"/>
      <c r="P275" s="4" t="str">
        <f>IF(C275&lt;&gt;"",(AND(E275="O",G275="",1)),"")</f>
        <v/>
      </c>
      <c r="Q275" s="4"/>
    </row>
    <row r="276" spans="1:17">
      <c r="A276" s="4"/>
      <c r="B276" s="4"/>
      <c r="C276" s="4"/>
      <c r="D276" s="4"/>
      <c r="E276" s="4"/>
      <c r="F276" s="4"/>
      <c r="G276" s="4"/>
      <c r="H276" s="4"/>
      <c r="I276" s="4"/>
      <c r="J276" s="10" t="str">
        <f ca="1">IF(O276="X", "En étalonnage", IF(E276="o","Bon pour le service",(IF(I276="matériel rebuté","Matériel non utilisable",(IF(I276="Réparation nécessaire","Réparation nécessaire",(IF(I276="Etalonnage avant utilisation","Etalonnage avant utilisation",(IF(H276="","",(IF(H276&lt;NOW(),"Etalonnage avant utilisation","BON POUR LE SERVICE"))))))))))))</f>
        <v/>
      </c>
      <c r="K276" s="4"/>
      <c r="L276" s="4"/>
      <c r="M276" s="4"/>
      <c r="N276" s="4"/>
      <c r="O276" s="23"/>
      <c r="P276" s="4" t="str">
        <f>IF(C276&lt;&gt;"",(AND(E276="O",G276="",1)),"")</f>
        <v/>
      </c>
      <c r="Q276" s="4"/>
    </row>
    <row r="277" spans="1:17">
      <c r="A277" s="4"/>
      <c r="B277" s="4"/>
      <c r="C277" s="4"/>
      <c r="D277" s="4"/>
      <c r="E277" s="4"/>
      <c r="F277" s="4"/>
      <c r="G277" s="4"/>
      <c r="H277" s="4"/>
      <c r="I277" s="4"/>
      <c r="J277" s="10" t="str">
        <f ca="1">IF(O277="X", "En étalonnage", IF(E277="o","Bon pour le service",(IF(I277="matériel rebuté","Matériel non utilisable",(IF(I277="Réparation nécessaire","Réparation nécessaire",(IF(I277="Etalonnage avant utilisation","Etalonnage avant utilisation",(IF(H277="","",(IF(H277&lt;NOW(),"Etalonnage avant utilisation","BON POUR LE SERVICE"))))))))))))</f>
        <v/>
      </c>
      <c r="K277" s="4"/>
      <c r="L277" s="4"/>
      <c r="M277" s="4"/>
      <c r="N277" s="4"/>
      <c r="O277" s="23"/>
      <c r="P277" s="4" t="str">
        <f>IF(C277&lt;&gt;"",(AND(E277="O",G277="",1)),"")</f>
        <v/>
      </c>
      <c r="Q277" s="4"/>
    </row>
    <row r="278" spans="1:17">
      <c r="A278" s="4"/>
      <c r="B278" s="4"/>
      <c r="C278" s="4"/>
      <c r="D278" s="4"/>
      <c r="E278" s="4"/>
      <c r="F278" s="4"/>
      <c r="G278" s="4"/>
      <c r="H278" s="4"/>
      <c r="I278" s="4"/>
      <c r="J278" s="10" t="str">
        <f ca="1">IF(O278="X", "En étalonnage", IF(E278="o","Bon pour le service",(IF(I278="matériel rebuté","Matériel non utilisable",(IF(I278="Réparation nécessaire","Réparation nécessaire",(IF(I278="Etalonnage avant utilisation","Etalonnage avant utilisation",(IF(H278="","",(IF(H278&lt;NOW(),"Etalonnage avant utilisation","BON POUR LE SERVICE"))))))))))))</f>
        <v/>
      </c>
      <c r="K278" s="4"/>
      <c r="L278" s="4"/>
      <c r="M278" s="4"/>
      <c r="N278" s="4"/>
      <c r="O278" s="23"/>
      <c r="P278" s="4" t="str">
        <f>IF(C278&lt;&gt;"",(AND(E278="O",G278="",1)),"")</f>
        <v/>
      </c>
      <c r="Q278" s="4"/>
    </row>
    <row r="279" spans="1:17">
      <c r="A279" s="4"/>
      <c r="B279" s="4"/>
      <c r="C279" s="4"/>
      <c r="D279" s="4"/>
      <c r="E279" s="4"/>
      <c r="F279" s="4"/>
      <c r="G279" s="4"/>
      <c r="H279" s="4"/>
      <c r="I279" s="4"/>
      <c r="J279" s="10" t="str">
        <f ca="1">IF(O279="X", "En étalonnage", IF(E279="o","Bon pour le service",(IF(I279="matériel rebuté","Matériel non utilisable",(IF(I279="Réparation nécessaire","Réparation nécessaire",(IF(I279="Etalonnage avant utilisation","Etalonnage avant utilisation",(IF(H279="","",(IF(H279&lt;NOW(),"Etalonnage avant utilisation","BON POUR LE SERVICE"))))))))))))</f>
        <v/>
      </c>
      <c r="K279" s="4"/>
      <c r="L279" s="4"/>
      <c r="M279" s="4"/>
      <c r="N279" s="4"/>
      <c r="O279" s="23"/>
      <c r="P279" s="4" t="str">
        <f>IF(C279&lt;&gt;"",(AND(E279="O",G279="",1)),"")</f>
        <v/>
      </c>
      <c r="Q279" s="4"/>
    </row>
    <row r="280" spans="1:17">
      <c r="A280" s="4"/>
      <c r="B280" s="4"/>
      <c r="C280" s="4"/>
      <c r="D280" s="4"/>
      <c r="E280" s="4"/>
      <c r="F280" s="4"/>
      <c r="G280" s="4"/>
      <c r="H280" s="4"/>
      <c r="I280" s="4"/>
      <c r="J280" s="10" t="str">
        <f ca="1">IF(O280="X", "En étalonnage", IF(E280="o","Bon pour le service",(IF(I280="matériel rebuté","Matériel non utilisable",(IF(I280="Réparation nécessaire","Réparation nécessaire",(IF(I280="Etalonnage avant utilisation","Etalonnage avant utilisation",(IF(H280="","",(IF(H280&lt;NOW(),"Etalonnage avant utilisation","BON POUR LE SERVICE"))))))))))))</f>
        <v/>
      </c>
      <c r="K280" s="4"/>
      <c r="L280" s="4"/>
      <c r="M280" s="4"/>
      <c r="N280" s="4"/>
      <c r="O280" s="23"/>
      <c r="P280" s="4" t="str">
        <f>IF(C280&lt;&gt;"",(AND(E280="O",G280="",1)),"")</f>
        <v/>
      </c>
      <c r="Q280" s="4"/>
    </row>
    <row r="281" spans="1:17">
      <c r="A281" s="4"/>
      <c r="B281" s="4"/>
      <c r="C281" s="4"/>
      <c r="D281" s="4"/>
      <c r="E281" s="4"/>
      <c r="F281" s="4"/>
      <c r="G281" s="4"/>
      <c r="H281" s="4"/>
      <c r="I281" s="4"/>
      <c r="J281" s="10" t="str">
        <f ca="1">IF(O281="X", "En étalonnage", IF(E281="o","Bon pour le service",(IF(I281="matériel rebuté","Matériel non utilisable",(IF(I281="Réparation nécessaire","Réparation nécessaire",(IF(I281="Etalonnage avant utilisation","Etalonnage avant utilisation",(IF(H281="","",(IF(H281&lt;NOW(),"Etalonnage avant utilisation","BON POUR LE SERVICE"))))))))))))</f>
        <v/>
      </c>
      <c r="K281" s="4"/>
      <c r="L281" s="4"/>
      <c r="M281" s="4"/>
      <c r="N281" s="4"/>
      <c r="O281" s="23"/>
      <c r="P281" s="4" t="str">
        <f>IF(C281&lt;&gt;"",(AND(E281="O",G281="",1)),"")</f>
        <v/>
      </c>
      <c r="Q281" s="4"/>
    </row>
    <row r="282" spans="1:17">
      <c r="A282" s="4"/>
      <c r="B282" s="4"/>
      <c r="C282" s="4"/>
      <c r="D282" s="4"/>
      <c r="E282" s="4"/>
      <c r="F282" s="4"/>
      <c r="G282" s="4"/>
      <c r="H282" s="4"/>
      <c r="I282" s="4"/>
      <c r="J282" s="10" t="str">
        <f ca="1">IF(O282="X", "En étalonnage", IF(E282="o","Bon pour le service",(IF(I282="matériel rebuté","Matériel non utilisable",(IF(I282="Réparation nécessaire","Réparation nécessaire",(IF(I282="Etalonnage avant utilisation","Etalonnage avant utilisation",(IF(H282="","",(IF(H282&lt;NOW(),"Etalonnage avant utilisation","BON POUR LE SERVICE"))))))))))))</f>
        <v/>
      </c>
      <c r="K282" s="4"/>
      <c r="L282" s="4"/>
      <c r="M282" s="4"/>
      <c r="N282" s="4"/>
      <c r="O282" s="23"/>
      <c r="P282" s="4" t="str">
        <f>IF(C282&lt;&gt;"",(AND(E282="O",G282="",1)),"")</f>
        <v/>
      </c>
      <c r="Q282" s="4"/>
    </row>
    <row r="283" spans="1:17">
      <c r="A283" s="4"/>
      <c r="B283" s="4"/>
      <c r="C283" s="4"/>
      <c r="D283" s="4"/>
      <c r="E283" s="4"/>
      <c r="F283" s="4"/>
      <c r="G283" s="4"/>
      <c r="H283" s="4"/>
      <c r="I283" s="4"/>
      <c r="J283" s="10" t="str">
        <f ca="1">IF(O283="X", "En étalonnage", IF(E283="o","Bon pour le service",(IF(I283="matériel rebuté","Matériel non utilisable",(IF(I283="Réparation nécessaire","Réparation nécessaire",(IF(I283="Etalonnage avant utilisation","Etalonnage avant utilisation",(IF(H283="","",(IF(H283&lt;NOW(),"Etalonnage avant utilisation","BON POUR LE SERVICE"))))))))))))</f>
        <v/>
      </c>
      <c r="K283" s="4"/>
      <c r="L283" s="4"/>
      <c r="M283" s="4"/>
      <c r="N283" s="4"/>
      <c r="O283" s="23"/>
      <c r="P283" s="4" t="str">
        <f>IF(C283&lt;&gt;"",(AND(E283="O",G283="",1)),"")</f>
        <v/>
      </c>
      <c r="Q283" s="4"/>
    </row>
    <row r="284" spans="1:17">
      <c r="A284" s="4"/>
      <c r="B284" s="4"/>
      <c r="C284" s="4"/>
      <c r="D284" s="4"/>
      <c r="E284" s="4"/>
      <c r="F284" s="4"/>
      <c r="G284" s="4"/>
      <c r="H284" s="4"/>
      <c r="I284" s="4"/>
      <c r="J284" s="10" t="str">
        <f ca="1">IF(O284="X", "En étalonnage", IF(E284="o","Bon pour le service",(IF(I284="matériel rebuté","Matériel non utilisable",(IF(I284="Réparation nécessaire","Réparation nécessaire",(IF(I284="Etalonnage avant utilisation","Etalonnage avant utilisation",(IF(H284="","",(IF(H284&lt;NOW(),"Etalonnage avant utilisation","BON POUR LE SERVICE"))))))))))))</f>
        <v/>
      </c>
      <c r="K284" s="4"/>
      <c r="L284" s="4"/>
      <c r="M284" s="4"/>
      <c r="N284" s="4"/>
      <c r="O284" s="23"/>
      <c r="P284" s="4" t="str">
        <f>IF(C284&lt;&gt;"",(AND(E284="O",G284="",1)),"")</f>
        <v/>
      </c>
      <c r="Q284" s="4"/>
    </row>
    <row r="285" spans="1:17">
      <c r="A285" s="4"/>
      <c r="B285" s="4"/>
      <c r="C285" s="4"/>
      <c r="D285" s="4"/>
      <c r="E285" s="4"/>
      <c r="F285" s="4"/>
      <c r="G285" s="4"/>
      <c r="H285" s="4"/>
      <c r="I285" s="4"/>
      <c r="J285" s="10" t="str">
        <f ca="1">IF(O285="X", "En étalonnage", IF(E285="o","Bon pour le service",(IF(I285="matériel rebuté","Matériel non utilisable",(IF(I285="Réparation nécessaire","Réparation nécessaire",(IF(I285="Etalonnage avant utilisation","Etalonnage avant utilisation",(IF(H285="","",(IF(H285&lt;NOW(),"Etalonnage avant utilisation","BON POUR LE SERVICE"))))))))))))</f>
        <v/>
      </c>
      <c r="K285" s="4"/>
      <c r="L285" s="4"/>
      <c r="M285" s="4"/>
      <c r="N285" s="4"/>
      <c r="O285" s="23"/>
      <c r="P285" s="4" t="str">
        <f>IF(C285&lt;&gt;"",(AND(E285="O",G285="",1)),"")</f>
        <v/>
      </c>
      <c r="Q285" s="4"/>
    </row>
    <row r="286" spans="1:17">
      <c r="A286" s="4"/>
      <c r="B286" s="4"/>
      <c r="C286" s="4"/>
      <c r="D286" s="4"/>
      <c r="E286" s="4"/>
      <c r="F286" s="4"/>
      <c r="G286" s="4"/>
      <c r="H286" s="4"/>
      <c r="I286" s="4"/>
      <c r="J286" s="10" t="str">
        <f ca="1">IF(O286="X", "En étalonnage", IF(E286="o","Bon pour le service",(IF(I286="matériel rebuté","Matériel non utilisable",(IF(I286="Réparation nécessaire","Réparation nécessaire",(IF(I286="Etalonnage avant utilisation","Etalonnage avant utilisation",(IF(H286="","",(IF(H286&lt;NOW(),"Etalonnage avant utilisation","BON POUR LE SERVICE"))))))))))))</f>
        <v/>
      </c>
      <c r="K286" s="4"/>
      <c r="L286" s="4"/>
      <c r="M286" s="4"/>
      <c r="N286" s="4"/>
      <c r="O286" s="23"/>
      <c r="P286" s="4" t="str">
        <f>IF(C286&lt;&gt;"",(AND(E286="O",G286="",1)),"")</f>
        <v/>
      </c>
      <c r="Q286" s="4"/>
    </row>
    <row r="287" spans="1:17">
      <c r="A287" s="4"/>
      <c r="B287" s="4"/>
      <c r="C287" s="4"/>
      <c r="D287" s="4"/>
      <c r="E287" s="4"/>
      <c r="F287" s="4"/>
      <c r="G287" s="4"/>
      <c r="H287" s="4"/>
      <c r="I287" s="4"/>
      <c r="J287" s="10" t="str">
        <f ca="1">IF(O287="X", "En étalonnage", IF(E287="o","Bon pour le service",(IF(I287="matériel rebuté","Matériel non utilisable",(IF(I287="Réparation nécessaire","Réparation nécessaire",(IF(I287="Etalonnage avant utilisation","Etalonnage avant utilisation",(IF(H287="","",(IF(H287&lt;NOW(),"Etalonnage avant utilisation","BON POUR LE SERVICE"))))))))))))</f>
        <v/>
      </c>
      <c r="K287" s="4"/>
      <c r="L287" s="4"/>
      <c r="M287" s="4"/>
      <c r="N287" s="4"/>
      <c r="O287" s="23"/>
      <c r="P287" s="4" t="str">
        <f>IF(C287&lt;&gt;"",(AND(E287="O",G287="",1)),"")</f>
        <v/>
      </c>
      <c r="Q287" s="4"/>
    </row>
    <row r="288" spans="1:17">
      <c r="A288" s="4"/>
      <c r="B288" s="4"/>
      <c r="C288" s="4"/>
      <c r="D288" s="4"/>
      <c r="E288" s="4"/>
      <c r="F288" s="4"/>
      <c r="G288" s="4"/>
      <c r="H288" s="4"/>
      <c r="I288" s="4"/>
      <c r="J288" s="10" t="str">
        <f ca="1">IF(O288="X", "En étalonnage", IF(E288="o","Bon pour le service",(IF(I288="matériel rebuté","Matériel non utilisable",(IF(I288="Réparation nécessaire","Réparation nécessaire",(IF(I288="Etalonnage avant utilisation","Etalonnage avant utilisation",(IF(H288="","",(IF(H288&lt;NOW(),"Etalonnage avant utilisation","BON POUR LE SERVICE"))))))))))))</f>
        <v/>
      </c>
      <c r="K288" s="4"/>
      <c r="L288" s="4"/>
      <c r="M288" s="4"/>
      <c r="N288" s="4"/>
      <c r="O288" s="23"/>
      <c r="P288" s="4" t="str">
        <f>IF(C288&lt;&gt;"",(AND(E288="O",G288="",1)),"")</f>
        <v/>
      </c>
      <c r="Q288" s="4"/>
    </row>
    <row r="289" spans="1:17">
      <c r="A289" s="4"/>
      <c r="B289" s="4"/>
      <c r="C289" s="4"/>
      <c r="D289" s="4"/>
      <c r="E289" s="4"/>
      <c r="F289" s="4"/>
      <c r="G289" s="4"/>
      <c r="H289" s="4"/>
      <c r="I289" s="4"/>
      <c r="J289" s="10" t="str">
        <f t="shared" ref="J289:J304" ca="1" si="0">IF(O289="X", "En étalonnage", IF(E289="o","Bon pour le service",(IF(I289="matériel rebuté","Matériel non utilisable",(IF(I289="Réparation nécessaire","Réparation nécessaire",(IF(I289="Etalonnage avant utilisation","Etalonnage avant utilisation",(IF(H289="","",(IF(H289&lt;NOW(),"Etalonnage avant utilisation","BON POUR LE SERVICE"))))))))))))</f>
        <v/>
      </c>
      <c r="K289" s="4"/>
      <c r="L289" s="4"/>
      <c r="M289" s="4"/>
      <c r="N289" s="4"/>
      <c r="O289" s="23"/>
      <c r="P289" s="4"/>
      <c r="Q289" s="4"/>
    </row>
    <row r="290" spans="1:17">
      <c r="A290" s="4"/>
      <c r="B290" s="4"/>
      <c r="C290" s="4"/>
      <c r="D290" s="4"/>
      <c r="E290" s="4"/>
      <c r="F290" s="4"/>
      <c r="G290" s="4"/>
      <c r="H290" s="4"/>
      <c r="I290" s="4"/>
      <c r="J290" s="10" t="str">
        <f t="shared" ca="1" si="0"/>
        <v/>
      </c>
      <c r="K290" s="4"/>
      <c r="L290" s="4"/>
      <c r="M290" s="4"/>
      <c r="N290" s="4"/>
      <c r="O290" s="23"/>
      <c r="P290" s="4"/>
      <c r="Q290" s="4"/>
    </row>
    <row r="291" spans="1:17">
      <c r="A291" s="4"/>
      <c r="B291" s="4"/>
      <c r="C291" s="4"/>
      <c r="D291" s="4"/>
      <c r="E291" s="4"/>
      <c r="F291" s="4"/>
      <c r="G291" s="4"/>
      <c r="H291" s="4"/>
      <c r="I291" s="4"/>
      <c r="J291" s="10" t="str">
        <f t="shared" ca="1" si="0"/>
        <v/>
      </c>
      <c r="K291" s="4"/>
      <c r="L291" s="4"/>
      <c r="M291" s="4"/>
      <c r="N291" s="4"/>
      <c r="O291" s="23"/>
      <c r="P291" s="4"/>
      <c r="Q291" s="4"/>
    </row>
    <row r="292" spans="1:17">
      <c r="A292" s="4"/>
      <c r="B292" s="4"/>
      <c r="C292" s="4"/>
      <c r="D292" s="4"/>
      <c r="E292" s="4"/>
      <c r="F292" s="4"/>
      <c r="G292" s="4"/>
      <c r="H292" s="4"/>
      <c r="I292" s="4"/>
      <c r="J292" s="10" t="str">
        <f t="shared" ca="1" si="0"/>
        <v/>
      </c>
      <c r="K292" s="4"/>
      <c r="L292" s="4"/>
      <c r="M292" s="4"/>
      <c r="N292" s="4"/>
      <c r="O292" s="23"/>
      <c r="P292" s="4"/>
      <c r="Q292" s="4"/>
    </row>
    <row r="293" spans="1:17">
      <c r="A293" s="4"/>
      <c r="B293" s="4"/>
      <c r="C293" s="4"/>
      <c r="D293" s="4"/>
      <c r="E293" s="4"/>
      <c r="F293" s="4"/>
      <c r="G293" s="4"/>
      <c r="H293" s="4"/>
      <c r="I293" s="4"/>
      <c r="J293" s="10" t="str">
        <f t="shared" ca="1" si="0"/>
        <v/>
      </c>
      <c r="K293" s="4"/>
      <c r="L293" s="4"/>
      <c r="M293" s="4"/>
      <c r="N293" s="4"/>
      <c r="O293" s="23"/>
      <c r="P293" s="4"/>
      <c r="Q293" s="4"/>
    </row>
    <row r="294" spans="1:17">
      <c r="A294" s="4"/>
      <c r="B294" s="4"/>
      <c r="C294" s="4"/>
      <c r="D294" s="4"/>
      <c r="E294" s="4"/>
      <c r="F294" s="4"/>
      <c r="G294" s="4"/>
      <c r="H294" s="4"/>
      <c r="I294" s="4"/>
      <c r="J294" s="10" t="str">
        <f t="shared" ca="1" si="0"/>
        <v/>
      </c>
      <c r="K294" s="4"/>
      <c r="L294" s="4"/>
      <c r="M294" s="4"/>
      <c r="N294" s="4"/>
      <c r="O294" s="23"/>
      <c r="P294" s="4"/>
      <c r="Q294" s="4"/>
    </row>
    <row r="295" spans="1:17">
      <c r="A295" s="4"/>
      <c r="B295" s="4"/>
      <c r="C295" s="4"/>
      <c r="D295" s="4"/>
      <c r="E295" s="4"/>
      <c r="F295" s="4"/>
      <c r="G295" s="4"/>
      <c r="H295" s="4"/>
      <c r="I295" s="4"/>
      <c r="J295" s="10" t="str">
        <f t="shared" ca="1" si="0"/>
        <v/>
      </c>
      <c r="K295" s="4"/>
      <c r="L295" s="4"/>
      <c r="M295" s="4"/>
      <c r="N295" s="4"/>
      <c r="O295" s="23"/>
      <c r="P295" s="4"/>
      <c r="Q295" s="4"/>
    </row>
    <row r="296" spans="1:17">
      <c r="A296" s="4"/>
      <c r="B296" s="4"/>
      <c r="C296" s="4"/>
      <c r="D296" s="4"/>
      <c r="E296" s="4"/>
      <c r="F296" s="4"/>
      <c r="G296" s="4"/>
      <c r="H296" s="4"/>
      <c r="I296" s="4"/>
      <c r="J296" s="10" t="str">
        <f t="shared" ca="1" si="0"/>
        <v/>
      </c>
      <c r="K296" s="4"/>
      <c r="L296" s="4"/>
      <c r="M296" s="4"/>
      <c r="N296" s="4"/>
      <c r="O296" s="23"/>
      <c r="P296" s="4"/>
      <c r="Q296" s="4"/>
    </row>
    <row r="297" spans="1:17">
      <c r="A297" s="4"/>
      <c r="B297" s="4"/>
      <c r="C297" s="4"/>
      <c r="D297" s="4"/>
      <c r="E297" s="4"/>
      <c r="F297" s="4"/>
      <c r="G297" s="4"/>
      <c r="H297" s="4"/>
      <c r="I297" s="4"/>
      <c r="J297" s="10" t="str">
        <f t="shared" ca="1" si="0"/>
        <v/>
      </c>
      <c r="K297" s="4"/>
      <c r="L297" s="4"/>
      <c r="M297" s="4"/>
      <c r="N297" s="4"/>
      <c r="O297" s="23"/>
      <c r="P297" s="4"/>
      <c r="Q297" s="4"/>
    </row>
    <row r="298" spans="1:17">
      <c r="A298" s="4"/>
      <c r="B298" s="4"/>
      <c r="C298" s="4"/>
      <c r="D298" s="4"/>
      <c r="E298" s="4"/>
      <c r="F298" s="4"/>
      <c r="G298" s="4"/>
      <c r="H298" s="4"/>
      <c r="I298" s="4"/>
      <c r="J298" s="10" t="str">
        <f t="shared" ca="1" si="0"/>
        <v/>
      </c>
      <c r="K298" s="4"/>
      <c r="L298" s="4"/>
      <c r="M298" s="4"/>
      <c r="N298" s="4"/>
      <c r="O298" s="23"/>
      <c r="P298" s="4"/>
      <c r="Q298" s="4"/>
    </row>
    <row r="299" spans="1:17">
      <c r="A299" s="4"/>
      <c r="B299" s="4"/>
      <c r="C299" s="4"/>
      <c r="D299" s="4"/>
      <c r="E299" s="4"/>
      <c r="F299" s="4"/>
      <c r="G299" s="4"/>
      <c r="H299" s="4"/>
      <c r="I299" s="4"/>
      <c r="J299" s="10" t="str">
        <f t="shared" ca="1" si="0"/>
        <v/>
      </c>
      <c r="K299" s="4"/>
      <c r="L299" s="4"/>
      <c r="M299" s="4"/>
      <c r="N299" s="4"/>
      <c r="O299" s="23"/>
      <c r="P299" s="4"/>
      <c r="Q299" s="4"/>
    </row>
    <row r="300" spans="1:17">
      <c r="A300" s="4"/>
      <c r="B300" s="4"/>
      <c r="C300" s="4"/>
      <c r="D300" s="4"/>
      <c r="E300" s="4"/>
      <c r="F300" s="4"/>
      <c r="G300" s="4"/>
      <c r="H300" s="4"/>
      <c r="I300" s="4"/>
      <c r="J300" s="10" t="str">
        <f t="shared" ca="1" si="0"/>
        <v/>
      </c>
      <c r="K300" s="4"/>
      <c r="L300" s="4"/>
      <c r="M300" s="4"/>
      <c r="N300" s="4"/>
      <c r="O300" s="23"/>
      <c r="P300" s="4"/>
      <c r="Q300" s="4"/>
    </row>
    <row r="301" spans="1:17">
      <c r="A301" s="4"/>
      <c r="B301" s="4"/>
      <c r="C301" s="4"/>
      <c r="D301" s="4"/>
      <c r="E301" s="4"/>
      <c r="F301" s="4"/>
      <c r="G301" s="4"/>
      <c r="H301" s="4"/>
      <c r="I301" s="4"/>
      <c r="J301" s="10" t="str">
        <f t="shared" ca="1" si="0"/>
        <v/>
      </c>
      <c r="K301" s="4"/>
      <c r="L301" s="4"/>
      <c r="M301" s="4"/>
      <c r="N301" s="4"/>
      <c r="O301" s="23"/>
      <c r="P301" s="4"/>
      <c r="Q301" s="4"/>
    </row>
    <row r="302" spans="1:17">
      <c r="A302" s="4"/>
      <c r="B302" s="4"/>
      <c r="C302" s="4"/>
      <c r="D302" s="4"/>
      <c r="E302" s="4"/>
      <c r="F302" s="4"/>
      <c r="G302" s="4"/>
      <c r="H302" s="4"/>
      <c r="I302" s="4"/>
      <c r="J302" s="10" t="str">
        <f t="shared" ca="1" si="0"/>
        <v/>
      </c>
      <c r="K302" s="4"/>
      <c r="L302" s="4"/>
      <c r="M302" s="4"/>
      <c r="N302" s="4"/>
      <c r="O302" s="23"/>
      <c r="P302" s="4"/>
      <c r="Q302" s="4"/>
    </row>
    <row r="303" spans="1:17">
      <c r="A303" s="4"/>
      <c r="B303" s="4"/>
      <c r="C303" s="4"/>
      <c r="D303" s="4"/>
      <c r="E303" s="4"/>
      <c r="F303" s="4"/>
      <c r="G303" s="4"/>
      <c r="H303" s="4"/>
      <c r="I303" s="4"/>
      <c r="J303" s="10" t="str">
        <f t="shared" ca="1" si="0"/>
        <v/>
      </c>
      <c r="K303" s="4"/>
      <c r="L303" s="4"/>
      <c r="M303" s="4"/>
      <c r="N303" s="4"/>
      <c r="O303" s="23"/>
      <c r="P303" s="4"/>
      <c r="Q303" s="4"/>
    </row>
    <row r="304" spans="1:17">
      <c r="A304" s="4"/>
      <c r="B304" s="4"/>
      <c r="C304" s="4"/>
      <c r="D304" s="4"/>
      <c r="E304" s="4"/>
      <c r="F304" s="4"/>
      <c r="G304" s="4"/>
      <c r="H304" s="4"/>
      <c r="I304" s="4"/>
      <c r="J304" s="10" t="str">
        <f t="shared" ca="1" si="0"/>
        <v/>
      </c>
      <c r="K304" s="4"/>
      <c r="L304" s="4"/>
      <c r="M304" s="4"/>
      <c r="N304" s="4"/>
      <c r="O304" s="23"/>
      <c r="P304" s="4"/>
      <c r="Q304" s="4"/>
    </row>
    <row r="305" spans="1:17">
      <c r="A305" s="4"/>
      <c r="B305" s="4"/>
      <c r="C305" s="4"/>
      <c r="D305" s="4"/>
      <c r="E305" s="4"/>
      <c r="F305" s="4"/>
      <c r="G305" s="4"/>
      <c r="H305" s="4"/>
      <c r="I305" s="4"/>
      <c r="J305" s="10" t="str">
        <f t="shared" ref="J305:J336" ca="1" si="1">IF(O305="X", "En étalonnage", IF(E305="o","Bon pour le service",(IF(I305="matériel rebuté","Matériel non utilisable",(IF(I305="Réparation nécessaire","Réparation nécessaire",(IF(I305="Etalonnage avant utilisation","Etalonnage avant utilisation",(IF(H305="","",(IF(H305&lt;NOW(),"Etalonnage avant utilisation","BON POUR LE SERVICE"))))))))))))</f>
        <v/>
      </c>
      <c r="K305" s="4"/>
      <c r="L305" s="4"/>
      <c r="M305" s="4"/>
      <c r="N305" s="4"/>
      <c r="O305" s="23"/>
      <c r="P305" s="4"/>
      <c r="Q305" s="4"/>
    </row>
    <row r="306" spans="1:17">
      <c r="A306" s="4"/>
      <c r="B306" s="4"/>
      <c r="C306" s="4"/>
      <c r="D306" s="4"/>
      <c r="E306" s="4"/>
      <c r="F306" s="4"/>
      <c r="G306" s="4"/>
      <c r="H306" s="4"/>
      <c r="I306" s="4"/>
      <c r="J306" s="10" t="str">
        <f t="shared" ca="1" si="1"/>
        <v/>
      </c>
      <c r="K306" s="4"/>
      <c r="L306" s="4"/>
      <c r="M306" s="4"/>
      <c r="N306" s="4"/>
      <c r="O306" s="23"/>
      <c r="P306" s="4"/>
      <c r="Q306" s="4"/>
    </row>
    <row r="307" spans="1:17">
      <c r="A307" s="4"/>
      <c r="B307" s="4"/>
      <c r="C307" s="4"/>
      <c r="D307" s="4"/>
      <c r="E307" s="4"/>
      <c r="F307" s="4"/>
      <c r="G307" s="4"/>
      <c r="H307" s="4"/>
      <c r="I307" s="4"/>
      <c r="J307" s="10" t="str">
        <f t="shared" ca="1" si="1"/>
        <v/>
      </c>
      <c r="K307" s="4"/>
      <c r="L307" s="4"/>
      <c r="M307" s="4"/>
      <c r="N307" s="4"/>
      <c r="O307" s="23"/>
      <c r="P307" s="4"/>
      <c r="Q307" s="4"/>
    </row>
    <row r="308" spans="1:17">
      <c r="A308" s="4"/>
      <c r="B308" s="4"/>
      <c r="C308" s="4"/>
      <c r="D308" s="4"/>
      <c r="E308" s="4"/>
      <c r="F308" s="4"/>
      <c r="G308" s="4"/>
      <c r="H308" s="4"/>
      <c r="I308" s="4"/>
      <c r="J308" s="10" t="str">
        <f t="shared" ca="1" si="1"/>
        <v/>
      </c>
      <c r="K308" s="4"/>
      <c r="L308" s="4"/>
      <c r="M308" s="4"/>
      <c r="N308" s="4"/>
      <c r="O308" s="23"/>
      <c r="P308" s="4"/>
      <c r="Q308" s="4"/>
    </row>
    <row r="309" spans="1:17">
      <c r="A309" s="4"/>
      <c r="B309" s="4"/>
      <c r="C309" s="4"/>
      <c r="D309" s="4"/>
      <c r="E309" s="4"/>
      <c r="F309" s="4"/>
      <c r="G309" s="4"/>
      <c r="H309" s="4"/>
      <c r="I309" s="4"/>
      <c r="J309" s="10" t="str">
        <f t="shared" ca="1" si="1"/>
        <v/>
      </c>
      <c r="K309" s="4"/>
      <c r="L309" s="4"/>
      <c r="M309" s="4"/>
      <c r="N309" s="4"/>
      <c r="O309" s="23"/>
      <c r="P309" s="4"/>
      <c r="Q309" s="4"/>
    </row>
    <row r="310" spans="1:17">
      <c r="A310" s="4"/>
      <c r="B310" s="4"/>
      <c r="C310" s="4"/>
      <c r="D310" s="4"/>
      <c r="E310" s="4"/>
      <c r="F310" s="4"/>
      <c r="G310" s="4"/>
      <c r="H310" s="4"/>
      <c r="I310" s="4"/>
      <c r="J310" s="10" t="str">
        <f t="shared" ca="1" si="1"/>
        <v/>
      </c>
      <c r="K310" s="4"/>
      <c r="L310" s="4"/>
      <c r="M310" s="4"/>
      <c r="N310" s="4"/>
      <c r="O310" s="23"/>
      <c r="P310" s="4"/>
      <c r="Q310" s="4"/>
    </row>
    <row r="311" spans="1:17">
      <c r="A311" s="4"/>
      <c r="B311" s="4"/>
      <c r="C311" s="4"/>
      <c r="D311" s="4"/>
      <c r="E311" s="4"/>
      <c r="F311" s="4"/>
      <c r="G311" s="4"/>
      <c r="H311" s="4"/>
      <c r="I311" s="4"/>
      <c r="J311" s="10" t="str">
        <f t="shared" ca="1" si="1"/>
        <v/>
      </c>
      <c r="K311" s="4"/>
      <c r="L311" s="4"/>
      <c r="M311" s="4"/>
      <c r="N311" s="4"/>
      <c r="O311" s="23"/>
      <c r="P311" s="4"/>
      <c r="Q311" s="4"/>
    </row>
    <row r="312" spans="1:17">
      <c r="A312" s="4"/>
      <c r="B312" s="4"/>
      <c r="C312" s="4"/>
      <c r="D312" s="4"/>
      <c r="E312" s="4"/>
      <c r="F312" s="4"/>
      <c r="G312" s="4"/>
      <c r="H312" s="4"/>
      <c r="I312" s="4"/>
      <c r="J312" s="10" t="str">
        <f t="shared" ca="1" si="1"/>
        <v/>
      </c>
      <c r="K312" s="4"/>
      <c r="L312" s="4"/>
      <c r="M312" s="4"/>
      <c r="N312" s="4"/>
      <c r="O312" s="23"/>
      <c r="P312" s="4"/>
      <c r="Q312" s="4"/>
    </row>
    <row r="313" spans="1:17">
      <c r="A313" s="4"/>
      <c r="B313" s="4"/>
      <c r="C313" s="4"/>
      <c r="D313" s="4"/>
      <c r="E313" s="4"/>
      <c r="F313" s="4"/>
      <c r="G313" s="4"/>
      <c r="H313" s="4"/>
      <c r="I313" s="4"/>
      <c r="J313" s="10" t="str">
        <f t="shared" ca="1" si="1"/>
        <v/>
      </c>
      <c r="K313" s="4"/>
      <c r="L313" s="4"/>
      <c r="M313" s="4"/>
      <c r="N313" s="4"/>
      <c r="O313" s="23"/>
      <c r="P313" s="4"/>
      <c r="Q313" s="4"/>
    </row>
    <row r="314" spans="1:17">
      <c r="A314" s="4"/>
      <c r="B314" s="4"/>
      <c r="C314" s="4"/>
      <c r="D314" s="4"/>
      <c r="E314" s="4"/>
      <c r="F314" s="4"/>
      <c r="G314" s="4"/>
      <c r="H314" s="4"/>
      <c r="I314" s="4"/>
      <c r="J314" s="10" t="str">
        <f t="shared" ca="1" si="1"/>
        <v/>
      </c>
      <c r="K314" s="4"/>
      <c r="L314" s="4"/>
      <c r="M314" s="4"/>
      <c r="N314" s="4"/>
      <c r="O314" s="23"/>
      <c r="P314" s="4"/>
      <c r="Q314" s="4"/>
    </row>
    <row r="315" spans="1:17">
      <c r="A315" s="4"/>
      <c r="B315" s="4"/>
      <c r="C315" s="4"/>
      <c r="D315" s="4"/>
      <c r="E315" s="4"/>
      <c r="F315" s="4"/>
      <c r="G315" s="4"/>
      <c r="H315" s="4"/>
      <c r="I315" s="4"/>
      <c r="J315" s="10" t="str">
        <f t="shared" ca="1" si="1"/>
        <v/>
      </c>
      <c r="K315" s="4"/>
      <c r="L315" s="4"/>
      <c r="M315" s="4"/>
      <c r="N315" s="4"/>
      <c r="O315" s="23"/>
      <c r="P315" s="4"/>
      <c r="Q315" s="4"/>
    </row>
    <row r="316" spans="1:17">
      <c r="A316" s="4"/>
      <c r="B316" s="4"/>
      <c r="C316" s="4"/>
      <c r="D316" s="4"/>
      <c r="E316" s="4"/>
      <c r="F316" s="4"/>
      <c r="G316" s="4"/>
      <c r="H316" s="4"/>
      <c r="I316" s="4"/>
      <c r="J316" s="10" t="str">
        <f t="shared" ca="1" si="1"/>
        <v/>
      </c>
      <c r="K316" s="4"/>
      <c r="L316" s="4"/>
      <c r="M316" s="4"/>
      <c r="N316" s="4"/>
      <c r="O316" s="23"/>
      <c r="P316" s="4"/>
      <c r="Q316" s="4"/>
    </row>
    <row r="317" spans="1:17">
      <c r="A317" s="4"/>
      <c r="B317" s="4"/>
      <c r="C317" s="4"/>
      <c r="D317" s="4"/>
      <c r="E317" s="4"/>
      <c r="F317" s="4"/>
      <c r="G317" s="4"/>
      <c r="H317" s="4"/>
      <c r="I317" s="4"/>
      <c r="J317" s="10" t="str">
        <f t="shared" ca="1" si="1"/>
        <v/>
      </c>
      <c r="K317" s="4"/>
      <c r="L317" s="4"/>
      <c r="M317" s="4"/>
      <c r="N317" s="4"/>
      <c r="O317" s="23"/>
      <c r="P317" s="4"/>
      <c r="Q317" s="4"/>
    </row>
    <row r="318" spans="1:17">
      <c r="A318" s="4"/>
      <c r="B318" s="4"/>
      <c r="C318" s="4"/>
      <c r="D318" s="4"/>
      <c r="E318" s="4"/>
      <c r="F318" s="4"/>
      <c r="G318" s="4"/>
      <c r="H318" s="4"/>
      <c r="I318" s="4"/>
      <c r="J318" s="10" t="str">
        <f t="shared" ca="1" si="1"/>
        <v/>
      </c>
      <c r="K318" s="4"/>
      <c r="L318" s="4"/>
      <c r="M318" s="4"/>
      <c r="N318" s="4"/>
      <c r="O318" s="23"/>
      <c r="P318" s="4"/>
      <c r="Q318" s="4"/>
    </row>
    <row r="319" spans="1:17">
      <c r="A319" s="4"/>
      <c r="B319" s="4"/>
      <c r="C319" s="4"/>
      <c r="D319" s="4"/>
      <c r="E319" s="4"/>
      <c r="F319" s="4"/>
      <c r="G319" s="4"/>
      <c r="H319" s="4"/>
      <c r="I319" s="4"/>
      <c r="J319" s="10" t="str">
        <f t="shared" ca="1" si="1"/>
        <v/>
      </c>
      <c r="K319" s="4"/>
      <c r="L319" s="4"/>
      <c r="M319" s="4"/>
      <c r="N319" s="4"/>
      <c r="O319" s="23"/>
      <c r="P319" s="4"/>
      <c r="Q319" s="4"/>
    </row>
    <row r="320" spans="1:17">
      <c r="A320" s="4"/>
      <c r="B320" s="4"/>
      <c r="C320" s="4"/>
      <c r="D320" s="4"/>
      <c r="E320" s="4"/>
      <c r="F320" s="4"/>
      <c r="G320" s="4"/>
      <c r="H320" s="4"/>
      <c r="I320" s="4"/>
      <c r="J320" s="10" t="str">
        <f t="shared" ca="1" si="1"/>
        <v/>
      </c>
      <c r="K320" s="4"/>
      <c r="L320" s="4"/>
      <c r="M320" s="4"/>
      <c r="N320" s="4"/>
      <c r="O320" s="23"/>
      <c r="P320" s="4"/>
      <c r="Q320" s="4"/>
    </row>
    <row r="321" spans="1:17">
      <c r="A321" s="4"/>
      <c r="B321" s="4"/>
      <c r="C321" s="4"/>
      <c r="D321" s="4"/>
      <c r="E321" s="4"/>
      <c r="F321" s="4"/>
      <c r="G321" s="4"/>
      <c r="H321" s="4"/>
      <c r="I321" s="4"/>
      <c r="J321" s="10" t="str">
        <f t="shared" ca="1" si="1"/>
        <v/>
      </c>
      <c r="K321" s="4"/>
      <c r="L321" s="4"/>
      <c r="M321" s="4"/>
      <c r="N321" s="4"/>
      <c r="O321" s="23"/>
      <c r="P321" s="4"/>
      <c r="Q321" s="4"/>
    </row>
    <row r="322" spans="1:17">
      <c r="A322" s="4"/>
      <c r="B322" s="4"/>
      <c r="C322" s="4"/>
      <c r="D322" s="4"/>
      <c r="E322" s="4"/>
      <c r="F322" s="4"/>
      <c r="G322" s="4"/>
      <c r="H322" s="4"/>
      <c r="I322" s="4"/>
      <c r="J322" s="10" t="str">
        <f t="shared" ca="1" si="1"/>
        <v/>
      </c>
      <c r="K322" s="4"/>
      <c r="L322" s="4"/>
      <c r="M322" s="4"/>
      <c r="N322" s="4"/>
      <c r="O322" s="23"/>
      <c r="P322" s="4"/>
      <c r="Q322" s="4"/>
    </row>
    <row r="323" spans="1:17">
      <c r="A323" s="4"/>
      <c r="B323" s="4"/>
      <c r="C323" s="4"/>
      <c r="D323" s="4"/>
      <c r="E323" s="4"/>
      <c r="F323" s="4"/>
      <c r="G323" s="4"/>
      <c r="H323" s="4"/>
      <c r="I323" s="4"/>
      <c r="J323" s="10" t="str">
        <f t="shared" ca="1" si="1"/>
        <v/>
      </c>
      <c r="K323" s="4"/>
      <c r="L323" s="4"/>
      <c r="M323" s="4"/>
      <c r="N323" s="4"/>
      <c r="O323" s="23"/>
      <c r="P323" s="4"/>
      <c r="Q323" s="4"/>
    </row>
    <row r="324" spans="1:17">
      <c r="A324" s="4"/>
      <c r="B324" s="4"/>
      <c r="C324" s="4"/>
      <c r="D324" s="4"/>
      <c r="E324" s="4"/>
      <c r="F324" s="4"/>
      <c r="G324" s="4"/>
      <c r="H324" s="4"/>
      <c r="I324" s="4"/>
      <c r="J324" s="10" t="str">
        <f t="shared" ca="1" si="1"/>
        <v/>
      </c>
      <c r="K324" s="4"/>
      <c r="L324" s="4"/>
      <c r="M324" s="4"/>
      <c r="N324" s="4"/>
      <c r="O324" s="23"/>
      <c r="P324" s="4"/>
      <c r="Q324" s="4"/>
    </row>
    <row r="325" spans="1:17">
      <c r="A325" s="4"/>
      <c r="B325" s="4"/>
      <c r="C325" s="4"/>
      <c r="D325" s="4"/>
      <c r="E325" s="4"/>
      <c r="F325" s="4"/>
      <c r="G325" s="4"/>
      <c r="H325" s="4"/>
      <c r="I325" s="4"/>
      <c r="J325" s="10" t="str">
        <f t="shared" ca="1" si="1"/>
        <v/>
      </c>
      <c r="K325" s="4"/>
      <c r="L325" s="4"/>
      <c r="M325" s="4"/>
      <c r="N325" s="4"/>
      <c r="O325" s="23"/>
      <c r="P325" s="4"/>
      <c r="Q325" s="4"/>
    </row>
    <row r="326" spans="1:17">
      <c r="A326" s="4"/>
      <c r="B326" s="4"/>
      <c r="C326" s="4"/>
      <c r="D326" s="4"/>
      <c r="E326" s="4"/>
      <c r="F326" s="4"/>
      <c r="G326" s="4"/>
      <c r="H326" s="4"/>
      <c r="I326" s="4"/>
      <c r="J326" s="10" t="str">
        <f t="shared" ca="1" si="1"/>
        <v/>
      </c>
      <c r="K326" s="4"/>
      <c r="L326" s="4"/>
      <c r="M326" s="4"/>
      <c r="N326" s="4"/>
      <c r="O326" s="23"/>
      <c r="P326" s="4"/>
      <c r="Q326" s="4"/>
    </row>
    <row r="327" spans="1:17">
      <c r="A327" s="4"/>
      <c r="B327" s="4"/>
      <c r="C327" s="4"/>
      <c r="D327" s="4"/>
      <c r="E327" s="4"/>
      <c r="F327" s="4"/>
      <c r="G327" s="4"/>
      <c r="H327" s="4"/>
      <c r="I327" s="4"/>
      <c r="J327" s="10" t="str">
        <f t="shared" ca="1" si="1"/>
        <v/>
      </c>
      <c r="K327" s="4"/>
      <c r="L327" s="4"/>
      <c r="M327" s="4"/>
      <c r="N327" s="4"/>
      <c r="O327" s="23"/>
      <c r="P327" s="4"/>
      <c r="Q327" s="4"/>
    </row>
    <row r="328" spans="1:17">
      <c r="A328" s="4"/>
      <c r="B328" s="4"/>
      <c r="C328" s="4"/>
      <c r="D328" s="4"/>
      <c r="E328" s="4"/>
      <c r="F328" s="4"/>
      <c r="G328" s="4"/>
      <c r="H328" s="4"/>
      <c r="I328" s="4"/>
      <c r="J328" s="10" t="str">
        <f t="shared" ca="1" si="1"/>
        <v/>
      </c>
      <c r="K328" s="4"/>
      <c r="L328" s="4"/>
      <c r="M328" s="4"/>
      <c r="N328" s="4"/>
      <c r="O328" s="23"/>
      <c r="P328" s="4"/>
      <c r="Q328" s="4"/>
    </row>
    <row r="329" spans="1:17">
      <c r="A329" s="4"/>
      <c r="B329" s="4"/>
      <c r="C329" s="4"/>
      <c r="D329" s="4"/>
      <c r="E329" s="4"/>
      <c r="F329" s="4"/>
      <c r="G329" s="4"/>
      <c r="H329" s="4"/>
      <c r="I329" s="4"/>
      <c r="J329" s="10" t="str">
        <f t="shared" ca="1" si="1"/>
        <v/>
      </c>
      <c r="K329" s="4"/>
      <c r="L329" s="4"/>
      <c r="M329" s="4"/>
      <c r="N329" s="4"/>
      <c r="O329" s="23"/>
      <c r="P329" s="4"/>
      <c r="Q329" s="4"/>
    </row>
    <row r="330" spans="1:17">
      <c r="A330" s="4"/>
      <c r="B330" s="4"/>
      <c r="C330" s="4"/>
      <c r="D330" s="4"/>
      <c r="E330" s="4"/>
      <c r="F330" s="4"/>
      <c r="G330" s="4"/>
      <c r="H330" s="4"/>
      <c r="I330" s="4"/>
      <c r="J330" s="10" t="str">
        <f t="shared" ca="1" si="1"/>
        <v/>
      </c>
      <c r="K330" s="4"/>
      <c r="L330" s="4"/>
      <c r="M330" s="4"/>
      <c r="N330" s="4"/>
      <c r="O330" s="23"/>
      <c r="P330" s="4"/>
      <c r="Q330" s="4"/>
    </row>
    <row r="331" spans="1:17">
      <c r="A331" s="4"/>
      <c r="B331" s="4"/>
      <c r="C331" s="4"/>
      <c r="D331" s="4"/>
      <c r="E331" s="4"/>
      <c r="F331" s="4"/>
      <c r="G331" s="4"/>
      <c r="H331" s="4"/>
      <c r="I331" s="4"/>
      <c r="J331" s="10" t="str">
        <f t="shared" ca="1" si="1"/>
        <v/>
      </c>
      <c r="K331" s="4"/>
      <c r="L331" s="4"/>
      <c r="M331" s="4"/>
      <c r="N331" s="4"/>
      <c r="O331" s="23"/>
      <c r="P331" s="4"/>
      <c r="Q331" s="4"/>
    </row>
    <row r="332" spans="1:17">
      <c r="A332" s="4"/>
      <c r="B332" s="4"/>
      <c r="C332" s="4"/>
      <c r="D332" s="4"/>
      <c r="E332" s="4"/>
      <c r="F332" s="4"/>
      <c r="G332" s="4"/>
      <c r="H332" s="4"/>
      <c r="I332" s="4"/>
      <c r="J332" s="10" t="str">
        <f t="shared" ca="1" si="1"/>
        <v/>
      </c>
      <c r="K332" s="4"/>
      <c r="L332" s="4"/>
      <c r="M332" s="4"/>
      <c r="N332" s="4"/>
      <c r="O332" s="23"/>
      <c r="P332" s="4"/>
      <c r="Q332" s="4"/>
    </row>
    <row r="333" spans="1:17">
      <c r="A333" s="4"/>
      <c r="B333" s="4"/>
      <c r="C333" s="4"/>
      <c r="D333" s="4"/>
      <c r="E333" s="4"/>
      <c r="F333" s="4"/>
      <c r="G333" s="4"/>
      <c r="H333" s="4"/>
      <c r="I333" s="4"/>
      <c r="J333" s="10" t="str">
        <f t="shared" ca="1" si="1"/>
        <v/>
      </c>
      <c r="K333" s="4"/>
      <c r="L333" s="4"/>
      <c r="M333" s="4"/>
      <c r="N333" s="4"/>
      <c r="O333" s="23"/>
      <c r="P333" s="4"/>
      <c r="Q333" s="4"/>
    </row>
    <row r="334" spans="1:17">
      <c r="A334" s="4"/>
      <c r="B334" s="4"/>
      <c r="C334" s="4"/>
      <c r="D334" s="4"/>
      <c r="E334" s="4"/>
      <c r="F334" s="4"/>
      <c r="G334" s="4"/>
      <c r="H334" s="4"/>
      <c r="I334" s="4"/>
      <c r="J334" s="10" t="str">
        <f t="shared" ca="1" si="1"/>
        <v/>
      </c>
      <c r="K334" s="4"/>
      <c r="L334" s="4"/>
      <c r="M334" s="4"/>
      <c r="N334" s="4"/>
      <c r="O334" s="23"/>
      <c r="P334" s="4"/>
      <c r="Q334" s="4"/>
    </row>
    <row r="335" spans="1:17">
      <c r="A335" s="4"/>
      <c r="B335" s="4"/>
      <c r="C335" s="4"/>
      <c r="D335" s="4"/>
      <c r="E335" s="4"/>
      <c r="F335" s="4"/>
      <c r="G335" s="4"/>
      <c r="H335" s="4"/>
      <c r="I335" s="4"/>
      <c r="J335" s="10" t="str">
        <f t="shared" ca="1" si="1"/>
        <v/>
      </c>
      <c r="K335" s="4"/>
      <c r="L335" s="4"/>
      <c r="M335" s="4"/>
      <c r="N335" s="4"/>
      <c r="O335" s="23"/>
      <c r="P335" s="4"/>
      <c r="Q335" s="4"/>
    </row>
    <row r="336" spans="1:17">
      <c r="A336" s="4"/>
      <c r="B336" s="4"/>
      <c r="C336" s="4"/>
      <c r="D336" s="4"/>
      <c r="E336" s="4"/>
      <c r="F336" s="4"/>
      <c r="G336" s="4"/>
      <c r="H336" s="4"/>
      <c r="I336" s="4"/>
      <c r="J336" s="10" t="str">
        <f t="shared" ca="1" si="1"/>
        <v/>
      </c>
      <c r="K336" s="4"/>
      <c r="L336" s="4"/>
      <c r="M336" s="4"/>
      <c r="N336" s="4"/>
      <c r="O336" s="23"/>
      <c r="P336" s="4"/>
      <c r="Q336" s="4"/>
    </row>
    <row r="337" spans="1:17">
      <c r="A337" s="4"/>
      <c r="B337" s="4"/>
      <c r="C337" s="4"/>
      <c r="D337" s="4"/>
      <c r="E337" s="4"/>
      <c r="F337" s="4"/>
      <c r="G337" s="4"/>
      <c r="H337" s="4"/>
      <c r="I337" s="4"/>
      <c r="J337" s="10" t="str">
        <f t="shared" ref="J337:J368" ca="1" si="2">IF(O337="X", "En étalonnage", IF(E337="o","Bon pour le service",(IF(I337="matériel rebuté","Matériel non utilisable",(IF(I337="Réparation nécessaire","Réparation nécessaire",(IF(I337="Etalonnage avant utilisation","Etalonnage avant utilisation",(IF(H337="","",(IF(H337&lt;NOW(),"Etalonnage avant utilisation","BON POUR LE SERVICE"))))))))))))</f>
        <v/>
      </c>
      <c r="K337" s="4"/>
      <c r="L337" s="4"/>
      <c r="M337" s="4"/>
      <c r="N337" s="4"/>
      <c r="O337" s="23"/>
      <c r="P337" s="4"/>
      <c r="Q337" s="4"/>
    </row>
    <row r="338" spans="1:17">
      <c r="A338" s="4"/>
      <c r="B338" s="4"/>
      <c r="C338" s="4"/>
      <c r="D338" s="4"/>
      <c r="E338" s="4"/>
      <c r="F338" s="4"/>
      <c r="G338" s="4"/>
      <c r="H338" s="4"/>
      <c r="I338" s="4"/>
      <c r="J338" s="10" t="str">
        <f t="shared" ca="1" si="2"/>
        <v/>
      </c>
      <c r="K338" s="4"/>
      <c r="L338" s="4"/>
      <c r="M338" s="4"/>
      <c r="N338" s="4"/>
      <c r="O338" s="23"/>
      <c r="P338" s="4"/>
      <c r="Q338" s="4"/>
    </row>
    <row r="339" spans="1:17">
      <c r="A339" s="4"/>
      <c r="B339" s="4"/>
      <c r="C339" s="4"/>
      <c r="D339" s="4"/>
      <c r="E339" s="4"/>
      <c r="F339" s="4"/>
      <c r="G339" s="4"/>
      <c r="H339" s="4"/>
      <c r="I339" s="4"/>
      <c r="J339" s="10" t="str">
        <f t="shared" ca="1" si="2"/>
        <v/>
      </c>
      <c r="K339" s="4"/>
      <c r="L339" s="4"/>
      <c r="M339" s="4"/>
      <c r="N339" s="4"/>
      <c r="O339" s="23"/>
      <c r="P339" s="4"/>
      <c r="Q339" s="4"/>
    </row>
    <row r="340" spans="1:17">
      <c r="A340" s="4"/>
      <c r="B340" s="4"/>
      <c r="C340" s="4"/>
      <c r="D340" s="4"/>
      <c r="E340" s="4"/>
      <c r="F340" s="4"/>
      <c r="G340" s="4"/>
      <c r="H340" s="4"/>
      <c r="I340" s="4"/>
      <c r="J340" s="10" t="str">
        <f t="shared" ca="1" si="2"/>
        <v/>
      </c>
      <c r="K340" s="4"/>
      <c r="L340" s="4"/>
      <c r="M340" s="4"/>
      <c r="N340" s="4"/>
      <c r="O340" s="23"/>
      <c r="P340" s="4"/>
      <c r="Q340" s="4"/>
    </row>
    <row r="341" spans="1:17">
      <c r="A341" s="4"/>
      <c r="B341" s="4"/>
      <c r="C341" s="4"/>
      <c r="D341" s="4"/>
      <c r="E341" s="4"/>
      <c r="F341" s="4"/>
      <c r="G341" s="4"/>
      <c r="H341" s="4"/>
      <c r="I341" s="4"/>
      <c r="J341" s="10" t="str">
        <f t="shared" ca="1" si="2"/>
        <v/>
      </c>
      <c r="K341" s="4"/>
      <c r="L341" s="4"/>
      <c r="M341" s="4"/>
      <c r="N341" s="4"/>
      <c r="O341" s="23"/>
      <c r="P341" s="4"/>
      <c r="Q341" s="4"/>
    </row>
    <row r="342" spans="1:17">
      <c r="A342" s="4"/>
      <c r="B342" s="4"/>
      <c r="C342" s="4"/>
      <c r="D342" s="4"/>
      <c r="E342" s="4"/>
      <c r="F342" s="4"/>
      <c r="G342" s="4"/>
      <c r="H342" s="4"/>
      <c r="I342" s="4"/>
      <c r="J342" s="10" t="str">
        <f t="shared" ca="1" si="2"/>
        <v/>
      </c>
      <c r="K342" s="4"/>
      <c r="L342" s="4"/>
      <c r="M342" s="4"/>
      <c r="N342" s="4"/>
      <c r="O342" s="23"/>
      <c r="P342" s="4"/>
      <c r="Q342" s="4"/>
    </row>
    <row r="343" spans="1:17">
      <c r="A343" s="4"/>
      <c r="B343" s="4"/>
      <c r="C343" s="4"/>
      <c r="D343" s="4"/>
      <c r="E343" s="4"/>
      <c r="F343" s="4"/>
      <c r="G343" s="4"/>
      <c r="H343" s="4"/>
      <c r="I343" s="4"/>
      <c r="J343" s="10" t="str">
        <f t="shared" ca="1" si="2"/>
        <v/>
      </c>
      <c r="K343" s="4"/>
      <c r="L343" s="4"/>
      <c r="M343" s="4"/>
      <c r="N343" s="4"/>
      <c r="O343" s="23"/>
      <c r="P343" s="4"/>
      <c r="Q343" s="4"/>
    </row>
    <row r="344" spans="1:17">
      <c r="A344" s="4"/>
      <c r="B344" s="4"/>
      <c r="C344" s="4"/>
      <c r="D344" s="4"/>
      <c r="E344" s="4"/>
      <c r="F344" s="4"/>
      <c r="G344" s="4"/>
      <c r="H344" s="4"/>
      <c r="I344" s="4"/>
      <c r="J344" s="10" t="str">
        <f t="shared" ca="1" si="2"/>
        <v/>
      </c>
      <c r="K344" s="4"/>
      <c r="L344" s="4"/>
      <c r="M344" s="4"/>
      <c r="N344" s="4"/>
      <c r="O344" s="23"/>
      <c r="P344" s="4"/>
      <c r="Q344" s="4"/>
    </row>
    <row r="345" spans="1:17">
      <c r="A345" s="4"/>
      <c r="B345" s="4"/>
      <c r="C345" s="4"/>
      <c r="D345" s="4"/>
      <c r="E345" s="4"/>
      <c r="F345" s="4"/>
      <c r="G345" s="4"/>
      <c r="H345" s="4"/>
      <c r="I345" s="4"/>
      <c r="J345" s="10" t="str">
        <f t="shared" ca="1" si="2"/>
        <v/>
      </c>
      <c r="K345" s="4"/>
      <c r="L345" s="4"/>
      <c r="M345" s="4"/>
      <c r="N345" s="4"/>
      <c r="O345" s="23"/>
      <c r="P345" s="4"/>
      <c r="Q345" s="4"/>
    </row>
    <row r="346" spans="1:17">
      <c r="A346" s="4"/>
      <c r="B346" s="4"/>
      <c r="C346" s="4"/>
      <c r="D346" s="4"/>
      <c r="E346" s="4"/>
      <c r="F346" s="4"/>
      <c r="G346" s="4"/>
      <c r="H346" s="4"/>
      <c r="I346" s="4"/>
      <c r="J346" s="10" t="str">
        <f t="shared" ca="1" si="2"/>
        <v/>
      </c>
      <c r="K346" s="4"/>
      <c r="L346" s="4"/>
      <c r="M346" s="4"/>
      <c r="N346" s="4"/>
      <c r="O346" s="23"/>
      <c r="P346" s="4"/>
      <c r="Q346" s="4"/>
    </row>
    <row r="347" spans="1:17">
      <c r="A347" s="4"/>
      <c r="B347" s="4"/>
      <c r="C347" s="4"/>
      <c r="D347" s="4"/>
      <c r="E347" s="4"/>
      <c r="F347" s="4"/>
      <c r="G347" s="4"/>
      <c r="H347" s="4"/>
      <c r="I347" s="4"/>
      <c r="J347" s="10" t="str">
        <f t="shared" ca="1" si="2"/>
        <v/>
      </c>
      <c r="K347" s="4"/>
      <c r="L347" s="4"/>
      <c r="M347" s="4"/>
      <c r="N347" s="4"/>
      <c r="O347" s="23"/>
      <c r="P347" s="4"/>
      <c r="Q347" s="4"/>
    </row>
    <row r="348" spans="1:17">
      <c r="A348" s="4"/>
      <c r="B348" s="4"/>
      <c r="C348" s="4"/>
      <c r="D348" s="4"/>
      <c r="E348" s="4"/>
      <c r="F348" s="4"/>
      <c r="G348" s="4"/>
      <c r="H348" s="4"/>
      <c r="I348" s="4"/>
      <c r="J348" s="10" t="str">
        <f t="shared" ca="1" si="2"/>
        <v/>
      </c>
      <c r="K348" s="4"/>
      <c r="L348" s="4"/>
      <c r="M348" s="4"/>
      <c r="N348" s="4"/>
      <c r="O348" s="23"/>
      <c r="P348" s="4"/>
      <c r="Q348" s="4"/>
    </row>
    <row r="349" spans="1:17">
      <c r="A349" s="4"/>
      <c r="B349" s="4"/>
      <c r="C349" s="4"/>
      <c r="D349" s="4"/>
      <c r="E349" s="4"/>
      <c r="F349" s="4"/>
      <c r="G349" s="4"/>
      <c r="H349" s="4"/>
      <c r="I349" s="4"/>
      <c r="J349" s="10" t="str">
        <f t="shared" ca="1" si="2"/>
        <v/>
      </c>
      <c r="K349" s="4"/>
      <c r="L349" s="4"/>
      <c r="M349" s="4"/>
      <c r="N349" s="4"/>
      <c r="O349" s="23"/>
      <c r="P349" s="4"/>
      <c r="Q349" s="4"/>
    </row>
    <row r="350" spans="1:17">
      <c r="A350" s="4"/>
      <c r="B350" s="4"/>
      <c r="C350" s="4"/>
      <c r="D350" s="4"/>
      <c r="E350" s="4"/>
      <c r="F350" s="4"/>
      <c r="G350" s="4"/>
      <c r="H350" s="4"/>
      <c r="I350" s="4"/>
      <c r="J350" s="10" t="str">
        <f t="shared" ca="1" si="2"/>
        <v/>
      </c>
      <c r="K350" s="4"/>
      <c r="L350" s="4"/>
      <c r="M350" s="4"/>
      <c r="N350" s="4"/>
      <c r="O350" s="23"/>
      <c r="P350" s="4"/>
      <c r="Q350" s="4"/>
    </row>
    <row r="351" spans="1:17">
      <c r="A351" s="4"/>
      <c r="B351" s="4"/>
      <c r="C351" s="4"/>
      <c r="D351" s="4"/>
      <c r="E351" s="4"/>
      <c r="F351" s="4"/>
      <c r="G351" s="4"/>
      <c r="H351" s="4"/>
      <c r="I351" s="4"/>
      <c r="J351" s="10" t="str">
        <f t="shared" ca="1" si="2"/>
        <v/>
      </c>
      <c r="K351" s="4"/>
      <c r="L351" s="4"/>
      <c r="M351" s="4"/>
      <c r="N351" s="4"/>
      <c r="O351" s="23"/>
      <c r="P351" s="4"/>
      <c r="Q351" s="4"/>
    </row>
    <row r="352" spans="1:17">
      <c r="A352" s="4"/>
      <c r="B352" s="4"/>
      <c r="C352" s="4"/>
      <c r="D352" s="4"/>
      <c r="E352" s="4"/>
      <c r="F352" s="4"/>
      <c r="G352" s="4"/>
      <c r="H352" s="4"/>
      <c r="I352" s="4"/>
      <c r="J352" s="10" t="str">
        <f t="shared" ca="1" si="2"/>
        <v/>
      </c>
      <c r="K352" s="4"/>
      <c r="L352" s="4"/>
      <c r="M352" s="4"/>
      <c r="N352" s="4"/>
      <c r="O352" s="23"/>
      <c r="P352" s="4"/>
      <c r="Q352" s="4"/>
    </row>
    <row r="353" spans="1:17">
      <c r="A353" s="4"/>
      <c r="B353" s="4"/>
      <c r="C353" s="4"/>
      <c r="D353" s="4"/>
      <c r="E353" s="4"/>
      <c r="F353" s="4"/>
      <c r="G353" s="4"/>
      <c r="H353" s="4"/>
      <c r="I353" s="4"/>
      <c r="J353" s="10" t="str">
        <f t="shared" ca="1" si="2"/>
        <v/>
      </c>
      <c r="K353" s="4"/>
      <c r="L353" s="4"/>
      <c r="M353" s="4"/>
      <c r="N353" s="4"/>
      <c r="O353" s="23"/>
      <c r="P353" s="4"/>
      <c r="Q353" s="4"/>
    </row>
    <row r="354" spans="1:17">
      <c r="A354" s="4"/>
      <c r="B354" s="4"/>
      <c r="C354" s="4"/>
      <c r="D354" s="4"/>
      <c r="E354" s="4"/>
      <c r="F354" s="4"/>
      <c r="G354" s="4"/>
      <c r="H354" s="4"/>
      <c r="I354" s="4"/>
      <c r="J354" s="10" t="str">
        <f t="shared" ca="1" si="2"/>
        <v/>
      </c>
      <c r="K354" s="4"/>
      <c r="L354" s="4"/>
      <c r="M354" s="4"/>
      <c r="N354" s="4"/>
      <c r="O354" s="23"/>
      <c r="P354" s="4"/>
      <c r="Q354" s="4"/>
    </row>
    <row r="355" spans="1:17">
      <c r="A355" s="4"/>
      <c r="B355" s="4"/>
      <c r="C355" s="4"/>
      <c r="D355" s="4"/>
      <c r="E355" s="4"/>
      <c r="F355" s="4"/>
      <c r="G355" s="4"/>
      <c r="H355" s="4"/>
      <c r="I355" s="4"/>
      <c r="J355" s="10" t="str">
        <f t="shared" ca="1" si="2"/>
        <v/>
      </c>
      <c r="K355" s="4"/>
      <c r="L355" s="4"/>
      <c r="M355" s="4"/>
      <c r="N355" s="4"/>
      <c r="O355" s="23"/>
      <c r="P355" s="4"/>
      <c r="Q355" s="4"/>
    </row>
    <row r="356" spans="1:17">
      <c r="A356" s="4"/>
      <c r="B356" s="4"/>
      <c r="C356" s="4"/>
      <c r="D356" s="4"/>
      <c r="E356" s="4"/>
      <c r="F356" s="4"/>
      <c r="G356" s="4"/>
      <c r="H356" s="4"/>
      <c r="I356" s="4"/>
      <c r="J356" s="10" t="str">
        <f t="shared" ca="1" si="2"/>
        <v/>
      </c>
      <c r="K356" s="4"/>
      <c r="L356" s="4"/>
      <c r="M356" s="4"/>
      <c r="N356" s="4"/>
      <c r="O356" s="23"/>
      <c r="P356" s="4"/>
      <c r="Q356" s="4"/>
    </row>
    <row r="357" spans="1:17">
      <c r="A357" s="4"/>
      <c r="B357" s="4"/>
      <c r="C357" s="4"/>
      <c r="D357" s="4"/>
      <c r="E357" s="4"/>
      <c r="F357" s="4"/>
      <c r="G357" s="4"/>
      <c r="H357" s="4"/>
      <c r="I357" s="4"/>
      <c r="J357" s="10" t="str">
        <f t="shared" ca="1" si="2"/>
        <v/>
      </c>
      <c r="K357" s="4"/>
      <c r="L357" s="4"/>
      <c r="M357" s="4"/>
      <c r="N357" s="4"/>
      <c r="O357" s="23"/>
      <c r="P357" s="4"/>
      <c r="Q357" s="4"/>
    </row>
    <row r="358" spans="1:17">
      <c r="A358" s="4"/>
      <c r="B358" s="4"/>
      <c r="C358" s="4"/>
      <c r="D358" s="4"/>
      <c r="E358" s="4"/>
      <c r="F358" s="4"/>
      <c r="G358" s="4"/>
      <c r="H358" s="4"/>
      <c r="I358" s="4"/>
      <c r="J358" s="10" t="str">
        <f t="shared" ca="1" si="2"/>
        <v/>
      </c>
      <c r="K358" s="4"/>
      <c r="L358" s="4"/>
      <c r="M358" s="4"/>
      <c r="N358" s="4"/>
      <c r="O358" s="23"/>
      <c r="P358" s="4"/>
      <c r="Q358" s="4"/>
    </row>
    <row r="359" spans="1:17">
      <c r="A359" s="4"/>
      <c r="B359" s="4"/>
      <c r="C359" s="4"/>
      <c r="D359" s="4"/>
      <c r="E359" s="4"/>
      <c r="F359" s="4"/>
      <c r="G359" s="4"/>
      <c r="H359" s="4"/>
      <c r="I359" s="4"/>
      <c r="J359" s="10" t="str">
        <f t="shared" ca="1" si="2"/>
        <v/>
      </c>
      <c r="K359" s="4"/>
      <c r="L359" s="4"/>
      <c r="M359" s="4"/>
      <c r="N359" s="4"/>
      <c r="O359" s="23"/>
      <c r="P359" s="4"/>
      <c r="Q359" s="4"/>
    </row>
    <row r="360" spans="1:17">
      <c r="A360" s="4"/>
      <c r="B360" s="4"/>
      <c r="C360" s="4"/>
      <c r="D360" s="4"/>
      <c r="E360" s="4"/>
      <c r="F360" s="4"/>
      <c r="G360" s="4"/>
      <c r="H360" s="4"/>
      <c r="I360" s="4"/>
      <c r="J360" s="10" t="str">
        <f t="shared" ca="1" si="2"/>
        <v/>
      </c>
      <c r="K360" s="4"/>
      <c r="L360" s="4"/>
      <c r="M360" s="4"/>
      <c r="N360" s="4"/>
      <c r="O360" s="23"/>
      <c r="P360" s="4"/>
      <c r="Q360" s="4"/>
    </row>
    <row r="361" spans="1:17">
      <c r="A361" s="4"/>
      <c r="B361" s="4"/>
      <c r="C361" s="4"/>
      <c r="D361" s="4"/>
      <c r="E361" s="4"/>
      <c r="F361" s="4"/>
      <c r="G361" s="4"/>
      <c r="H361" s="4"/>
      <c r="I361" s="4"/>
      <c r="J361" s="10" t="str">
        <f t="shared" ca="1" si="2"/>
        <v/>
      </c>
      <c r="K361" s="4"/>
      <c r="L361" s="4"/>
      <c r="M361" s="4"/>
      <c r="N361" s="4"/>
      <c r="O361" s="23"/>
      <c r="P361" s="4"/>
      <c r="Q361" s="4"/>
    </row>
    <row r="362" spans="1:17">
      <c r="A362" s="4"/>
      <c r="B362" s="4"/>
      <c r="C362" s="4"/>
      <c r="D362" s="4"/>
      <c r="E362" s="4"/>
      <c r="F362" s="4"/>
      <c r="G362" s="4"/>
      <c r="H362" s="4"/>
      <c r="I362" s="4"/>
      <c r="J362" s="10" t="str">
        <f t="shared" ca="1" si="2"/>
        <v/>
      </c>
      <c r="K362" s="4"/>
      <c r="L362" s="4"/>
      <c r="M362" s="4"/>
      <c r="N362" s="4"/>
      <c r="O362" s="23"/>
      <c r="P362" s="4"/>
      <c r="Q362" s="4"/>
    </row>
    <row r="363" spans="1:17">
      <c r="A363" s="4"/>
      <c r="B363" s="4"/>
      <c r="C363" s="4"/>
      <c r="D363" s="4"/>
      <c r="E363" s="4"/>
      <c r="F363" s="4"/>
      <c r="G363" s="4"/>
      <c r="H363" s="4"/>
      <c r="I363" s="4"/>
      <c r="J363" s="10" t="str">
        <f t="shared" ca="1" si="2"/>
        <v/>
      </c>
      <c r="K363" s="4"/>
      <c r="L363" s="4"/>
      <c r="M363" s="4"/>
      <c r="N363" s="4"/>
      <c r="O363" s="23"/>
      <c r="P363" s="4"/>
      <c r="Q363" s="4"/>
    </row>
    <row r="364" spans="1:17">
      <c r="A364" s="4"/>
      <c r="B364" s="4"/>
      <c r="C364" s="4"/>
      <c r="D364" s="4"/>
      <c r="E364" s="4"/>
      <c r="F364" s="4"/>
      <c r="G364" s="4"/>
      <c r="H364" s="4"/>
      <c r="I364" s="4"/>
      <c r="J364" s="10" t="str">
        <f t="shared" ca="1" si="2"/>
        <v/>
      </c>
      <c r="K364" s="4"/>
      <c r="L364" s="4"/>
      <c r="M364" s="4"/>
      <c r="N364" s="4"/>
      <c r="O364" s="23"/>
      <c r="P364" s="4"/>
      <c r="Q364" s="4"/>
    </row>
    <row r="365" spans="1:17">
      <c r="A365" s="4"/>
      <c r="B365" s="4"/>
      <c r="C365" s="4"/>
      <c r="D365" s="4"/>
      <c r="E365" s="4"/>
      <c r="F365" s="4"/>
      <c r="G365" s="4"/>
      <c r="H365" s="4"/>
      <c r="I365" s="4"/>
      <c r="J365" s="10" t="str">
        <f t="shared" ca="1" si="2"/>
        <v/>
      </c>
      <c r="K365" s="4"/>
      <c r="L365" s="4"/>
      <c r="M365" s="4"/>
      <c r="N365" s="4"/>
      <c r="O365" s="23"/>
      <c r="P365" s="4"/>
      <c r="Q365" s="4"/>
    </row>
    <row r="366" spans="1:17">
      <c r="A366" s="4"/>
      <c r="B366" s="4"/>
      <c r="C366" s="4"/>
      <c r="D366" s="4"/>
      <c r="E366" s="4"/>
      <c r="F366" s="4"/>
      <c r="G366" s="4"/>
      <c r="H366" s="4"/>
      <c r="I366" s="4"/>
      <c r="J366" s="10" t="str">
        <f t="shared" ca="1" si="2"/>
        <v/>
      </c>
      <c r="K366" s="4"/>
      <c r="L366" s="4"/>
      <c r="M366" s="4"/>
      <c r="N366" s="4"/>
      <c r="O366" s="23"/>
      <c r="P366" s="4"/>
      <c r="Q366" s="4"/>
    </row>
    <row r="367" spans="1:17">
      <c r="A367" s="4"/>
      <c r="B367" s="4"/>
      <c r="C367" s="4"/>
      <c r="D367" s="4"/>
      <c r="E367" s="4"/>
      <c r="F367" s="4"/>
      <c r="G367" s="4"/>
      <c r="H367" s="4"/>
      <c r="I367" s="4"/>
      <c r="J367" s="10" t="str">
        <f t="shared" ca="1" si="2"/>
        <v/>
      </c>
      <c r="K367" s="4"/>
      <c r="L367" s="4"/>
      <c r="M367" s="4"/>
      <c r="N367" s="4"/>
      <c r="O367" s="23"/>
      <c r="P367" s="4"/>
      <c r="Q367" s="4"/>
    </row>
    <row r="368" spans="1:17">
      <c r="A368" s="4"/>
      <c r="B368" s="4"/>
      <c r="C368" s="4"/>
      <c r="D368" s="4"/>
      <c r="E368" s="4"/>
      <c r="F368" s="4"/>
      <c r="G368" s="4"/>
      <c r="H368" s="4"/>
      <c r="I368" s="4"/>
      <c r="J368" s="10" t="str">
        <f t="shared" ca="1" si="2"/>
        <v/>
      </c>
      <c r="K368" s="4"/>
      <c r="L368" s="4"/>
      <c r="M368" s="4"/>
      <c r="N368" s="4"/>
      <c r="O368" s="23"/>
      <c r="P368" s="4"/>
      <c r="Q368" s="4"/>
    </row>
    <row r="369" spans="1:17">
      <c r="A369" s="4"/>
      <c r="B369" s="4"/>
      <c r="C369" s="4"/>
      <c r="D369" s="4"/>
      <c r="E369" s="4"/>
      <c r="F369" s="4"/>
      <c r="G369" s="4"/>
      <c r="H369" s="4"/>
      <c r="I369" s="4"/>
      <c r="J369" s="10" t="str">
        <f t="shared" ref="J369:J400" ca="1" si="3">IF(O369="X", "En étalonnage", IF(E369="o","Bon pour le service",(IF(I369="matériel rebuté","Matériel non utilisable",(IF(I369="Réparation nécessaire","Réparation nécessaire",(IF(I369="Etalonnage avant utilisation","Etalonnage avant utilisation",(IF(H369="","",(IF(H369&lt;NOW(),"Etalonnage avant utilisation","BON POUR LE SERVICE"))))))))))))</f>
        <v/>
      </c>
      <c r="K369" s="4"/>
      <c r="L369" s="4"/>
      <c r="M369" s="4"/>
      <c r="N369" s="4"/>
      <c r="O369" s="23"/>
      <c r="P369" s="4"/>
      <c r="Q369" s="4"/>
    </row>
    <row r="370" spans="1:17">
      <c r="A370" s="4"/>
      <c r="B370" s="4"/>
      <c r="C370" s="4"/>
      <c r="D370" s="4"/>
      <c r="E370" s="4"/>
      <c r="F370" s="4"/>
      <c r="G370" s="4"/>
      <c r="H370" s="4"/>
      <c r="I370" s="4"/>
      <c r="J370" s="10" t="str">
        <f t="shared" ca="1" si="3"/>
        <v/>
      </c>
      <c r="K370" s="4"/>
      <c r="L370" s="4"/>
      <c r="M370" s="4"/>
      <c r="N370" s="4"/>
      <c r="O370" s="23"/>
      <c r="P370" s="4"/>
      <c r="Q370" s="4"/>
    </row>
    <row r="371" spans="1:17">
      <c r="A371" s="4"/>
      <c r="B371" s="4"/>
      <c r="C371" s="4"/>
      <c r="D371" s="4"/>
      <c r="E371" s="4"/>
      <c r="F371" s="4"/>
      <c r="G371" s="4"/>
      <c r="H371" s="4"/>
      <c r="I371" s="4"/>
      <c r="J371" s="10" t="str">
        <f t="shared" ca="1" si="3"/>
        <v/>
      </c>
      <c r="K371" s="4"/>
      <c r="L371" s="4"/>
      <c r="M371" s="4"/>
      <c r="N371" s="4"/>
      <c r="O371" s="23"/>
      <c r="P371" s="4"/>
      <c r="Q371" s="4"/>
    </row>
    <row r="372" spans="1:17">
      <c r="A372" s="4"/>
      <c r="B372" s="4"/>
      <c r="C372" s="4"/>
      <c r="D372" s="4"/>
      <c r="E372" s="4"/>
      <c r="F372" s="4"/>
      <c r="G372" s="4"/>
      <c r="H372" s="4"/>
      <c r="I372" s="4"/>
      <c r="J372" s="10" t="str">
        <f t="shared" ca="1" si="3"/>
        <v/>
      </c>
      <c r="K372" s="4"/>
      <c r="L372" s="4"/>
      <c r="M372" s="4"/>
      <c r="N372" s="4"/>
      <c r="O372" s="23"/>
      <c r="P372" s="4"/>
      <c r="Q372" s="4"/>
    </row>
    <row r="373" spans="1:17">
      <c r="A373" s="4"/>
      <c r="B373" s="4"/>
      <c r="C373" s="4"/>
      <c r="D373" s="4"/>
      <c r="E373" s="4"/>
      <c r="F373" s="4"/>
      <c r="G373" s="4"/>
      <c r="H373" s="4"/>
      <c r="I373" s="4"/>
      <c r="J373" s="10" t="str">
        <f t="shared" ca="1" si="3"/>
        <v/>
      </c>
      <c r="K373" s="4"/>
      <c r="L373" s="4"/>
      <c r="M373" s="4"/>
      <c r="N373" s="4"/>
      <c r="O373" s="23"/>
      <c r="P373" s="4"/>
      <c r="Q373" s="4"/>
    </row>
    <row r="374" spans="1:17">
      <c r="A374" s="4"/>
      <c r="B374" s="4"/>
      <c r="C374" s="4"/>
      <c r="D374" s="4"/>
      <c r="E374" s="4"/>
      <c r="F374" s="4"/>
      <c r="G374" s="4"/>
      <c r="H374" s="4"/>
      <c r="I374" s="4"/>
      <c r="J374" s="10" t="str">
        <f t="shared" ca="1" si="3"/>
        <v/>
      </c>
      <c r="K374" s="4"/>
      <c r="L374" s="4"/>
      <c r="M374" s="4"/>
      <c r="N374" s="4"/>
      <c r="O374" s="23"/>
      <c r="P374" s="4"/>
      <c r="Q374" s="4"/>
    </row>
    <row r="375" spans="1:17">
      <c r="A375" s="4"/>
      <c r="B375" s="4"/>
      <c r="C375" s="4"/>
      <c r="D375" s="4"/>
      <c r="E375" s="4"/>
      <c r="F375" s="4"/>
      <c r="G375" s="4"/>
      <c r="H375" s="4"/>
      <c r="I375" s="4"/>
      <c r="J375" s="10" t="str">
        <f t="shared" ca="1" si="3"/>
        <v/>
      </c>
      <c r="K375" s="4"/>
      <c r="L375" s="4"/>
      <c r="M375" s="4"/>
      <c r="N375" s="4"/>
      <c r="O375" s="23"/>
      <c r="P375" s="4"/>
      <c r="Q375" s="4"/>
    </row>
    <row r="376" spans="1:17">
      <c r="A376" s="4"/>
      <c r="B376" s="4"/>
      <c r="C376" s="4"/>
      <c r="D376" s="4"/>
      <c r="E376" s="4"/>
      <c r="F376" s="4"/>
      <c r="G376" s="4"/>
      <c r="H376" s="4"/>
      <c r="I376" s="4"/>
      <c r="J376" s="10" t="str">
        <f t="shared" ca="1" si="3"/>
        <v/>
      </c>
      <c r="K376" s="4"/>
      <c r="L376" s="4"/>
      <c r="M376" s="4"/>
      <c r="N376" s="4"/>
      <c r="O376" s="23"/>
      <c r="P376" s="4"/>
      <c r="Q376" s="4"/>
    </row>
    <row r="377" spans="1:17">
      <c r="A377" s="4"/>
      <c r="B377" s="4"/>
      <c r="C377" s="4"/>
      <c r="D377" s="4"/>
      <c r="E377" s="4"/>
      <c r="F377" s="4"/>
      <c r="G377" s="4"/>
      <c r="H377" s="4"/>
      <c r="I377" s="4"/>
      <c r="J377" s="10" t="str">
        <f t="shared" ca="1" si="3"/>
        <v/>
      </c>
      <c r="K377" s="4"/>
      <c r="L377" s="4"/>
      <c r="M377" s="4"/>
      <c r="N377" s="4"/>
      <c r="O377" s="23"/>
      <c r="P377" s="4"/>
      <c r="Q377" s="4"/>
    </row>
    <row r="378" spans="1:17">
      <c r="A378" s="4"/>
      <c r="B378" s="4"/>
      <c r="C378" s="4"/>
      <c r="D378" s="4"/>
      <c r="E378" s="4"/>
      <c r="F378" s="4"/>
      <c r="G378" s="4"/>
      <c r="H378" s="4"/>
      <c r="I378" s="4"/>
      <c r="J378" s="10" t="str">
        <f t="shared" ca="1" si="3"/>
        <v/>
      </c>
      <c r="K378" s="4"/>
      <c r="L378" s="4"/>
      <c r="M378" s="4"/>
      <c r="N378" s="4"/>
      <c r="O378" s="23"/>
      <c r="P378" s="4"/>
      <c r="Q378" s="4"/>
    </row>
    <row r="379" spans="1:17">
      <c r="A379" s="4"/>
      <c r="B379" s="4"/>
      <c r="C379" s="4"/>
      <c r="D379" s="4"/>
      <c r="E379" s="4"/>
      <c r="F379" s="4"/>
      <c r="G379" s="4"/>
      <c r="H379" s="4"/>
      <c r="I379" s="4"/>
      <c r="J379" s="10" t="str">
        <f t="shared" ca="1" si="3"/>
        <v/>
      </c>
      <c r="K379" s="4"/>
      <c r="L379" s="4"/>
      <c r="M379" s="4"/>
      <c r="N379" s="4"/>
      <c r="O379" s="23"/>
      <c r="P379" s="4"/>
      <c r="Q379" s="4"/>
    </row>
    <row r="380" spans="1:17">
      <c r="A380" s="4"/>
      <c r="B380" s="4"/>
      <c r="C380" s="4"/>
      <c r="D380" s="4"/>
      <c r="E380" s="4"/>
      <c r="F380" s="4"/>
      <c r="G380" s="4"/>
      <c r="H380" s="4"/>
      <c r="I380" s="4"/>
      <c r="J380" s="10" t="str">
        <f t="shared" ca="1" si="3"/>
        <v/>
      </c>
      <c r="K380" s="4"/>
      <c r="L380" s="4"/>
      <c r="M380" s="4"/>
      <c r="N380" s="4"/>
      <c r="O380" s="23"/>
      <c r="P380" s="4"/>
      <c r="Q380" s="4"/>
    </row>
    <row r="381" spans="1:17">
      <c r="A381" s="4"/>
      <c r="B381" s="4"/>
      <c r="C381" s="4"/>
      <c r="D381" s="4"/>
      <c r="E381" s="4"/>
      <c r="F381" s="4"/>
      <c r="G381" s="4"/>
      <c r="H381" s="4"/>
      <c r="I381" s="4"/>
      <c r="J381" s="10" t="str">
        <f t="shared" ca="1" si="3"/>
        <v/>
      </c>
      <c r="K381" s="4"/>
      <c r="L381" s="4"/>
      <c r="M381" s="4"/>
      <c r="N381" s="4"/>
      <c r="O381" s="23"/>
      <c r="P381" s="4"/>
      <c r="Q381" s="4"/>
    </row>
    <row r="382" spans="1:17">
      <c r="A382" s="4"/>
      <c r="B382" s="4"/>
      <c r="C382" s="4"/>
      <c r="D382" s="4"/>
      <c r="E382" s="4"/>
      <c r="F382" s="4"/>
      <c r="G382" s="4"/>
      <c r="H382" s="4"/>
      <c r="I382" s="4"/>
      <c r="J382" s="10" t="str">
        <f t="shared" ca="1" si="3"/>
        <v/>
      </c>
      <c r="K382" s="4"/>
      <c r="L382" s="4"/>
      <c r="M382" s="4"/>
      <c r="N382" s="4"/>
      <c r="O382" s="23"/>
      <c r="P382" s="4"/>
      <c r="Q382" s="4"/>
    </row>
    <row r="383" spans="1:17">
      <c r="A383" s="4"/>
      <c r="B383" s="4"/>
      <c r="C383" s="4"/>
      <c r="D383" s="4"/>
      <c r="E383" s="4"/>
      <c r="F383" s="4"/>
      <c r="G383" s="4"/>
      <c r="H383" s="4"/>
      <c r="I383" s="4"/>
      <c r="J383" s="10" t="str">
        <f t="shared" ca="1" si="3"/>
        <v/>
      </c>
      <c r="K383" s="4"/>
      <c r="L383" s="4"/>
      <c r="M383" s="4"/>
      <c r="N383" s="4"/>
      <c r="O383" s="23"/>
      <c r="P383" s="4"/>
      <c r="Q383" s="4"/>
    </row>
    <row r="384" spans="1:17">
      <c r="A384" s="4"/>
      <c r="B384" s="4"/>
      <c r="C384" s="4"/>
      <c r="D384" s="4"/>
      <c r="E384" s="4"/>
      <c r="F384" s="4"/>
      <c r="G384" s="4"/>
      <c r="H384" s="4"/>
      <c r="I384" s="4"/>
      <c r="J384" s="10" t="str">
        <f t="shared" ca="1" si="3"/>
        <v/>
      </c>
      <c r="K384" s="4"/>
      <c r="L384" s="4"/>
      <c r="M384" s="4"/>
      <c r="N384" s="4"/>
      <c r="O384" s="23"/>
      <c r="P384" s="4"/>
      <c r="Q384" s="4"/>
    </row>
    <row r="385" spans="1:17">
      <c r="A385" s="4"/>
      <c r="B385" s="4"/>
      <c r="C385" s="4"/>
      <c r="D385" s="4"/>
      <c r="E385" s="4"/>
      <c r="F385" s="4"/>
      <c r="G385" s="4"/>
      <c r="H385" s="4"/>
      <c r="I385" s="4"/>
      <c r="J385" s="10" t="str">
        <f t="shared" ca="1" si="3"/>
        <v/>
      </c>
      <c r="K385" s="4"/>
      <c r="L385" s="4"/>
      <c r="M385" s="4"/>
      <c r="N385" s="4"/>
      <c r="O385" s="23"/>
      <c r="P385" s="4"/>
      <c r="Q385" s="4"/>
    </row>
    <row r="386" spans="1:17">
      <c r="A386" s="4"/>
      <c r="B386" s="4"/>
      <c r="C386" s="4"/>
      <c r="D386" s="4"/>
      <c r="E386" s="4"/>
      <c r="F386" s="4"/>
      <c r="G386" s="4"/>
      <c r="H386" s="4"/>
      <c r="I386" s="4"/>
      <c r="J386" s="10" t="str">
        <f t="shared" ca="1" si="3"/>
        <v/>
      </c>
      <c r="K386" s="4"/>
      <c r="L386" s="4"/>
      <c r="M386" s="4"/>
      <c r="N386" s="4"/>
      <c r="O386" s="23"/>
      <c r="P386" s="4"/>
      <c r="Q386" s="4"/>
    </row>
    <row r="387" spans="1:17">
      <c r="A387" s="4"/>
      <c r="B387" s="4"/>
      <c r="C387" s="4"/>
      <c r="D387" s="4"/>
      <c r="E387" s="4"/>
      <c r="F387" s="4"/>
      <c r="G387" s="4"/>
      <c r="H387" s="4"/>
      <c r="I387" s="4"/>
      <c r="J387" s="10" t="str">
        <f t="shared" ca="1" si="3"/>
        <v/>
      </c>
      <c r="K387" s="4"/>
      <c r="L387" s="4"/>
      <c r="M387" s="4"/>
      <c r="N387" s="4"/>
      <c r="O387" s="23"/>
      <c r="P387" s="4"/>
      <c r="Q387" s="4"/>
    </row>
    <row r="388" spans="1:17">
      <c r="A388" s="4"/>
      <c r="B388" s="4"/>
      <c r="C388" s="4"/>
      <c r="D388" s="4"/>
      <c r="E388" s="4"/>
      <c r="F388" s="4"/>
      <c r="G388" s="4"/>
      <c r="H388" s="4"/>
      <c r="I388" s="4"/>
      <c r="J388" s="10" t="str">
        <f t="shared" ca="1" si="3"/>
        <v/>
      </c>
      <c r="K388" s="4"/>
      <c r="L388" s="4"/>
      <c r="M388" s="4"/>
      <c r="N388" s="4"/>
      <c r="O388" s="23"/>
      <c r="P388" s="4"/>
      <c r="Q388" s="4"/>
    </row>
    <row r="389" spans="1:17">
      <c r="A389" s="4"/>
      <c r="B389" s="4"/>
      <c r="C389" s="4"/>
      <c r="D389" s="4"/>
      <c r="E389" s="4"/>
      <c r="F389" s="4"/>
      <c r="G389" s="4"/>
      <c r="H389" s="4"/>
      <c r="I389" s="4"/>
      <c r="J389" s="10" t="str">
        <f t="shared" ca="1" si="3"/>
        <v/>
      </c>
      <c r="K389" s="4"/>
      <c r="L389" s="4"/>
      <c r="M389" s="4"/>
      <c r="N389" s="4"/>
      <c r="O389" s="23"/>
      <c r="P389" s="4"/>
      <c r="Q389" s="4"/>
    </row>
    <row r="390" spans="1:17">
      <c r="A390" s="4"/>
      <c r="B390" s="4"/>
      <c r="C390" s="4"/>
      <c r="D390" s="4"/>
      <c r="E390" s="4"/>
      <c r="F390" s="4"/>
      <c r="G390" s="4"/>
      <c r="H390" s="4"/>
      <c r="I390" s="4"/>
      <c r="J390" s="10" t="str">
        <f t="shared" ca="1" si="3"/>
        <v/>
      </c>
      <c r="K390" s="4"/>
      <c r="L390" s="4"/>
      <c r="M390" s="4"/>
      <c r="N390" s="4"/>
      <c r="O390" s="23"/>
      <c r="P390" s="4"/>
      <c r="Q390" s="4"/>
    </row>
    <row r="391" spans="1:17">
      <c r="A391" s="4"/>
      <c r="B391" s="4"/>
      <c r="C391" s="4"/>
      <c r="D391" s="4"/>
      <c r="E391" s="4"/>
      <c r="F391" s="4"/>
      <c r="G391" s="4"/>
      <c r="H391" s="4"/>
      <c r="I391" s="4"/>
      <c r="J391" s="10" t="str">
        <f t="shared" ca="1" si="3"/>
        <v/>
      </c>
      <c r="K391" s="4"/>
      <c r="L391" s="4"/>
      <c r="M391" s="4"/>
      <c r="N391" s="4"/>
      <c r="O391" s="23"/>
      <c r="P391" s="4"/>
      <c r="Q391" s="4"/>
    </row>
    <row r="392" spans="1:17">
      <c r="A392" s="4"/>
      <c r="B392" s="4"/>
      <c r="C392" s="4"/>
      <c r="D392" s="4"/>
      <c r="E392" s="4"/>
      <c r="F392" s="4"/>
      <c r="G392" s="4"/>
      <c r="H392" s="4"/>
      <c r="I392" s="4"/>
      <c r="J392" s="10" t="str">
        <f t="shared" ca="1" si="3"/>
        <v/>
      </c>
      <c r="K392" s="4"/>
      <c r="L392" s="4"/>
      <c r="M392" s="4"/>
      <c r="N392" s="4"/>
      <c r="O392" s="23"/>
      <c r="P392" s="4"/>
      <c r="Q392" s="4"/>
    </row>
    <row r="393" spans="1:17">
      <c r="A393" s="4"/>
      <c r="B393" s="4"/>
      <c r="C393" s="4"/>
      <c r="D393" s="4"/>
      <c r="E393" s="4"/>
      <c r="F393" s="4"/>
      <c r="G393" s="4"/>
      <c r="H393" s="4"/>
      <c r="I393" s="4"/>
      <c r="J393" s="10" t="str">
        <f t="shared" ca="1" si="3"/>
        <v/>
      </c>
      <c r="K393" s="4"/>
      <c r="L393" s="4"/>
      <c r="M393" s="4"/>
      <c r="N393" s="4"/>
      <c r="O393" s="23"/>
      <c r="P393" s="4"/>
      <c r="Q393" s="4"/>
    </row>
    <row r="394" spans="1:17">
      <c r="A394" s="4"/>
      <c r="B394" s="4"/>
      <c r="C394" s="4"/>
      <c r="D394" s="4"/>
      <c r="E394" s="4"/>
      <c r="F394" s="4"/>
      <c r="G394" s="4"/>
      <c r="H394" s="4"/>
      <c r="I394" s="4"/>
      <c r="J394" s="10" t="str">
        <f t="shared" ca="1" si="3"/>
        <v/>
      </c>
      <c r="K394" s="4"/>
      <c r="L394" s="4"/>
      <c r="M394" s="4"/>
      <c r="N394" s="4"/>
      <c r="O394" s="23"/>
      <c r="P394" s="4"/>
      <c r="Q394" s="4"/>
    </row>
    <row r="395" spans="1:17">
      <c r="A395" s="4"/>
      <c r="B395" s="4"/>
      <c r="C395" s="4"/>
      <c r="D395" s="4"/>
      <c r="E395" s="4"/>
      <c r="F395" s="4"/>
      <c r="G395" s="4"/>
      <c r="H395" s="4"/>
      <c r="I395" s="4"/>
      <c r="J395" s="10" t="str">
        <f t="shared" ca="1" si="3"/>
        <v/>
      </c>
      <c r="K395" s="4"/>
      <c r="L395" s="4"/>
      <c r="M395" s="4"/>
      <c r="N395" s="4"/>
      <c r="O395" s="23"/>
      <c r="P395" s="4"/>
      <c r="Q395" s="4"/>
    </row>
    <row r="396" spans="1:17">
      <c r="A396" s="4"/>
      <c r="B396" s="4"/>
      <c r="C396" s="4"/>
      <c r="D396" s="4"/>
      <c r="E396" s="4"/>
      <c r="F396" s="4"/>
      <c r="G396" s="4"/>
      <c r="H396" s="4"/>
      <c r="I396" s="4"/>
      <c r="J396" s="10" t="str">
        <f t="shared" ca="1" si="3"/>
        <v/>
      </c>
      <c r="K396" s="4"/>
      <c r="L396" s="4"/>
      <c r="M396" s="4"/>
      <c r="N396" s="4"/>
      <c r="O396" s="23"/>
      <c r="P396" s="4"/>
      <c r="Q396" s="4"/>
    </row>
    <row r="397" spans="1:17">
      <c r="A397" s="4"/>
      <c r="B397" s="4"/>
      <c r="C397" s="4"/>
      <c r="D397" s="4"/>
      <c r="E397" s="4"/>
      <c r="F397" s="4"/>
      <c r="G397" s="4"/>
      <c r="H397" s="4"/>
      <c r="I397" s="4"/>
      <c r="J397" s="10" t="str">
        <f t="shared" ca="1" si="3"/>
        <v/>
      </c>
      <c r="K397" s="4"/>
      <c r="L397" s="4"/>
      <c r="M397" s="4"/>
      <c r="N397" s="4"/>
      <c r="O397" s="23"/>
      <c r="P397" s="4"/>
      <c r="Q397" s="4"/>
    </row>
    <row r="398" spans="1:17">
      <c r="A398" s="4"/>
      <c r="B398" s="4"/>
      <c r="C398" s="4"/>
      <c r="D398" s="4"/>
      <c r="E398" s="4"/>
      <c r="F398" s="4"/>
      <c r="G398" s="4"/>
      <c r="H398" s="4"/>
      <c r="I398" s="4"/>
      <c r="J398" s="10" t="str">
        <f t="shared" ca="1" si="3"/>
        <v/>
      </c>
      <c r="K398" s="4"/>
      <c r="L398" s="4"/>
      <c r="M398" s="4"/>
      <c r="N398" s="4"/>
      <c r="O398" s="23"/>
      <c r="P398" s="4"/>
      <c r="Q398" s="4"/>
    </row>
    <row r="399" spans="1:17">
      <c r="A399" s="4"/>
      <c r="B399" s="4"/>
      <c r="C399" s="4"/>
      <c r="D399" s="4"/>
      <c r="E399" s="4"/>
      <c r="F399" s="4"/>
      <c r="G399" s="4"/>
      <c r="H399" s="4"/>
      <c r="I399" s="4"/>
      <c r="J399" s="10" t="str">
        <f t="shared" ca="1" si="3"/>
        <v/>
      </c>
      <c r="K399" s="4"/>
      <c r="L399" s="4"/>
      <c r="M399" s="4"/>
      <c r="N399" s="4"/>
      <c r="O399" s="23"/>
      <c r="P399" s="4"/>
      <c r="Q399" s="4"/>
    </row>
    <row r="400" spans="1:17">
      <c r="A400" s="4"/>
      <c r="B400" s="4"/>
      <c r="C400" s="4"/>
      <c r="D400" s="4"/>
      <c r="E400" s="4"/>
      <c r="F400" s="4"/>
      <c r="G400" s="4"/>
      <c r="H400" s="4"/>
      <c r="I400" s="4"/>
      <c r="J400" s="10" t="str">
        <f t="shared" ca="1" si="3"/>
        <v/>
      </c>
      <c r="K400" s="4"/>
      <c r="L400" s="4"/>
      <c r="M400" s="4"/>
      <c r="N400" s="4"/>
      <c r="O400" s="23"/>
      <c r="P400" s="4"/>
      <c r="Q400" s="4"/>
    </row>
    <row r="401" spans="1:17">
      <c r="A401" s="4"/>
      <c r="B401" s="4"/>
      <c r="C401" s="4"/>
      <c r="D401" s="4"/>
      <c r="E401" s="4"/>
      <c r="F401" s="4"/>
      <c r="G401" s="4"/>
      <c r="H401" s="4"/>
      <c r="I401" s="4"/>
      <c r="J401" s="10" t="str">
        <f t="shared" ref="J401:J432" ca="1" si="4">IF(O401="X", "En étalonnage", IF(E401="o","Bon pour le service",(IF(I401="matériel rebuté","Matériel non utilisable",(IF(I401="Réparation nécessaire","Réparation nécessaire",(IF(I401="Etalonnage avant utilisation","Etalonnage avant utilisation",(IF(H401="","",(IF(H401&lt;NOW(),"Etalonnage avant utilisation","BON POUR LE SERVICE"))))))))))))</f>
        <v/>
      </c>
      <c r="K401" s="4"/>
      <c r="L401" s="4"/>
      <c r="M401" s="4"/>
      <c r="N401" s="4"/>
      <c r="O401" s="23"/>
      <c r="P401" s="4"/>
      <c r="Q401" s="4"/>
    </row>
    <row r="402" spans="1:17">
      <c r="A402" s="4"/>
      <c r="B402" s="4"/>
      <c r="C402" s="4"/>
      <c r="D402" s="4"/>
      <c r="E402" s="4"/>
      <c r="F402" s="4"/>
      <c r="G402" s="4"/>
      <c r="H402" s="4"/>
      <c r="I402" s="4"/>
      <c r="J402" s="10" t="str">
        <f t="shared" ca="1" si="4"/>
        <v/>
      </c>
      <c r="K402" s="4"/>
      <c r="L402" s="4"/>
      <c r="M402" s="4"/>
      <c r="N402" s="4"/>
      <c r="O402" s="23"/>
      <c r="P402" s="4"/>
      <c r="Q402" s="4"/>
    </row>
    <row r="403" spans="1:17">
      <c r="A403" s="4"/>
      <c r="B403" s="4"/>
      <c r="C403" s="4"/>
      <c r="D403" s="4"/>
      <c r="E403" s="4"/>
      <c r="F403" s="4"/>
      <c r="G403" s="4"/>
      <c r="H403" s="4"/>
      <c r="I403" s="4"/>
      <c r="J403" s="10" t="str">
        <f t="shared" ca="1" si="4"/>
        <v/>
      </c>
      <c r="K403" s="4"/>
      <c r="L403" s="4"/>
      <c r="M403" s="4"/>
      <c r="N403" s="4"/>
      <c r="O403" s="23"/>
      <c r="P403" s="4"/>
      <c r="Q403" s="4"/>
    </row>
    <row r="404" spans="1:17">
      <c r="A404" s="4"/>
      <c r="B404" s="4"/>
      <c r="C404" s="4"/>
      <c r="D404" s="4"/>
      <c r="E404" s="4"/>
      <c r="F404" s="4"/>
      <c r="G404" s="4"/>
      <c r="H404" s="4"/>
      <c r="I404" s="4"/>
      <c r="J404" s="10" t="str">
        <f t="shared" ca="1" si="4"/>
        <v/>
      </c>
      <c r="K404" s="4"/>
      <c r="L404" s="4"/>
      <c r="M404" s="4"/>
      <c r="N404" s="4"/>
      <c r="O404" s="23"/>
      <c r="P404" s="4"/>
      <c r="Q404" s="4"/>
    </row>
    <row r="405" spans="1:17">
      <c r="A405" s="4"/>
      <c r="B405" s="4"/>
      <c r="C405" s="4"/>
      <c r="D405" s="4"/>
      <c r="E405" s="4"/>
      <c r="F405" s="4"/>
      <c r="G405" s="4"/>
      <c r="H405" s="4"/>
      <c r="I405" s="4"/>
      <c r="J405" s="10" t="str">
        <f t="shared" ca="1" si="4"/>
        <v/>
      </c>
      <c r="K405" s="4"/>
      <c r="L405" s="4"/>
      <c r="M405" s="4"/>
      <c r="N405" s="4"/>
      <c r="O405" s="23"/>
      <c r="P405" s="4"/>
      <c r="Q405" s="4"/>
    </row>
    <row r="406" spans="1:17">
      <c r="A406" s="4"/>
      <c r="B406" s="4"/>
      <c r="C406" s="4"/>
      <c r="D406" s="4"/>
      <c r="E406" s="4"/>
      <c r="F406" s="4"/>
      <c r="G406" s="4"/>
      <c r="H406" s="4"/>
      <c r="I406" s="4"/>
      <c r="J406" s="10" t="str">
        <f t="shared" ca="1" si="4"/>
        <v/>
      </c>
      <c r="K406" s="4"/>
      <c r="L406" s="4"/>
      <c r="M406" s="4"/>
      <c r="N406" s="4"/>
      <c r="O406" s="23"/>
      <c r="P406" s="4"/>
      <c r="Q406" s="4"/>
    </row>
    <row r="407" spans="1:17">
      <c r="A407" s="4"/>
      <c r="B407" s="4"/>
      <c r="C407" s="4"/>
      <c r="D407" s="4"/>
      <c r="E407" s="4"/>
      <c r="F407" s="4"/>
      <c r="G407" s="4"/>
      <c r="H407" s="4"/>
      <c r="I407" s="4"/>
      <c r="J407" s="10" t="str">
        <f t="shared" ca="1" si="4"/>
        <v/>
      </c>
      <c r="K407" s="4"/>
      <c r="L407" s="4"/>
      <c r="M407" s="4"/>
      <c r="N407" s="4"/>
      <c r="O407" s="23"/>
      <c r="P407" s="4"/>
      <c r="Q407" s="4"/>
    </row>
    <row r="408" spans="1:17">
      <c r="A408" s="4"/>
      <c r="B408" s="4"/>
      <c r="C408" s="4"/>
      <c r="D408" s="4"/>
      <c r="E408" s="4"/>
      <c r="F408" s="4"/>
      <c r="G408" s="4"/>
      <c r="H408" s="4"/>
      <c r="I408" s="4"/>
      <c r="J408" s="10" t="str">
        <f t="shared" ca="1" si="4"/>
        <v/>
      </c>
      <c r="K408" s="4"/>
      <c r="L408" s="4"/>
      <c r="M408" s="4"/>
      <c r="N408" s="4"/>
      <c r="O408" s="23"/>
      <c r="P408" s="4"/>
      <c r="Q408" s="4"/>
    </row>
    <row r="409" spans="1:17">
      <c r="A409" s="4"/>
      <c r="B409" s="4"/>
      <c r="C409" s="4"/>
      <c r="D409" s="4"/>
      <c r="E409" s="4"/>
      <c r="F409" s="4"/>
      <c r="G409" s="4"/>
      <c r="H409" s="4"/>
      <c r="I409" s="4"/>
      <c r="J409" s="10" t="str">
        <f t="shared" ca="1" si="4"/>
        <v/>
      </c>
      <c r="K409" s="4"/>
      <c r="L409" s="4"/>
      <c r="M409" s="4"/>
      <c r="N409" s="4"/>
      <c r="O409" s="23"/>
      <c r="P409" s="4"/>
      <c r="Q409" s="4"/>
    </row>
    <row r="410" spans="1:17">
      <c r="A410" s="4"/>
      <c r="B410" s="4"/>
      <c r="C410" s="4"/>
      <c r="D410" s="4"/>
      <c r="E410" s="4"/>
      <c r="F410" s="4"/>
      <c r="G410" s="4"/>
      <c r="H410" s="4"/>
      <c r="I410" s="4"/>
      <c r="J410" s="10" t="str">
        <f t="shared" ca="1" si="4"/>
        <v/>
      </c>
      <c r="K410" s="4"/>
      <c r="L410" s="4"/>
      <c r="M410" s="4"/>
      <c r="N410" s="4"/>
      <c r="O410" s="23"/>
      <c r="P410" s="4"/>
      <c r="Q410" s="4"/>
    </row>
    <row r="411" spans="1:17">
      <c r="A411" s="4"/>
      <c r="B411" s="4"/>
      <c r="C411" s="4"/>
      <c r="D411" s="4"/>
      <c r="E411" s="4"/>
      <c r="F411" s="4"/>
      <c r="G411" s="4"/>
      <c r="H411" s="4"/>
      <c r="I411" s="4"/>
      <c r="J411" s="10" t="str">
        <f t="shared" ca="1" si="4"/>
        <v/>
      </c>
      <c r="K411" s="4"/>
      <c r="L411" s="4"/>
      <c r="M411" s="4"/>
      <c r="N411" s="4"/>
      <c r="O411" s="23"/>
      <c r="P411" s="4"/>
      <c r="Q411" s="4"/>
    </row>
    <row r="412" spans="1:17">
      <c r="A412" s="4"/>
      <c r="B412" s="4"/>
      <c r="C412" s="4"/>
      <c r="D412" s="4"/>
      <c r="E412" s="4"/>
      <c r="F412" s="4"/>
      <c r="G412" s="4"/>
      <c r="H412" s="4"/>
      <c r="I412" s="4"/>
      <c r="J412" s="10" t="str">
        <f t="shared" ca="1" si="4"/>
        <v/>
      </c>
      <c r="K412" s="4"/>
      <c r="L412" s="4"/>
      <c r="M412" s="4"/>
      <c r="N412" s="4"/>
      <c r="O412" s="23"/>
      <c r="P412" s="4"/>
      <c r="Q412" s="4"/>
    </row>
    <row r="413" spans="1:17">
      <c r="A413" s="4"/>
      <c r="B413" s="4"/>
      <c r="C413" s="4"/>
      <c r="D413" s="4"/>
      <c r="E413" s="4"/>
      <c r="F413" s="4"/>
      <c r="G413" s="4"/>
      <c r="H413" s="4"/>
      <c r="I413" s="4"/>
      <c r="J413" s="10" t="str">
        <f t="shared" ca="1" si="4"/>
        <v/>
      </c>
      <c r="K413" s="4"/>
      <c r="L413" s="4"/>
      <c r="M413" s="4"/>
      <c r="N413" s="4"/>
      <c r="O413" s="23"/>
      <c r="P413" s="4"/>
      <c r="Q413" s="4"/>
    </row>
    <row r="414" spans="1:17">
      <c r="A414" s="4"/>
      <c r="B414" s="4"/>
      <c r="C414" s="4"/>
      <c r="D414" s="4"/>
      <c r="E414" s="4"/>
      <c r="F414" s="4"/>
      <c r="G414" s="4"/>
      <c r="H414" s="4"/>
      <c r="I414" s="4"/>
      <c r="J414" s="10" t="str">
        <f t="shared" ca="1" si="4"/>
        <v/>
      </c>
      <c r="K414" s="4"/>
      <c r="L414" s="4"/>
      <c r="M414" s="4"/>
      <c r="N414" s="4"/>
      <c r="O414" s="23"/>
      <c r="P414" s="4"/>
      <c r="Q414" s="4"/>
    </row>
    <row r="415" spans="1:17">
      <c r="A415" s="4"/>
      <c r="B415" s="4"/>
      <c r="C415" s="4"/>
      <c r="D415" s="4"/>
      <c r="E415" s="4"/>
      <c r="F415" s="4"/>
      <c r="G415" s="4"/>
      <c r="H415" s="4"/>
      <c r="I415" s="4"/>
      <c r="J415" s="10" t="str">
        <f t="shared" ca="1" si="4"/>
        <v/>
      </c>
      <c r="K415" s="4"/>
      <c r="L415" s="4"/>
      <c r="M415" s="4"/>
      <c r="N415" s="4"/>
      <c r="O415" s="23"/>
      <c r="P415" s="4"/>
      <c r="Q415" s="4"/>
    </row>
    <row r="416" spans="1:17">
      <c r="A416" s="4"/>
      <c r="B416" s="4"/>
      <c r="C416" s="4"/>
      <c r="D416" s="4"/>
      <c r="E416" s="4"/>
      <c r="F416" s="4"/>
      <c r="G416" s="4"/>
      <c r="H416" s="4"/>
      <c r="I416" s="4"/>
      <c r="J416" s="10" t="str">
        <f t="shared" ca="1" si="4"/>
        <v/>
      </c>
      <c r="K416" s="4"/>
      <c r="L416" s="4"/>
      <c r="M416" s="4"/>
      <c r="N416" s="4"/>
      <c r="O416" s="23"/>
      <c r="P416" s="4"/>
      <c r="Q416" s="4"/>
    </row>
    <row r="417" spans="1:17">
      <c r="A417" s="4"/>
      <c r="B417" s="4"/>
      <c r="C417" s="4"/>
      <c r="D417" s="4"/>
      <c r="E417" s="4"/>
      <c r="F417" s="4"/>
      <c r="G417" s="4"/>
      <c r="H417" s="4"/>
      <c r="I417" s="4"/>
      <c r="J417" s="10" t="str">
        <f t="shared" ca="1" si="4"/>
        <v/>
      </c>
      <c r="K417" s="4"/>
      <c r="L417" s="4"/>
      <c r="M417" s="4"/>
      <c r="N417" s="4"/>
      <c r="O417" s="23"/>
      <c r="P417" s="4"/>
      <c r="Q417" s="4"/>
    </row>
    <row r="418" spans="1:17">
      <c r="A418" s="4"/>
      <c r="B418" s="4"/>
      <c r="C418" s="4"/>
      <c r="D418" s="4"/>
      <c r="E418" s="4"/>
      <c r="F418" s="4"/>
      <c r="G418" s="4"/>
      <c r="H418" s="4"/>
      <c r="I418" s="4"/>
      <c r="J418" s="10" t="str">
        <f t="shared" ca="1" si="4"/>
        <v/>
      </c>
      <c r="K418" s="4"/>
      <c r="L418" s="4"/>
      <c r="M418" s="4"/>
      <c r="N418" s="4"/>
      <c r="O418" s="23"/>
      <c r="P418" s="4"/>
      <c r="Q418" s="4"/>
    </row>
    <row r="419" spans="1:17">
      <c r="A419" s="4"/>
      <c r="B419" s="4"/>
      <c r="C419" s="4"/>
      <c r="D419" s="4"/>
      <c r="E419" s="4"/>
      <c r="F419" s="4"/>
      <c r="G419" s="4"/>
      <c r="H419" s="4"/>
      <c r="I419" s="4"/>
      <c r="J419" s="10" t="str">
        <f t="shared" ca="1" si="4"/>
        <v/>
      </c>
      <c r="K419" s="4"/>
      <c r="L419" s="4"/>
      <c r="M419" s="4"/>
      <c r="N419" s="4"/>
      <c r="O419" s="23"/>
      <c r="P419" s="4"/>
      <c r="Q419" s="4"/>
    </row>
    <row r="420" spans="1:17">
      <c r="A420" s="4"/>
      <c r="B420" s="4"/>
      <c r="C420" s="4"/>
      <c r="D420" s="4"/>
      <c r="E420" s="4"/>
      <c r="F420" s="4"/>
      <c r="G420" s="4"/>
      <c r="H420" s="4"/>
      <c r="I420" s="4"/>
      <c r="J420" s="10" t="str">
        <f t="shared" ca="1" si="4"/>
        <v/>
      </c>
      <c r="K420" s="4"/>
      <c r="L420" s="4"/>
      <c r="M420" s="4"/>
      <c r="N420" s="4"/>
      <c r="O420" s="23"/>
      <c r="P420" s="4"/>
      <c r="Q420" s="4"/>
    </row>
    <row r="421" spans="1:17">
      <c r="J421" s="5" t="str">
        <f t="shared" ca="1" si="4"/>
        <v/>
      </c>
      <c r="O421" s="12"/>
    </row>
    <row r="422" spans="1:17">
      <c r="J422" s="5" t="str">
        <f t="shared" ca="1" si="4"/>
        <v/>
      </c>
      <c r="O422" s="12"/>
    </row>
    <row r="423" spans="1:17">
      <c r="J423" s="5" t="str">
        <f t="shared" ca="1" si="4"/>
        <v/>
      </c>
      <c r="O423" s="12"/>
    </row>
    <row r="424" spans="1:17">
      <c r="J424" s="5" t="str">
        <f t="shared" ca="1" si="4"/>
        <v/>
      </c>
      <c r="O424" s="12"/>
    </row>
    <row r="425" spans="1:17">
      <c r="J425" s="5" t="str">
        <f t="shared" ca="1" si="4"/>
        <v/>
      </c>
      <c r="O425" s="12"/>
    </row>
    <row r="426" spans="1:17">
      <c r="J426" s="5" t="str">
        <f t="shared" ca="1" si="4"/>
        <v/>
      </c>
      <c r="O426" s="12"/>
    </row>
    <row r="427" spans="1:17">
      <c r="J427" s="5" t="str">
        <f t="shared" ca="1" si="4"/>
        <v/>
      </c>
      <c r="O427" s="12"/>
    </row>
    <row r="428" spans="1:17">
      <c r="J428" s="5" t="str">
        <f t="shared" ca="1" si="4"/>
        <v/>
      </c>
      <c r="O428" s="12"/>
    </row>
    <row r="429" spans="1:17">
      <c r="J429" s="5" t="str">
        <f t="shared" ca="1" si="4"/>
        <v/>
      </c>
      <c r="O429" s="12"/>
    </row>
    <row r="430" spans="1:17">
      <c r="J430" s="5" t="str">
        <f t="shared" ca="1" si="4"/>
        <v/>
      </c>
      <c r="O430" s="12"/>
    </row>
    <row r="431" spans="1:17">
      <c r="J431" s="5" t="str">
        <f t="shared" ca="1" si="4"/>
        <v/>
      </c>
      <c r="O431" s="12"/>
    </row>
    <row r="432" spans="1:17">
      <c r="J432" s="5" t="str">
        <f t="shared" ca="1" si="4"/>
        <v/>
      </c>
      <c r="O432" s="12"/>
    </row>
    <row r="433" spans="10:15">
      <c r="J433" s="5" t="str">
        <f t="shared" ref="J433:J442" ca="1" si="5">IF(O433="X", "En étalonnage", IF(E433="o","Bon pour le service",(IF(I433="matériel rebuté","Matériel non utilisable",(IF(I433="Réparation nécessaire","Réparation nécessaire",(IF(I433="Etalonnage avant utilisation","Etalonnage avant utilisation",(IF(H433="","",(IF(H433&lt;NOW(),"Etalonnage avant utilisation","BON POUR LE SERVICE"))))))))))))</f>
        <v/>
      </c>
      <c r="O433" s="12"/>
    </row>
    <row r="434" spans="10:15">
      <c r="J434" s="5" t="str">
        <f t="shared" ca="1" si="5"/>
        <v/>
      </c>
      <c r="O434" s="12"/>
    </row>
    <row r="435" spans="10:15">
      <c r="J435" s="5" t="str">
        <f t="shared" ca="1" si="5"/>
        <v/>
      </c>
      <c r="O435" s="12"/>
    </row>
    <row r="436" spans="10:15">
      <c r="J436" s="5" t="str">
        <f t="shared" ca="1" si="5"/>
        <v/>
      </c>
      <c r="O436" s="12"/>
    </row>
    <row r="437" spans="10:15">
      <c r="J437" s="5" t="str">
        <f t="shared" ca="1" si="5"/>
        <v/>
      </c>
      <c r="O437" s="12"/>
    </row>
    <row r="438" spans="10:15">
      <c r="J438" s="5" t="str">
        <f t="shared" ca="1" si="5"/>
        <v/>
      </c>
      <c r="O438" s="12"/>
    </row>
    <row r="439" spans="10:15">
      <c r="J439" s="5" t="str">
        <f t="shared" ca="1" si="5"/>
        <v/>
      </c>
      <c r="O439" s="12"/>
    </row>
    <row r="440" spans="10:15">
      <c r="J440" s="5" t="str">
        <f t="shared" ca="1" si="5"/>
        <v/>
      </c>
      <c r="O440" s="12"/>
    </row>
    <row r="441" spans="10:15">
      <c r="J441" s="5" t="str">
        <f t="shared" ca="1" si="5"/>
        <v/>
      </c>
      <c r="O441" s="12"/>
    </row>
    <row r="442" spans="10:15">
      <c r="J442" s="5" t="str">
        <f t="shared" ca="1" si="5"/>
        <v/>
      </c>
      <c r="O442" s="12"/>
    </row>
    <row r="443" spans="10:15">
      <c r="O443" s="12"/>
    </row>
    <row r="444" spans="10:15">
      <c r="O444" s="12"/>
    </row>
    <row r="445" spans="10:15">
      <c r="O445" s="12"/>
    </row>
    <row r="446" spans="10:15">
      <c r="O446" s="12"/>
    </row>
    <row r="447" spans="10:15">
      <c r="O447" s="12"/>
    </row>
    <row r="448" spans="10:15">
      <c r="O448" s="12"/>
    </row>
    <row r="449" spans="15:15">
      <c r="O449" s="12"/>
    </row>
    <row r="450" spans="15:15">
      <c r="O450" s="12"/>
    </row>
    <row r="451" spans="15:15">
      <c r="O451" s="12"/>
    </row>
    <row r="452" spans="15:15">
      <c r="O452" s="12"/>
    </row>
    <row r="453" spans="15:15">
      <c r="O453" s="12"/>
    </row>
    <row r="454" spans="15:15">
      <c r="O454" s="12"/>
    </row>
    <row r="455" spans="15:15">
      <c r="O455" s="12"/>
    </row>
    <row r="456" spans="15:15">
      <c r="O456" s="12"/>
    </row>
    <row r="457" spans="15:15">
      <c r="O457" s="12"/>
    </row>
    <row r="458" spans="15:15">
      <c r="O458" s="12"/>
    </row>
  </sheetData>
  <sortState ref="A2:Y288">
    <sortCondition ref="B2:B288"/>
  </sortState>
  <phoneticPr fontId="0" type="noConversion"/>
  <conditionalFormatting sqref="J273:J1048576 K62:K271 K38:K60 K1:K24">
    <cfRule type="cellIs" dxfId="5" priority="1" operator="equal">
      <formula>"Matériel non utilisable"</formula>
    </cfRule>
    <cfRule type="cellIs" dxfId="4" priority="2" operator="equal">
      <formula>"Etalonnage avant utilisation"</formula>
    </cfRule>
    <cfRule type="cellIs" dxfId="3" priority="3" operator="equal">
      <formula>"Bon pour le service"</formula>
    </cfRule>
  </conditionalFormatting>
  <conditionalFormatting sqref="I273:I1048576 J62:J271 J38:J60 J1:J24">
    <cfRule type="cellIs" dxfId="2" priority="4" operator="equal">
      <formula>"Aucune action nécéssaire"</formula>
    </cfRule>
    <cfRule type="cellIs" dxfId="1" priority="5" operator="equal">
      <formula>"Etalonnage avant utilisation"</formula>
    </cfRule>
    <cfRule type="cellIs" dxfId="0" priority="6" operator="equal">
      <formula>"Matériel rebuté"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7" workbookViewId="0">
      <selection activeCell="A45" sqref="A45:XFD45"/>
    </sheetView>
  </sheetViews>
  <sheetFormatPr baseColWidth="10" defaultRowHeight="12.75"/>
  <cols>
    <col min="2" max="2" width="11" customWidth="1"/>
    <col min="3" max="3" width="19.5703125" customWidth="1"/>
    <col min="4" max="4" width="42.42578125" customWidth="1"/>
    <col min="5" max="5" width="17.5703125" customWidth="1"/>
    <col min="6" max="6" width="4.5703125" customWidth="1"/>
    <col min="7" max="7" width="3.140625" customWidth="1"/>
    <col min="8" max="8" width="12.42578125" customWidth="1"/>
    <col min="9" max="9" width="11.5703125" customWidth="1"/>
    <col min="10" max="10" width="20.28515625" customWidth="1"/>
    <col min="11" max="11" width="19.85546875" customWidth="1"/>
    <col min="12" max="12" width="15.28515625" customWidth="1"/>
    <col min="13" max="13" width="29.140625" customWidth="1"/>
    <col min="14" max="14" width="18.42578125" customWidth="1"/>
    <col min="15" max="15" width="16.710937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Y40"/>
  <sheetViews>
    <sheetView tabSelected="1" workbookViewId="0">
      <selection activeCell="A2" sqref="A2:Z503"/>
    </sheetView>
  </sheetViews>
  <sheetFormatPr baseColWidth="10" defaultRowHeight="12.75"/>
  <cols>
    <col min="2" max="2" width="19.85546875" customWidth="1"/>
    <col min="3" max="3" width="41.5703125" customWidth="1"/>
    <col min="4" max="4" width="40.85546875" customWidth="1"/>
    <col min="5" max="5" width="16.5703125" customWidth="1"/>
    <col min="6" max="7" width="9.7109375" customWidth="1"/>
    <col min="8" max="8" width="2.28515625" customWidth="1"/>
    <col min="9" max="9" width="13.7109375" customWidth="1"/>
    <col min="10" max="11" width="19.42578125" customWidth="1"/>
    <col min="12" max="12" width="28" customWidth="1"/>
    <col min="13" max="13" width="21.42578125" customWidth="1"/>
    <col min="14" max="14" width="12.42578125" customWidth="1"/>
    <col min="15" max="15" width="2.140625" customWidth="1"/>
  </cols>
  <sheetData>
    <row r="1" spans="1:25">
      <c r="A1" s="40">
        <v>233</v>
      </c>
      <c r="B1" s="14" t="s">
        <v>20</v>
      </c>
      <c r="C1" s="47" t="s">
        <v>2</v>
      </c>
      <c r="D1" s="19" t="s">
        <v>118</v>
      </c>
      <c r="E1" s="25" t="s">
        <v>20</v>
      </c>
      <c r="F1" s="25" t="s">
        <v>69</v>
      </c>
      <c r="G1" s="26">
        <v>1</v>
      </c>
      <c r="H1" s="21">
        <v>36412</v>
      </c>
      <c r="I1" s="22">
        <f>IF(H1&lt;&gt;"",(H1+(365*G1)),"")</f>
        <v>36777</v>
      </c>
      <c r="J1" s="10" t="str">
        <f t="shared" ref="J1:J18" si="0">IF(F1="scrap","Matériel rebuté",(IF(F1="HS","Réparation nécessaire",(IF(D1&lt;&gt;"",(IF((AND(S1=FALSE,H1="",1)),"Etalonnage avant utilisation","Aucune action nécéssaire")),"")))))</f>
        <v>Matériel rebuté</v>
      </c>
      <c r="K1" s="10" t="str">
        <f ca="1">IF(P1="X", "En étalonnage", IF(F1="o","Bon pour le service",(IF(J1="matériel rebuté","Matériel non utilisable",(IF(J1="Réparation nécessaire","Réparation nécessaire",(IF(J1="Etalonnage avant utilisation","Etalonnage avant utilisation",(IF(I1="","",(IF(I1&lt;NOW(),"Etalonnage avant utilisation","BON POUR LE SERVICE"))))))))))))</f>
        <v>En étalonnage</v>
      </c>
      <c r="L1" s="10" t="str">
        <f t="shared" ref="L1:L18" ca="1" si="1">IF(J1="matériel rebuté","Matériel non utilisable",(IF(J1="Réparation nécessaire","Envoi en réparation",(IF(H1="","",(IF(((I1-30)&lt;NOW()),"Lancer l'étalonnage","")))))))</f>
        <v>Matériel non utilisable</v>
      </c>
      <c r="M1" s="10" t="s">
        <v>86</v>
      </c>
      <c r="N1" s="10" t="s">
        <v>123</v>
      </c>
      <c r="O1" s="8" t="s">
        <v>146</v>
      </c>
      <c r="P1" s="23" t="s">
        <v>166</v>
      </c>
      <c r="R1" s="5"/>
      <c r="S1" s="5" t="b">
        <f>IF(D1&lt;&gt;"",(AND(F1="O",H1="",1)),"")</f>
        <v>0</v>
      </c>
      <c r="U1" s="5"/>
      <c r="V1" s="5"/>
      <c r="W1" s="5"/>
      <c r="X1" s="5"/>
      <c r="Y1" s="5"/>
    </row>
    <row r="2" spans="1:25">
      <c r="A2" s="48">
        <v>8</v>
      </c>
      <c r="B2" s="15" t="s">
        <v>22</v>
      </c>
      <c r="C2" s="47" t="s">
        <v>0</v>
      </c>
      <c r="D2" s="49" t="s">
        <v>5</v>
      </c>
      <c r="E2" s="14" t="s">
        <v>68</v>
      </c>
      <c r="F2" s="50" t="s">
        <v>69</v>
      </c>
      <c r="G2" s="51"/>
      <c r="H2" s="52"/>
      <c r="I2" s="53" t="str">
        <f>IF(H2&lt;&gt;"",(H2+(365*G2)),"")</f>
        <v/>
      </c>
      <c r="J2" s="4" t="str">
        <f t="shared" si="0"/>
        <v>Matériel rebuté</v>
      </c>
      <c r="K2" s="4" t="str">
        <f t="shared" ref="K2:K8" ca="1" si="2">IF(H2=DATEVALUE("09/09/9999"), "En étalonnage", IF(F2="o","Bon pour le service",(IF(J2="matériel rebuté","Matériel non utilisable",(IF(J2="Réparation nécessaire","Réparation nécessaire",(IF(J2="Etalonnage avant utilisation","Etalonnage avant utilisation",(IF(I2="","",(IF(I2&lt;NOW(),"Etalonnage avant utilisation","BON POUR LE SERVICE"))))))))))))</f>
        <v>Matériel non utilisable</v>
      </c>
      <c r="L2" s="4" t="str">
        <f t="shared" ca="1" si="1"/>
        <v>Matériel non utilisable</v>
      </c>
      <c r="M2" s="4" t="s">
        <v>98</v>
      </c>
      <c r="N2" s="4"/>
      <c r="O2" s="4"/>
      <c r="P2" s="4"/>
      <c r="R2" s="5"/>
      <c r="S2" s="5" t="b">
        <f>IF(D2&lt;&gt;"",(AND(F2="O",H2="",1)),"")</f>
        <v>0</v>
      </c>
      <c r="U2" s="5"/>
      <c r="V2" s="5"/>
      <c r="W2" s="5"/>
      <c r="X2" s="5"/>
      <c r="Y2" s="5"/>
    </row>
    <row r="3" spans="1:25">
      <c r="A3" s="48">
        <v>10</v>
      </c>
      <c r="B3" s="15" t="s">
        <v>24</v>
      </c>
      <c r="C3" s="47" t="s">
        <v>0</v>
      </c>
      <c r="D3" s="49" t="s">
        <v>7</v>
      </c>
      <c r="E3" s="14" t="s">
        <v>25</v>
      </c>
      <c r="F3" s="50" t="s">
        <v>69</v>
      </c>
      <c r="G3" s="51"/>
      <c r="H3" s="52"/>
      <c r="I3" s="53" t="str">
        <f>IF(H3&lt;&gt;"",(H3+(365*G3)),"")</f>
        <v/>
      </c>
      <c r="J3" s="4" t="str">
        <f t="shared" si="0"/>
        <v>Matériel rebuté</v>
      </c>
      <c r="K3" s="4" t="str">
        <f t="shared" ca="1" si="2"/>
        <v>Matériel non utilisable</v>
      </c>
      <c r="L3" s="4" t="str">
        <f t="shared" ca="1" si="1"/>
        <v>Matériel non utilisable</v>
      </c>
      <c r="M3" s="4" t="s">
        <v>99</v>
      </c>
      <c r="N3" s="4"/>
      <c r="O3" s="4"/>
      <c r="P3" s="4"/>
      <c r="S3" t="b">
        <f t="shared" ref="S3:S18" si="3">IF(D3&lt;&gt;"",(AND(F3="O",H3="",1)),"")</f>
        <v>0</v>
      </c>
    </row>
    <row r="4" spans="1:25">
      <c r="A4" s="48">
        <v>1</v>
      </c>
      <c r="B4" s="54" t="s">
        <v>169</v>
      </c>
      <c r="C4" s="47" t="s">
        <v>0</v>
      </c>
      <c r="D4" s="55" t="s">
        <v>170</v>
      </c>
      <c r="E4" s="4"/>
      <c r="F4" s="54" t="s">
        <v>171</v>
      </c>
      <c r="G4" s="4"/>
      <c r="H4" s="4"/>
      <c r="I4" s="4"/>
      <c r="J4" s="4" t="str">
        <f t="shared" si="0"/>
        <v>Matériel rebuté</v>
      </c>
      <c r="K4" s="4" t="str">
        <f t="shared" ca="1" si="2"/>
        <v>Matériel non utilisable</v>
      </c>
      <c r="L4" s="4" t="str">
        <f t="shared" ca="1" si="1"/>
        <v>Matériel non utilisable</v>
      </c>
      <c r="M4" s="56" t="s">
        <v>172</v>
      </c>
      <c r="N4" s="4"/>
      <c r="O4" s="4"/>
      <c r="P4" s="4"/>
      <c r="S4" t="b">
        <f t="shared" si="3"/>
        <v>0</v>
      </c>
    </row>
    <row r="5" spans="1:25">
      <c r="A5" s="48">
        <v>2</v>
      </c>
      <c r="B5" s="13" t="s">
        <v>19</v>
      </c>
      <c r="C5" s="1" t="s">
        <v>2</v>
      </c>
      <c r="D5" s="49" t="s">
        <v>2</v>
      </c>
      <c r="E5" s="16" t="s">
        <v>20</v>
      </c>
      <c r="F5" s="16" t="s">
        <v>69</v>
      </c>
      <c r="G5" s="57"/>
      <c r="H5" s="58"/>
      <c r="I5" s="53" t="str">
        <f>IF(H5&lt;&gt;"",(H5+(365*G5)),"")</f>
        <v/>
      </c>
      <c r="J5" s="4" t="str">
        <f t="shared" si="0"/>
        <v>Matériel rebuté</v>
      </c>
      <c r="K5" s="4" t="str">
        <f t="shared" ca="1" si="2"/>
        <v>Matériel non utilisable</v>
      </c>
      <c r="L5" s="4" t="str">
        <f t="shared" ca="1" si="1"/>
        <v>Matériel non utilisable</v>
      </c>
      <c r="M5" s="47" t="s">
        <v>97</v>
      </c>
      <c r="N5" s="4"/>
      <c r="O5" s="4"/>
      <c r="P5" s="4"/>
      <c r="S5" t="b">
        <f t="shared" si="3"/>
        <v>0</v>
      </c>
    </row>
    <row r="6" spans="1:25">
      <c r="A6" s="48">
        <v>39</v>
      </c>
      <c r="B6" s="15" t="s">
        <v>27</v>
      </c>
      <c r="C6" s="47" t="s">
        <v>2</v>
      </c>
      <c r="D6" s="49" t="s">
        <v>9</v>
      </c>
      <c r="E6" s="14" t="s">
        <v>27</v>
      </c>
      <c r="F6" s="50" t="s">
        <v>69</v>
      </c>
      <c r="G6" s="51"/>
      <c r="H6" s="52"/>
      <c r="I6" s="53" t="str">
        <f>IF(H6&lt;&gt;"",(H6+(365*G6)),"")</f>
        <v/>
      </c>
      <c r="J6" s="4" t="str">
        <f t="shared" si="0"/>
        <v>Matériel rebuté</v>
      </c>
      <c r="K6" s="4" t="str">
        <f t="shared" ca="1" si="2"/>
        <v>Matériel non utilisable</v>
      </c>
      <c r="L6" s="4" t="str">
        <f t="shared" ca="1" si="1"/>
        <v>Matériel non utilisable</v>
      </c>
      <c r="M6" s="4" t="s">
        <v>100</v>
      </c>
      <c r="N6" s="4"/>
      <c r="O6" s="4"/>
      <c r="P6" s="4"/>
      <c r="S6" t="b">
        <f t="shared" si="3"/>
        <v>0</v>
      </c>
    </row>
    <row r="7" spans="1:25">
      <c r="A7" s="48">
        <v>82</v>
      </c>
      <c r="B7" s="13" t="s">
        <v>37</v>
      </c>
      <c r="C7" s="47" t="s">
        <v>2</v>
      </c>
      <c r="D7" s="59" t="s">
        <v>12</v>
      </c>
      <c r="E7" s="16" t="s">
        <v>20</v>
      </c>
      <c r="F7" s="16" t="s">
        <v>69</v>
      </c>
      <c r="G7" s="60"/>
      <c r="H7" s="52"/>
      <c r="I7" s="53" t="str">
        <f>IF(H7&lt;&gt;"",(H7+(365*G7)),"")</f>
        <v/>
      </c>
      <c r="J7" s="4" t="str">
        <f t="shared" si="0"/>
        <v>Matériel rebuté</v>
      </c>
      <c r="K7" s="4" t="str">
        <f t="shared" ca="1" si="2"/>
        <v>Matériel non utilisable</v>
      </c>
      <c r="L7" s="4" t="str">
        <f t="shared" ca="1" si="1"/>
        <v>Matériel non utilisable</v>
      </c>
      <c r="M7" s="47" t="s">
        <v>97</v>
      </c>
      <c r="N7" s="4"/>
      <c r="O7" s="4"/>
      <c r="P7" s="4"/>
      <c r="S7" t="b">
        <f t="shared" si="3"/>
        <v>0</v>
      </c>
    </row>
    <row r="8" spans="1:25">
      <c r="A8" s="48">
        <v>138</v>
      </c>
      <c r="B8" s="13" t="s">
        <v>42</v>
      </c>
      <c r="C8" s="47" t="s">
        <v>2</v>
      </c>
      <c r="D8" s="59" t="s">
        <v>12</v>
      </c>
      <c r="E8" s="16" t="s">
        <v>20</v>
      </c>
      <c r="F8" s="13" t="s">
        <v>69</v>
      </c>
      <c r="G8" s="60"/>
      <c r="H8" s="61"/>
      <c r="I8" s="53" t="str">
        <f>IF(H8&lt;&gt;"",(H8+(365*G8)),"")</f>
        <v/>
      </c>
      <c r="J8" s="4" t="str">
        <f t="shared" si="0"/>
        <v>Matériel rebuté</v>
      </c>
      <c r="K8" s="4" t="str">
        <f t="shared" ca="1" si="2"/>
        <v>Matériel non utilisable</v>
      </c>
      <c r="L8" s="4" t="str">
        <f t="shared" ca="1" si="1"/>
        <v>Matériel non utilisable</v>
      </c>
      <c r="M8" s="4" t="s">
        <v>86</v>
      </c>
      <c r="N8" s="4"/>
      <c r="O8" s="4"/>
      <c r="P8" s="4"/>
      <c r="S8" t="b">
        <f t="shared" si="3"/>
        <v>0</v>
      </c>
    </row>
    <row r="9" spans="1:25">
      <c r="A9" s="48">
        <v>106</v>
      </c>
      <c r="B9" s="54" t="s">
        <v>20</v>
      </c>
      <c r="C9" s="47" t="s">
        <v>2</v>
      </c>
      <c r="D9" s="59" t="s">
        <v>12</v>
      </c>
      <c r="E9" s="4"/>
      <c r="F9" s="54" t="s">
        <v>69</v>
      </c>
      <c r="G9" s="4"/>
      <c r="H9" s="4"/>
      <c r="I9" s="4"/>
      <c r="J9" s="10" t="str">
        <f t="shared" si="0"/>
        <v>Matériel rebuté</v>
      </c>
      <c r="K9" s="10" t="str">
        <f ca="1">IF(P9="X", "En étalonnage", IF(F9="o","Bon pour le service",(IF(J9="matériel rebuté","Matériel non utilisable",(IF(J9="Réparation nécessaire","Réparation nécessaire",(IF(J9="Etalonnage avant utilisation","Etalonnage avant utilisation",(IF(I9="","",(IF(I9&lt;NOW(),"Etalonnage avant utilisation","BON POUR LE SERVICE"))))))))))))</f>
        <v>Matériel non utilisable</v>
      </c>
      <c r="L9" s="10" t="str">
        <f t="shared" ca="1" si="1"/>
        <v>Matériel non utilisable</v>
      </c>
      <c r="M9" s="1" t="s">
        <v>173</v>
      </c>
      <c r="N9" s="4"/>
      <c r="O9" s="4"/>
      <c r="P9" s="4"/>
      <c r="S9" t="b">
        <f t="shared" si="3"/>
        <v>0</v>
      </c>
    </row>
    <row r="10" spans="1:25">
      <c r="A10" s="48">
        <v>164</v>
      </c>
      <c r="B10" s="13" t="s">
        <v>43</v>
      </c>
      <c r="C10" s="47" t="s">
        <v>65</v>
      </c>
      <c r="D10" s="62" t="s">
        <v>15</v>
      </c>
      <c r="E10" s="16"/>
      <c r="F10" s="13" t="s">
        <v>69</v>
      </c>
      <c r="G10" s="60"/>
      <c r="H10" s="61"/>
      <c r="I10" s="53" t="str">
        <f t="shared" ref="I10:I18" si="4">IF(H10&lt;&gt;"",(H10+(365*G10)),"")</f>
        <v/>
      </c>
      <c r="J10" s="4" t="str">
        <f t="shared" si="0"/>
        <v>Matériel rebuté</v>
      </c>
      <c r="K10" s="4" t="str">
        <f t="shared" ref="K10:K17" ca="1" si="5">IF(H10=DATEVALUE("09/09/9999"), "En étalonnage", IF(F10="o","Bon pour le service",(IF(J10="matériel rebuté","Matériel non utilisable",(IF(J10="Réparation nécessaire","Réparation nécessaire",(IF(J10="Etalonnage avant utilisation","Etalonnage avant utilisation",(IF(I10="","",(IF(I10&lt;NOW(),"Etalonnage avant utilisation","BON POUR LE SERVICE"))))))))))))</f>
        <v>Matériel non utilisable</v>
      </c>
      <c r="L10" s="4" t="str">
        <f t="shared" ca="1" si="1"/>
        <v>Matériel non utilisable</v>
      </c>
      <c r="M10" s="4"/>
      <c r="N10" s="4"/>
      <c r="O10" s="4"/>
      <c r="P10" s="4"/>
      <c r="S10" t="b">
        <f t="shared" si="3"/>
        <v>0</v>
      </c>
    </row>
    <row r="11" spans="1:25">
      <c r="A11" s="48">
        <v>66</v>
      </c>
      <c r="B11" s="15" t="s">
        <v>31</v>
      </c>
      <c r="C11" s="47" t="s">
        <v>62</v>
      </c>
      <c r="D11" s="59" t="s">
        <v>10</v>
      </c>
      <c r="E11" s="15" t="s">
        <v>31</v>
      </c>
      <c r="F11" s="15" t="s">
        <v>69</v>
      </c>
      <c r="G11" s="63"/>
      <c r="H11" s="52"/>
      <c r="I11" s="53" t="str">
        <f t="shared" si="4"/>
        <v/>
      </c>
      <c r="J11" s="4" t="str">
        <f t="shared" si="0"/>
        <v>Matériel rebuté</v>
      </c>
      <c r="K11" s="4" t="str">
        <f t="shared" ca="1" si="5"/>
        <v>Matériel non utilisable</v>
      </c>
      <c r="L11" s="4" t="str">
        <f t="shared" ca="1" si="1"/>
        <v>Matériel non utilisable</v>
      </c>
      <c r="M11" s="4" t="s">
        <v>101</v>
      </c>
      <c r="N11" s="4"/>
      <c r="O11" s="4"/>
      <c r="P11" s="4"/>
      <c r="S11" t="b">
        <f t="shared" si="3"/>
        <v>0</v>
      </c>
    </row>
    <row r="12" spans="1:25">
      <c r="A12" s="48">
        <v>7</v>
      </c>
      <c r="B12" s="15" t="s">
        <v>21</v>
      </c>
      <c r="C12" s="47" t="s">
        <v>61</v>
      </c>
      <c r="D12" s="49" t="s">
        <v>4</v>
      </c>
      <c r="E12" s="16" t="s">
        <v>67</v>
      </c>
      <c r="F12" s="50" t="s">
        <v>69</v>
      </c>
      <c r="G12" s="51"/>
      <c r="H12" s="52"/>
      <c r="I12" s="53" t="str">
        <f t="shared" si="4"/>
        <v/>
      </c>
      <c r="J12" s="4" t="str">
        <f t="shared" si="0"/>
        <v>Matériel rebuté</v>
      </c>
      <c r="K12" s="4" t="str">
        <f t="shared" ca="1" si="5"/>
        <v>Matériel non utilisable</v>
      </c>
      <c r="L12" s="4" t="str">
        <f t="shared" ca="1" si="1"/>
        <v>Matériel non utilisable</v>
      </c>
      <c r="M12" s="4" t="s">
        <v>81</v>
      </c>
      <c r="N12" s="4"/>
      <c r="O12" s="4"/>
      <c r="P12" s="4"/>
      <c r="S12" t="b">
        <f t="shared" si="3"/>
        <v>0</v>
      </c>
    </row>
    <row r="13" spans="1:25">
      <c r="A13" s="48">
        <v>9</v>
      </c>
      <c r="B13" s="15" t="s">
        <v>23</v>
      </c>
      <c r="C13" s="47" t="s">
        <v>61</v>
      </c>
      <c r="D13" s="49" t="s">
        <v>6</v>
      </c>
      <c r="E13" s="16" t="s">
        <v>67</v>
      </c>
      <c r="F13" s="50" t="s">
        <v>69</v>
      </c>
      <c r="G13" s="51"/>
      <c r="H13" s="52"/>
      <c r="I13" s="53" t="str">
        <f t="shared" si="4"/>
        <v/>
      </c>
      <c r="J13" s="4" t="str">
        <f t="shared" si="0"/>
        <v>Matériel rebuté</v>
      </c>
      <c r="K13" s="4" t="str">
        <f t="shared" ca="1" si="5"/>
        <v>Matériel non utilisable</v>
      </c>
      <c r="L13" s="4" t="str">
        <f t="shared" ca="1" si="1"/>
        <v>Matériel non utilisable</v>
      </c>
      <c r="M13" s="4" t="s">
        <v>81</v>
      </c>
      <c r="N13" s="4"/>
      <c r="O13" s="4"/>
      <c r="P13" s="4"/>
      <c r="S13" t="b">
        <f t="shared" si="3"/>
        <v>0</v>
      </c>
    </row>
    <row r="14" spans="1:25">
      <c r="A14" s="48">
        <v>12</v>
      </c>
      <c r="B14" s="15" t="s">
        <v>26</v>
      </c>
      <c r="C14" s="47" t="s">
        <v>61</v>
      </c>
      <c r="D14" s="49" t="s">
        <v>8</v>
      </c>
      <c r="E14" s="16" t="s">
        <v>67</v>
      </c>
      <c r="F14" s="50" t="s">
        <v>69</v>
      </c>
      <c r="G14" s="51"/>
      <c r="H14" s="52"/>
      <c r="I14" s="53" t="str">
        <f t="shared" si="4"/>
        <v/>
      </c>
      <c r="J14" s="4" t="str">
        <f t="shared" si="0"/>
        <v>Matériel rebuté</v>
      </c>
      <c r="K14" s="4" t="str">
        <f t="shared" ca="1" si="5"/>
        <v>Matériel non utilisable</v>
      </c>
      <c r="L14" s="4" t="str">
        <f t="shared" ca="1" si="1"/>
        <v>Matériel non utilisable</v>
      </c>
      <c r="M14" s="4" t="s">
        <v>81</v>
      </c>
      <c r="N14" s="4"/>
      <c r="O14" s="4"/>
      <c r="P14" s="4"/>
      <c r="S14" t="b">
        <f t="shared" si="3"/>
        <v>0</v>
      </c>
    </row>
    <row r="15" spans="1:25">
      <c r="A15" s="48">
        <v>127</v>
      </c>
      <c r="B15" s="16" t="s">
        <v>41</v>
      </c>
      <c r="C15" s="47" t="s">
        <v>64</v>
      </c>
      <c r="D15" s="59" t="s">
        <v>14</v>
      </c>
      <c r="E15" s="16" t="s">
        <v>41</v>
      </c>
      <c r="F15" s="16" t="s">
        <v>69</v>
      </c>
      <c r="G15" s="57"/>
      <c r="H15" s="58"/>
      <c r="I15" s="53" t="str">
        <f t="shared" si="4"/>
        <v/>
      </c>
      <c r="J15" s="4" t="str">
        <f t="shared" si="0"/>
        <v>Matériel rebuté</v>
      </c>
      <c r="K15" s="4" t="str">
        <f t="shared" ca="1" si="5"/>
        <v>Matériel non utilisable</v>
      </c>
      <c r="L15" s="4" t="str">
        <f t="shared" ca="1" si="1"/>
        <v>Matériel non utilisable</v>
      </c>
      <c r="M15" s="4" t="s">
        <v>96</v>
      </c>
      <c r="N15" s="4"/>
      <c r="O15" s="4"/>
      <c r="P15" s="4"/>
      <c r="S15" t="b">
        <f t="shared" si="3"/>
        <v>0</v>
      </c>
    </row>
    <row r="16" spans="1:25">
      <c r="A16" s="48">
        <v>78</v>
      </c>
      <c r="B16" s="13" t="s">
        <v>34</v>
      </c>
      <c r="C16" s="47" t="s">
        <v>63</v>
      </c>
      <c r="D16" s="59" t="s">
        <v>11</v>
      </c>
      <c r="E16" s="16"/>
      <c r="F16" s="16" t="s">
        <v>69</v>
      </c>
      <c r="G16" s="57"/>
      <c r="H16" s="52"/>
      <c r="I16" s="53" t="str">
        <f t="shared" si="4"/>
        <v/>
      </c>
      <c r="J16" s="4" t="str">
        <f t="shared" si="0"/>
        <v>Matériel rebuté</v>
      </c>
      <c r="K16" s="4" t="str">
        <f t="shared" ca="1" si="5"/>
        <v>Matériel non utilisable</v>
      </c>
      <c r="L16" s="4" t="str">
        <f t="shared" ca="1" si="1"/>
        <v>Matériel non utilisable</v>
      </c>
      <c r="M16" s="47" t="s">
        <v>87</v>
      </c>
      <c r="N16" s="4"/>
      <c r="O16" s="4"/>
      <c r="P16" s="4"/>
      <c r="S16" t="b">
        <f t="shared" si="3"/>
        <v>0</v>
      </c>
    </row>
    <row r="17" spans="1:19">
      <c r="A17" s="48">
        <v>111</v>
      </c>
      <c r="B17" s="13" t="s">
        <v>38</v>
      </c>
      <c r="C17" s="47" t="s">
        <v>63</v>
      </c>
      <c r="D17" s="59" t="s">
        <v>13</v>
      </c>
      <c r="E17" s="14" t="s">
        <v>68</v>
      </c>
      <c r="F17" s="16" t="s">
        <v>69</v>
      </c>
      <c r="G17" s="57"/>
      <c r="H17" s="52"/>
      <c r="I17" s="53" t="str">
        <f t="shared" si="4"/>
        <v/>
      </c>
      <c r="J17" s="4" t="str">
        <f t="shared" si="0"/>
        <v>Matériel rebuté</v>
      </c>
      <c r="K17" s="4" t="str">
        <f t="shared" ca="1" si="5"/>
        <v>Matériel non utilisable</v>
      </c>
      <c r="L17" s="4" t="str">
        <f t="shared" ca="1" si="1"/>
        <v>Matériel non utilisable</v>
      </c>
      <c r="M17" s="47" t="s">
        <v>102</v>
      </c>
      <c r="N17" s="4"/>
      <c r="O17" s="4"/>
      <c r="P17" s="4"/>
      <c r="S17" t="b">
        <f t="shared" si="3"/>
        <v>0</v>
      </c>
    </row>
    <row r="18" spans="1:19">
      <c r="A18" s="40">
        <v>210</v>
      </c>
      <c r="B18" s="18" t="s">
        <v>44</v>
      </c>
      <c r="C18" s="10" t="s">
        <v>3</v>
      </c>
      <c r="D18" s="19" t="s">
        <v>3</v>
      </c>
      <c r="E18" s="25"/>
      <c r="F18" s="18" t="s">
        <v>69</v>
      </c>
      <c r="G18" s="20">
        <v>0.5</v>
      </c>
      <c r="H18" s="21">
        <v>41913</v>
      </c>
      <c r="I18" s="22">
        <f t="shared" si="4"/>
        <v>42095.5</v>
      </c>
      <c r="J18" s="10" t="str">
        <f t="shared" si="0"/>
        <v>Matériel rebuté</v>
      </c>
      <c r="K18" s="10" t="str">
        <f ca="1">IF(P18="X", "En étalonnage", IF(F18="o","Bon pour le service",(IF(J18="matériel rebuté","Matériel non utilisable",(IF(J18="Réparation nécessaire","Réparation nécessaire",(IF(J18="Etalonnage avant utilisation","Etalonnage avant utilisation",(IF(I18="","",(IF(I18&lt;NOW(),"Etalonnage avant utilisation","BON POUR LE SERVICE"))))))))))))</f>
        <v>Matériel non utilisable</v>
      </c>
      <c r="L18" s="10" t="str">
        <f t="shared" ca="1" si="1"/>
        <v>Matériel non utilisable</v>
      </c>
      <c r="M18" s="10" t="s">
        <v>80</v>
      </c>
      <c r="N18" s="10"/>
      <c r="O18" s="10"/>
      <c r="P18" s="23"/>
      <c r="S18" t="b">
        <f t="shared" si="3"/>
        <v>0</v>
      </c>
    </row>
    <row r="19" spans="1:19">
      <c r="A19" s="48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1:19">
      <c r="A20" s="48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1:19">
      <c r="A21" s="48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9">
      <c r="A22" s="48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1:19">
      <c r="A23" s="48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1:19">
      <c r="A24" s="48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1:19">
      <c r="A25" s="48"/>
      <c r="B25" s="13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1:19">
      <c r="A26" s="48"/>
      <c r="B26" s="1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1:19">
      <c r="A27" s="48"/>
      <c r="B27" s="15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9">
      <c r="A28" s="48"/>
      <c r="B28" s="13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9">
      <c r="A29" s="23"/>
      <c r="B29" s="1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9">
      <c r="A30" s="48"/>
      <c r="B30" s="13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9">
      <c r="A31" s="6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9">
      <c r="A32" s="65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1:2">
      <c r="A33" s="17"/>
      <c r="B33" s="4"/>
    </row>
    <row r="34" spans="1:2">
      <c r="A34" s="17"/>
      <c r="B34" s="4"/>
    </row>
    <row r="35" spans="1:2">
      <c r="A35" s="17"/>
    </row>
    <row r="36" spans="1:2">
      <c r="A36" s="17"/>
    </row>
    <row r="37" spans="1:2">
      <c r="A37" s="17"/>
    </row>
    <row r="38" spans="1:2">
      <c r="A38" s="17"/>
    </row>
    <row r="39" spans="1:2">
      <c r="A39" s="17"/>
    </row>
    <row r="40" spans="1:2">
      <c r="A40" s="17"/>
    </row>
  </sheetData>
  <sortState ref="A2:P18">
    <sortCondition ref="C1"/>
  </sortState>
  <conditionalFormatting sqref="J1:J18">
    <cfRule type="cellIs" dxfId="11" priority="202" operator="equal">
      <formula>"Aucune action nécéssaire"</formula>
    </cfRule>
    <cfRule type="cellIs" dxfId="10" priority="203" operator="equal">
      <formula>"Etalonnage avant utilisation"</formula>
    </cfRule>
    <cfRule type="cellIs" dxfId="9" priority="204" operator="equal">
      <formula>"Matériel rebuté"</formula>
    </cfRule>
  </conditionalFormatting>
  <conditionalFormatting sqref="K1:K18">
    <cfRule type="cellIs" dxfId="8" priority="199" operator="equal">
      <formula>"Matériel non utilisable"</formula>
    </cfRule>
    <cfRule type="cellIs" dxfId="7" priority="200" operator="equal">
      <formula>"Etalonnage avant utilisation"</formula>
    </cfRule>
    <cfRule type="cellIs" dxfId="6" priority="201" operator="equal">
      <formula>"Bon pour le service"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</vt:lpstr>
      <vt:lpstr>Outillage</vt:lpstr>
      <vt:lpstr>Feuille3</vt:lpstr>
      <vt:lpstr>Scrap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A2H42872</cp:lastModifiedBy>
  <cp:lastPrinted>2008-03-13T18:09:19Z</cp:lastPrinted>
  <dcterms:created xsi:type="dcterms:W3CDTF">2008-01-09T15:22:31Z</dcterms:created>
  <dcterms:modified xsi:type="dcterms:W3CDTF">2015-04-24T06:39:15Z</dcterms:modified>
</cp:coreProperties>
</file>