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90" windowWidth="16800" windowHeight="6660"/>
  </bookViews>
  <sheets>
    <sheet name="Feuil2" sheetId="2" r:id="rId1"/>
    <sheet name="Feuil3" sheetId="3" r:id="rId2"/>
  </sheets>
  <definedNames>
    <definedName name="_xlnm._FilterDatabase" localSheetId="0" hidden="1">Feuil2!$E$1:$I$12</definedName>
  </definedNames>
  <calcPr calcId="145621"/>
</workbook>
</file>

<file path=xl/calcChain.xml><?xml version="1.0" encoding="utf-8"?>
<calcChain xmlns="http://schemas.openxmlformats.org/spreadsheetml/2006/main">
  <c r="D25" i="2" l="1"/>
  <c r="E27" i="2"/>
  <c r="F27" i="2"/>
  <c r="E26" i="2"/>
  <c r="F26" i="2"/>
  <c r="E25" i="2"/>
  <c r="F25" i="2"/>
  <c r="D26" i="2"/>
  <c r="D27" i="2"/>
  <c r="J24" i="2"/>
  <c r="K5" i="2"/>
  <c r="K25" i="2"/>
  <c r="L25" i="2"/>
  <c r="M25" i="2"/>
  <c r="N25" i="2"/>
  <c r="K28" i="2"/>
  <c r="L28" i="2"/>
  <c r="M28" i="2"/>
  <c r="N28" i="2"/>
  <c r="K27" i="2"/>
  <c r="L27" i="2"/>
  <c r="M27" i="2"/>
  <c r="N27" i="2"/>
  <c r="J27" i="2"/>
  <c r="J28" i="2"/>
  <c r="K26" i="2"/>
  <c r="L26" i="2"/>
  <c r="M26" i="2"/>
  <c r="N26" i="2"/>
  <c r="J25" i="2"/>
  <c r="J26" i="2"/>
  <c r="K24" i="2"/>
  <c r="L24" i="2"/>
  <c r="M24" i="2"/>
  <c r="N24" i="2"/>
  <c r="I25" i="2"/>
  <c r="L23" i="2"/>
  <c r="M23" i="2"/>
  <c r="N23" i="2"/>
  <c r="K23" i="2"/>
  <c r="I26" i="2"/>
  <c r="I27" i="2" s="1"/>
  <c r="I28" i="2" s="1"/>
  <c r="C27" i="2"/>
  <c r="C26" i="2"/>
  <c r="F24" i="2"/>
  <c r="E24" i="2"/>
  <c r="M9" i="2"/>
  <c r="M8" i="2"/>
  <c r="M6" i="2"/>
  <c r="L9" i="2"/>
  <c r="L8" i="2"/>
  <c r="L6" i="2"/>
  <c r="M5" i="2"/>
  <c r="L5" i="2"/>
  <c r="K11" i="3"/>
  <c r="I11" i="3"/>
  <c r="H11" i="3"/>
  <c r="F11" i="3"/>
  <c r="E11" i="3"/>
  <c r="K10" i="3"/>
  <c r="I10" i="3"/>
  <c r="H10" i="3"/>
  <c r="F10" i="3"/>
  <c r="E10" i="3"/>
  <c r="K9" i="3"/>
  <c r="I9" i="3"/>
  <c r="H9" i="3"/>
  <c r="F9" i="3"/>
  <c r="E9" i="3"/>
  <c r="K8" i="3"/>
  <c r="I8" i="3"/>
  <c r="H8" i="3"/>
  <c r="F8" i="3"/>
  <c r="E8" i="3"/>
  <c r="K7" i="3"/>
  <c r="I7" i="3"/>
  <c r="H7" i="3"/>
  <c r="F7" i="3"/>
  <c r="E7" i="3"/>
  <c r="K6" i="3"/>
  <c r="I6" i="3"/>
  <c r="H6" i="3"/>
  <c r="F6" i="3"/>
  <c r="E6" i="3"/>
  <c r="K5" i="3"/>
  <c r="I5" i="3"/>
  <c r="H5" i="3"/>
  <c r="F5" i="3"/>
  <c r="E5" i="3"/>
  <c r="K4" i="3"/>
  <c r="I4" i="3"/>
  <c r="H4" i="3"/>
  <c r="F4" i="3"/>
  <c r="E4" i="3"/>
  <c r="K3" i="3"/>
  <c r="I3" i="3"/>
  <c r="H3" i="3"/>
  <c r="F3" i="3"/>
  <c r="E3" i="3"/>
  <c r="K2" i="3"/>
  <c r="I2" i="3"/>
  <c r="H2" i="3"/>
  <c r="F2" i="3"/>
  <c r="E2" i="3"/>
  <c r="K1" i="3"/>
  <c r="I1" i="3"/>
  <c r="H1" i="3"/>
  <c r="F1" i="3"/>
  <c r="E1" i="3"/>
  <c r="I3" i="2"/>
  <c r="I4" i="2"/>
  <c r="I5" i="2"/>
  <c r="I6" i="2"/>
  <c r="I7" i="2"/>
  <c r="I8" i="2"/>
  <c r="I9" i="2"/>
  <c r="I10" i="2"/>
  <c r="I11" i="2"/>
  <c r="I12" i="2"/>
  <c r="H3" i="2"/>
  <c r="H4" i="2"/>
  <c r="H5" i="2"/>
  <c r="H6" i="2"/>
  <c r="H7" i="2"/>
  <c r="H8" i="2"/>
  <c r="H9" i="2"/>
  <c r="H10" i="2"/>
  <c r="H11" i="2"/>
  <c r="H12" i="2"/>
  <c r="F3" i="2"/>
  <c r="F4" i="2"/>
  <c r="F5" i="2"/>
  <c r="F6" i="2"/>
  <c r="F7" i="2"/>
  <c r="F8" i="2"/>
  <c r="F9" i="2"/>
  <c r="F10" i="2"/>
  <c r="F11" i="2"/>
  <c r="F12" i="2"/>
  <c r="E3" i="2"/>
  <c r="E4" i="2"/>
  <c r="E5" i="2"/>
  <c r="E6" i="2"/>
  <c r="E7" i="2"/>
  <c r="E8" i="2"/>
  <c r="E9" i="2"/>
  <c r="E10" i="2"/>
  <c r="E11" i="2"/>
  <c r="E12" i="2"/>
  <c r="I2" i="2"/>
  <c r="H2" i="2"/>
  <c r="F2" i="2"/>
  <c r="E2" i="2"/>
  <c r="K3" i="2"/>
  <c r="K4" i="2"/>
  <c r="K6" i="2"/>
  <c r="K7" i="2"/>
  <c r="K8" i="2"/>
  <c r="K9" i="2"/>
  <c r="K10" i="2"/>
  <c r="K11" i="2"/>
  <c r="K12" i="2"/>
  <c r="K2" i="2"/>
</calcChain>
</file>

<file path=xl/sharedStrings.xml><?xml version="1.0" encoding="utf-8"?>
<sst xmlns="http://schemas.openxmlformats.org/spreadsheetml/2006/main" count="100" uniqueCount="24">
  <si>
    <t>Code</t>
  </si>
  <si>
    <t>FaultedBus</t>
  </si>
  <si>
    <t>kVNom</t>
  </si>
  <si>
    <t>FromBus</t>
  </si>
  <si>
    <t>ToBus</t>
  </si>
  <si>
    <t>VFromBus</t>
  </si>
  <si>
    <t>kAtoBus</t>
  </si>
  <si>
    <t>EquivalentR</t>
  </si>
  <si>
    <t>EquivalentL</t>
  </si>
  <si>
    <t>TimeConstant</t>
  </si>
  <si>
    <t>A</t>
  </si>
  <si>
    <t xml:space="preserve">21                       </t>
  </si>
  <si>
    <t>###&lt;&lt;&lt;BlankLine&gt;&gt;&gt;###</t>
  </si>
  <si>
    <t xml:space="preserve"> </t>
  </si>
  <si>
    <t xml:space="preserve">11                       </t>
  </si>
  <si>
    <t xml:space="preserve">12                       </t>
  </si>
  <si>
    <t>Total</t>
  </si>
  <si>
    <t xml:space="preserve">22                       </t>
  </si>
  <si>
    <t xml:space="preserve">23                       </t>
  </si>
  <si>
    <t xml:space="preserve">load 11                  </t>
  </si>
  <si>
    <t xml:space="preserve">load 21                  </t>
  </si>
  <si>
    <t xml:space="preserve">load 22                  </t>
  </si>
  <si>
    <t>tableau tension</t>
  </si>
  <si>
    <t>tableau courant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</si>
</sst>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1" fillId="2" borderId="1" xfId="1" applyFont="1" applyFill="1" applyBorder="1" applyAlignment="1">
      <alignment horizontal="center"/>
    </xf>
    <xf numFmtId="0" fontId="1" fillId="0" borderId="2" xfId="1" applyFont="1" applyFill="1" applyBorder="1" applyAlignment="1">
      <alignment wrapText="1"/>
    </xf>
    <xf numFmtId="0" fontId="1" fillId="0" borderId="2" xfId="1" applyFont="1" applyFill="1" applyBorder="1" applyAlignment="1">
      <alignment horizontal="right" wrapText="1"/>
    </xf>
    <xf numFmtId="0" fontId="0" fillId="0" borderId="3" xfId="0" applyBorder="1"/>
    <xf numFmtId="0" fontId="0" fillId="0" borderId="3" xfId="0" quotePrefix="1" applyBorder="1"/>
  </cellXfs>
  <cellStyles count="2">
    <cellStyle name="Normal" xfId="0" builtinId="0"/>
    <cellStyle name="Normal_Feuil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Feuil2!$J$23</c:f>
              <c:strCache>
                <c:ptCount val="1"/>
                <c:pt idx="0">
                  <c:v>1</c:v>
                </c:pt>
              </c:strCache>
            </c:strRef>
          </c:tx>
          <c:invertIfNegative val="0"/>
          <c:cat>
            <c:numRef>
              <c:f>Feuil2!$I$24:$I$28</c:f>
              <c:numCache>
                <c:formatCode>General</c:formatCode>
                <c:ptCount val="5"/>
                <c:pt idx="0">
                  <c:v>1</c:v>
                </c:pt>
                <c:pt idx="1">
                  <c:v>1.5</c:v>
                </c:pt>
                <c:pt idx="2">
                  <c:v>2</c:v>
                </c:pt>
                <c:pt idx="3">
                  <c:v>2.5</c:v>
                </c:pt>
                <c:pt idx="4">
                  <c:v>3</c:v>
                </c:pt>
              </c:numCache>
            </c:numRef>
          </c:cat>
          <c:val>
            <c:numRef>
              <c:f>Feuil2!$J$24:$J$28</c:f>
              <c:numCache>
                <c:formatCode>General</c:formatCode>
                <c:ptCount val="5"/>
                <c:pt idx="0">
                  <c:v>0</c:v>
                </c:pt>
                <c:pt idx="1">
                  <c:v>0.18895600000000001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Feuil2!$K$23</c:f>
              <c:strCache>
                <c:ptCount val="1"/>
                <c:pt idx="0">
                  <c:v>1,5</c:v>
                </c:pt>
              </c:strCache>
            </c:strRef>
          </c:tx>
          <c:invertIfNegative val="0"/>
          <c:cat>
            <c:numRef>
              <c:f>Feuil2!$I$24:$I$28</c:f>
              <c:numCache>
                <c:formatCode>General</c:formatCode>
                <c:ptCount val="5"/>
                <c:pt idx="0">
                  <c:v>1</c:v>
                </c:pt>
                <c:pt idx="1">
                  <c:v>1.5</c:v>
                </c:pt>
                <c:pt idx="2">
                  <c:v>2</c:v>
                </c:pt>
                <c:pt idx="3">
                  <c:v>2.5</c:v>
                </c:pt>
                <c:pt idx="4">
                  <c:v>3</c:v>
                </c:pt>
              </c:numCache>
            </c:numRef>
          </c:cat>
          <c:val>
            <c:numRef>
              <c:f>Feuil2!$K$24:$K$28</c:f>
              <c:numCache>
                <c:formatCode>General</c:formatCode>
                <c:ptCount val="5"/>
                <c:pt idx="0">
                  <c:v>0.1941399</c:v>
                </c:pt>
                <c:pt idx="1">
                  <c:v>0</c:v>
                </c:pt>
                <c:pt idx="2">
                  <c:v>0.133294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Feuil2!$L$23</c:f>
              <c:strCache>
                <c:ptCount val="1"/>
                <c:pt idx="0">
                  <c:v>2</c:v>
                </c:pt>
              </c:strCache>
            </c:strRef>
          </c:tx>
          <c:invertIfNegative val="0"/>
          <c:cat>
            <c:numRef>
              <c:f>Feuil2!$I$24:$I$28</c:f>
              <c:numCache>
                <c:formatCode>General</c:formatCode>
                <c:ptCount val="5"/>
                <c:pt idx="0">
                  <c:v>1</c:v>
                </c:pt>
                <c:pt idx="1">
                  <c:v>1.5</c:v>
                </c:pt>
                <c:pt idx="2">
                  <c:v>2</c:v>
                </c:pt>
                <c:pt idx="3">
                  <c:v>2.5</c:v>
                </c:pt>
                <c:pt idx="4">
                  <c:v>3</c:v>
                </c:pt>
              </c:numCache>
            </c:numRef>
          </c:cat>
          <c:val>
            <c:numRef>
              <c:f>Feuil2!$L$24:$L$28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Feuil2!$M$23</c:f>
              <c:strCache>
                <c:ptCount val="1"/>
                <c:pt idx="0">
                  <c:v>2,5</c:v>
                </c:pt>
              </c:strCache>
            </c:strRef>
          </c:tx>
          <c:invertIfNegative val="0"/>
          <c:cat>
            <c:numRef>
              <c:f>Feuil2!$I$24:$I$28</c:f>
              <c:numCache>
                <c:formatCode>General</c:formatCode>
                <c:ptCount val="5"/>
                <c:pt idx="0">
                  <c:v>1</c:v>
                </c:pt>
                <c:pt idx="1">
                  <c:v>1.5</c:v>
                </c:pt>
                <c:pt idx="2">
                  <c:v>2</c:v>
                </c:pt>
                <c:pt idx="3">
                  <c:v>2.5</c:v>
                </c:pt>
                <c:pt idx="4">
                  <c:v>3</c:v>
                </c:pt>
              </c:numCache>
            </c:numRef>
          </c:cat>
          <c:val>
            <c:numRef>
              <c:f>Feuil2!$M$24:$M$28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0.13402530000000001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4"/>
          <c:order val="4"/>
          <c:tx>
            <c:strRef>
              <c:f>Feuil2!$N$23</c:f>
              <c:strCache>
                <c:ptCount val="1"/>
                <c:pt idx="0">
                  <c:v>3</c:v>
                </c:pt>
              </c:strCache>
            </c:strRef>
          </c:tx>
          <c:invertIfNegative val="0"/>
          <c:cat>
            <c:numRef>
              <c:f>Feuil2!$I$24:$I$28</c:f>
              <c:numCache>
                <c:formatCode>General</c:formatCode>
                <c:ptCount val="5"/>
                <c:pt idx="0">
                  <c:v>1</c:v>
                </c:pt>
                <c:pt idx="1">
                  <c:v>1.5</c:v>
                </c:pt>
                <c:pt idx="2">
                  <c:v>2</c:v>
                </c:pt>
                <c:pt idx="3">
                  <c:v>2.5</c:v>
                </c:pt>
                <c:pt idx="4">
                  <c:v>3</c:v>
                </c:pt>
              </c:numCache>
            </c:numRef>
          </c:cat>
          <c:val>
            <c:numRef>
              <c:f>Feuil2!$N$24:$N$28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3901440"/>
        <c:axId val="146395904"/>
        <c:axId val="134761536"/>
      </c:bar3DChart>
      <c:catAx>
        <c:axId val="103901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46395904"/>
        <c:crosses val="autoZero"/>
        <c:auto val="1"/>
        <c:lblAlgn val="ctr"/>
        <c:lblOffset val="100"/>
        <c:tickLblSkip val="2"/>
        <c:noMultiLvlLbl val="0"/>
      </c:catAx>
      <c:valAx>
        <c:axId val="1463959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3901440"/>
        <c:crosses val="autoZero"/>
        <c:crossBetween val="between"/>
      </c:valAx>
      <c:serAx>
        <c:axId val="134761536"/>
        <c:scaling>
          <c:orientation val="minMax"/>
        </c:scaling>
        <c:delete val="0"/>
        <c:axPos val="b"/>
        <c:majorTickMark val="none"/>
        <c:minorTickMark val="none"/>
        <c:tickLblPos val="nextTo"/>
        <c:crossAx val="146395904"/>
        <c:crosses val="autoZero"/>
        <c:tickLblSkip val="2"/>
      </c:ser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280147</xdr:colOff>
      <xdr:row>29</xdr:row>
      <xdr:rowOff>118782</xdr:rowOff>
    </xdr:from>
    <xdr:to>
      <xdr:col>14</xdr:col>
      <xdr:colOff>649942</xdr:colOff>
      <xdr:row>44</xdr:row>
      <xdr:rowOff>172570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Q28"/>
  <sheetViews>
    <sheetView tabSelected="1" zoomScale="80" zoomScaleNormal="80" workbookViewId="0">
      <selection activeCell="D26" sqref="D26"/>
    </sheetView>
  </sheetViews>
  <sheetFormatPr baseColWidth="10" defaultRowHeight="14.25" x14ac:dyDescent="0.2"/>
  <sheetData>
    <row r="1" spans="1:17" ht="15" x14ac:dyDescent="0.25">
      <c r="A1" s="1" t="s">
        <v>0</v>
      </c>
      <c r="B1" s="1" t="s">
        <v>1</v>
      </c>
      <c r="C1" s="1" t="s">
        <v>2</v>
      </c>
      <c r="D1" s="1" t="s">
        <v>3</v>
      </c>
      <c r="E1" s="1"/>
      <c r="F1" s="1"/>
      <c r="G1" s="1" t="s">
        <v>4</v>
      </c>
      <c r="H1" s="1"/>
      <c r="I1" s="1"/>
      <c r="J1" s="1" t="s">
        <v>5</v>
      </c>
      <c r="K1" s="1"/>
      <c r="L1" s="1"/>
      <c r="M1" s="1"/>
      <c r="N1" s="1" t="s">
        <v>6</v>
      </c>
      <c r="O1" s="1" t="s">
        <v>7</v>
      </c>
      <c r="P1" s="1" t="s">
        <v>8</v>
      </c>
      <c r="Q1" s="1" t="s">
        <v>9</v>
      </c>
    </row>
    <row r="2" spans="1:17" ht="30" hidden="1" x14ac:dyDescent="0.25">
      <c r="A2" s="2" t="s">
        <v>10</v>
      </c>
      <c r="B2" s="2" t="s">
        <v>11</v>
      </c>
      <c r="C2" s="3">
        <v>0</v>
      </c>
      <c r="D2" s="2" t="s">
        <v>12</v>
      </c>
      <c r="E2" s="2" t="e">
        <f>MID(D2,1,1)*1</f>
        <v>#VALUE!</v>
      </c>
      <c r="F2" s="2" t="e">
        <f>MID(D2,2,1)*1</f>
        <v>#VALUE!</v>
      </c>
      <c r="G2" s="2" t="s">
        <v>13</v>
      </c>
      <c r="H2" s="2" t="e">
        <f>MID(G2,1,1)*1</f>
        <v>#VALUE!</v>
      </c>
      <c r="I2" s="2" t="e">
        <f>MID(G2,2,1)*1</f>
        <v>#VALUE!</v>
      </c>
      <c r="J2" s="3">
        <v>0</v>
      </c>
      <c r="K2" s="3">
        <f>(J2*270)/100</f>
        <v>0</v>
      </c>
      <c r="L2" s="3"/>
      <c r="M2" s="3"/>
      <c r="N2" s="3">
        <v>0</v>
      </c>
      <c r="O2" s="3">
        <v>0</v>
      </c>
      <c r="P2" s="3">
        <v>0</v>
      </c>
      <c r="Q2" s="3">
        <v>0</v>
      </c>
    </row>
    <row r="3" spans="1:17" ht="30" hidden="1" x14ac:dyDescent="0.25">
      <c r="A3" s="2" t="s">
        <v>10</v>
      </c>
      <c r="B3" s="2" t="s">
        <v>11</v>
      </c>
      <c r="C3" s="3">
        <v>0</v>
      </c>
      <c r="D3" s="2" t="s">
        <v>12</v>
      </c>
      <c r="E3" s="2" t="e">
        <f t="shared" ref="E3:E12" si="0">MID(D3,1,1)*1</f>
        <v>#VALUE!</v>
      </c>
      <c r="F3" s="2" t="e">
        <f t="shared" ref="F3:F12" si="1">MID(D3,2,1)*1</f>
        <v>#VALUE!</v>
      </c>
      <c r="G3" s="2" t="s">
        <v>13</v>
      </c>
      <c r="H3" s="2" t="e">
        <f t="shared" ref="H3:H12" si="2">MID(G3,1,1)*1</f>
        <v>#VALUE!</v>
      </c>
      <c r="I3" s="2" t="e">
        <f t="shared" ref="I3:I12" si="3">MID(G3,2,1)*1</f>
        <v>#VALUE!</v>
      </c>
      <c r="J3" s="3">
        <v>0</v>
      </c>
      <c r="K3" s="3">
        <f t="shared" ref="K3:K19" si="4">(J3*270)/100</f>
        <v>0</v>
      </c>
      <c r="L3" s="3"/>
      <c r="M3" s="3"/>
      <c r="N3" s="3">
        <v>1</v>
      </c>
      <c r="O3" s="3">
        <v>0</v>
      </c>
      <c r="P3" s="3">
        <v>0</v>
      </c>
      <c r="Q3" s="3">
        <v>0</v>
      </c>
    </row>
    <row r="4" spans="1:17" ht="30" hidden="1" x14ac:dyDescent="0.25">
      <c r="A4" s="2" t="s">
        <v>10</v>
      </c>
      <c r="B4" s="2" t="s">
        <v>11</v>
      </c>
      <c r="C4" s="3">
        <v>0</v>
      </c>
      <c r="D4" s="2" t="s">
        <v>12</v>
      </c>
      <c r="E4" s="2" t="e">
        <f t="shared" si="0"/>
        <v>#VALUE!</v>
      </c>
      <c r="F4" s="2" t="e">
        <f t="shared" si="1"/>
        <v>#VALUE!</v>
      </c>
      <c r="G4" s="2" t="s">
        <v>13</v>
      </c>
      <c r="H4" s="2" t="e">
        <f t="shared" si="2"/>
        <v>#VALUE!</v>
      </c>
      <c r="I4" s="2" t="e">
        <f t="shared" si="3"/>
        <v>#VALUE!</v>
      </c>
      <c r="J4" s="3">
        <v>0</v>
      </c>
      <c r="K4" s="3">
        <f t="shared" si="4"/>
        <v>0</v>
      </c>
      <c r="L4" s="3"/>
      <c r="M4" s="3"/>
      <c r="N4" s="3">
        <v>2</v>
      </c>
      <c r="O4" s="3">
        <v>0</v>
      </c>
      <c r="P4" s="3">
        <v>0</v>
      </c>
      <c r="Q4" s="3">
        <v>0</v>
      </c>
    </row>
    <row r="5" spans="1:17" ht="15" x14ac:dyDescent="0.25">
      <c r="A5" s="2" t="s">
        <v>10</v>
      </c>
      <c r="B5" s="2" t="s">
        <v>11</v>
      </c>
      <c r="C5" s="3">
        <v>270</v>
      </c>
      <c r="D5" s="2" t="s">
        <v>14</v>
      </c>
      <c r="E5" s="2">
        <f t="shared" si="0"/>
        <v>1</v>
      </c>
      <c r="F5" s="2">
        <f t="shared" si="1"/>
        <v>1</v>
      </c>
      <c r="G5" s="2" t="s">
        <v>11</v>
      </c>
      <c r="H5" s="2">
        <f t="shared" si="2"/>
        <v>2</v>
      </c>
      <c r="I5" s="2">
        <f t="shared" si="3"/>
        <v>1</v>
      </c>
      <c r="J5" s="3">
        <v>69.983689999999996</v>
      </c>
      <c r="K5" s="3">
        <f>(J5*270)/100</f>
        <v>188.95596299999997</v>
      </c>
      <c r="L5" s="3">
        <f>(E5+H5)/2</f>
        <v>1.5</v>
      </c>
      <c r="M5" s="3">
        <f>(F5+I5)/2</f>
        <v>1</v>
      </c>
      <c r="N5" s="3">
        <v>0.18895600000000001</v>
      </c>
      <c r="O5" s="3">
        <v>6.2833180000000004</v>
      </c>
      <c r="P5" s="3">
        <v>0</v>
      </c>
      <c r="Q5" s="3">
        <v>0</v>
      </c>
    </row>
    <row r="6" spans="1:17" ht="15" x14ac:dyDescent="0.25">
      <c r="A6" s="2" t="s">
        <v>10</v>
      </c>
      <c r="B6" s="2" t="s">
        <v>11</v>
      </c>
      <c r="C6" s="3">
        <v>270</v>
      </c>
      <c r="D6" s="2" t="s">
        <v>15</v>
      </c>
      <c r="E6" s="2">
        <f t="shared" si="0"/>
        <v>1</v>
      </c>
      <c r="F6" s="2">
        <f t="shared" si="1"/>
        <v>2</v>
      </c>
      <c r="G6" s="2" t="s">
        <v>14</v>
      </c>
      <c r="H6" s="2">
        <f t="shared" si="2"/>
        <v>1</v>
      </c>
      <c r="I6" s="2">
        <f t="shared" si="3"/>
        <v>1</v>
      </c>
      <c r="J6" s="3">
        <v>69.983689999999996</v>
      </c>
      <c r="K6" s="3">
        <f t="shared" si="4"/>
        <v>188.95596299999997</v>
      </c>
      <c r="L6" s="3">
        <f>(E6+H6)/2</f>
        <v>1</v>
      </c>
      <c r="M6" s="3">
        <f>(F6+I6)/2</f>
        <v>1.5</v>
      </c>
      <c r="N6" s="3">
        <v>0.1941399</v>
      </c>
      <c r="O6" s="3">
        <v>6.2833180000000004</v>
      </c>
      <c r="P6" s="3">
        <v>0</v>
      </c>
      <c r="Q6" s="3">
        <v>0</v>
      </c>
    </row>
    <row r="7" spans="1:17" ht="15" hidden="1" x14ac:dyDescent="0.25">
      <c r="A7" s="2" t="s">
        <v>10</v>
      </c>
      <c r="B7" s="2" t="s">
        <v>11</v>
      </c>
      <c r="C7" s="3">
        <v>270</v>
      </c>
      <c r="D7" s="2" t="s">
        <v>11</v>
      </c>
      <c r="E7" s="2">
        <f t="shared" si="0"/>
        <v>2</v>
      </c>
      <c r="F7" s="2">
        <f t="shared" si="1"/>
        <v>1</v>
      </c>
      <c r="G7" s="2" t="s">
        <v>16</v>
      </c>
      <c r="H7" s="2" t="e">
        <f t="shared" si="2"/>
        <v>#VALUE!</v>
      </c>
      <c r="I7" s="2" t="e">
        <f t="shared" si="3"/>
        <v>#VALUE!</v>
      </c>
      <c r="J7" s="3">
        <v>0</v>
      </c>
      <c r="K7" s="3">
        <f t="shared" si="4"/>
        <v>0</v>
      </c>
      <c r="L7" s="3"/>
      <c r="M7" s="3"/>
      <c r="N7" s="3">
        <v>0.32224989999999998</v>
      </c>
      <c r="O7" s="3">
        <v>6.2833180000000004</v>
      </c>
      <c r="P7" s="3">
        <v>0</v>
      </c>
      <c r="Q7" s="3">
        <v>0</v>
      </c>
    </row>
    <row r="8" spans="1:17" ht="15" x14ac:dyDescent="0.25">
      <c r="A8" s="2" t="s">
        <v>10</v>
      </c>
      <c r="B8" s="2" t="s">
        <v>11</v>
      </c>
      <c r="C8" s="3">
        <v>270</v>
      </c>
      <c r="D8" s="2" t="s">
        <v>17</v>
      </c>
      <c r="E8" s="2">
        <f t="shared" si="0"/>
        <v>2</v>
      </c>
      <c r="F8" s="2">
        <f t="shared" si="1"/>
        <v>2</v>
      </c>
      <c r="G8" s="2" t="s">
        <v>11</v>
      </c>
      <c r="H8" s="2">
        <f t="shared" si="2"/>
        <v>2</v>
      </c>
      <c r="I8" s="2">
        <f t="shared" si="3"/>
        <v>1</v>
      </c>
      <c r="J8" s="3">
        <v>9.8736270000000008</v>
      </c>
      <c r="K8" s="3">
        <f t="shared" si="4"/>
        <v>26.658792900000002</v>
      </c>
      <c r="L8" s="3">
        <f t="shared" ref="L8:L9" si="5">(E8+H8)/2</f>
        <v>2</v>
      </c>
      <c r="M8" s="3">
        <f t="shared" ref="M8:M9" si="6">(F8+I8)/2</f>
        <v>1.5</v>
      </c>
      <c r="N8" s="3">
        <v>0.133294</v>
      </c>
      <c r="O8" s="3">
        <v>6.2833180000000004</v>
      </c>
      <c r="P8" s="3">
        <v>0</v>
      </c>
      <c r="Q8" s="3">
        <v>0</v>
      </c>
    </row>
    <row r="9" spans="1:17" ht="15" x14ac:dyDescent="0.25">
      <c r="A9" s="2" t="s">
        <v>10</v>
      </c>
      <c r="B9" s="2" t="s">
        <v>11</v>
      </c>
      <c r="C9" s="3">
        <v>270</v>
      </c>
      <c r="D9" s="2" t="s">
        <v>18</v>
      </c>
      <c r="E9" s="2">
        <f t="shared" si="0"/>
        <v>2</v>
      </c>
      <c r="F9" s="2">
        <f t="shared" si="1"/>
        <v>3</v>
      </c>
      <c r="G9" s="2" t="s">
        <v>17</v>
      </c>
      <c r="H9" s="2">
        <f t="shared" si="2"/>
        <v>2</v>
      </c>
      <c r="I9" s="2">
        <f t="shared" si="3"/>
        <v>2</v>
      </c>
      <c r="J9" s="3">
        <v>19.80143</v>
      </c>
      <c r="K9" s="3">
        <f t="shared" si="4"/>
        <v>53.463860999999994</v>
      </c>
      <c r="L9" s="3">
        <f t="shared" si="5"/>
        <v>2</v>
      </c>
      <c r="M9" s="3">
        <f t="shared" si="6"/>
        <v>2.5</v>
      </c>
      <c r="N9" s="3">
        <v>0.13402530000000001</v>
      </c>
      <c r="O9" s="3">
        <v>6.2833180000000004</v>
      </c>
      <c r="P9" s="3">
        <v>0</v>
      </c>
      <c r="Q9" s="3">
        <v>0</v>
      </c>
    </row>
    <row r="10" spans="1:17" ht="15" hidden="1" x14ac:dyDescent="0.25">
      <c r="A10" s="2" t="s">
        <v>10</v>
      </c>
      <c r="B10" s="2" t="s">
        <v>11</v>
      </c>
      <c r="C10" s="3">
        <v>270</v>
      </c>
      <c r="D10" s="2" t="s">
        <v>19</v>
      </c>
      <c r="E10" s="2" t="e">
        <f t="shared" si="0"/>
        <v>#VALUE!</v>
      </c>
      <c r="F10" s="2" t="e">
        <f t="shared" si="1"/>
        <v>#VALUE!</v>
      </c>
      <c r="G10" s="2" t="s">
        <v>14</v>
      </c>
      <c r="H10" s="2">
        <f t="shared" si="2"/>
        <v>1</v>
      </c>
      <c r="I10" s="2">
        <f t="shared" si="3"/>
        <v>1</v>
      </c>
      <c r="J10" s="3">
        <v>0</v>
      </c>
      <c r="K10" s="3">
        <f t="shared" si="4"/>
        <v>0</v>
      </c>
      <c r="L10" s="3"/>
      <c r="M10" s="3"/>
      <c r="N10" s="3">
        <v>-5.1839770000000002E-3</v>
      </c>
      <c r="O10" s="3">
        <v>6.2833180000000004</v>
      </c>
      <c r="P10" s="3">
        <v>0</v>
      </c>
      <c r="Q10" s="3">
        <v>0</v>
      </c>
    </row>
    <row r="11" spans="1:17" ht="15" hidden="1" x14ac:dyDescent="0.25">
      <c r="A11" s="2" t="s">
        <v>10</v>
      </c>
      <c r="B11" s="2" t="s">
        <v>11</v>
      </c>
      <c r="C11" s="3">
        <v>270</v>
      </c>
      <c r="D11" s="2" t="s">
        <v>20</v>
      </c>
      <c r="E11" s="2" t="e">
        <f t="shared" si="0"/>
        <v>#VALUE!</v>
      </c>
      <c r="F11" s="2" t="e">
        <f t="shared" si="1"/>
        <v>#VALUE!</v>
      </c>
      <c r="G11" s="2" t="s">
        <v>11</v>
      </c>
      <c r="H11" s="2">
        <f t="shared" si="2"/>
        <v>2</v>
      </c>
      <c r="I11" s="2">
        <f t="shared" si="3"/>
        <v>1</v>
      </c>
      <c r="J11" s="3">
        <v>0</v>
      </c>
      <c r="K11" s="3">
        <f t="shared" si="4"/>
        <v>0</v>
      </c>
      <c r="L11" s="3"/>
      <c r="M11" s="3"/>
      <c r="N11" s="3">
        <v>0</v>
      </c>
      <c r="O11" s="3">
        <v>6.2833180000000004</v>
      </c>
      <c r="P11" s="3">
        <v>0</v>
      </c>
      <c r="Q11" s="3">
        <v>0</v>
      </c>
    </row>
    <row r="12" spans="1:17" ht="15" hidden="1" x14ac:dyDescent="0.25">
      <c r="A12" s="2" t="s">
        <v>10</v>
      </c>
      <c r="B12" s="2" t="s">
        <v>11</v>
      </c>
      <c r="C12" s="3">
        <v>270</v>
      </c>
      <c r="D12" s="2" t="s">
        <v>21</v>
      </c>
      <c r="E12" s="2" t="e">
        <f t="shared" si="0"/>
        <v>#VALUE!</v>
      </c>
      <c r="F12" s="2" t="e">
        <f t="shared" si="1"/>
        <v>#VALUE!</v>
      </c>
      <c r="G12" s="2" t="s">
        <v>17</v>
      </c>
      <c r="H12" s="2">
        <f t="shared" si="2"/>
        <v>2</v>
      </c>
      <c r="I12" s="2">
        <f t="shared" si="3"/>
        <v>2</v>
      </c>
      <c r="J12" s="3">
        <v>0</v>
      </c>
      <c r="K12" s="3">
        <f t="shared" si="4"/>
        <v>0</v>
      </c>
      <c r="L12" s="3"/>
      <c r="M12" s="3"/>
      <c r="N12" s="3">
        <v>-7.3137970000000001E-4</v>
      </c>
      <c r="O12" s="3">
        <v>6.2833180000000004</v>
      </c>
      <c r="P12" s="3">
        <v>0</v>
      </c>
      <c r="Q12" s="3">
        <v>0</v>
      </c>
    </row>
    <row r="21" spans="3:14" x14ac:dyDescent="0.2">
      <c r="C21" t="s">
        <v>22</v>
      </c>
      <c r="I21" t="s">
        <v>23</v>
      </c>
    </row>
    <row r="23" spans="3:14" x14ac:dyDescent="0.2">
      <c r="I23" s="4"/>
      <c r="J23" s="4">
        <v>1</v>
      </c>
      <c r="K23" s="4">
        <f>J23+0.5</f>
        <v>1.5</v>
      </c>
      <c r="L23" s="4">
        <f t="shared" ref="L23:N23" si="7">K23+0.5</f>
        <v>2</v>
      </c>
      <c r="M23" s="4">
        <f t="shared" si="7"/>
        <v>2.5</v>
      </c>
      <c r="N23" s="4">
        <f t="shared" si="7"/>
        <v>3</v>
      </c>
    </row>
    <row r="24" spans="3:14" x14ac:dyDescent="0.2">
      <c r="C24" s="4"/>
      <c r="D24" s="4">
        <v>1</v>
      </c>
      <c r="E24" s="4">
        <f>D24+1</f>
        <v>2</v>
      </c>
      <c r="F24" s="4">
        <f t="shared" ref="F24:G24" si="8">E24+1</f>
        <v>3</v>
      </c>
      <c r="I24" s="4">
        <v>1</v>
      </c>
      <c r="J24" s="4" t="str">
        <f>IFERROR(INDEX($N$5:$N$14,SUMPRODUCT(($L$5:$L$14&amp;$M$5:$M$14=$I24&amp;J$23)*(ROW($A$5:$A$14)-4))),"")</f>
        <v/>
      </c>
      <c r="K24" s="4">
        <f t="shared" ref="K24:N24" si="9">IFERROR(INDEX($N$5:$N$14,SUMPRODUCT(($L$5:$L$14&amp;$M$5:$M$14=$I24&amp;K$23)*(ROW($A$5:$A$14)-4))),"")</f>
        <v>0.1941399</v>
      </c>
      <c r="L24" s="4" t="str">
        <f t="shared" si="9"/>
        <v/>
      </c>
      <c r="M24" s="4" t="str">
        <f t="shared" si="9"/>
        <v/>
      </c>
      <c r="N24" s="4" t="str">
        <f t="shared" si="9"/>
        <v/>
      </c>
    </row>
    <row r="25" spans="3:14" x14ac:dyDescent="0.2">
      <c r="C25" s="4">
        <v>1</v>
      </c>
      <c r="D25" s="5" t="str">
        <f>IFERROR(INDEX($K$5:$K$14,SUMPRODUCT(($E$5:$E$14&amp;$F$5:$F$14=$C25&amp;D$24)*(ROW($A$5:$A$14)-4))),"")</f>
        <v/>
      </c>
      <c r="E25" s="4" t="str">
        <f t="shared" ref="E25:F25" si="10">IFERROR(INDEX($K$5:$K$14,SUMPRODUCT(($E$5:$E$14&amp;$F$5:$F$14=$C25&amp;E$24)*(ROW($A$5:$A$14)-4))),"")</f>
        <v/>
      </c>
      <c r="F25" s="4" t="str">
        <f t="shared" si="10"/>
        <v/>
      </c>
      <c r="I25" s="4">
        <f>I24+0.5</f>
        <v>1.5</v>
      </c>
      <c r="J25" s="4">
        <f t="shared" ref="J25:N28" si="11">IFERROR(INDEX($N$5:$N$14,SUMPRODUCT(($L$5:$L$14&amp;$M$5:$M$14=$I25&amp;J$23)*(ROW($A$5:$A$14)-4))),"")</f>
        <v>0.18895600000000001</v>
      </c>
      <c r="K25" s="4" t="str">
        <f t="shared" si="11"/>
        <v/>
      </c>
      <c r="L25" s="4" t="str">
        <f t="shared" si="11"/>
        <v/>
      </c>
      <c r="M25" s="4" t="str">
        <f t="shared" si="11"/>
        <v/>
      </c>
      <c r="N25" s="4" t="str">
        <f t="shared" si="11"/>
        <v/>
      </c>
    </row>
    <row r="26" spans="3:14" x14ac:dyDescent="0.2">
      <c r="C26" s="4">
        <f>C25+1</f>
        <v>2</v>
      </c>
      <c r="D26" s="4" t="str">
        <f t="shared" ref="D26:F27" si="12">IFERROR(INDEX($K$5:$K$14,SUMPRODUCT(($E$5:$E$14&amp;$F$5:$F$14=$C26&amp;D$24)*(ROW($A$5:$A$14)-4))),"")</f>
        <v/>
      </c>
      <c r="E26" s="4" t="str">
        <f t="shared" si="12"/>
        <v/>
      </c>
      <c r="F26" s="4" t="str">
        <f t="shared" si="12"/>
        <v/>
      </c>
      <c r="I26" s="4">
        <f t="shared" ref="I26:I28" si="13">I25+0.5</f>
        <v>2</v>
      </c>
      <c r="J26" s="4" t="str">
        <f t="shared" si="11"/>
        <v/>
      </c>
      <c r="K26" s="4">
        <f t="shared" si="11"/>
        <v>0.133294</v>
      </c>
      <c r="L26" s="4" t="str">
        <f t="shared" si="11"/>
        <v/>
      </c>
      <c r="M26" s="4">
        <f t="shared" si="11"/>
        <v>0.13402530000000001</v>
      </c>
      <c r="N26" s="4" t="str">
        <f t="shared" si="11"/>
        <v/>
      </c>
    </row>
    <row r="27" spans="3:14" x14ac:dyDescent="0.2">
      <c r="C27" s="4">
        <f t="shared" ref="C27:C28" si="14">C26+1</f>
        <v>3</v>
      </c>
      <c r="D27" s="4" t="str">
        <f t="shared" si="12"/>
        <v/>
      </c>
      <c r="E27" s="4" t="str">
        <f t="shared" si="12"/>
        <v/>
      </c>
      <c r="F27" s="4" t="str">
        <f t="shared" si="12"/>
        <v/>
      </c>
      <c r="I27" s="4">
        <f t="shared" si="13"/>
        <v>2.5</v>
      </c>
      <c r="J27" s="4" t="str">
        <f t="shared" si="11"/>
        <v/>
      </c>
      <c r="K27" s="4" t="str">
        <f t="shared" si="11"/>
        <v/>
      </c>
      <c r="L27" s="4" t="str">
        <f t="shared" si="11"/>
        <v/>
      </c>
      <c r="M27" s="4" t="str">
        <f t="shared" si="11"/>
        <v/>
      </c>
      <c r="N27" s="4" t="str">
        <f t="shared" si="11"/>
        <v/>
      </c>
    </row>
    <row r="28" spans="3:14" x14ac:dyDescent="0.2">
      <c r="I28" s="4">
        <f t="shared" si="13"/>
        <v>3</v>
      </c>
      <c r="J28" s="4" t="str">
        <f t="shared" si="11"/>
        <v/>
      </c>
      <c r="K28" s="4" t="str">
        <f t="shared" si="11"/>
        <v/>
      </c>
      <c r="L28" s="4" t="str">
        <f t="shared" si="11"/>
        <v/>
      </c>
      <c r="M28" s="4" t="str">
        <f t="shared" si="11"/>
        <v/>
      </c>
      <c r="N28" s="4" t="str">
        <f t="shared" si="11"/>
        <v/>
      </c>
    </row>
  </sheetData>
  <autoFilter ref="E1:I12">
    <filterColumn colId="0">
      <filters>
        <filter val="1"/>
        <filter val="2"/>
      </filters>
    </filterColumn>
    <filterColumn colId="3">
      <filters>
        <filter val="1"/>
        <filter val="2"/>
      </filters>
    </filterColumn>
  </autoFilter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workbookViewId="0">
      <selection activeCell="F17" sqref="F17"/>
    </sheetView>
  </sheetViews>
  <sheetFormatPr baseColWidth="10" defaultRowHeight="14.25" x14ac:dyDescent="0.2"/>
  <sheetData>
    <row r="1" spans="1:15" ht="30" x14ac:dyDescent="0.25">
      <c r="A1" s="2" t="s">
        <v>10</v>
      </c>
      <c r="B1" s="2" t="s">
        <v>11</v>
      </c>
      <c r="C1" s="3">
        <v>0</v>
      </c>
      <c r="D1" s="2" t="s">
        <v>12</v>
      </c>
      <c r="E1" s="2" t="e">
        <f>MID(D1,1,1)*1</f>
        <v>#VALUE!</v>
      </c>
      <c r="F1" s="2" t="e">
        <f>MID(D1,2,1)*1</f>
        <v>#VALUE!</v>
      </c>
      <c r="G1" s="2" t="s">
        <v>13</v>
      </c>
      <c r="H1" s="2" t="e">
        <f>MID(G1,1,1)*1</f>
        <v>#VALUE!</v>
      </c>
      <c r="I1" s="2" t="e">
        <f>MID(G1,2,1)*1</f>
        <v>#VALUE!</v>
      </c>
      <c r="J1" s="3">
        <v>0</v>
      </c>
      <c r="K1" s="3">
        <f>(J1*270)/100</f>
        <v>0</v>
      </c>
      <c r="L1" s="3">
        <v>0</v>
      </c>
      <c r="M1" s="3">
        <v>0</v>
      </c>
      <c r="N1" s="3">
        <v>0</v>
      </c>
      <c r="O1" s="3">
        <v>0</v>
      </c>
    </row>
    <row r="2" spans="1:15" ht="30" x14ac:dyDescent="0.25">
      <c r="A2" s="2" t="s">
        <v>10</v>
      </c>
      <c r="B2" s="2" t="s">
        <v>11</v>
      </c>
      <c r="C2" s="3">
        <v>0</v>
      </c>
      <c r="D2" s="2" t="s">
        <v>12</v>
      </c>
      <c r="E2" s="2" t="e">
        <f t="shared" ref="E2:E11" si="0">MID(D2,1,1)*1</f>
        <v>#VALUE!</v>
      </c>
      <c r="F2" s="2" t="e">
        <f t="shared" ref="F2:F11" si="1">MID(D2,2,1)*1</f>
        <v>#VALUE!</v>
      </c>
      <c r="G2" s="2" t="s">
        <v>13</v>
      </c>
      <c r="H2" s="2" t="e">
        <f t="shared" ref="H2:H11" si="2">MID(G2,1,1)*1</f>
        <v>#VALUE!</v>
      </c>
      <c r="I2" s="2" t="e">
        <f t="shared" ref="I2:I11" si="3">MID(G2,2,1)*1</f>
        <v>#VALUE!</v>
      </c>
      <c r="J2" s="3">
        <v>0</v>
      </c>
      <c r="K2" s="3">
        <f t="shared" ref="K2:K11" si="4">(J2*270)/100</f>
        <v>0</v>
      </c>
      <c r="L2" s="3">
        <v>1</v>
      </c>
      <c r="M2" s="3">
        <v>0</v>
      </c>
      <c r="N2" s="3">
        <v>0</v>
      </c>
      <c r="O2" s="3">
        <v>0</v>
      </c>
    </row>
    <row r="3" spans="1:15" ht="30" x14ac:dyDescent="0.25">
      <c r="A3" s="2" t="s">
        <v>10</v>
      </c>
      <c r="B3" s="2" t="s">
        <v>11</v>
      </c>
      <c r="C3" s="3">
        <v>0</v>
      </c>
      <c r="D3" s="2" t="s">
        <v>12</v>
      </c>
      <c r="E3" s="2" t="e">
        <f t="shared" si="0"/>
        <v>#VALUE!</v>
      </c>
      <c r="F3" s="2" t="e">
        <f t="shared" si="1"/>
        <v>#VALUE!</v>
      </c>
      <c r="G3" s="2" t="s">
        <v>13</v>
      </c>
      <c r="H3" s="2" t="e">
        <f t="shared" si="2"/>
        <v>#VALUE!</v>
      </c>
      <c r="I3" s="2" t="e">
        <f t="shared" si="3"/>
        <v>#VALUE!</v>
      </c>
      <c r="J3" s="3">
        <v>0</v>
      </c>
      <c r="K3" s="3">
        <f t="shared" si="4"/>
        <v>0</v>
      </c>
      <c r="L3" s="3">
        <v>2</v>
      </c>
      <c r="M3" s="3">
        <v>0</v>
      </c>
      <c r="N3" s="3">
        <v>0</v>
      </c>
      <c r="O3" s="3">
        <v>0</v>
      </c>
    </row>
    <row r="4" spans="1:15" ht="15" x14ac:dyDescent="0.25">
      <c r="A4" s="2" t="s">
        <v>10</v>
      </c>
      <c r="B4" s="2" t="s">
        <v>11</v>
      </c>
      <c r="C4" s="3">
        <v>270</v>
      </c>
      <c r="D4" s="2" t="s">
        <v>14</v>
      </c>
      <c r="E4" s="2">
        <f t="shared" si="0"/>
        <v>1</v>
      </c>
      <c r="F4" s="2">
        <f t="shared" si="1"/>
        <v>1</v>
      </c>
      <c r="G4" s="2" t="s">
        <v>11</v>
      </c>
      <c r="H4" s="2">
        <f t="shared" si="2"/>
        <v>2</v>
      </c>
      <c r="I4" s="2">
        <f t="shared" si="3"/>
        <v>1</v>
      </c>
      <c r="J4" s="3">
        <v>69.983689999999996</v>
      </c>
      <c r="K4" s="3">
        <f t="shared" si="4"/>
        <v>188.95596299999997</v>
      </c>
      <c r="L4" s="3">
        <v>0.18895600000000001</v>
      </c>
      <c r="M4" s="3">
        <v>6.2833180000000004</v>
      </c>
      <c r="N4" s="3">
        <v>0</v>
      </c>
      <c r="O4" s="3">
        <v>0</v>
      </c>
    </row>
    <row r="5" spans="1:15" ht="15" x14ac:dyDescent="0.25">
      <c r="A5" s="2" t="s">
        <v>10</v>
      </c>
      <c r="B5" s="2" t="s">
        <v>11</v>
      </c>
      <c r="C5" s="3">
        <v>270</v>
      </c>
      <c r="D5" s="2" t="s">
        <v>15</v>
      </c>
      <c r="E5" s="2">
        <f t="shared" si="0"/>
        <v>1</v>
      </c>
      <c r="F5" s="2">
        <f t="shared" si="1"/>
        <v>2</v>
      </c>
      <c r="G5" s="2" t="s">
        <v>14</v>
      </c>
      <c r="H5" s="2">
        <f t="shared" si="2"/>
        <v>1</v>
      </c>
      <c r="I5" s="2">
        <f t="shared" si="3"/>
        <v>1</v>
      </c>
      <c r="J5" s="3">
        <v>69.983689999999996</v>
      </c>
      <c r="K5" s="3">
        <f t="shared" si="4"/>
        <v>188.95596299999997</v>
      </c>
      <c r="L5" s="3">
        <v>0.1941399</v>
      </c>
      <c r="M5" s="3">
        <v>6.2833180000000004</v>
      </c>
      <c r="N5" s="3">
        <v>0</v>
      </c>
      <c r="O5" s="3">
        <v>0</v>
      </c>
    </row>
    <row r="6" spans="1:15" ht="15" x14ac:dyDescent="0.25">
      <c r="A6" s="2" t="s">
        <v>10</v>
      </c>
      <c r="B6" s="2" t="s">
        <v>11</v>
      </c>
      <c r="C6" s="3">
        <v>270</v>
      </c>
      <c r="D6" s="2" t="s">
        <v>11</v>
      </c>
      <c r="E6" s="2">
        <f t="shared" si="0"/>
        <v>2</v>
      </c>
      <c r="F6" s="2">
        <f t="shared" si="1"/>
        <v>1</v>
      </c>
      <c r="G6" s="2" t="s">
        <v>16</v>
      </c>
      <c r="H6" s="2" t="e">
        <f t="shared" si="2"/>
        <v>#VALUE!</v>
      </c>
      <c r="I6" s="2" t="e">
        <f t="shared" si="3"/>
        <v>#VALUE!</v>
      </c>
      <c r="J6" s="3">
        <v>0</v>
      </c>
      <c r="K6" s="3">
        <f t="shared" si="4"/>
        <v>0</v>
      </c>
      <c r="L6" s="3">
        <v>0.32224989999999998</v>
      </c>
      <c r="M6" s="3">
        <v>6.2833180000000004</v>
      </c>
      <c r="N6" s="3">
        <v>0</v>
      </c>
      <c r="O6" s="3">
        <v>0</v>
      </c>
    </row>
    <row r="7" spans="1:15" ht="15" x14ac:dyDescent="0.25">
      <c r="A7" s="2" t="s">
        <v>10</v>
      </c>
      <c r="B7" s="2" t="s">
        <v>11</v>
      </c>
      <c r="C7" s="3">
        <v>270</v>
      </c>
      <c r="D7" s="2" t="s">
        <v>17</v>
      </c>
      <c r="E7" s="2">
        <f t="shared" si="0"/>
        <v>2</v>
      </c>
      <c r="F7" s="2">
        <f t="shared" si="1"/>
        <v>2</v>
      </c>
      <c r="G7" s="2" t="s">
        <v>11</v>
      </c>
      <c r="H7" s="2">
        <f t="shared" si="2"/>
        <v>2</v>
      </c>
      <c r="I7" s="2">
        <f t="shared" si="3"/>
        <v>1</v>
      </c>
      <c r="J7" s="3">
        <v>9.8736270000000008</v>
      </c>
      <c r="K7" s="3">
        <f t="shared" si="4"/>
        <v>26.658792900000002</v>
      </c>
      <c r="L7" s="3">
        <v>0.133294</v>
      </c>
      <c r="M7" s="3">
        <v>6.2833180000000004</v>
      </c>
      <c r="N7" s="3">
        <v>0</v>
      </c>
      <c r="O7" s="3">
        <v>0</v>
      </c>
    </row>
    <row r="8" spans="1:15" ht="15" x14ac:dyDescent="0.25">
      <c r="A8" s="2" t="s">
        <v>10</v>
      </c>
      <c r="B8" s="2" t="s">
        <v>11</v>
      </c>
      <c r="C8" s="3">
        <v>270</v>
      </c>
      <c r="D8" s="2" t="s">
        <v>18</v>
      </c>
      <c r="E8" s="2">
        <f t="shared" si="0"/>
        <v>2</v>
      </c>
      <c r="F8" s="2">
        <f t="shared" si="1"/>
        <v>3</v>
      </c>
      <c r="G8" s="2" t="s">
        <v>17</v>
      </c>
      <c r="H8" s="2">
        <f t="shared" si="2"/>
        <v>2</v>
      </c>
      <c r="I8" s="2">
        <f t="shared" si="3"/>
        <v>2</v>
      </c>
      <c r="J8" s="3">
        <v>19.80143</v>
      </c>
      <c r="K8" s="3">
        <f t="shared" si="4"/>
        <v>53.463860999999994</v>
      </c>
      <c r="L8" s="3">
        <v>0.13402530000000001</v>
      </c>
      <c r="M8" s="3">
        <v>6.2833180000000004</v>
      </c>
      <c r="N8" s="3">
        <v>0</v>
      </c>
      <c r="O8" s="3">
        <v>0</v>
      </c>
    </row>
    <row r="9" spans="1:15" ht="15" x14ac:dyDescent="0.25">
      <c r="A9" s="2" t="s">
        <v>10</v>
      </c>
      <c r="B9" s="2" t="s">
        <v>11</v>
      </c>
      <c r="C9" s="3">
        <v>270</v>
      </c>
      <c r="D9" s="2" t="s">
        <v>19</v>
      </c>
      <c r="E9" s="2" t="e">
        <f t="shared" si="0"/>
        <v>#VALUE!</v>
      </c>
      <c r="F9" s="2" t="e">
        <f t="shared" si="1"/>
        <v>#VALUE!</v>
      </c>
      <c r="G9" s="2" t="s">
        <v>14</v>
      </c>
      <c r="H9" s="2">
        <f t="shared" si="2"/>
        <v>1</v>
      </c>
      <c r="I9" s="2">
        <f t="shared" si="3"/>
        <v>1</v>
      </c>
      <c r="J9" s="3">
        <v>0</v>
      </c>
      <c r="K9" s="3">
        <f t="shared" si="4"/>
        <v>0</v>
      </c>
      <c r="L9" s="3">
        <v>-5.1839770000000002E-3</v>
      </c>
      <c r="M9" s="3">
        <v>6.2833180000000004</v>
      </c>
      <c r="N9" s="3">
        <v>0</v>
      </c>
      <c r="O9" s="3">
        <v>0</v>
      </c>
    </row>
    <row r="10" spans="1:15" ht="15" x14ac:dyDescent="0.25">
      <c r="A10" s="2" t="s">
        <v>10</v>
      </c>
      <c r="B10" s="2" t="s">
        <v>11</v>
      </c>
      <c r="C10" s="3">
        <v>270</v>
      </c>
      <c r="D10" s="2" t="s">
        <v>20</v>
      </c>
      <c r="E10" s="2" t="e">
        <f t="shared" si="0"/>
        <v>#VALUE!</v>
      </c>
      <c r="F10" s="2" t="e">
        <f t="shared" si="1"/>
        <v>#VALUE!</v>
      </c>
      <c r="G10" s="2" t="s">
        <v>11</v>
      </c>
      <c r="H10" s="2">
        <f t="shared" si="2"/>
        <v>2</v>
      </c>
      <c r="I10" s="2">
        <f t="shared" si="3"/>
        <v>1</v>
      </c>
      <c r="J10" s="3">
        <v>0</v>
      </c>
      <c r="K10" s="3">
        <f t="shared" si="4"/>
        <v>0</v>
      </c>
      <c r="L10" s="3">
        <v>0</v>
      </c>
      <c r="M10" s="3">
        <v>6.2833180000000004</v>
      </c>
      <c r="N10" s="3">
        <v>0</v>
      </c>
      <c r="O10" s="3">
        <v>0</v>
      </c>
    </row>
    <row r="11" spans="1:15" ht="15" x14ac:dyDescent="0.25">
      <c r="A11" s="2" t="s">
        <v>10</v>
      </c>
      <c r="B11" s="2" t="s">
        <v>11</v>
      </c>
      <c r="C11" s="3">
        <v>270</v>
      </c>
      <c r="D11" s="2" t="s">
        <v>21</v>
      </c>
      <c r="E11" s="2" t="e">
        <f t="shared" si="0"/>
        <v>#VALUE!</v>
      </c>
      <c r="F11" s="2" t="e">
        <f t="shared" si="1"/>
        <v>#VALUE!</v>
      </c>
      <c r="G11" s="2" t="s">
        <v>17</v>
      </c>
      <c r="H11" s="2">
        <f t="shared" si="2"/>
        <v>2</v>
      </c>
      <c r="I11" s="2">
        <f t="shared" si="3"/>
        <v>2</v>
      </c>
      <c r="J11" s="3">
        <v>0</v>
      </c>
      <c r="K11" s="3">
        <f t="shared" si="4"/>
        <v>0</v>
      </c>
      <c r="L11" s="3">
        <v>-7.3137970000000001E-4</v>
      </c>
      <c r="M11" s="3">
        <v>6.2833180000000004</v>
      </c>
      <c r="N11" s="3">
        <v>0</v>
      </c>
      <c r="O11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MARTY, Benjamin</dc:creator>
  <cp:lastModifiedBy>MARTY, Benjamin</cp:lastModifiedBy>
  <dcterms:created xsi:type="dcterms:W3CDTF">2015-05-18T06:28:48Z</dcterms:created>
  <dcterms:modified xsi:type="dcterms:W3CDTF">2015-05-18T08:56:25Z</dcterms:modified>
</cp:coreProperties>
</file>