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RC\Divers\Tableur régates\Dernier de dernier\"/>
    </mc:Choice>
  </mc:AlternateContent>
  <bookViews>
    <workbookView xWindow="0" yWindow="0" windowWidth="20490" windowHeight="7755" activeTab="2"/>
  </bookViews>
  <sheets>
    <sheet name="Inscriptions" sheetId="22" r:id="rId1"/>
    <sheet name="Régates" sheetId="4" r:id="rId2"/>
    <sheet name="Classement" sheetId="2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B7" i="4" l="1"/>
  <c r="BX7" i="4"/>
  <c r="BT7" i="4"/>
  <c r="BP7" i="4"/>
  <c r="BL7" i="4"/>
  <c r="BH7" i="4"/>
  <c r="BD7" i="4"/>
  <c r="AZ7" i="4"/>
  <c r="AV7" i="4"/>
  <c r="AR7" i="4"/>
  <c r="AN7" i="4"/>
  <c r="AJ7" i="4"/>
  <c r="AF7" i="4"/>
  <c r="AB7" i="4"/>
  <c r="X7" i="4"/>
  <c r="L7" i="4"/>
  <c r="T7" i="4"/>
  <c r="P7" i="4" l="1"/>
  <c r="BZ30" i="4" l="1"/>
  <c r="BZ29" i="4"/>
  <c r="BZ28" i="4"/>
  <c r="BZ27" i="4"/>
  <c r="BZ26" i="4"/>
  <c r="BZ25" i="4"/>
  <c r="BZ24" i="4"/>
  <c r="BZ23" i="4"/>
  <c r="BZ22" i="4"/>
  <c r="BZ21" i="4"/>
  <c r="BZ20" i="4"/>
  <c r="BZ19" i="4"/>
  <c r="BZ18" i="4"/>
  <c r="BZ17" i="4"/>
  <c r="BZ16" i="4"/>
  <c r="BZ15" i="4"/>
  <c r="BZ14" i="4"/>
  <c r="BZ13" i="4"/>
  <c r="BZ12" i="4"/>
  <c r="BZ11" i="4"/>
  <c r="BZ10" i="4"/>
  <c r="BZ9" i="4"/>
  <c r="BZ8" i="4"/>
  <c r="BZ7" i="4"/>
  <c r="BZ6" i="4"/>
  <c r="BV30" i="4"/>
  <c r="BV29" i="4"/>
  <c r="BV28" i="4"/>
  <c r="BV27" i="4"/>
  <c r="BV26" i="4"/>
  <c r="BV25" i="4"/>
  <c r="BV24" i="4"/>
  <c r="BV23" i="4"/>
  <c r="BV22" i="4"/>
  <c r="BV21" i="4"/>
  <c r="BV20" i="4"/>
  <c r="BV19" i="4"/>
  <c r="BV18" i="4"/>
  <c r="BV17" i="4"/>
  <c r="BV16" i="4"/>
  <c r="BV15" i="4"/>
  <c r="BV14" i="4"/>
  <c r="BV13" i="4"/>
  <c r="BV12" i="4"/>
  <c r="BV11" i="4"/>
  <c r="BV10" i="4"/>
  <c r="BV9" i="4"/>
  <c r="BV8" i="4"/>
  <c r="BV7" i="4"/>
  <c r="BV6" i="4"/>
  <c r="BR30" i="4"/>
  <c r="BR29" i="4"/>
  <c r="BR28" i="4"/>
  <c r="BR27" i="4"/>
  <c r="BR26" i="4"/>
  <c r="BR25" i="4"/>
  <c r="BR24" i="4"/>
  <c r="BR23" i="4"/>
  <c r="BR22" i="4"/>
  <c r="BR21" i="4"/>
  <c r="BR20" i="4"/>
  <c r="BR19" i="4"/>
  <c r="BR18" i="4"/>
  <c r="BR17" i="4"/>
  <c r="BR16" i="4"/>
  <c r="BR15" i="4"/>
  <c r="BR14" i="4"/>
  <c r="BR13" i="4"/>
  <c r="BR12" i="4"/>
  <c r="BR11" i="4"/>
  <c r="BR10" i="4"/>
  <c r="BR9" i="4"/>
  <c r="BR8" i="4"/>
  <c r="BR7" i="4"/>
  <c r="BR6" i="4"/>
  <c r="BN30" i="4"/>
  <c r="BN29" i="4"/>
  <c r="BN28" i="4"/>
  <c r="BN27" i="4"/>
  <c r="BN26" i="4"/>
  <c r="BN25" i="4"/>
  <c r="BN24" i="4"/>
  <c r="BN23" i="4"/>
  <c r="BN22" i="4"/>
  <c r="BN21" i="4"/>
  <c r="BN20" i="4"/>
  <c r="BN19" i="4"/>
  <c r="BN18" i="4"/>
  <c r="BN17" i="4"/>
  <c r="BN16" i="4"/>
  <c r="BN15" i="4"/>
  <c r="BN14" i="4"/>
  <c r="BN13" i="4"/>
  <c r="BN12" i="4"/>
  <c r="BN11" i="4"/>
  <c r="BN10" i="4"/>
  <c r="BN9" i="4"/>
  <c r="BN8" i="4"/>
  <c r="BN7" i="4"/>
  <c r="BN6" i="4"/>
  <c r="BJ30" i="4"/>
  <c r="BJ29" i="4"/>
  <c r="BJ28" i="4"/>
  <c r="BJ27" i="4"/>
  <c r="BJ26" i="4"/>
  <c r="BJ25" i="4"/>
  <c r="BJ24" i="4"/>
  <c r="BJ23" i="4"/>
  <c r="BJ22" i="4"/>
  <c r="BJ21" i="4"/>
  <c r="BJ20" i="4"/>
  <c r="BJ19" i="4"/>
  <c r="BJ18" i="4"/>
  <c r="BJ17" i="4"/>
  <c r="BJ16" i="4"/>
  <c r="BJ15" i="4"/>
  <c r="BJ14" i="4"/>
  <c r="BJ13" i="4"/>
  <c r="BJ12" i="4"/>
  <c r="BJ11" i="4"/>
  <c r="BJ10" i="4"/>
  <c r="BJ9" i="4"/>
  <c r="BJ8" i="4"/>
  <c r="BL8" i="4" s="1"/>
  <c r="BJ7" i="4"/>
  <c r="BJ6" i="4"/>
  <c r="BF30" i="4"/>
  <c r="BF29" i="4"/>
  <c r="BF28" i="4"/>
  <c r="BF27" i="4"/>
  <c r="BF26" i="4"/>
  <c r="BF25" i="4"/>
  <c r="BF24" i="4"/>
  <c r="BF23" i="4"/>
  <c r="BF22" i="4"/>
  <c r="BF21" i="4"/>
  <c r="BF20" i="4"/>
  <c r="BF19" i="4"/>
  <c r="BF18" i="4"/>
  <c r="BF17" i="4"/>
  <c r="BF16" i="4"/>
  <c r="BF15" i="4"/>
  <c r="BF14" i="4"/>
  <c r="BF13" i="4"/>
  <c r="BF12" i="4"/>
  <c r="BF11" i="4"/>
  <c r="BF10" i="4"/>
  <c r="BF9" i="4"/>
  <c r="BF8" i="4"/>
  <c r="BF7" i="4"/>
  <c r="BF6" i="4"/>
  <c r="BB30" i="4"/>
  <c r="BB29" i="4"/>
  <c r="BB28" i="4"/>
  <c r="BB27" i="4"/>
  <c r="BB26" i="4"/>
  <c r="BB25" i="4"/>
  <c r="BB24" i="4"/>
  <c r="BB23" i="4"/>
  <c r="BB22" i="4"/>
  <c r="BB21" i="4"/>
  <c r="BB20" i="4"/>
  <c r="BB19" i="4"/>
  <c r="BB18" i="4"/>
  <c r="BB17" i="4"/>
  <c r="BB16" i="4"/>
  <c r="BB15" i="4"/>
  <c r="BB14" i="4"/>
  <c r="BB13" i="4"/>
  <c r="BB12" i="4"/>
  <c r="BB11" i="4"/>
  <c r="BB10" i="4"/>
  <c r="BB9" i="4"/>
  <c r="BB8" i="4"/>
  <c r="BB7" i="4"/>
  <c r="BB6" i="4"/>
  <c r="AX30" i="4"/>
  <c r="AX29" i="4"/>
  <c r="AX28" i="4"/>
  <c r="AX27" i="4"/>
  <c r="AX26" i="4"/>
  <c r="AX25" i="4"/>
  <c r="AX24" i="4"/>
  <c r="AX23" i="4"/>
  <c r="AX22" i="4"/>
  <c r="AX21" i="4"/>
  <c r="AX20" i="4"/>
  <c r="AX19" i="4"/>
  <c r="AX18" i="4"/>
  <c r="AX17" i="4"/>
  <c r="AX16" i="4"/>
  <c r="AX15" i="4"/>
  <c r="AX14" i="4"/>
  <c r="AX13" i="4"/>
  <c r="AX12" i="4"/>
  <c r="AX11" i="4"/>
  <c r="AX10" i="4"/>
  <c r="AX9" i="4"/>
  <c r="AX8" i="4"/>
  <c r="AX7" i="4"/>
  <c r="AX6" i="4"/>
  <c r="AT30" i="4"/>
  <c r="AT29" i="4"/>
  <c r="AT28" i="4"/>
  <c r="AT27" i="4"/>
  <c r="AT26" i="4"/>
  <c r="AT25" i="4"/>
  <c r="AT24" i="4"/>
  <c r="AT23" i="4"/>
  <c r="AT22" i="4"/>
  <c r="AT21" i="4"/>
  <c r="AT20" i="4"/>
  <c r="AT19" i="4"/>
  <c r="AT18" i="4"/>
  <c r="AT17" i="4"/>
  <c r="AT16" i="4"/>
  <c r="AT15" i="4"/>
  <c r="AT14" i="4"/>
  <c r="AT13" i="4"/>
  <c r="AT12" i="4"/>
  <c r="AT11" i="4"/>
  <c r="AT10" i="4"/>
  <c r="AT9" i="4"/>
  <c r="AT8" i="4"/>
  <c r="AT7" i="4"/>
  <c r="AT6" i="4"/>
  <c r="AP30" i="4"/>
  <c r="AP29" i="4"/>
  <c r="AP28" i="4"/>
  <c r="AP27" i="4"/>
  <c r="AP26" i="4"/>
  <c r="AP25" i="4"/>
  <c r="AP24" i="4"/>
  <c r="AP23" i="4"/>
  <c r="AP22" i="4"/>
  <c r="AP21" i="4"/>
  <c r="AP20" i="4"/>
  <c r="AP19" i="4"/>
  <c r="AP18" i="4"/>
  <c r="AP17" i="4"/>
  <c r="AP16" i="4"/>
  <c r="AP15" i="4"/>
  <c r="AP14" i="4"/>
  <c r="AP13" i="4"/>
  <c r="AP12" i="4"/>
  <c r="AP11" i="4"/>
  <c r="AP10" i="4"/>
  <c r="AP9" i="4"/>
  <c r="AP8" i="4"/>
  <c r="AP7" i="4"/>
  <c r="AP6" i="4"/>
  <c r="AL30" i="4"/>
  <c r="AL29" i="4"/>
  <c r="AL28" i="4"/>
  <c r="AL27" i="4"/>
  <c r="AL26" i="4"/>
  <c r="AL25" i="4"/>
  <c r="AL24" i="4"/>
  <c r="AL23" i="4"/>
  <c r="AL22" i="4"/>
  <c r="AL21" i="4"/>
  <c r="AL20" i="4"/>
  <c r="AL19" i="4"/>
  <c r="AL18" i="4"/>
  <c r="AL17" i="4"/>
  <c r="AL16" i="4"/>
  <c r="AL15" i="4"/>
  <c r="AL14" i="4"/>
  <c r="AL13" i="4"/>
  <c r="AL12" i="4"/>
  <c r="AL11" i="4"/>
  <c r="AL10" i="4"/>
  <c r="AL9" i="4"/>
  <c r="AL8" i="4"/>
  <c r="AL7" i="4"/>
  <c r="AL6" i="4"/>
  <c r="AH30" i="4"/>
  <c r="AH29" i="4"/>
  <c r="AH28" i="4"/>
  <c r="AH27" i="4"/>
  <c r="AH26" i="4"/>
  <c r="AH25" i="4"/>
  <c r="AH24" i="4"/>
  <c r="AH23" i="4"/>
  <c r="AH22" i="4"/>
  <c r="AH21" i="4"/>
  <c r="AH20" i="4"/>
  <c r="AH19" i="4"/>
  <c r="AH18" i="4"/>
  <c r="AH17" i="4"/>
  <c r="AH16" i="4"/>
  <c r="AH15" i="4"/>
  <c r="AH14" i="4"/>
  <c r="AH13" i="4"/>
  <c r="AH12" i="4"/>
  <c r="AH11" i="4"/>
  <c r="AH10" i="4"/>
  <c r="AH9" i="4"/>
  <c r="AH8" i="4"/>
  <c r="AH7" i="4"/>
  <c r="AH6" i="4"/>
  <c r="AD30" i="4"/>
  <c r="AD29" i="4"/>
  <c r="AD28" i="4"/>
  <c r="AD27" i="4"/>
  <c r="AD26" i="4"/>
  <c r="AD25" i="4"/>
  <c r="AD24" i="4"/>
  <c r="AD23" i="4"/>
  <c r="AD22" i="4"/>
  <c r="AD21" i="4"/>
  <c r="AD20" i="4"/>
  <c r="AD19" i="4"/>
  <c r="AD18" i="4"/>
  <c r="AD17" i="4"/>
  <c r="AD16" i="4"/>
  <c r="AD15" i="4"/>
  <c r="AD14" i="4"/>
  <c r="AD13" i="4"/>
  <c r="AD12" i="4"/>
  <c r="AD11" i="4"/>
  <c r="AD10" i="4"/>
  <c r="AD9" i="4"/>
  <c r="AD8" i="4"/>
  <c r="AD7" i="4"/>
  <c r="AD6" i="4"/>
  <c r="Z30" i="4"/>
  <c r="Z29" i="4"/>
  <c r="Z28" i="4"/>
  <c r="Z27" i="4"/>
  <c r="Z26" i="4"/>
  <c r="Z25" i="4"/>
  <c r="Z24" i="4"/>
  <c r="Z23" i="4"/>
  <c r="Z22" i="4"/>
  <c r="Z21" i="4"/>
  <c r="Z20" i="4"/>
  <c r="Z19" i="4"/>
  <c r="Z18" i="4"/>
  <c r="Z17" i="4"/>
  <c r="Z16" i="4"/>
  <c r="Z15" i="4"/>
  <c r="Z14" i="4"/>
  <c r="Z13" i="4"/>
  <c r="Z12" i="4"/>
  <c r="Z11" i="4"/>
  <c r="Z10" i="4"/>
  <c r="Z9" i="4"/>
  <c r="Z8" i="4"/>
  <c r="Z7" i="4"/>
  <c r="Z6" i="4"/>
  <c r="V30" i="4"/>
  <c r="V29" i="4"/>
  <c r="V28" i="4"/>
  <c r="V27" i="4"/>
  <c r="V26" i="4"/>
  <c r="V25" i="4"/>
  <c r="V24" i="4"/>
  <c r="V23" i="4"/>
  <c r="V22" i="4"/>
  <c r="V21" i="4"/>
  <c r="V20" i="4"/>
  <c r="V19" i="4"/>
  <c r="V18" i="4"/>
  <c r="V17" i="4"/>
  <c r="V16" i="4"/>
  <c r="V15" i="4"/>
  <c r="V14" i="4"/>
  <c r="V13" i="4"/>
  <c r="V12" i="4"/>
  <c r="V11" i="4"/>
  <c r="V10" i="4"/>
  <c r="V9" i="4"/>
  <c r="V8" i="4"/>
  <c r="V7" i="4"/>
  <c r="V6" i="4"/>
  <c r="R30" i="4"/>
  <c r="R29" i="4"/>
  <c r="R28" i="4"/>
  <c r="R27" i="4"/>
  <c r="R26" i="4"/>
  <c r="R25" i="4"/>
  <c r="R24" i="4"/>
  <c r="R23" i="4"/>
  <c r="R22" i="4"/>
  <c r="R21" i="4"/>
  <c r="R20" i="4"/>
  <c r="R19" i="4"/>
  <c r="R18" i="4"/>
  <c r="R17" i="4"/>
  <c r="R16" i="4"/>
  <c r="R15" i="4"/>
  <c r="R14" i="4"/>
  <c r="R13" i="4"/>
  <c r="R12" i="4"/>
  <c r="R11" i="4"/>
  <c r="R10" i="4"/>
  <c r="R9" i="4"/>
  <c r="R8" i="4"/>
  <c r="T8" i="4" s="1"/>
  <c r="R7" i="4"/>
  <c r="R6" i="4"/>
  <c r="N8" i="4"/>
  <c r="P8" i="4" s="1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6" i="4"/>
  <c r="F7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D8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6" i="4"/>
  <c r="D9" i="4"/>
  <c r="D58" i="21" l="1"/>
  <c r="C58" i="21"/>
  <c r="B58" i="21"/>
  <c r="D57" i="21"/>
  <c r="C57" i="21"/>
  <c r="B57" i="21"/>
  <c r="D56" i="21"/>
  <c r="C56" i="21"/>
  <c r="B56" i="21"/>
  <c r="D55" i="21"/>
  <c r="C55" i="21"/>
  <c r="B55" i="21"/>
  <c r="D54" i="21"/>
  <c r="C54" i="21"/>
  <c r="B54" i="21"/>
  <c r="D53" i="21"/>
  <c r="C53" i="21"/>
  <c r="B53" i="21"/>
  <c r="D52" i="21"/>
  <c r="C52" i="21"/>
  <c r="B52" i="21"/>
  <c r="D51" i="21"/>
  <c r="C51" i="21"/>
  <c r="B51" i="21"/>
  <c r="D50" i="21"/>
  <c r="C50" i="21"/>
  <c r="B50" i="21"/>
  <c r="D49" i="21"/>
  <c r="C49" i="21"/>
  <c r="B49" i="21"/>
  <c r="D48" i="21"/>
  <c r="C48" i="21"/>
  <c r="B48" i="21"/>
  <c r="D47" i="21"/>
  <c r="C47" i="21"/>
  <c r="B47" i="21"/>
  <c r="D46" i="21"/>
  <c r="C46" i="21"/>
  <c r="B46" i="21"/>
  <c r="D45" i="21"/>
  <c r="C45" i="21"/>
  <c r="B45" i="21"/>
  <c r="D44" i="21"/>
  <c r="C44" i="21"/>
  <c r="B44" i="21"/>
  <c r="D43" i="21"/>
  <c r="C43" i="21"/>
  <c r="B43" i="21"/>
  <c r="D42" i="21"/>
  <c r="C42" i="21"/>
  <c r="B42" i="21"/>
  <c r="D41" i="21"/>
  <c r="C41" i="21"/>
  <c r="B41" i="21"/>
  <c r="D40" i="21"/>
  <c r="C40" i="21"/>
  <c r="B40" i="21"/>
  <c r="D39" i="21"/>
  <c r="C39" i="21"/>
  <c r="B39" i="21"/>
  <c r="D38" i="21"/>
  <c r="C38" i="21"/>
  <c r="B38" i="21"/>
  <c r="D37" i="21"/>
  <c r="C37" i="21"/>
  <c r="B37" i="21"/>
  <c r="D36" i="21"/>
  <c r="C36" i="21"/>
  <c r="B36" i="21"/>
  <c r="D35" i="21"/>
  <c r="C35" i="21"/>
  <c r="B35" i="21"/>
  <c r="D34" i="21"/>
  <c r="C34" i="21"/>
  <c r="B34" i="21"/>
  <c r="C8" i="21" l="1"/>
  <c r="D8" i="21"/>
  <c r="C9" i="21"/>
  <c r="D9" i="21"/>
  <c r="C7" i="21"/>
  <c r="D7" i="21"/>
  <c r="C10" i="21"/>
  <c r="D10" i="21"/>
  <c r="C11" i="21"/>
  <c r="D11" i="21"/>
  <c r="C12" i="21"/>
  <c r="D12" i="21"/>
  <c r="C13" i="21"/>
  <c r="D13" i="21"/>
  <c r="C14" i="21"/>
  <c r="D14" i="21"/>
  <c r="C15" i="21"/>
  <c r="D15" i="21"/>
  <c r="C16" i="21"/>
  <c r="D16" i="21"/>
  <c r="C17" i="21"/>
  <c r="D17" i="21"/>
  <c r="C18" i="21"/>
  <c r="D18" i="21"/>
  <c r="C19" i="21"/>
  <c r="D19" i="21"/>
  <c r="C20" i="21"/>
  <c r="D20" i="21"/>
  <c r="C21" i="21"/>
  <c r="D21" i="21"/>
  <c r="C22" i="21"/>
  <c r="D22" i="21"/>
  <c r="C23" i="21"/>
  <c r="D23" i="21"/>
  <c r="C24" i="21"/>
  <c r="D24" i="21"/>
  <c r="C25" i="21"/>
  <c r="D25" i="21"/>
  <c r="C26" i="21"/>
  <c r="D26" i="21"/>
  <c r="C27" i="21"/>
  <c r="D27" i="21"/>
  <c r="C28" i="21"/>
  <c r="D28" i="21"/>
  <c r="C29" i="21"/>
  <c r="D29" i="21"/>
  <c r="C30" i="21"/>
  <c r="D30" i="21"/>
  <c r="C6" i="21"/>
  <c r="D6" i="21"/>
  <c r="AC3" i="21"/>
  <c r="AB3" i="21"/>
  <c r="AA3" i="21"/>
  <c r="Z3" i="21"/>
  <c r="K8" i="21" l="1"/>
  <c r="L8" i="21"/>
  <c r="M8" i="21"/>
  <c r="N8" i="21"/>
  <c r="O8" i="21"/>
  <c r="P8" i="21"/>
  <c r="Q8" i="21"/>
  <c r="R8" i="21"/>
  <c r="S8" i="21"/>
  <c r="T8" i="21"/>
  <c r="U8" i="21"/>
  <c r="V8" i="21"/>
  <c r="W8" i="21"/>
  <c r="X8" i="21"/>
  <c r="Y8" i="21"/>
  <c r="K9" i="21"/>
  <c r="L9" i="21"/>
  <c r="M9" i="21"/>
  <c r="N9" i="21"/>
  <c r="O9" i="21"/>
  <c r="P9" i="21"/>
  <c r="Q9" i="21"/>
  <c r="R9" i="21"/>
  <c r="S9" i="21"/>
  <c r="T9" i="21"/>
  <c r="U9" i="21"/>
  <c r="V9" i="21"/>
  <c r="W9" i="21"/>
  <c r="X9" i="21"/>
  <c r="Y9" i="21"/>
  <c r="K7" i="21"/>
  <c r="L7" i="21"/>
  <c r="M7" i="21"/>
  <c r="N7" i="21"/>
  <c r="O7" i="21"/>
  <c r="P7" i="21"/>
  <c r="Q7" i="21"/>
  <c r="R7" i="21"/>
  <c r="S7" i="21"/>
  <c r="T7" i="21"/>
  <c r="U7" i="21"/>
  <c r="V7" i="21"/>
  <c r="W7" i="21"/>
  <c r="X7" i="21"/>
  <c r="Y7" i="21"/>
  <c r="F10" i="21"/>
  <c r="G10" i="21"/>
  <c r="H10" i="21"/>
  <c r="I10" i="21"/>
  <c r="J10" i="21"/>
  <c r="K10" i="21"/>
  <c r="L10" i="21"/>
  <c r="M10" i="21"/>
  <c r="N10" i="21"/>
  <c r="O10" i="21"/>
  <c r="P10" i="21"/>
  <c r="Q10" i="21"/>
  <c r="R10" i="21"/>
  <c r="S10" i="21"/>
  <c r="T10" i="21"/>
  <c r="U10" i="21"/>
  <c r="V10" i="21"/>
  <c r="W10" i="21"/>
  <c r="X10" i="21"/>
  <c r="Y10" i="21"/>
  <c r="F11" i="21"/>
  <c r="G11" i="21"/>
  <c r="H11" i="21"/>
  <c r="I11" i="21"/>
  <c r="J11" i="21"/>
  <c r="K11" i="21"/>
  <c r="L11" i="21"/>
  <c r="M11" i="21"/>
  <c r="N11" i="21"/>
  <c r="O11" i="21"/>
  <c r="P11" i="21"/>
  <c r="Q11" i="21"/>
  <c r="R11" i="21"/>
  <c r="S11" i="21"/>
  <c r="T11" i="21"/>
  <c r="U11" i="21"/>
  <c r="V11" i="21"/>
  <c r="W11" i="21"/>
  <c r="X11" i="21"/>
  <c r="Y11" i="21"/>
  <c r="F12" i="21"/>
  <c r="G12" i="21"/>
  <c r="H12" i="21"/>
  <c r="I12" i="21"/>
  <c r="J12" i="21"/>
  <c r="K12" i="21"/>
  <c r="L12" i="21"/>
  <c r="M12" i="21"/>
  <c r="N12" i="21"/>
  <c r="O12" i="21"/>
  <c r="P12" i="21"/>
  <c r="Q12" i="21"/>
  <c r="R12" i="21"/>
  <c r="S12" i="21"/>
  <c r="T12" i="21"/>
  <c r="U12" i="21"/>
  <c r="V12" i="21"/>
  <c r="W12" i="21"/>
  <c r="X12" i="21"/>
  <c r="Y12" i="21"/>
  <c r="F13" i="21"/>
  <c r="G13" i="21"/>
  <c r="H13" i="21"/>
  <c r="H41" i="21" s="1"/>
  <c r="I13" i="21"/>
  <c r="I41" i="21" s="1"/>
  <c r="J13" i="21"/>
  <c r="J41" i="21" s="1"/>
  <c r="K13" i="21"/>
  <c r="K41" i="21" s="1"/>
  <c r="L13" i="21"/>
  <c r="M13" i="21"/>
  <c r="N13" i="21"/>
  <c r="O13" i="21"/>
  <c r="P13" i="21"/>
  <c r="Q13" i="21"/>
  <c r="R13" i="21"/>
  <c r="S13" i="21"/>
  <c r="T13" i="21"/>
  <c r="U13" i="21"/>
  <c r="V13" i="21"/>
  <c r="W13" i="21"/>
  <c r="X13" i="21"/>
  <c r="Y13" i="21"/>
  <c r="F14" i="21"/>
  <c r="G14" i="21"/>
  <c r="H14" i="21"/>
  <c r="H42" i="21" s="1"/>
  <c r="I14" i="21"/>
  <c r="I42" i="21" s="1"/>
  <c r="J14" i="21"/>
  <c r="J42" i="21" s="1"/>
  <c r="K14" i="21"/>
  <c r="K42" i="21" s="1"/>
  <c r="L14" i="21"/>
  <c r="M14" i="21"/>
  <c r="N14" i="21"/>
  <c r="O14" i="21"/>
  <c r="P14" i="21"/>
  <c r="Q14" i="21"/>
  <c r="R14" i="21"/>
  <c r="S14" i="21"/>
  <c r="T14" i="21"/>
  <c r="U14" i="21"/>
  <c r="V14" i="21"/>
  <c r="W14" i="21"/>
  <c r="X14" i="21"/>
  <c r="Y14" i="21"/>
  <c r="F15" i="21"/>
  <c r="G15" i="21"/>
  <c r="H15" i="21"/>
  <c r="H43" i="21" s="1"/>
  <c r="I15" i="21"/>
  <c r="I43" i="21" s="1"/>
  <c r="J15" i="21"/>
  <c r="J43" i="21" s="1"/>
  <c r="K15" i="21"/>
  <c r="K43" i="21" s="1"/>
  <c r="L15" i="21"/>
  <c r="M15" i="21"/>
  <c r="N15" i="21"/>
  <c r="O15" i="21"/>
  <c r="P15" i="21"/>
  <c r="Q15" i="21"/>
  <c r="R15" i="21"/>
  <c r="S15" i="21"/>
  <c r="T15" i="21"/>
  <c r="U15" i="21"/>
  <c r="V15" i="21"/>
  <c r="W15" i="21"/>
  <c r="X15" i="21"/>
  <c r="Y15" i="21"/>
  <c r="F16" i="21"/>
  <c r="G16" i="21"/>
  <c r="H16" i="21"/>
  <c r="I16" i="21"/>
  <c r="J16" i="21"/>
  <c r="K16" i="21"/>
  <c r="L16" i="21"/>
  <c r="M16" i="21"/>
  <c r="N16" i="21"/>
  <c r="O16" i="21"/>
  <c r="P16" i="21"/>
  <c r="Q16" i="21"/>
  <c r="R16" i="21"/>
  <c r="S16" i="21"/>
  <c r="T16" i="21"/>
  <c r="U16" i="21"/>
  <c r="V16" i="21"/>
  <c r="W16" i="21"/>
  <c r="X16" i="21"/>
  <c r="Y16" i="21"/>
  <c r="F17" i="21"/>
  <c r="G17" i="21"/>
  <c r="H17" i="21"/>
  <c r="I17" i="21"/>
  <c r="J17" i="21"/>
  <c r="K17" i="21"/>
  <c r="L17" i="21"/>
  <c r="M17" i="21"/>
  <c r="N17" i="21"/>
  <c r="O17" i="21"/>
  <c r="P17" i="21"/>
  <c r="Q17" i="21"/>
  <c r="R17" i="21"/>
  <c r="S17" i="21"/>
  <c r="T17" i="21"/>
  <c r="U17" i="21"/>
  <c r="V17" i="21"/>
  <c r="W17" i="21"/>
  <c r="X17" i="21"/>
  <c r="Y17" i="21"/>
  <c r="F18" i="21"/>
  <c r="G18" i="21"/>
  <c r="H18" i="21"/>
  <c r="I18" i="21"/>
  <c r="J18" i="21"/>
  <c r="K18" i="21"/>
  <c r="L18" i="21"/>
  <c r="M18" i="21"/>
  <c r="N18" i="21"/>
  <c r="O18" i="21"/>
  <c r="P18" i="21"/>
  <c r="Q18" i="21"/>
  <c r="R18" i="21"/>
  <c r="S18" i="21"/>
  <c r="T18" i="21"/>
  <c r="U18" i="21"/>
  <c r="V18" i="21"/>
  <c r="W18" i="21"/>
  <c r="X18" i="21"/>
  <c r="Y18" i="21"/>
  <c r="F19" i="21"/>
  <c r="G19" i="21"/>
  <c r="H19" i="21"/>
  <c r="I19" i="21"/>
  <c r="J19" i="21"/>
  <c r="K19" i="21"/>
  <c r="L19" i="21"/>
  <c r="M19" i="21"/>
  <c r="N19" i="21"/>
  <c r="O19" i="21"/>
  <c r="P19" i="21"/>
  <c r="Q19" i="21"/>
  <c r="R19" i="21"/>
  <c r="S19" i="21"/>
  <c r="T19" i="21"/>
  <c r="U19" i="21"/>
  <c r="V19" i="21"/>
  <c r="W19" i="21"/>
  <c r="X19" i="21"/>
  <c r="Y19" i="21"/>
  <c r="F20" i="21"/>
  <c r="G20" i="21"/>
  <c r="H20" i="21"/>
  <c r="I20" i="21"/>
  <c r="J20" i="21"/>
  <c r="K20" i="21"/>
  <c r="L20" i="21"/>
  <c r="M20" i="21"/>
  <c r="N20" i="21"/>
  <c r="O20" i="21"/>
  <c r="P20" i="21"/>
  <c r="Q20" i="21"/>
  <c r="R20" i="21"/>
  <c r="S20" i="21"/>
  <c r="T20" i="21"/>
  <c r="U20" i="21"/>
  <c r="V20" i="21"/>
  <c r="W20" i="21"/>
  <c r="X20" i="21"/>
  <c r="Y20" i="21"/>
  <c r="F21" i="21"/>
  <c r="G21" i="21"/>
  <c r="H21" i="21"/>
  <c r="I21" i="21"/>
  <c r="J21" i="21"/>
  <c r="K21" i="21"/>
  <c r="L21" i="21"/>
  <c r="M21" i="21"/>
  <c r="N21" i="21"/>
  <c r="O21" i="21"/>
  <c r="P21" i="21"/>
  <c r="Q21" i="21"/>
  <c r="R21" i="21"/>
  <c r="S21" i="21"/>
  <c r="T21" i="21"/>
  <c r="U21" i="21"/>
  <c r="V21" i="21"/>
  <c r="W21" i="21"/>
  <c r="X21" i="21"/>
  <c r="Y21" i="21"/>
  <c r="F22" i="21"/>
  <c r="G22" i="21"/>
  <c r="H22" i="21"/>
  <c r="I22" i="21"/>
  <c r="J22" i="21"/>
  <c r="K22" i="21"/>
  <c r="L22" i="21"/>
  <c r="M22" i="21"/>
  <c r="N22" i="21"/>
  <c r="O22" i="21"/>
  <c r="P22" i="21"/>
  <c r="Q22" i="21"/>
  <c r="R22" i="21"/>
  <c r="S22" i="21"/>
  <c r="T22" i="21"/>
  <c r="U22" i="21"/>
  <c r="V22" i="21"/>
  <c r="W22" i="21"/>
  <c r="X22" i="21"/>
  <c r="Y22" i="21"/>
  <c r="F23" i="21"/>
  <c r="G23" i="21"/>
  <c r="H23" i="21"/>
  <c r="I23" i="21"/>
  <c r="J23" i="21"/>
  <c r="K23" i="21"/>
  <c r="L23" i="21"/>
  <c r="M23" i="21"/>
  <c r="N23" i="21"/>
  <c r="O23" i="21"/>
  <c r="P23" i="21"/>
  <c r="Q23" i="21"/>
  <c r="R23" i="21"/>
  <c r="S23" i="21"/>
  <c r="T23" i="21"/>
  <c r="U23" i="21"/>
  <c r="V23" i="21"/>
  <c r="W23" i="21"/>
  <c r="X23" i="21"/>
  <c r="Y23" i="21"/>
  <c r="F24" i="21"/>
  <c r="G24" i="21"/>
  <c r="H24" i="21"/>
  <c r="I24" i="21"/>
  <c r="J24" i="21"/>
  <c r="K24" i="21"/>
  <c r="L24" i="21"/>
  <c r="M24" i="21"/>
  <c r="N24" i="21"/>
  <c r="O24" i="21"/>
  <c r="P24" i="21"/>
  <c r="Q24" i="21"/>
  <c r="R24" i="21"/>
  <c r="S24" i="21"/>
  <c r="T24" i="21"/>
  <c r="U24" i="21"/>
  <c r="V24" i="21"/>
  <c r="W24" i="21"/>
  <c r="X24" i="21"/>
  <c r="Y24" i="21"/>
  <c r="F25" i="21"/>
  <c r="G25" i="21"/>
  <c r="H25" i="21"/>
  <c r="I25" i="21"/>
  <c r="J25" i="21"/>
  <c r="K25" i="21"/>
  <c r="L25" i="21"/>
  <c r="M25" i="21"/>
  <c r="N25" i="21"/>
  <c r="O25" i="21"/>
  <c r="P25" i="21"/>
  <c r="Q25" i="21"/>
  <c r="R25" i="21"/>
  <c r="S25" i="21"/>
  <c r="T25" i="21"/>
  <c r="U25" i="21"/>
  <c r="V25" i="21"/>
  <c r="W25" i="21"/>
  <c r="X25" i="21"/>
  <c r="Y25" i="21"/>
  <c r="F26" i="21"/>
  <c r="G26" i="21"/>
  <c r="H26" i="21"/>
  <c r="I26" i="21"/>
  <c r="J26" i="21"/>
  <c r="K26" i="21"/>
  <c r="L26" i="21"/>
  <c r="M26" i="21"/>
  <c r="N26" i="21"/>
  <c r="O26" i="21"/>
  <c r="P26" i="21"/>
  <c r="Q26" i="21"/>
  <c r="R26" i="21"/>
  <c r="S26" i="21"/>
  <c r="T26" i="21"/>
  <c r="U26" i="21"/>
  <c r="V26" i="21"/>
  <c r="W26" i="21"/>
  <c r="X26" i="21"/>
  <c r="Y26" i="21"/>
  <c r="F27" i="21"/>
  <c r="G27" i="21"/>
  <c r="H27" i="21"/>
  <c r="I27" i="21"/>
  <c r="J27" i="21"/>
  <c r="K27" i="21"/>
  <c r="L27" i="21"/>
  <c r="M27" i="21"/>
  <c r="N27" i="21"/>
  <c r="O27" i="21"/>
  <c r="P27" i="21"/>
  <c r="Q27" i="21"/>
  <c r="R27" i="21"/>
  <c r="S27" i="21"/>
  <c r="T27" i="21"/>
  <c r="U27" i="21"/>
  <c r="V27" i="21"/>
  <c r="W27" i="21"/>
  <c r="X27" i="21"/>
  <c r="Y27" i="21"/>
  <c r="F28" i="21"/>
  <c r="G28" i="21"/>
  <c r="H28" i="21"/>
  <c r="I28" i="21"/>
  <c r="J28" i="21"/>
  <c r="K28" i="21"/>
  <c r="L28" i="21"/>
  <c r="M28" i="21"/>
  <c r="N28" i="21"/>
  <c r="O28" i="21"/>
  <c r="P28" i="21"/>
  <c r="Q28" i="21"/>
  <c r="R28" i="21"/>
  <c r="S28" i="21"/>
  <c r="T28" i="21"/>
  <c r="U28" i="21"/>
  <c r="V28" i="21"/>
  <c r="W28" i="21"/>
  <c r="X28" i="21"/>
  <c r="Y28" i="21"/>
  <c r="F29" i="21"/>
  <c r="G29" i="21"/>
  <c r="H29" i="21"/>
  <c r="I29" i="21"/>
  <c r="J29" i="21"/>
  <c r="K29" i="21"/>
  <c r="L29" i="21"/>
  <c r="M29" i="21"/>
  <c r="N29" i="21"/>
  <c r="O29" i="21"/>
  <c r="P29" i="21"/>
  <c r="Q29" i="21"/>
  <c r="R29" i="21"/>
  <c r="S29" i="21"/>
  <c r="T29" i="21"/>
  <c r="U29" i="21"/>
  <c r="V29" i="21"/>
  <c r="W29" i="21"/>
  <c r="X29" i="21"/>
  <c r="Y29" i="21"/>
  <c r="F30" i="21"/>
  <c r="G30" i="21"/>
  <c r="H30" i="21"/>
  <c r="I30" i="21"/>
  <c r="J30" i="21"/>
  <c r="K30" i="21"/>
  <c r="L30" i="21"/>
  <c r="M30" i="21"/>
  <c r="N30" i="21"/>
  <c r="O30" i="21"/>
  <c r="P30" i="21"/>
  <c r="Q30" i="21"/>
  <c r="R30" i="21"/>
  <c r="S30" i="21"/>
  <c r="T30" i="21"/>
  <c r="U30" i="21"/>
  <c r="V30" i="21"/>
  <c r="W30" i="21"/>
  <c r="X30" i="21"/>
  <c r="Y30" i="21"/>
  <c r="Y6" i="21"/>
  <c r="X6" i="21"/>
  <c r="W6" i="21"/>
  <c r="V6" i="21"/>
  <c r="U6" i="21"/>
  <c r="T6" i="21"/>
  <c r="S6" i="21"/>
  <c r="R6" i="21"/>
  <c r="Q6" i="21"/>
  <c r="P6" i="21"/>
  <c r="O6" i="21"/>
  <c r="N6" i="21"/>
  <c r="M6" i="21"/>
  <c r="L6" i="21"/>
  <c r="K6" i="21"/>
  <c r="B8" i="21"/>
  <c r="B9" i="21"/>
  <c r="B7" i="21"/>
  <c r="B10" i="21"/>
  <c r="B11" i="21"/>
  <c r="B12" i="21"/>
  <c r="B13" i="21"/>
  <c r="B14" i="21"/>
  <c r="B15" i="21"/>
  <c r="B16" i="21"/>
  <c r="B17" i="21"/>
  <c r="B18" i="21"/>
  <c r="B19" i="21"/>
  <c r="B20" i="21"/>
  <c r="B21" i="21"/>
  <c r="B22" i="21"/>
  <c r="B23" i="21"/>
  <c r="B24" i="21"/>
  <c r="B25" i="21"/>
  <c r="B26" i="21"/>
  <c r="B27" i="21"/>
  <c r="B28" i="21"/>
  <c r="B29" i="21"/>
  <c r="B30" i="21"/>
  <c r="B6" i="21"/>
  <c r="D13" i="4"/>
  <c r="D17" i="4"/>
  <c r="D21" i="4"/>
  <c r="D25" i="4"/>
  <c r="D29" i="4"/>
  <c r="X58" i="21" l="1"/>
  <c r="V58" i="21"/>
  <c r="T58" i="21"/>
  <c r="R58" i="21"/>
  <c r="P58" i="21"/>
  <c r="N58" i="21"/>
  <c r="L58" i="21"/>
  <c r="J58" i="21"/>
  <c r="H58" i="21"/>
  <c r="X57" i="21"/>
  <c r="V57" i="21"/>
  <c r="T57" i="21"/>
  <c r="R57" i="21"/>
  <c r="P57" i="21"/>
  <c r="N57" i="21"/>
  <c r="L57" i="21"/>
  <c r="J57" i="21"/>
  <c r="H57" i="21"/>
  <c r="X56" i="21"/>
  <c r="V56" i="21"/>
  <c r="T56" i="21"/>
  <c r="R56" i="21"/>
  <c r="P56" i="21"/>
  <c r="N56" i="21"/>
  <c r="L56" i="21"/>
  <c r="J56" i="21"/>
  <c r="H56" i="21"/>
  <c r="X55" i="21"/>
  <c r="V55" i="21"/>
  <c r="T55" i="21"/>
  <c r="R55" i="21"/>
  <c r="P55" i="21"/>
  <c r="N55" i="21"/>
  <c r="L55" i="21"/>
  <c r="J55" i="21"/>
  <c r="H55" i="21"/>
  <c r="X54" i="21"/>
  <c r="V54" i="21"/>
  <c r="T54" i="21"/>
  <c r="R54" i="21"/>
  <c r="P54" i="21"/>
  <c r="N54" i="21"/>
  <c r="L54" i="21"/>
  <c r="J54" i="21"/>
  <c r="H54" i="21"/>
  <c r="X53" i="21"/>
  <c r="V53" i="21"/>
  <c r="T53" i="21"/>
  <c r="R53" i="21"/>
  <c r="P53" i="21"/>
  <c r="N53" i="21"/>
  <c r="L53" i="21"/>
  <c r="J53" i="21"/>
  <c r="H53" i="21"/>
  <c r="X52" i="21"/>
  <c r="V52" i="21"/>
  <c r="T52" i="21"/>
  <c r="R52" i="21"/>
  <c r="P52" i="21"/>
  <c r="N52" i="21"/>
  <c r="L52" i="21"/>
  <c r="J52" i="21"/>
  <c r="H52" i="21"/>
  <c r="X51" i="21"/>
  <c r="V51" i="21"/>
  <c r="T51" i="21"/>
  <c r="R51" i="21"/>
  <c r="P51" i="21"/>
  <c r="N51" i="21"/>
  <c r="L51" i="21"/>
  <c r="J51" i="21"/>
  <c r="H51" i="21"/>
  <c r="X50" i="21"/>
  <c r="V50" i="21"/>
  <c r="T50" i="21"/>
  <c r="R50" i="21"/>
  <c r="P50" i="21"/>
  <c r="N50" i="21"/>
  <c r="L50" i="21"/>
  <c r="J50" i="21"/>
  <c r="H50" i="21"/>
  <c r="X49" i="21"/>
  <c r="V49" i="21"/>
  <c r="T49" i="21"/>
  <c r="R49" i="21"/>
  <c r="P49" i="21"/>
  <c r="N49" i="21"/>
  <c r="L49" i="21"/>
  <c r="J49" i="21"/>
  <c r="H49" i="21"/>
  <c r="X48" i="21"/>
  <c r="V48" i="21"/>
  <c r="T48" i="21"/>
  <c r="R48" i="21"/>
  <c r="P48" i="21"/>
  <c r="N48" i="21"/>
  <c r="L48" i="21"/>
  <c r="J48" i="21"/>
  <c r="H48" i="21"/>
  <c r="X47" i="21"/>
  <c r="V47" i="21"/>
  <c r="T47" i="21"/>
  <c r="R47" i="21"/>
  <c r="P47" i="21"/>
  <c r="N47" i="21"/>
  <c r="L47" i="21"/>
  <c r="J47" i="21"/>
  <c r="H47" i="21"/>
  <c r="X46" i="21"/>
  <c r="V46" i="21"/>
  <c r="T46" i="21"/>
  <c r="R46" i="21"/>
  <c r="P46" i="21"/>
  <c r="N46" i="21"/>
  <c r="L46" i="21"/>
  <c r="J46" i="21"/>
  <c r="H46" i="21"/>
  <c r="X45" i="21"/>
  <c r="V45" i="21"/>
  <c r="T45" i="21"/>
  <c r="R45" i="21"/>
  <c r="P45" i="21"/>
  <c r="N45" i="21"/>
  <c r="L45" i="21"/>
  <c r="J45" i="21"/>
  <c r="H45" i="21"/>
  <c r="X44" i="21"/>
  <c r="V44" i="21"/>
  <c r="T44" i="21"/>
  <c r="R44" i="21"/>
  <c r="P44" i="21"/>
  <c r="N44" i="21"/>
  <c r="L44" i="21"/>
  <c r="J44" i="21"/>
  <c r="H44" i="21"/>
  <c r="X43" i="21"/>
  <c r="V43" i="21"/>
  <c r="T43" i="21"/>
  <c r="R43" i="21"/>
  <c r="P43" i="21"/>
  <c r="N43" i="21"/>
  <c r="L43" i="21"/>
  <c r="X42" i="21"/>
  <c r="V42" i="21"/>
  <c r="T42" i="21"/>
  <c r="R42" i="21"/>
  <c r="P42" i="21"/>
  <c r="N42" i="21"/>
  <c r="L42" i="21"/>
  <c r="X41" i="21"/>
  <c r="V41" i="21"/>
  <c r="T41" i="21"/>
  <c r="R41" i="21"/>
  <c r="P41" i="21"/>
  <c r="N41" i="21"/>
  <c r="L41" i="21"/>
  <c r="X40" i="21"/>
  <c r="V40" i="21"/>
  <c r="T40" i="21"/>
  <c r="R40" i="21"/>
  <c r="P40" i="21"/>
  <c r="N40" i="21"/>
  <c r="L40" i="21"/>
  <c r="J40" i="21"/>
  <c r="H40" i="21"/>
  <c r="X39" i="21"/>
  <c r="V39" i="21"/>
  <c r="T39" i="21"/>
  <c r="R39" i="21"/>
  <c r="P39" i="21"/>
  <c r="N39" i="21"/>
  <c r="L39" i="21"/>
  <c r="J39" i="21"/>
  <c r="H39" i="21"/>
  <c r="X38" i="21"/>
  <c r="V38" i="21"/>
  <c r="T38" i="21"/>
  <c r="R38" i="21"/>
  <c r="P38" i="21"/>
  <c r="N38" i="21"/>
  <c r="L38" i="21"/>
  <c r="J38" i="21"/>
  <c r="H38" i="21"/>
  <c r="W58" i="21"/>
  <c r="S58" i="21"/>
  <c r="O58" i="21"/>
  <c r="K58" i="21"/>
  <c r="W57" i="21"/>
  <c r="S57" i="21"/>
  <c r="O57" i="21"/>
  <c r="K57" i="21"/>
  <c r="W56" i="21"/>
  <c r="S56" i="21"/>
  <c r="O56" i="21"/>
  <c r="K56" i="21"/>
  <c r="W55" i="21"/>
  <c r="S55" i="21"/>
  <c r="O55" i="21"/>
  <c r="K55" i="21"/>
  <c r="W54" i="21"/>
  <c r="S54" i="21"/>
  <c r="O54" i="21"/>
  <c r="K54" i="21"/>
  <c r="W53" i="21"/>
  <c r="S53" i="21"/>
  <c r="O53" i="21"/>
  <c r="K53" i="21"/>
  <c r="W52" i="21"/>
  <c r="S52" i="21"/>
  <c r="O52" i="21"/>
  <c r="K52" i="21"/>
  <c r="W51" i="21"/>
  <c r="S51" i="21"/>
  <c r="O51" i="21"/>
  <c r="K51" i="21"/>
  <c r="I51" i="21"/>
  <c r="W50" i="21"/>
  <c r="S50" i="21"/>
  <c r="O50" i="21"/>
  <c r="K50" i="21"/>
  <c r="I50" i="21"/>
  <c r="W49" i="21"/>
  <c r="S49" i="21"/>
  <c r="O49" i="21"/>
  <c r="K49" i="21"/>
  <c r="I49" i="21"/>
  <c r="W48" i="21"/>
  <c r="S48" i="21"/>
  <c r="O48" i="21"/>
  <c r="K48" i="21"/>
  <c r="I48" i="21"/>
  <c r="W47" i="21"/>
  <c r="S47" i="21"/>
  <c r="O47" i="21"/>
  <c r="K47" i="21"/>
  <c r="I47" i="21"/>
  <c r="W46" i="21"/>
  <c r="S46" i="21"/>
  <c r="O46" i="21"/>
  <c r="K46" i="21"/>
  <c r="W45" i="21"/>
  <c r="S45" i="21"/>
  <c r="O45" i="21"/>
  <c r="K45" i="21"/>
  <c r="W44" i="21"/>
  <c r="S44" i="21"/>
  <c r="O44" i="21"/>
  <c r="K44" i="21"/>
  <c r="W43" i="21"/>
  <c r="S43" i="21"/>
  <c r="O43" i="21"/>
  <c r="W42" i="21"/>
  <c r="S42" i="21"/>
  <c r="O42" i="21"/>
  <c r="W41" i="21"/>
  <c r="S41" i="21"/>
  <c r="O41" i="21"/>
  <c r="W40" i="21"/>
  <c r="S40" i="21"/>
  <c r="O40" i="21"/>
  <c r="K40" i="21"/>
  <c r="I40" i="21"/>
  <c r="W39" i="21"/>
  <c r="S39" i="21"/>
  <c r="O39" i="21"/>
  <c r="K39" i="21"/>
  <c r="W38" i="21"/>
  <c r="S38" i="21"/>
  <c r="O38" i="21"/>
  <c r="K38" i="21"/>
  <c r="G58" i="21"/>
  <c r="G57" i="21"/>
  <c r="G56" i="21"/>
  <c r="G55" i="21"/>
  <c r="G54" i="21"/>
  <c r="G53" i="21"/>
  <c r="G52" i="21"/>
  <c r="G51" i="21"/>
  <c r="G50" i="21"/>
  <c r="G49" i="21"/>
  <c r="G48" i="21"/>
  <c r="G47" i="21"/>
  <c r="G46" i="21"/>
  <c r="G45" i="21"/>
  <c r="G44" i="21"/>
  <c r="G43" i="21"/>
  <c r="G42" i="21"/>
  <c r="G41" i="21"/>
  <c r="G40" i="21"/>
  <c r="G39" i="21"/>
  <c r="G38" i="21"/>
  <c r="F58" i="21"/>
  <c r="F57" i="21"/>
  <c r="F56" i="21"/>
  <c r="F55" i="21"/>
  <c r="F54" i="21"/>
  <c r="F53" i="21"/>
  <c r="F52" i="21"/>
  <c r="F51" i="21"/>
  <c r="F50" i="21"/>
  <c r="F49" i="21"/>
  <c r="F48" i="21"/>
  <c r="F47" i="21"/>
  <c r="F46" i="21"/>
  <c r="F45" i="21"/>
  <c r="F44" i="21"/>
  <c r="F43" i="21"/>
  <c r="F42" i="21"/>
  <c r="F41" i="21"/>
  <c r="F40" i="21"/>
  <c r="F39" i="21"/>
  <c r="F38" i="21"/>
  <c r="F7" i="21"/>
  <c r="H6" i="21"/>
  <c r="X37" i="21"/>
  <c r="V37" i="21"/>
  <c r="T37" i="21"/>
  <c r="R37" i="21"/>
  <c r="P37" i="21"/>
  <c r="N37" i="21"/>
  <c r="L37" i="21"/>
  <c r="L34" i="21"/>
  <c r="N34" i="21"/>
  <c r="P34" i="21"/>
  <c r="R34" i="21"/>
  <c r="T34" i="21"/>
  <c r="V34" i="21"/>
  <c r="J7" i="21"/>
  <c r="K34" i="21"/>
  <c r="O34" i="21"/>
  <c r="S34" i="21"/>
  <c r="W34" i="21"/>
  <c r="W37" i="21"/>
  <c r="S37" i="21"/>
  <c r="O37" i="21"/>
  <c r="K37" i="21"/>
  <c r="X36" i="21"/>
  <c r="X34" i="21"/>
  <c r="W36" i="21"/>
  <c r="S36" i="21"/>
  <c r="O36" i="21"/>
  <c r="K36" i="21"/>
  <c r="W35" i="21"/>
  <c r="S35" i="21"/>
  <c r="O35" i="21"/>
  <c r="K35" i="21"/>
  <c r="V36" i="21"/>
  <c r="T36" i="21"/>
  <c r="R36" i="21"/>
  <c r="P36" i="21"/>
  <c r="N36" i="21"/>
  <c r="L36" i="21"/>
  <c r="X35" i="21"/>
  <c r="V35" i="21"/>
  <c r="T35" i="21"/>
  <c r="R35" i="21"/>
  <c r="P35" i="21"/>
  <c r="N35" i="21"/>
  <c r="L35" i="21"/>
  <c r="M34" i="21"/>
  <c r="Q34" i="21"/>
  <c r="U34" i="21"/>
  <c r="Y34" i="21"/>
  <c r="Y58" i="21"/>
  <c r="U58" i="21"/>
  <c r="Q58" i="21"/>
  <c r="M58" i="21"/>
  <c r="I58" i="21"/>
  <c r="Y57" i="21"/>
  <c r="U57" i="21"/>
  <c r="Q57" i="21"/>
  <c r="M57" i="21"/>
  <c r="I57" i="21"/>
  <c r="Y56" i="21"/>
  <c r="U56" i="21"/>
  <c r="Q56" i="21"/>
  <c r="M56" i="21"/>
  <c r="I56" i="21"/>
  <c r="Y55" i="21"/>
  <c r="U55" i="21"/>
  <c r="Q55" i="21"/>
  <c r="M55" i="21"/>
  <c r="I55" i="21"/>
  <c r="Y54" i="21"/>
  <c r="U54" i="21"/>
  <c r="Q54" i="21"/>
  <c r="M54" i="21"/>
  <c r="I54" i="21"/>
  <c r="Y53" i="21"/>
  <c r="U53" i="21"/>
  <c r="Q53" i="21"/>
  <c r="M53" i="21"/>
  <c r="I53" i="21"/>
  <c r="Y52" i="21"/>
  <c r="U52" i="21"/>
  <c r="Q52" i="21"/>
  <c r="M52" i="21"/>
  <c r="I52" i="21"/>
  <c r="Y51" i="21"/>
  <c r="U51" i="21"/>
  <c r="Q51" i="21"/>
  <c r="M51" i="21"/>
  <c r="Y50" i="21"/>
  <c r="U50" i="21"/>
  <c r="Q50" i="21"/>
  <c r="M50" i="21"/>
  <c r="Y49" i="21"/>
  <c r="U49" i="21"/>
  <c r="Q49" i="21"/>
  <c r="M49" i="21"/>
  <c r="Y48" i="21"/>
  <c r="U48" i="21"/>
  <c r="Q48" i="21"/>
  <c r="M48" i="21"/>
  <c r="Y47" i="21"/>
  <c r="U47" i="21"/>
  <c r="Q47" i="21"/>
  <c r="M47" i="21"/>
  <c r="Y46" i="21"/>
  <c r="U46" i="21"/>
  <c r="Q46" i="21"/>
  <c r="M46" i="21"/>
  <c r="I46" i="21"/>
  <c r="Y45" i="21"/>
  <c r="U45" i="21"/>
  <c r="Q45" i="21"/>
  <c r="M45" i="21"/>
  <c r="I45" i="21"/>
  <c r="Y44" i="21"/>
  <c r="U44" i="21"/>
  <c r="Q44" i="21"/>
  <c r="M44" i="21"/>
  <c r="I44" i="21"/>
  <c r="Y43" i="21"/>
  <c r="U43" i="21"/>
  <c r="Q43" i="21"/>
  <c r="M43" i="21"/>
  <c r="Y42" i="21"/>
  <c r="U42" i="21"/>
  <c r="Q42" i="21"/>
  <c r="M42" i="21"/>
  <c r="Y41" i="21"/>
  <c r="U41" i="21"/>
  <c r="Q41" i="21"/>
  <c r="M41" i="21"/>
  <c r="Y40" i="21"/>
  <c r="U40" i="21"/>
  <c r="Q40" i="21"/>
  <c r="M40" i="21"/>
  <c r="Y39" i="21"/>
  <c r="U39" i="21"/>
  <c r="Q39" i="21"/>
  <c r="M39" i="21"/>
  <c r="I39" i="21"/>
  <c r="Y38" i="21"/>
  <c r="U38" i="21"/>
  <c r="Q38" i="21"/>
  <c r="M38" i="21"/>
  <c r="I38" i="21"/>
  <c r="Y37" i="21"/>
  <c r="U37" i="21"/>
  <c r="Q37" i="21"/>
  <c r="M37" i="21"/>
  <c r="Y36" i="21"/>
  <c r="U36" i="21"/>
  <c r="Q36" i="21"/>
  <c r="M36" i="21"/>
  <c r="Y35" i="21"/>
  <c r="U35" i="21"/>
  <c r="Q35" i="21"/>
  <c r="M35" i="21"/>
  <c r="D6" i="4"/>
  <c r="D27" i="4"/>
  <c r="D23" i="4"/>
  <c r="D19" i="4"/>
  <c r="D15" i="4"/>
  <c r="D11" i="4"/>
  <c r="D7" i="4"/>
  <c r="F8" i="21"/>
  <c r="I6" i="21"/>
  <c r="F9" i="21"/>
  <c r="F6" i="21"/>
  <c r="D30" i="4"/>
  <c r="D28" i="4"/>
  <c r="D26" i="4"/>
  <c r="D24" i="4"/>
  <c r="D22" i="4"/>
  <c r="D20" i="4"/>
  <c r="D18" i="4"/>
  <c r="D16" i="4"/>
  <c r="D14" i="4"/>
  <c r="D12" i="4"/>
  <c r="D10" i="4"/>
  <c r="H6" i="4"/>
  <c r="G9" i="21" s="1"/>
  <c r="H27" i="4"/>
  <c r="H23" i="4"/>
  <c r="H19" i="4"/>
  <c r="H15" i="4"/>
  <c r="H11" i="4"/>
  <c r="H7" i="4"/>
  <c r="H29" i="4"/>
  <c r="H21" i="4"/>
  <c r="H13" i="4"/>
  <c r="AA38" i="21" l="1"/>
  <c r="AA10" i="21"/>
  <c r="AC38" i="21"/>
  <c r="AC10" i="21"/>
  <c r="Z39" i="21"/>
  <c r="Z11" i="21"/>
  <c r="AB39" i="21"/>
  <c r="AB11" i="21"/>
  <c r="AD39" i="21"/>
  <c r="AD11" i="21"/>
  <c r="AA40" i="21"/>
  <c r="AA12" i="21"/>
  <c r="AC40" i="21"/>
  <c r="AC12" i="21"/>
  <c r="Z41" i="21"/>
  <c r="Z13" i="21"/>
  <c r="AB41" i="21"/>
  <c r="AB13" i="21"/>
  <c r="AD41" i="21"/>
  <c r="AD13" i="21"/>
  <c r="AA42" i="21"/>
  <c r="AA14" i="21"/>
  <c r="AC42" i="21"/>
  <c r="AC14" i="21"/>
  <c r="Z43" i="21"/>
  <c r="Z15" i="21"/>
  <c r="AB43" i="21"/>
  <c r="AB15" i="21"/>
  <c r="AD43" i="21"/>
  <c r="AD15" i="21"/>
  <c r="AA44" i="21"/>
  <c r="AA16" i="21"/>
  <c r="AC44" i="21"/>
  <c r="AC16" i="21"/>
  <c r="Z45" i="21"/>
  <c r="Z17" i="21"/>
  <c r="AB45" i="21"/>
  <c r="AB17" i="21"/>
  <c r="AD45" i="21"/>
  <c r="AD17" i="21"/>
  <c r="AA46" i="21"/>
  <c r="AA18" i="21"/>
  <c r="AC46" i="21"/>
  <c r="AC18" i="21"/>
  <c r="Z47" i="21"/>
  <c r="Z19" i="21"/>
  <c r="AB47" i="21"/>
  <c r="AB19" i="21"/>
  <c r="AD47" i="21"/>
  <c r="AD19" i="21"/>
  <c r="AA48" i="21"/>
  <c r="AA20" i="21"/>
  <c r="AC48" i="21"/>
  <c r="AC20" i="21"/>
  <c r="Z49" i="21"/>
  <c r="Z21" i="21"/>
  <c r="AB49" i="21"/>
  <c r="AB21" i="21"/>
  <c r="AD49" i="21"/>
  <c r="AD21" i="21"/>
  <c r="AA50" i="21"/>
  <c r="AA22" i="21"/>
  <c r="AC50" i="21"/>
  <c r="AC22" i="21"/>
  <c r="Z51" i="21"/>
  <c r="Z23" i="21"/>
  <c r="AB51" i="21"/>
  <c r="AB23" i="21"/>
  <c r="AD51" i="21"/>
  <c r="AD23" i="21"/>
  <c r="AA52" i="21"/>
  <c r="AA24" i="21"/>
  <c r="AC52" i="21"/>
  <c r="AC24" i="21"/>
  <c r="Z53" i="21"/>
  <c r="Z25" i="21"/>
  <c r="AB53" i="21"/>
  <c r="AB25" i="21"/>
  <c r="AD53" i="21"/>
  <c r="AD25" i="21"/>
  <c r="AA54" i="21"/>
  <c r="AA26" i="21"/>
  <c r="AC54" i="21"/>
  <c r="AC26" i="21"/>
  <c r="Z55" i="21"/>
  <c r="Z27" i="21"/>
  <c r="AB55" i="21"/>
  <c r="AB27" i="21"/>
  <c r="AD55" i="21"/>
  <c r="AD27" i="21"/>
  <c r="AA56" i="21"/>
  <c r="AA28" i="21"/>
  <c r="AC56" i="21"/>
  <c r="AC28" i="21"/>
  <c r="Z57" i="21"/>
  <c r="Z29" i="21"/>
  <c r="AB57" i="21"/>
  <c r="AB29" i="21"/>
  <c r="AD57" i="21"/>
  <c r="AD29" i="21"/>
  <c r="AA58" i="21"/>
  <c r="AA30" i="21"/>
  <c r="AC58" i="21"/>
  <c r="AC30" i="21"/>
  <c r="Z38" i="21"/>
  <c r="Z10" i="21"/>
  <c r="AB38" i="21"/>
  <c r="AB10" i="21"/>
  <c r="AD38" i="21"/>
  <c r="AD10" i="21"/>
  <c r="AA39" i="21"/>
  <c r="AA11" i="21"/>
  <c r="AC39" i="21"/>
  <c r="AC11" i="21"/>
  <c r="Z40" i="21"/>
  <c r="Z12" i="21"/>
  <c r="AB40" i="21"/>
  <c r="AB12" i="21"/>
  <c r="AD40" i="21"/>
  <c r="AD12" i="21"/>
  <c r="AA41" i="21"/>
  <c r="AA13" i="21"/>
  <c r="AC41" i="21"/>
  <c r="AC13" i="21"/>
  <c r="Z42" i="21"/>
  <c r="Z14" i="21"/>
  <c r="AB42" i="21"/>
  <c r="AB14" i="21"/>
  <c r="AD42" i="21"/>
  <c r="AD14" i="21"/>
  <c r="AA43" i="21"/>
  <c r="AA15" i="21"/>
  <c r="AC43" i="21"/>
  <c r="AC15" i="21"/>
  <c r="Z44" i="21"/>
  <c r="Z16" i="21"/>
  <c r="AB44" i="21"/>
  <c r="AB16" i="21"/>
  <c r="AD44" i="21"/>
  <c r="AD16" i="21"/>
  <c r="AA45" i="21"/>
  <c r="AA17" i="21"/>
  <c r="AC45" i="21"/>
  <c r="AC17" i="21"/>
  <c r="Z46" i="21"/>
  <c r="Z18" i="21"/>
  <c r="AB46" i="21"/>
  <c r="AB18" i="21"/>
  <c r="AD46" i="21"/>
  <c r="AD18" i="21"/>
  <c r="AA47" i="21"/>
  <c r="AA19" i="21"/>
  <c r="AC47" i="21"/>
  <c r="AC19" i="21"/>
  <c r="Z48" i="21"/>
  <c r="Z20" i="21"/>
  <c r="AB48" i="21"/>
  <c r="AB20" i="21"/>
  <c r="AD48" i="21"/>
  <c r="AD20" i="21"/>
  <c r="AA49" i="21"/>
  <c r="AA21" i="21"/>
  <c r="AC49" i="21"/>
  <c r="AC21" i="21"/>
  <c r="Z50" i="21"/>
  <c r="Z22" i="21"/>
  <c r="AB50" i="21"/>
  <c r="AB22" i="21"/>
  <c r="AD50" i="21"/>
  <c r="AD22" i="21"/>
  <c r="AA51" i="21"/>
  <c r="AA23" i="21"/>
  <c r="AC51" i="21"/>
  <c r="AC23" i="21"/>
  <c r="Z52" i="21"/>
  <c r="Z24" i="21"/>
  <c r="AB52" i="21"/>
  <c r="AB24" i="21"/>
  <c r="AD52" i="21"/>
  <c r="AD24" i="21"/>
  <c r="AA53" i="21"/>
  <c r="AA25" i="21"/>
  <c r="AC53" i="21"/>
  <c r="AC25" i="21"/>
  <c r="Z54" i="21"/>
  <c r="Z26" i="21"/>
  <c r="AB54" i="21"/>
  <c r="AB26" i="21"/>
  <c r="AD54" i="21"/>
  <c r="AD26" i="21"/>
  <c r="AA55" i="21"/>
  <c r="AA27" i="21"/>
  <c r="AC55" i="21"/>
  <c r="AC27" i="21"/>
  <c r="Z56" i="21"/>
  <c r="Z28" i="21"/>
  <c r="AB56" i="21"/>
  <c r="AB28" i="21"/>
  <c r="AD56" i="21"/>
  <c r="AD28" i="21"/>
  <c r="AA57" i="21"/>
  <c r="AA29" i="21"/>
  <c r="AC57" i="21"/>
  <c r="AC29" i="21"/>
  <c r="Z58" i="21"/>
  <c r="Z30" i="21"/>
  <c r="AB58" i="21"/>
  <c r="AB30" i="21"/>
  <c r="AD58" i="21"/>
  <c r="AD30" i="21"/>
  <c r="AB35" i="21"/>
  <c r="AB9" i="21"/>
  <c r="AD35" i="21"/>
  <c r="AD9" i="21"/>
  <c r="AB36" i="21"/>
  <c r="AB8" i="21"/>
  <c r="AD36" i="21"/>
  <c r="AD8" i="21"/>
  <c r="AB37" i="21"/>
  <c r="AB7" i="21"/>
  <c r="AD37" i="21"/>
  <c r="AD7" i="21"/>
  <c r="AA35" i="21"/>
  <c r="AA9" i="21"/>
  <c r="AC35" i="21"/>
  <c r="AC9" i="21"/>
  <c r="AA36" i="21"/>
  <c r="AA8" i="21"/>
  <c r="AC36" i="21"/>
  <c r="AC8" i="21"/>
  <c r="AA37" i="21"/>
  <c r="AA7" i="21"/>
  <c r="AC37" i="21"/>
  <c r="AC7" i="21"/>
  <c r="AD34" i="21"/>
  <c r="AD6" i="21"/>
  <c r="AC34" i="21"/>
  <c r="AC6" i="21"/>
  <c r="AB34" i="21"/>
  <c r="AB6" i="21"/>
  <c r="AA34" i="21"/>
  <c r="AA6" i="21"/>
  <c r="F36" i="21"/>
  <c r="F35" i="21"/>
  <c r="F34" i="21"/>
  <c r="F37" i="21"/>
  <c r="E43" i="21"/>
  <c r="H17" i="4"/>
  <c r="H9" i="4"/>
  <c r="H25" i="4"/>
  <c r="G6" i="21"/>
  <c r="L9" i="4"/>
  <c r="L13" i="4"/>
  <c r="L17" i="4"/>
  <c r="L21" i="4"/>
  <c r="L25" i="4"/>
  <c r="L29" i="4"/>
  <c r="L11" i="4"/>
  <c r="L15" i="4"/>
  <c r="L19" i="4"/>
  <c r="L23" i="4"/>
  <c r="L27" i="4"/>
  <c r="L6" i="4"/>
  <c r="H8" i="4"/>
  <c r="H10" i="4"/>
  <c r="H12" i="4"/>
  <c r="H14" i="4"/>
  <c r="H16" i="4"/>
  <c r="H18" i="4"/>
  <c r="H20" i="4"/>
  <c r="H22" i="4"/>
  <c r="H24" i="4"/>
  <c r="H26" i="4"/>
  <c r="H28" i="4"/>
  <c r="H30" i="4"/>
  <c r="Q2" i="21"/>
  <c r="H2" i="21"/>
  <c r="E18" i="21" l="1"/>
  <c r="E16" i="21"/>
  <c r="E14" i="21"/>
  <c r="E12" i="21"/>
  <c r="E10" i="21"/>
  <c r="E30" i="21"/>
  <c r="E28" i="21"/>
  <c r="E26" i="21"/>
  <c r="E24" i="21"/>
  <c r="E22" i="21"/>
  <c r="E20" i="21"/>
  <c r="E17" i="21"/>
  <c r="E15" i="21"/>
  <c r="E13" i="21"/>
  <c r="E11" i="21"/>
  <c r="E29" i="21"/>
  <c r="E27" i="21"/>
  <c r="E25" i="21"/>
  <c r="E23" i="21"/>
  <c r="E21" i="21"/>
  <c r="E19" i="21"/>
  <c r="E38" i="21"/>
  <c r="E53" i="21"/>
  <c r="E48" i="21"/>
  <c r="E55" i="21"/>
  <c r="E56" i="21"/>
  <c r="E44" i="21"/>
  <c r="E45" i="21"/>
  <c r="E39" i="21"/>
  <c r="E52" i="21"/>
  <c r="E58" i="21"/>
  <c r="E54" i="21"/>
  <c r="E50" i="21"/>
  <c r="E42" i="21"/>
  <c r="E40" i="21"/>
  <c r="E57" i="21"/>
  <c r="E51" i="21"/>
  <c r="E49" i="21"/>
  <c r="E47" i="21"/>
  <c r="E41" i="21"/>
  <c r="E46" i="21"/>
  <c r="G7" i="21"/>
  <c r="H7" i="21"/>
  <c r="H9" i="21"/>
  <c r="G8" i="21"/>
  <c r="L28" i="4"/>
  <c r="L24" i="4"/>
  <c r="L20" i="4"/>
  <c r="L16" i="4"/>
  <c r="L12" i="4"/>
  <c r="L8" i="4"/>
  <c r="P29" i="4"/>
  <c r="P25" i="4"/>
  <c r="P21" i="4"/>
  <c r="P17" i="4"/>
  <c r="P13" i="4"/>
  <c r="P9" i="4"/>
  <c r="L30" i="4"/>
  <c r="L26" i="4"/>
  <c r="L22" i="4"/>
  <c r="L18" i="4"/>
  <c r="L14" i="4"/>
  <c r="L10" i="4"/>
  <c r="P6" i="4"/>
  <c r="I7" i="21" s="1"/>
  <c r="P27" i="4"/>
  <c r="P23" i="4"/>
  <c r="P19" i="4"/>
  <c r="P15" i="4"/>
  <c r="P11" i="4"/>
  <c r="G34" i="21" l="1"/>
  <c r="G36" i="21"/>
  <c r="G35" i="21"/>
  <c r="G37" i="21"/>
  <c r="H34" i="21"/>
  <c r="H8" i="21"/>
  <c r="I9" i="21"/>
  <c r="T11" i="4"/>
  <c r="T15" i="4"/>
  <c r="T19" i="4"/>
  <c r="T23" i="4"/>
  <c r="T27" i="4"/>
  <c r="T6" i="4"/>
  <c r="J6" i="21" s="1"/>
  <c r="T9" i="4"/>
  <c r="J9" i="21" s="1"/>
  <c r="T13" i="4"/>
  <c r="T17" i="4"/>
  <c r="T21" i="4"/>
  <c r="T25" i="4"/>
  <c r="T29" i="4"/>
  <c r="P10" i="4"/>
  <c r="P14" i="4"/>
  <c r="P18" i="4"/>
  <c r="P22" i="4"/>
  <c r="P26" i="4"/>
  <c r="P30" i="4"/>
  <c r="P12" i="4"/>
  <c r="P16" i="4"/>
  <c r="P20" i="4"/>
  <c r="P24" i="4"/>
  <c r="P28" i="4"/>
  <c r="H36" i="21" l="1"/>
  <c r="J34" i="21"/>
  <c r="H35" i="21"/>
  <c r="H37" i="21"/>
  <c r="I8" i="21"/>
  <c r="T28" i="4"/>
  <c r="T24" i="4"/>
  <c r="T20" i="4"/>
  <c r="T16" i="4"/>
  <c r="T12" i="4"/>
  <c r="J8" i="21"/>
  <c r="T30" i="4"/>
  <c r="T26" i="4"/>
  <c r="T22" i="4"/>
  <c r="T18" i="4"/>
  <c r="T14" i="4"/>
  <c r="T10" i="4"/>
  <c r="X29" i="4"/>
  <c r="X25" i="4"/>
  <c r="X21" i="4"/>
  <c r="X17" i="4"/>
  <c r="X13" i="4"/>
  <c r="X9" i="4"/>
  <c r="X6" i="4"/>
  <c r="X27" i="4"/>
  <c r="X23" i="4"/>
  <c r="X19" i="4"/>
  <c r="X15" i="4"/>
  <c r="X11" i="4"/>
  <c r="I34" i="21" l="1"/>
  <c r="Z34" i="21" s="1"/>
  <c r="J36" i="21"/>
  <c r="J37" i="21"/>
  <c r="I37" i="21"/>
  <c r="J35" i="21"/>
  <c r="I36" i="21"/>
  <c r="I35" i="21"/>
  <c r="AB11" i="4"/>
  <c r="AB15" i="4"/>
  <c r="AB19" i="4"/>
  <c r="AB23" i="4"/>
  <c r="AB27" i="4"/>
  <c r="AB6" i="4"/>
  <c r="AB9" i="4"/>
  <c r="AB13" i="4"/>
  <c r="AB17" i="4"/>
  <c r="AB21" i="4"/>
  <c r="AB25" i="4"/>
  <c r="AB29" i="4"/>
  <c r="X10" i="4"/>
  <c r="X14" i="4"/>
  <c r="X18" i="4"/>
  <c r="X22" i="4"/>
  <c r="X26" i="4"/>
  <c r="X30" i="4"/>
  <c r="X8" i="4"/>
  <c r="X12" i="4"/>
  <c r="X16" i="4"/>
  <c r="X20" i="4"/>
  <c r="X24" i="4"/>
  <c r="X28" i="4"/>
  <c r="E34" i="21" l="1"/>
  <c r="E6" i="21"/>
  <c r="Z6" i="21"/>
  <c r="Z37" i="21"/>
  <c r="Z7" i="21"/>
  <c r="Z9" i="21"/>
  <c r="Z36" i="21"/>
  <c r="Z8" i="21"/>
  <c r="E36" i="21"/>
  <c r="Z35" i="21"/>
  <c r="AB28" i="4"/>
  <c r="AB24" i="4"/>
  <c r="AB20" i="4"/>
  <c r="AB16" i="4"/>
  <c r="AB12" i="4"/>
  <c r="AB8" i="4"/>
  <c r="AB30" i="4"/>
  <c r="AB26" i="4"/>
  <c r="AB22" i="4"/>
  <c r="AB18" i="4"/>
  <c r="AB14" i="4"/>
  <c r="AB10" i="4"/>
  <c r="AF29" i="4"/>
  <c r="AF25" i="4"/>
  <c r="AF21" i="4"/>
  <c r="AF17" i="4"/>
  <c r="AF13" i="4"/>
  <c r="AF9" i="4"/>
  <c r="AF6" i="4"/>
  <c r="AF27" i="4"/>
  <c r="AF23" i="4"/>
  <c r="AF19" i="4"/>
  <c r="AF15" i="4"/>
  <c r="AF11" i="4"/>
  <c r="E7" i="21" l="1"/>
  <c r="E9" i="21"/>
  <c r="E37" i="21"/>
  <c r="E8" i="21"/>
  <c r="E35" i="21"/>
  <c r="AJ11" i="4"/>
  <c r="AJ15" i="4"/>
  <c r="AJ19" i="4"/>
  <c r="AJ23" i="4"/>
  <c r="AJ27" i="4"/>
  <c r="AJ6" i="4"/>
  <c r="AJ9" i="4"/>
  <c r="AJ13" i="4"/>
  <c r="AJ17" i="4"/>
  <c r="AJ21" i="4"/>
  <c r="AJ25" i="4"/>
  <c r="AJ29" i="4"/>
  <c r="AF10" i="4"/>
  <c r="AF14" i="4"/>
  <c r="AF18" i="4"/>
  <c r="AF22" i="4"/>
  <c r="AF26" i="4"/>
  <c r="AF30" i="4"/>
  <c r="AF8" i="4"/>
  <c r="AF12" i="4"/>
  <c r="AF16" i="4"/>
  <c r="AF20" i="4"/>
  <c r="AF24" i="4"/>
  <c r="AF28" i="4"/>
  <c r="AJ28" i="4" l="1"/>
  <c r="AJ24" i="4"/>
  <c r="AJ20" i="4"/>
  <c r="AJ16" i="4"/>
  <c r="AJ12" i="4"/>
  <c r="AJ8" i="4"/>
  <c r="AJ30" i="4"/>
  <c r="AJ26" i="4"/>
  <c r="AJ22" i="4"/>
  <c r="AJ18" i="4"/>
  <c r="AJ14" i="4"/>
  <c r="AJ10" i="4"/>
  <c r="AN29" i="4"/>
  <c r="AN25" i="4"/>
  <c r="AN21" i="4"/>
  <c r="AN17" i="4"/>
  <c r="AN13" i="4"/>
  <c r="AN9" i="4"/>
  <c r="AN6" i="4"/>
  <c r="AN27" i="4"/>
  <c r="AN23" i="4"/>
  <c r="AN19" i="4"/>
  <c r="AN15" i="4"/>
  <c r="AN11" i="4"/>
  <c r="AR11" i="4" l="1"/>
  <c r="AR15" i="4"/>
  <c r="AR19" i="4"/>
  <c r="AR23" i="4"/>
  <c r="AR27" i="4"/>
  <c r="AR6" i="4"/>
  <c r="AR9" i="4"/>
  <c r="AR13" i="4"/>
  <c r="AR17" i="4"/>
  <c r="AR21" i="4"/>
  <c r="AR25" i="4"/>
  <c r="AR29" i="4"/>
  <c r="AN10" i="4"/>
  <c r="AN14" i="4"/>
  <c r="AN18" i="4"/>
  <c r="AN22" i="4"/>
  <c r="AN26" i="4"/>
  <c r="AN30" i="4"/>
  <c r="AN8" i="4"/>
  <c r="AN12" i="4"/>
  <c r="AN16" i="4"/>
  <c r="AN20" i="4"/>
  <c r="AN24" i="4"/>
  <c r="AN28" i="4"/>
  <c r="AR28" i="4" l="1"/>
  <c r="AR24" i="4"/>
  <c r="AR20" i="4"/>
  <c r="AR16" i="4"/>
  <c r="AR12" i="4"/>
  <c r="AR8" i="4"/>
  <c r="AR30" i="4"/>
  <c r="AR26" i="4"/>
  <c r="AR22" i="4"/>
  <c r="AR18" i="4"/>
  <c r="AR14" i="4"/>
  <c r="AR10" i="4"/>
  <c r="AV29" i="4"/>
  <c r="AV25" i="4"/>
  <c r="AV21" i="4"/>
  <c r="AV17" i="4"/>
  <c r="AV13" i="4"/>
  <c r="AV9" i="4"/>
  <c r="AV6" i="4"/>
  <c r="AV27" i="4"/>
  <c r="AV23" i="4"/>
  <c r="AV19" i="4"/>
  <c r="AV15" i="4"/>
  <c r="AV11" i="4"/>
  <c r="AZ11" i="4" l="1"/>
  <c r="AZ15" i="4"/>
  <c r="AZ19" i="4"/>
  <c r="AZ23" i="4"/>
  <c r="AZ27" i="4"/>
  <c r="AZ6" i="4"/>
  <c r="AZ9" i="4"/>
  <c r="AZ13" i="4"/>
  <c r="AZ17" i="4"/>
  <c r="AZ21" i="4"/>
  <c r="AZ25" i="4"/>
  <c r="AZ29" i="4"/>
  <c r="AV10" i="4"/>
  <c r="AV14" i="4"/>
  <c r="AV18" i="4"/>
  <c r="AV22" i="4"/>
  <c r="AV26" i="4"/>
  <c r="AV30" i="4"/>
  <c r="AV8" i="4"/>
  <c r="AV12" i="4"/>
  <c r="AV16" i="4"/>
  <c r="AV20" i="4"/>
  <c r="AV24" i="4"/>
  <c r="AV28" i="4"/>
  <c r="AZ28" i="4" l="1"/>
  <c r="AZ24" i="4"/>
  <c r="AZ20" i="4"/>
  <c r="AZ16" i="4"/>
  <c r="AZ12" i="4"/>
  <c r="AZ8" i="4"/>
  <c r="AZ30" i="4"/>
  <c r="AZ26" i="4"/>
  <c r="AZ22" i="4"/>
  <c r="AZ18" i="4"/>
  <c r="AZ14" i="4"/>
  <c r="AZ10" i="4"/>
  <c r="BD6" i="4"/>
  <c r="BD27" i="4"/>
  <c r="BD23" i="4"/>
  <c r="BD19" i="4"/>
  <c r="BD15" i="4"/>
  <c r="BD11" i="4"/>
  <c r="BD29" i="4"/>
  <c r="BD25" i="4"/>
  <c r="BD21" i="4"/>
  <c r="BD17" i="4"/>
  <c r="BD13" i="4"/>
  <c r="BD9" i="4"/>
  <c r="BH25" i="4" l="1"/>
  <c r="BH29" i="4"/>
  <c r="BH23" i="4"/>
  <c r="BH27" i="4"/>
  <c r="BD10" i="4"/>
  <c r="BD14" i="4"/>
  <c r="BD18" i="4"/>
  <c r="BD22" i="4"/>
  <c r="BD26" i="4"/>
  <c r="BD30" i="4"/>
  <c r="BH9" i="4"/>
  <c r="BH13" i="4"/>
  <c r="BH17" i="4"/>
  <c r="BH21" i="4"/>
  <c r="BH11" i="4"/>
  <c r="BH15" i="4"/>
  <c r="BH19" i="4"/>
  <c r="BH6" i="4"/>
  <c r="BD8" i="4"/>
  <c r="BD12" i="4"/>
  <c r="BD16" i="4"/>
  <c r="BD20" i="4"/>
  <c r="BD24" i="4"/>
  <c r="BD28" i="4"/>
  <c r="BH20" i="4" l="1"/>
  <c r="BH16" i="4"/>
  <c r="BH12" i="4"/>
  <c r="BH8" i="4"/>
  <c r="BL6" i="4"/>
  <c r="BL19" i="4"/>
  <c r="BL15" i="4"/>
  <c r="BL11" i="4"/>
  <c r="BL21" i="4"/>
  <c r="BL17" i="4"/>
  <c r="BL13" i="4"/>
  <c r="BL9" i="4"/>
  <c r="BH22" i="4"/>
  <c r="BH18" i="4"/>
  <c r="BH14" i="4"/>
  <c r="BH10" i="4"/>
  <c r="BH28" i="4"/>
  <c r="BH24" i="4"/>
  <c r="BH30" i="4"/>
  <c r="BH26" i="4"/>
  <c r="BL27" i="4"/>
  <c r="BL23" i="4"/>
  <c r="BL29" i="4"/>
  <c r="BL25" i="4"/>
  <c r="BP9" i="4" l="1"/>
  <c r="BP13" i="4"/>
  <c r="BP17" i="4"/>
  <c r="BP21" i="4"/>
  <c r="BP11" i="4"/>
  <c r="BP15" i="4"/>
  <c r="BP19" i="4"/>
  <c r="BP6" i="4"/>
  <c r="BP25" i="4"/>
  <c r="BP29" i="4"/>
  <c r="BP23" i="4"/>
  <c r="BP27" i="4"/>
  <c r="BL26" i="4"/>
  <c r="BL30" i="4"/>
  <c r="BL24" i="4"/>
  <c r="BL28" i="4"/>
  <c r="BL10" i="4"/>
  <c r="BL14" i="4"/>
  <c r="BL18" i="4"/>
  <c r="BL22" i="4"/>
  <c r="BL12" i="4"/>
  <c r="BL16" i="4"/>
  <c r="BL20" i="4"/>
  <c r="BP28" i="4" l="1"/>
  <c r="BP24" i="4"/>
  <c r="BP30" i="4"/>
  <c r="BP26" i="4"/>
  <c r="BT27" i="4"/>
  <c r="BT23" i="4"/>
  <c r="BT29" i="4"/>
  <c r="BT25" i="4"/>
  <c r="BP20" i="4"/>
  <c r="BP16" i="4"/>
  <c r="BP12" i="4"/>
  <c r="BP8" i="4"/>
  <c r="BP22" i="4"/>
  <c r="BP18" i="4"/>
  <c r="BP14" i="4"/>
  <c r="BP10" i="4"/>
  <c r="BT6" i="4"/>
  <c r="BT19" i="4"/>
  <c r="BT15" i="4"/>
  <c r="BT11" i="4"/>
  <c r="BT21" i="4"/>
  <c r="BT17" i="4"/>
  <c r="BT13" i="4"/>
  <c r="BT9" i="4"/>
  <c r="CB9" i="4" l="1"/>
  <c r="BX9" i="4"/>
  <c r="CB13" i="4"/>
  <c r="BX13" i="4"/>
  <c r="CB17" i="4"/>
  <c r="BX17" i="4"/>
  <c r="CB21" i="4"/>
  <c r="BX21" i="4"/>
  <c r="CB11" i="4"/>
  <c r="BX11" i="4"/>
  <c r="CB15" i="4"/>
  <c r="BX15" i="4"/>
  <c r="CB19" i="4"/>
  <c r="BX19" i="4"/>
  <c r="CB6" i="4"/>
  <c r="BX6" i="4"/>
  <c r="BX25" i="4"/>
  <c r="CB25" i="4"/>
  <c r="BX29" i="4"/>
  <c r="CB29" i="4"/>
  <c r="BX23" i="4"/>
  <c r="CB23" i="4"/>
  <c r="BX27" i="4"/>
  <c r="CB27" i="4"/>
  <c r="BT26" i="4"/>
  <c r="BT30" i="4"/>
  <c r="BT24" i="4"/>
  <c r="BT28" i="4"/>
  <c r="BT10" i="4"/>
  <c r="BT14" i="4"/>
  <c r="BT18" i="4"/>
  <c r="BT22" i="4"/>
  <c r="BT8" i="4"/>
  <c r="BT12" i="4"/>
  <c r="BT16" i="4"/>
  <c r="BT20" i="4"/>
  <c r="CB20" i="4" l="1"/>
  <c r="BX20" i="4"/>
  <c r="CB16" i="4"/>
  <c r="BX16" i="4"/>
  <c r="CB12" i="4"/>
  <c r="BX12" i="4"/>
  <c r="CB8" i="4"/>
  <c r="BX8" i="4"/>
  <c r="CB18" i="4"/>
  <c r="BX18" i="4"/>
  <c r="CB14" i="4"/>
  <c r="BX14" i="4"/>
  <c r="CB10" i="4"/>
  <c r="BX10" i="4"/>
  <c r="BX28" i="4"/>
  <c r="CB28" i="4"/>
  <c r="BX24" i="4"/>
  <c r="CB24" i="4"/>
  <c r="BX30" i="4"/>
  <c r="CB30" i="4"/>
  <c r="BX26" i="4"/>
  <c r="CB26" i="4"/>
  <c r="BX22" i="4"/>
  <c r="CB22" i="4"/>
</calcChain>
</file>

<file path=xl/sharedStrings.xml><?xml version="1.0" encoding="utf-8"?>
<sst xmlns="http://schemas.openxmlformats.org/spreadsheetml/2006/main" count="155" uniqueCount="55">
  <si>
    <t>N° voiles</t>
  </si>
  <si>
    <t>Retraits</t>
  </si>
  <si>
    <t>le</t>
  </si>
  <si>
    <t>Régates de</t>
  </si>
  <si>
    <t>Saisir le lieu de la régate</t>
  </si>
  <si>
    <t>Saisir la date</t>
  </si>
  <si>
    <t>Inscriptions</t>
  </si>
  <si>
    <t>Place</t>
  </si>
  <si>
    <t xml:space="preserve">Régate </t>
  </si>
  <si>
    <t>Avant la régate :</t>
  </si>
  <si>
    <t>Chaque arrivée de régate est reportée sur la feuille "Régates" dans l'ordre d'arrivée.</t>
  </si>
  <si>
    <t>Pour ta compréhension, le premier d'une régate marque 1 point, le second 2 points, etc …… Les indications en lettres marqueront le nombre de points maximum, c’est-à-dire  = au nombre de N° de voiles AB2.</t>
  </si>
  <si>
    <t>Les scores indiqués avec les abréviations : DNA, DNC, DNF, DNS, DSQ, RET, auront une valeur  = AB2. Ils doivent malgré tout apparaître tels qu'ils sont  saisis : DNS …. etc,  y compris entre parenthèses pour les valeurs retranchées. En cas d'égalité avec un score en chiffre, ce sont ces textes = AB2 qui sont à retrancher en premier.</t>
  </si>
  <si>
    <t>DNF</t>
  </si>
  <si>
    <t>DNC</t>
  </si>
  <si>
    <t>RET</t>
  </si>
  <si>
    <t>Retrait</t>
  </si>
  <si>
    <t>DSQ</t>
  </si>
  <si>
    <t>Reclassement</t>
  </si>
  <si>
    <t>RCT</t>
  </si>
  <si>
    <t>Barrer en diagonale la cellule des valeurs retranchées</t>
  </si>
  <si>
    <t>DNC et DNF auront une valeur = AB2</t>
  </si>
  <si>
    <t>N° de voile</t>
  </si>
  <si>
    <t>Prénom</t>
  </si>
  <si>
    <t>Nom</t>
  </si>
  <si>
    <t>Club</t>
  </si>
  <si>
    <t>Clas :</t>
  </si>
  <si>
    <t>Voile</t>
  </si>
  <si>
    <t>Pts</t>
  </si>
  <si>
    <t>Disqualifié</t>
  </si>
  <si>
    <t>La feuille "Inscriptions" recueille renseignements du lieu de la régate, la date et les participants avec leur N° de voiles et la définition en fonction des règles de course des fonctions RET; DSQ et RCT:</t>
  </si>
  <si>
    <t>Pendant la régate</t>
  </si>
  <si>
    <t>Ce sont les seules manipulation qui seront réalisées par les utilisateurs pour toute la gestion du classement général.</t>
  </si>
  <si>
    <t>Fonctionnement</t>
  </si>
  <si>
    <t>N'a pas pris le départ</t>
  </si>
  <si>
    <t>Score maxi</t>
  </si>
  <si>
    <t>Retirable</t>
  </si>
  <si>
    <t>Non retirable</t>
  </si>
  <si>
    <t>Suivant calcul de moyenne</t>
  </si>
  <si>
    <t>x</t>
  </si>
  <si>
    <t>Thierry</t>
  </si>
  <si>
    <t>W</t>
  </si>
  <si>
    <t>X</t>
  </si>
  <si>
    <t xml:space="preserve">Y </t>
  </si>
  <si>
    <t>Z</t>
  </si>
  <si>
    <t>O</t>
  </si>
  <si>
    <t>P</t>
  </si>
  <si>
    <t>Q</t>
  </si>
  <si>
    <t>R</t>
  </si>
  <si>
    <t>N'a pas terminé</t>
  </si>
  <si>
    <t>Seule la partie blanche du tableau sera visible, le reste sera masqué.</t>
  </si>
  <si>
    <t>Bernard</t>
  </si>
  <si>
    <t>Daniel</t>
  </si>
  <si>
    <t>Jean Michel</t>
  </si>
  <si>
    <t xml:space="preserve">Est ce qu'on peut sur la feuille classement deuxième tableau (en bleu) repérer les positions des scores retirés qui sont égaux à ceux dans les colonnes de droite (Retraits) ? Par exemple F36 et dire que la cellule correspondant dans le tableau blanc F8 sera barrée en diagonale ? Et cela bien entendu pour toutes les cellules du tableau.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</si>
</sst>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272A3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double">
        <color auto="1"/>
      </left>
      <right style="double">
        <color indexed="64"/>
      </right>
      <top/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6" xfId="0" applyFont="1" applyFill="1" applyBorder="1" applyAlignment="1" applyProtection="1">
      <alignment horizontal="center" vertical="center"/>
    </xf>
    <xf numFmtId="0" fontId="1" fillId="0" borderId="17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0" fillId="0" borderId="0" xfId="0" applyProtection="1"/>
    <xf numFmtId="0" fontId="0" fillId="0" borderId="0" xfId="0" applyFill="1" applyAlignment="1" applyProtection="1">
      <alignment horizontal="center" vertical="center"/>
    </xf>
    <xf numFmtId="0" fontId="1" fillId="0" borderId="26" xfId="0" applyFont="1" applyFill="1" applyBorder="1" applyAlignment="1" applyProtection="1">
      <alignment horizontal="center" vertical="center"/>
      <protection locked="0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</xf>
    <xf numFmtId="0" fontId="8" fillId="2" borderId="28" xfId="0" applyFont="1" applyFill="1" applyBorder="1" applyAlignment="1" applyProtection="1">
      <alignment horizontal="center" vertical="center"/>
    </xf>
    <xf numFmtId="0" fontId="2" fillId="0" borderId="29" xfId="0" applyFont="1" applyFill="1" applyBorder="1" applyAlignment="1" applyProtection="1">
      <alignment horizontal="center" vertical="center"/>
    </xf>
    <xf numFmtId="1" fontId="1" fillId="0" borderId="26" xfId="0" applyNumberFormat="1" applyFont="1" applyFill="1" applyBorder="1" applyAlignment="1" applyProtection="1">
      <alignment horizontal="center" vertical="center"/>
      <protection locked="0"/>
    </xf>
    <xf numFmtId="0" fontId="1" fillId="0" borderId="22" xfId="0" applyFont="1" applyFill="1" applyBorder="1" applyAlignment="1" applyProtection="1">
      <alignment horizontal="center" vertical="center"/>
    </xf>
    <xf numFmtId="0" fontId="1" fillId="0" borderId="23" xfId="0" applyFont="1" applyFill="1" applyBorder="1" applyAlignment="1" applyProtection="1">
      <alignment horizontal="center" vertical="center"/>
    </xf>
    <xf numFmtId="0" fontId="1" fillId="0" borderId="30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0" fillId="2" borderId="22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0" fillId="2" borderId="2" xfId="0" quotePrefix="1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right" vertical="center"/>
    </xf>
    <xf numFmtId="0" fontId="0" fillId="2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0" fillId="0" borderId="0" xfId="0" applyFill="1" applyAlignment="1" applyProtection="1">
      <alignment horizontal="left" vertical="center"/>
    </xf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left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1" fontId="1" fillId="0" borderId="18" xfId="0" applyNumberFormat="1" applyFont="1" applyFill="1" applyBorder="1" applyAlignment="1" applyProtection="1">
      <alignment horizontal="center" vertical="center"/>
      <protection locked="0"/>
    </xf>
    <xf numFmtId="1" fontId="1" fillId="0" borderId="20" xfId="0" applyNumberFormat="1" applyFont="1" applyFill="1" applyBorder="1" applyAlignment="1" applyProtection="1">
      <alignment horizontal="center" vertical="center"/>
      <protection locked="0"/>
    </xf>
    <xf numFmtId="1" fontId="1" fillId="0" borderId="13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ont="1" applyFill="1" applyAlignment="1" applyProtection="1">
      <alignment horizontal="left" vertical="center"/>
    </xf>
    <xf numFmtId="0" fontId="0" fillId="2" borderId="0" xfId="0" applyFill="1" applyProtection="1"/>
    <xf numFmtId="0" fontId="9" fillId="0" borderId="42" xfId="0" applyFont="1" applyBorder="1" applyProtection="1"/>
    <xf numFmtId="0" fontId="0" fillId="0" borderId="43" xfId="0" applyBorder="1" applyAlignment="1" applyProtection="1">
      <alignment wrapText="1"/>
    </xf>
    <xf numFmtId="164" fontId="5" fillId="2" borderId="0" xfId="0" applyNumberFormat="1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0" fontId="9" fillId="0" borderId="43" xfId="0" applyFont="1" applyBorder="1" applyProtection="1"/>
    <xf numFmtId="164" fontId="5" fillId="2" borderId="24" xfId="0" applyNumberFormat="1" applyFont="1" applyFill="1" applyBorder="1" applyAlignment="1" applyProtection="1">
      <alignment vertical="center"/>
    </xf>
    <xf numFmtId="0" fontId="0" fillId="0" borderId="43" xfId="0" applyBorder="1" applyProtection="1"/>
    <xf numFmtId="0" fontId="0" fillId="0" borderId="44" xfId="0" applyBorder="1" applyProtection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left" vertical="top" wrapText="1"/>
    </xf>
    <xf numFmtId="0" fontId="10" fillId="0" borderId="0" xfId="0" applyFont="1" applyAlignment="1" applyProtection="1">
      <alignment vertical="center" wrapText="1"/>
    </xf>
    <xf numFmtId="0" fontId="1" fillId="0" borderId="19" xfId="0" applyFont="1" applyFill="1" applyBorder="1" applyAlignment="1" applyProtection="1">
      <alignment horizontal="left" vertical="center"/>
      <protection locked="0"/>
    </xf>
    <xf numFmtId="0" fontId="1" fillId="0" borderId="21" xfId="0" applyFont="1" applyFill="1" applyBorder="1" applyAlignment="1" applyProtection="1">
      <alignment horizontal="left" vertical="center"/>
      <protection locked="0"/>
    </xf>
    <xf numFmtId="0" fontId="1" fillId="0" borderId="12" xfId="0" applyFont="1" applyFill="1" applyBorder="1" applyAlignment="1" applyProtection="1">
      <alignment horizontal="left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1" fillId="2" borderId="25" xfId="0" applyFont="1" applyFill="1" applyBorder="1" applyAlignment="1" applyProtection="1">
      <alignment horizontal="center" vertical="center"/>
      <protection locked="0"/>
    </xf>
    <xf numFmtId="1" fontId="1" fillId="0" borderId="27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horizontal="center" vertical="center"/>
      <protection locked="0"/>
    </xf>
    <xf numFmtId="0" fontId="1" fillId="0" borderId="22" xfId="0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 applyProtection="1">
      <alignment horizontal="center" vertical="center"/>
      <protection locked="0"/>
    </xf>
    <xf numFmtId="0" fontId="1" fillId="0" borderId="23" xfId="0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30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4" fillId="2" borderId="22" xfId="0" applyNumberFormat="1" applyFont="1" applyFill="1" applyBorder="1" applyAlignment="1" applyProtection="1">
      <alignment horizontal="center" vertical="center" wrapText="1"/>
    </xf>
    <xf numFmtId="0" fontId="4" fillId="2" borderId="22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Fill="1" applyBorder="1" applyAlignment="1" applyProtection="1">
      <alignment horizontal="center" vertical="center"/>
    </xf>
    <xf numFmtId="1" fontId="4" fillId="2" borderId="11" xfId="0" applyNumberFormat="1" applyFont="1" applyFill="1" applyBorder="1" applyAlignment="1" applyProtection="1">
      <alignment horizontal="center" vertical="center" wrapText="1"/>
    </xf>
    <xf numFmtId="1" fontId="4" fillId="2" borderId="11" xfId="0" applyNumberFormat="1" applyFont="1" applyFill="1" applyBorder="1" applyAlignment="1" applyProtection="1">
      <alignment horizontal="center" vertical="top"/>
    </xf>
    <xf numFmtId="164" fontId="6" fillId="2" borderId="15" xfId="0" applyNumberFormat="1" applyFont="1" applyFill="1" applyBorder="1" applyAlignment="1" applyProtection="1">
      <alignment horizontal="left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" fontId="3" fillId="2" borderId="22" xfId="0" applyNumberFormat="1" applyFont="1" applyFill="1" applyBorder="1" applyAlignment="1">
      <alignment horizontal="center" vertical="center"/>
    </xf>
    <xf numFmtId="1" fontId="3" fillId="2" borderId="22" xfId="0" applyNumberFormat="1" applyFont="1" applyFill="1" applyBorder="1" applyAlignment="1">
      <alignment horizontal="left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1" fontId="3" fillId="2" borderId="11" xfId="0" applyNumberFormat="1" applyFont="1" applyFill="1" applyBorder="1" applyAlignment="1">
      <alignment horizontal="center" vertical="center"/>
    </xf>
    <xf numFmtId="1" fontId="3" fillId="2" borderId="11" xfId="0" applyNumberFormat="1" applyFont="1" applyFill="1" applyBorder="1" applyAlignment="1">
      <alignment horizontal="left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5" xfId="0" applyFont="1" applyFill="1" applyBorder="1" applyAlignment="1" applyProtection="1">
      <alignment horizontal="right" vertical="center"/>
    </xf>
    <xf numFmtId="0" fontId="6" fillId="0" borderId="15" xfId="0" applyFont="1" applyFill="1" applyBorder="1" applyAlignment="1" applyProtection="1">
      <alignment horizontal="center" vertical="center"/>
    </xf>
    <xf numFmtId="0" fontId="6" fillId="0" borderId="15" xfId="0" applyFont="1" applyFill="1" applyBorder="1" applyAlignment="1" applyProtection="1">
      <alignment vertical="center"/>
    </xf>
    <xf numFmtId="164" fontId="6" fillId="0" borderId="15" xfId="0" applyNumberFormat="1" applyFont="1" applyFill="1" applyBorder="1" applyAlignment="1" applyProtection="1">
      <alignment vertical="center"/>
    </xf>
    <xf numFmtId="164" fontId="6" fillId="0" borderId="15" xfId="0" applyNumberFormat="1" applyFont="1" applyFill="1" applyBorder="1" applyAlignment="1" applyProtection="1">
      <alignment horizontal="left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1" fontId="3" fillId="0" borderId="22" xfId="0" applyNumberFormat="1" applyFont="1" applyFill="1" applyBorder="1" applyAlignment="1">
      <alignment horizontal="center" vertical="center"/>
    </xf>
    <xf numFmtId="1" fontId="3" fillId="0" borderId="22" xfId="0" applyNumberFormat="1" applyFont="1" applyFill="1" applyBorder="1" applyAlignment="1">
      <alignment horizontal="left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1" fontId="3" fillId="0" borderId="11" xfId="0" applyNumberFormat="1" applyFont="1" applyFill="1" applyBorder="1" applyAlignment="1">
      <alignment horizontal="center" vertical="center"/>
    </xf>
    <xf numFmtId="1" fontId="3" fillId="0" borderId="11" xfId="0" applyNumberFormat="1" applyFont="1" applyFill="1" applyBorder="1" applyAlignment="1">
      <alignment horizontal="left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 wrapText="1"/>
    </xf>
    <xf numFmtId="0" fontId="6" fillId="0" borderId="45" xfId="0" applyFont="1" applyBorder="1" applyAlignment="1" applyProtection="1">
      <alignment horizontal="center" vertical="center" wrapText="1"/>
    </xf>
    <xf numFmtId="0" fontId="1" fillId="0" borderId="33" xfId="0" applyFont="1" applyFill="1" applyBorder="1" applyAlignment="1" applyProtection="1">
      <alignment horizontal="left" vertical="center"/>
      <protection locked="0"/>
    </xf>
    <xf numFmtId="0" fontId="1" fillId="0" borderId="34" xfId="0" applyFont="1" applyFill="1" applyBorder="1" applyAlignment="1" applyProtection="1">
      <alignment horizontal="left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31" xfId="0" applyFont="1" applyFill="1" applyBorder="1" applyAlignment="1" applyProtection="1">
      <alignment horizontal="left" vertical="center"/>
      <protection locked="0"/>
    </xf>
    <xf numFmtId="0" fontId="1" fillId="0" borderId="32" xfId="0" applyFont="1" applyFill="1" applyBorder="1" applyAlignment="1" applyProtection="1">
      <alignment horizontal="left" vertical="center"/>
      <protection locked="0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top" wrapText="1"/>
    </xf>
    <xf numFmtId="0" fontId="1" fillId="0" borderId="35" xfId="0" applyFont="1" applyFill="1" applyBorder="1" applyAlignment="1" applyProtection="1">
      <alignment horizontal="left" vertical="center"/>
      <protection locked="0"/>
    </xf>
    <xf numFmtId="0" fontId="1" fillId="0" borderId="36" xfId="0" applyFont="1" applyFill="1" applyBorder="1" applyAlignment="1" applyProtection="1">
      <alignment horizontal="left" vertical="center"/>
      <protection locked="0"/>
    </xf>
    <xf numFmtId="0" fontId="3" fillId="2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horizontal="left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left" vertical="top" wrapText="1"/>
    </xf>
    <xf numFmtId="164" fontId="6" fillId="0" borderId="38" xfId="0" applyNumberFormat="1" applyFont="1" applyFill="1" applyBorder="1" applyAlignment="1" applyProtection="1">
      <alignment horizontal="center" vertical="center"/>
    </xf>
    <xf numFmtId="164" fontId="6" fillId="0" borderId="40" xfId="0" applyNumberFormat="1" applyFont="1" applyFill="1" applyBorder="1" applyAlignment="1" applyProtection="1">
      <alignment horizontal="center" vertical="center"/>
    </xf>
    <xf numFmtId="164" fontId="6" fillId="0" borderId="39" xfId="0" applyNumberFormat="1" applyFont="1" applyFill="1" applyBorder="1" applyAlignment="1" applyProtection="1">
      <alignment horizontal="center" vertical="center"/>
    </xf>
    <xf numFmtId="164" fontId="6" fillId="0" borderId="41" xfId="0" applyNumberFormat="1" applyFont="1" applyFill="1" applyBorder="1" applyAlignment="1" applyProtection="1">
      <alignment horizontal="center" vertical="center"/>
    </xf>
    <xf numFmtId="0" fontId="6" fillId="0" borderId="37" xfId="0" applyFont="1" applyFill="1" applyBorder="1" applyAlignment="1" applyProtection="1">
      <alignment horizontal="center" vertical="center"/>
    </xf>
    <xf numFmtId="0" fontId="6" fillId="0" borderId="38" xfId="0" applyFont="1" applyFill="1" applyBorder="1" applyAlignment="1" applyProtection="1">
      <alignment horizontal="center" vertical="center"/>
    </xf>
    <xf numFmtId="0" fontId="6" fillId="0" borderId="28" xfId="0" applyFont="1" applyFill="1" applyBorder="1" applyAlignment="1" applyProtection="1">
      <alignment horizontal="center" vertical="center"/>
    </xf>
    <xf numFmtId="0" fontId="6" fillId="0" borderId="39" xfId="0" applyFont="1" applyFill="1" applyBorder="1" applyAlignment="1" applyProtection="1">
      <alignment horizontal="center" vertical="center"/>
    </xf>
    <xf numFmtId="0" fontId="0" fillId="2" borderId="0" xfId="0" applyFill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53"/>
  <sheetViews>
    <sheetView workbookViewId="0">
      <selection activeCell="D3" sqref="D3"/>
    </sheetView>
  </sheetViews>
  <sheetFormatPr baseColWidth="10" defaultRowHeight="15" x14ac:dyDescent="0.25"/>
  <cols>
    <col min="1" max="1" width="2.7109375" style="2" customWidth="1"/>
    <col min="2" max="2" width="6" style="2" customWidth="1"/>
    <col min="3" max="3" width="14.42578125" style="2" customWidth="1"/>
    <col min="4" max="5" width="16.7109375" style="2" customWidth="1"/>
    <col min="6" max="7" width="28.7109375" style="2" customWidth="1"/>
    <col min="8" max="8" width="2.7109375" style="11" customWidth="1"/>
    <col min="9" max="9" width="11.42578125" style="11"/>
    <col min="10" max="10" width="113.42578125" style="11" customWidth="1"/>
    <col min="11" max="16384" width="11.42578125" style="11"/>
  </cols>
  <sheetData>
    <row r="1" spans="1:10" ht="15.75" thickBot="1" x14ac:dyDescent="0.3">
      <c r="A1" s="38"/>
      <c r="B1" s="38"/>
      <c r="C1" s="38"/>
      <c r="D1" s="38"/>
      <c r="E1" s="38"/>
      <c r="F1" s="38"/>
      <c r="G1" s="38"/>
      <c r="H1" s="49"/>
      <c r="J1" s="149" t="s">
        <v>33</v>
      </c>
    </row>
    <row r="2" spans="1:10" ht="35.25" customHeight="1" thickTop="1" thickBot="1" x14ac:dyDescent="0.3">
      <c r="A2" s="38"/>
      <c r="B2" s="38"/>
      <c r="C2" s="38"/>
      <c r="D2" s="38"/>
      <c r="E2" s="147" t="s">
        <v>6</v>
      </c>
      <c r="F2" s="148"/>
      <c r="G2" s="38"/>
      <c r="H2" s="49"/>
      <c r="J2" s="150"/>
    </row>
    <row r="3" spans="1:10" ht="20.25" thickTop="1" thickBot="1" x14ac:dyDescent="0.35">
      <c r="A3" s="38"/>
      <c r="B3" s="38"/>
      <c r="C3" s="38"/>
      <c r="D3" s="38"/>
      <c r="E3" s="38"/>
      <c r="F3" s="38"/>
      <c r="G3" s="38"/>
      <c r="H3" s="49"/>
      <c r="J3" s="50" t="s">
        <v>9</v>
      </c>
    </row>
    <row r="4" spans="1:10" ht="29.25" customHeight="1" thickTop="1" thickBot="1" x14ac:dyDescent="0.3">
      <c r="A4" s="8"/>
      <c r="B4" s="38"/>
      <c r="C4" s="38"/>
      <c r="D4" s="8"/>
      <c r="E4" s="153" t="s">
        <v>4</v>
      </c>
      <c r="F4" s="154"/>
      <c r="G4" s="38"/>
      <c r="H4" s="49"/>
      <c r="J4" s="51" t="s">
        <v>30</v>
      </c>
    </row>
    <row r="5" spans="1:10" ht="13.5" customHeight="1" thickTop="1" thickBot="1" x14ac:dyDescent="0.35">
      <c r="A5" s="8"/>
      <c r="B5" s="38"/>
      <c r="C5" s="38"/>
      <c r="D5" s="8"/>
      <c r="E5" s="25"/>
      <c r="F5" s="25"/>
      <c r="G5" s="52"/>
      <c r="H5" s="52"/>
      <c r="I5" s="53"/>
      <c r="J5" s="54" t="s">
        <v>31</v>
      </c>
    </row>
    <row r="6" spans="1:10" ht="29.25" customHeight="1" thickTop="1" thickBot="1" x14ac:dyDescent="0.3">
      <c r="A6" s="8"/>
      <c r="B6" s="38"/>
      <c r="C6" s="38"/>
      <c r="D6" s="8"/>
      <c r="E6" s="157" t="s">
        <v>5</v>
      </c>
      <c r="F6" s="158"/>
      <c r="G6" s="55"/>
      <c r="H6" s="52"/>
      <c r="I6" s="53"/>
      <c r="J6" s="51" t="s">
        <v>10</v>
      </c>
    </row>
    <row r="7" spans="1:10" ht="21" customHeight="1" thickTop="1" x14ac:dyDescent="0.25">
      <c r="A7" s="38"/>
      <c r="B7" s="38"/>
      <c r="C7" s="38"/>
      <c r="D7" s="38"/>
      <c r="E7" s="38"/>
      <c r="F7" s="38"/>
      <c r="G7" s="38"/>
      <c r="H7" s="49"/>
      <c r="J7" s="56"/>
    </row>
    <row r="8" spans="1:10" ht="15.75" thickBot="1" x14ac:dyDescent="0.3">
      <c r="A8" s="38"/>
      <c r="B8" s="38"/>
      <c r="C8" s="38"/>
      <c r="D8" s="38"/>
      <c r="E8" s="38"/>
      <c r="F8" s="38"/>
      <c r="G8" s="38"/>
      <c r="H8" s="49"/>
      <c r="J8" s="57" t="s">
        <v>32</v>
      </c>
    </row>
    <row r="9" spans="1:10" ht="22.5" thickTop="1" thickBot="1" x14ac:dyDescent="0.3">
      <c r="A9" s="38"/>
      <c r="B9" s="38"/>
      <c r="C9" s="44" t="s">
        <v>22</v>
      </c>
      <c r="D9" s="43" t="s">
        <v>23</v>
      </c>
      <c r="E9" s="43" t="s">
        <v>24</v>
      </c>
      <c r="F9" s="164" t="s">
        <v>25</v>
      </c>
      <c r="G9" s="165"/>
      <c r="H9" s="49"/>
    </row>
    <row r="10" spans="1:10" ht="20.100000000000001" customHeight="1" thickTop="1" x14ac:dyDescent="0.25">
      <c r="A10" s="38"/>
      <c r="B10" s="28">
        <v>1</v>
      </c>
      <c r="C10" s="45">
        <v>78</v>
      </c>
      <c r="D10" s="61" t="s">
        <v>53</v>
      </c>
      <c r="E10" s="61" t="s">
        <v>41</v>
      </c>
      <c r="F10" s="155" t="s">
        <v>45</v>
      </c>
      <c r="G10" s="156"/>
      <c r="H10" s="49"/>
      <c r="J10" s="58" t="s">
        <v>20</v>
      </c>
    </row>
    <row r="11" spans="1:10" ht="20.100000000000001" customHeight="1" x14ac:dyDescent="0.25">
      <c r="A11" s="38"/>
      <c r="B11" s="29">
        <v>2</v>
      </c>
      <c r="C11" s="46">
        <v>14</v>
      </c>
      <c r="D11" s="62" t="s">
        <v>40</v>
      </c>
      <c r="E11" s="62" t="s">
        <v>42</v>
      </c>
      <c r="F11" s="151" t="s">
        <v>46</v>
      </c>
      <c r="G11" s="152"/>
      <c r="H11" s="49"/>
      <c r="J11" s="159" t="s">
        <v>11</v>
      </c>
    </row>
    <row r="12" spans="1:10" ht="20.100000000000001" customHeight="1" x14ac:dyDescent="0.25">
      <c r="A12" s="38"/>
      <c r="B12" s="29">
        <v>3</v>
      </c>
      <c r="C12" s="46">
        <v>93</v>
      </c>
      <c r="D12" s="62" t="s">
        <v>51</v>
      </c>
      <c r="E12" s="62" t="s">
        <v>43</v>
      </c>
      <c r="F12" s="151" t="s">
        <v>47</v>
      </c>
      <c r="G12" s="152"/>
      <c r="H12" s="49"/>
      <c r="J12" s="159"/>
    </row>
    <row r="13" spans="1:10" ht="20.100000000000001" customHeight="1" x14ac:dyDescent="0.25">
      <c r="A13" s="38"/>
      <c r="B13" s="30">
        <v>4</v>
      </c>
      <c r="C13" s="46">
        <v>53</v>
      </c>
      <c r="D13" s="62" t="s">
        <v>52</v>
      </c>
      <c r="E13" s="62" t="s">
        <v>44</v>
      </c>
      <c r="F13" s="151" t="s">
        <v>48</v>
      </c>
      <c r="G13" s="152"/>
      <c r="H13" s="49"/>
      <c r="J13" s="159"/>
    </row>
    <row r="14" spans="1:10" ht="20.100000000000001" customHeight="1" x14ac:dyDescent="0.25">
      <c r="A14" s="38"/>
      <c r="B14" s="29">
        <v>5</v>
      </c>
      <c r="C14" s="46"/>
      <c r="D14" s="62"/>
      <c r="E14" s="62"/>
      <c r="F14" s="151"/>
      <c r="G14" s="152"/>
      <c r="H14" s="49"/>
      <c r="J14" s="159"/>
    </row>
    <row r="15" spans="1:10" ht="20.100000000000001" customHeight="1" x14ac:dyDescent="0.25">
      <c r="A15" s="38"/>
      <c r="B15" s="29">
        <v>6</v>
      </c>
      <c r="C15" s="46"/>
      <c r="D15" s="62"/>
      <c r="E15" s="62"/>
      <c r="F15" s="151"/>
      <c r="G15" s="152"/>
      <c r="H15" s="49"/>
      <c r="J15" s="159" t="s">
        <v>12</v>
      </c>
    </row>
    <row r="16" spans="1:10" ht="20.100000000000001" customHeight="1" x14ac:dyDescent="0.25">
      <c r="A16" s="38"/>
      <c r="B16" s="29">
        <v>7</v>
      </c>
      <c r="C16" s="46"/>
      <c r="D16" s="62"/>
      <c r="E16" s="62"/>
      <c r="F16" s="151"/>
      <c r="G16" s="152"/>
      <c r="H16" s="49"/>
      <c r="J16" s="159"/>
    </row>
    <row r="17" spans="1:10" ht="20.100000000000001" customHeight="1" x14ac:dyDescent="0.25">
      <c r="A17" s="38"/>
      <c r="B17" s="29">
        <v>8</v>
      </c>
      <c r="C17" s="46"/>
      <c r="D17" s="62"/>
      <c r="E17" s="62"/>
      <c r="F17" s="151"/>
      <c r="G17" s="152"/>
      <c r="H17" s="49"/>
      <c r="J17" s="159"/>
    </row>
    <row r="18" spans="1:10" ht="20.100000000000001" customHeight="1" x14ac:dyDescent="0.25">
      <c r="A18" s="38"/>
      <c r="B18" s="29">
        <v>9</v>
      </c>
      <c r="C18" s="46"/>
      <c r="D18" s="62"/>
      <c r="E18" s="62"/>
      <c r="F18" s="151"/>
      <c r="G18" s="152"/>
      <c r="H18" s="49"/>
      <c r="J18" s="159"/>
    </row>
    <row r="19" spans="1:10" ht="20.100000000000001" customHeight="1" x14ac:dyDescent="0.25">
      <c r="A19" s="38"/>
      <c r="B19" s="29">
        <v>10</v>
      </c>
      <c r="C19" s="46"/>
      <c r="D19" s="62"/>
      <c r="E19" s="62"/>
      <c r="F19" s="151"/>
      <c r="G19" s="152"/>
      <c r="H19" s="49"/>
      <c r="J19" s="59"/>
    </row>
    <row r="20" spans="1:10" ht="20.100000000000001" customHeight="1" x14ac:dyDescent="0.25">
      <c r="A20" s="38"/>
      <c r="B20" s="29">
        <v>11</v>
      </c>
      <c r="C20" s="46"/>
      <c r="D20" s="62"/>
      <c r="E20" s="62"/>
      <c r="F20" s="151"/>
      <c r="G20" s="152"/>
      <c r="H20" s="49"/>
      <c r="J20" s="11" t="s">
        <v>21</v>
      </c>
    </row>
    <row r="21" spans="1:10" ht="20.100000000000001" customHeight="1" x14ac:dyDescent="0.25">
      <c r="A21" s="38"/>
      <c r="B21" s="29">
        <v>12</v>
      </c>
      <c r="C21" s="46"/>
      <c r="D21" s="62"/>
      <c r="E21" s="62"/>
      <c r="F21" s="151"/>
      <c r="G21" s="152"/>
      <c r="H21" s="49"/>
    </row>
    <row r="22" spans="1:10" ht="20.100000000000001" customHeight="1" x14ac:dyDescent="0.25">
      <c r="A22" s="38"/>
      <c r="B22" s="29">
        <v>13</v>
      </c>
      <c r="C22" s="46"/>
      <c r="D22" s="62"/>
      <c r="E22" s="62"/>
      <c r="F22" s="151"/>
      <c r="G22" s="152"/>
      <c r="H22" s="49"/>
      <c r="J22" s="58" t="s">
        <v>20</v>
      </c>
    </row>
    <row r="23" spans="1:10" ht="20.100000000000001" customHeight="1" x14ac:dyDescent="0.25">
      <c r="A23" s="38"/>
      <c r="B23" s="29">
        <v>14</v>
      </c>
      <c r="C23" s="46"/>
      <c r="D23" s="62"/>
      <c r="E23" s="62"/>
      <c r="F23" s="151"/>
      <c r="G23" s="152"/>
      <c r="H23" s="49"/>
    </row>
    <row r="24" spans="1:10" ht="20.100000000000001" customHeight="1" x14ac:dyDescent="0.25">
      <c r="A24" s="38"/>
      <c r="B24" s="29">
        <v>15</v>
      </c>
      <c r="C24" s="46"/>
      <c r="D24" s="62"/>
      <c r="E24" s="62"/>
      <c r="F24" s="151"/>
      <c r="G24" s="152"/>
      <c r="H24" s="49"/>
    </row>
    <row r="25" spans="1:10" ht="20.100000000000001" customHeight="1" x14ac:dyDescent="0.25">
      <c r="A25" s="38"/>
      <c r="B25" s="29">
        <v>16</v>
      </c>
      <c r="C25" s="46"/>
      <c r="D25" s="62"/>
      <c r="E25" s="62"/>
      <c r="F25" s="151"/>
      <c r="G25" s="152"/>
      <c r="H25" s="49"/>
    </row>
    <row r="26" spans="1:10" ht="20.100000000000001" customHeight="1" x14ac:dyDescent="0.25">
      <c r="A26" s="38"/>
      <c r="B26" s="29">
        <v>17</v>
      </c>
      <c r="C26" s="46"/>
      <c r="D26" s="62"/>
      <c r="E26" s="62"/>
      <c r="F26" s="151"/>
      <c r="G26" s="152"/>
      <c r="H26" s="49"/>
    </row>
    <row r="27" spans="1:10" ht="20.100000000000001" customHeight="1" x14ac:dyDescent="0.25">
      <c r="A27" s="38"/>
      <c r="B27" s="29">
        <v>18</v>
      </c>
      <c r="C27" s="46"/>
      <c r="D27" s="62"/>
      <c r="E27" s="62"/>
      <c r="F27" s="151"/>
      <c r="G27" s="152"/>
      <c r="H27" s="49"/>
    </row>
    <row r="28" spans="1:10" ht="20.100000000000001" customHeight="1" x14ac:dyDescent="0.25">
      <c r="A28" s="38"/>
      <c r="B28" s="29">
        <v>19</v>
      </c>
      <c r="C28" s="46"/>
      <c r="D28" s="62"/>
      <c r="E28" s="62"/>
      <c r="F28" s="151"/>
      <c r="G28" s="152"/>
      <c r="H28" s="49"/>
    </row>
    <row r="29" spans="1:10" ht="20.100000000000001" customHeight="1" x14ac:dyDescent="0.25">
      <c r="A29" s="38"/>
      <c r="B29" s="29">
        <v>20</v>
      </c>
      <c r="C29" s="46"/>
      <c r="D29" s="62"/>
      <c r="E29" s="62"/>
      <c r="F29" s="151"/>
      <c r="G29" s="152"/>
      <c r="H29" s="49"/>
    </row>
    <row r="30" spans="1:10" ht="20.100000000000001" customHeight="1" x14ac:dyDescent="0.25">
      <c r="A30" s="38"/>
      <c r="B30" s="29">
        <v>21</v>
      </c>
      <c r="C30" s="46"/>
      <c r="D30" s="62"/>
      <c r="E30" s="62"/>
      <c r="F30" s="151"/>
      <c r="G30" s="152"/>
      <c r="H30" s="49"/>
    </row>
    <row r="31" spans="1:10" ht="20.100000000000001" customHeight="1" x14ac:dyDescent="0.25">
      <c r="A31" s="38"/>
      <c r="B31" s="29">
        <v>22</v>
      </c>
      <c r="C31" s="46"/>
      <c r="D31" s="62"/>
      <c r="E31" s="62"/>
      <c r="F31" s="151"/>
      <c r="G31" s="152"/>
      <c r="H31" s="49"/>
    </row>
    <row r="32" spans="1:10" ht="20.100000000000001" customHeight="1" x14ac:dyDescent="0.25">
      <c r="A32" s="38"/>
      <c r="B32" s="29">
        <v>23</v>
      </c>
      <c r="C32" s="46"/>
      <c r="D32" s="62"/>
      <c r="E32" s="62"/>
      <c r="F32" s="151"/>
      <c r="G32" s="152"/>
      <c r="H32" s="49"/>
    </row>
    <row r="33" spans="1:10" ht="20.100000000000001" customHeight="1" x14ac:dyDescent="0.25">
      <c r="A33" s="38"/>
      <c r="B33" s="29">
        <v>24</v>
      </c>
      <c r="C33" s="46"/>
      <c r="D33" s="62"/>
      <c r="E33" s="62"/>
      <c r="F33" s="151"/>
      <c r="G33" s="152"/>
      <c r="H33" s="49"/>
      <c r="J33" s="60"/>
    </row>
    <row r="34" spans="1:10" ht="20.100000000000001" customHeight="1" thickBot="1" x14ac:dyDescent="0.3">
      <c r="A34" s="38"/>
      <c r="B34" s="31">
        <v>25</v>
      </c>
      <c r="C34" s="47"/>
      <c r="D34" s="63"/>
      <c r="E34" s="63"/>
      <c r="F34" s="160"/>
      <c r="G34" s="161"/>
      <c r="H34" s="49"/>
      <c r="J34" s="60"/>
    </row>
    <row r="35" spans="1:10" ht="15.75" thickTop="1" x14ac:dyDescent="0.25">
      <c r="A35" s="38"/>
      <c r="B35" s="38"/>
      <c r="C35" s="38"/>
      <c r="D35" s="38"/>
      <c r="E35" s="38"/>
      <c r="F35" s="38"/>
      <c r="G35" s="38"/>
      <c r="H35" s="49"/>
      <c r="J35" s="60"/>
    </row>
    <row r="36" spans="1:10" ht="17.25" x14ac:dyDescent="0.25">
      <c r="A36" s="38"/>
      <c r="B36" s="41" t="s">
        <v>14</v>
      </c>
      <c r="C36" s="162" t="s">
        <v>34</v>
      </c>
      <c r="D36" s="162"/>
      <c r="E36" s="48" t="s">
        <v>35</v>
      </c>
      <c r="F36" s="37"/>
      <c r="G36" s="35"/>
      <c r="H36" s="49"/>
      <c r="J36" s="60"/>
    </row>
    <row r="37" spans="1:10" ht="18" thickBot="1" x14ac:dyDescent="0.3">
      <c r="A37" s="38"/>
      <c r="B37" s="41" t="s">
        <v>13</v>
      </c>
      <c r="C37" s="162" t="s">
        <v>49</v>
      </c>
      <c r="D37" s="162"/>
      <c r="E37" s="48" t="s">
        <v>35</v>
      </c>
      <c r="F37" s="38"/>
      <c r="G37" s="38"/>
      <c r="H37" s="49"/>
      <c r="J37" s="60"/>
    </row>
    <row r="38" spans="1:10" ht="18.75" thickTop="1" thickBot="1" x14ac:dyDescent="0.3">
      <c r="A38" s="38"/>
      <c r="B38" s="41" t="s">
        <v>17</v>
      </c>
      <c r="C38" s="162" t="s">
        <v>29</v>
      </c>
      <c r="D38" s="162"/>
      <c r="E38" s="36" t="s">
        <v>35</v>
      </c>
      <c r="F38" s="64" t="s">
        <v>36</v>
      </c>
      <c r="G38" s="64" t="s">
        <v>37</v>
      </c>
      <c r="H38" s="49"/>
      <c r="J38" s="60"/>
    </row>
    <row r="39" spans="1:10" ht="18.75" thickTop="1" thickBot="1" x14ac:dyDescent="0.3">
      <c r="A39" s="38"/>
      <c r="B39" s="42" t="s">
        <v>15</v>
      </c>
      <c r="C39" s="162" t="s">
        <v>16</v>
      </c>
      <c r="D39" s="162"/>
      <c r="E39" s="36" t="s">
        <v>35</v>
      </c>
      <c r="F39" s="64" t="s">
        <v>36</v>
      </c>
      <c r="G39" s="64" t="s">
        <v>37</v>
      </c>
      <c r="H39" s="49"/>
      <c r="J39" s="60"/>
    </row>
    <row r="40" spans="1:10" ht="18" thickTop="1" x14ac:dyDescent="0.25">
      <c r="A40" s="38"/>
      <c r="B40" s="41" t="s">
        <v>19</v>
      </c>
      <c r="C40" s="162" t="s">
        <v>18</v>
      </c>
      <c r="D40" s="162"/>
      <c r="E40" s="163" t="s">
        <v>38</v>
      </c>
      <c r="F40" s="163"/>
      <c r="G40" s="38"/>
      <c r="H40" s="49"/>
      <c r="J40" s="60"/>
    </row>
    <row r="41" spans="1:10" x14ac:dyDescent="0.25">
      <c r="A41" s="38"/>
      <c r="B41" s="35"/>
      <c r="C41" s="36"/>
      <c r="D41" s="38"/>
      <c r="E41" s="38"/>
      <c r="F41" s="38"/>
      <c r="G41" s="38"/>
      <c r="H41" s="49"/>
      <c r="J41" s="60"/>
    </row>
    <row r="42" spans="1:10" x14ac:dyDescent="0.25">
      <c r="B42" s="39"/>
      <c r="C42" s="40"/>
      <c r="J42" s="60"/>
    </row>
    <row r="43" spans="1:10" x14ac:dyDescent="0.25">
      <c r="B43" s="12"/>
      <c r="C43" s="12"/>
      <c r="J43" s="60"/>
    </row>
    <row r="44" spans="1:10" x14ac:dyDescent="0.25">
      <c r="B44" s="12"/>
      <c r="C44" s="12"/>
      <c r="J44" s="60"/>
    </row>
    <row r="45" spans="1:10" x14ac:dyDescent="0.25">
      <c r="B45" s="12"/>
      <c r="C45" s="12"/>
      <c r="J45" s="60"/>
    </row>
    <row r="46" spans="1:10" x14ac:dyDescent="0.25">
      <c r="B46" s="12"/>
      <c r="C46" s="12"/>
      <c r="J46" s="60"/>
    </row>
    <row r="47" spans="1:10" x14ac:dyDescent="0.25">
      <c r="B47" s="12"/>
      <c r="C47" s="12"/>
    </row>
    <row r="48" spans="1:10" x14ac:dyDescent="0.25">
      <c r="B48" s="12"/>
      <c r="C48" s="12"/>
    </row>
    <row r="49" spans="2:3" x14ac:dyDescent="0.25">
      <c r="B49" s="12"/>
      <c r="C49" s="12"/>
    </row>
    <row r="50" spans="2:3" x14ac:dyDescent="0.25">
      <c r="B50" s="12"/>
      <c r="C50" s="12"/>
    </row>
    <row r="51" spans="2:3" x14ac:dyDescent="0.25">
      <c r="B51" s="12"/>
      <c r="C51" s="12"/>
    </row>
    <row r="52" spans="2:3" x14ac:dyDescent="0.25">
      <c r="B52" s="12"/>
      <c r="C52" s="12"/>
    </row>
    <row r="53" spans="2:3" x14ac:dyDescent="0.25">
      <c r="B53" s="12"/>
      <c r="C53" s="12"/>
    </row>
  </sheetData>
  <mergeCells count="38">
    <mergeCell ref="C39:D39"/>
    <mergeCell ref="C40:D40"/>
    <mergeCell ref="E40:F40"/>
    <mergeCell ref="F9:G9"/>
    <mergeCell ref="F20:G20"/>
    <mergeCell ref="C36:D36"/>
    <mergeCell ref="C37:D37"/>
    <mergeCell ref="C38:D38"/>
    <mergeCell ref="J11:J14"/>
    <mergeCell ref="J15:J18"/>
    <mergeCell ref="F33:G33"/>
    <mergeCell ref="F34:G34"/>
    <mergeCell ref="F28:G28"/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E2:F2"/>
    <mergeCell ref="J1:J2"/>
    <mergeCell ref="F21:G21"/>
    <mergeCell ref="F22:G22"/>
    <mergeCell ref="E4:F4"/>
    <mergeCell ref="F15:G15"/>
    <mergeCell ref="F16:G16"/>
    <mergeCell ref="F17:G17"/>
    <mergeCell ref="F18:G18"/>
    <mergeCell ref="F19:G19"/>
    <mergeCell ref="F10:G10"/>
    <mergeCell ref="F11:G11"/>
    <mergeCell ref="F12:G12"/>
    <mergeCell ref="F13:G13"/>
    <mergeCell ref="F14:G14"/>
    <mergeCell ref="E6:F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39"/>
  <sheetViews>
    <sheetView topLeftCell="A4" zoomScale="85" zoomScaleNormal="85" workbookViewId="0">
      <selection activeCell="F9" sqref="F9"/>
    </sheetView>
  </sheetViews>
  <sheetFormatPr baseColWidth="10" defaultColWidth="11.42578125" defaultRowHeight="15" x14ac:dyDescent="0.25"/>
  <cols>
    <col min="1" max="1" width="5.7109375" style="2" customWidth="1"/>
    <col min="2" max="3" width="13.7109375" style="2" customWidth="1"/>
    <col min="4" max="4" width="13.7109375" style="2" hidden="1" customWidth="1"/>
    <col min="5" max="5" width="5.7109375" style="2" customWidth="1"/>
    <col min="6" max="7" width="13.7109375" style="2" customWidth="1"/>
    <col min="8" max="8" width="13.7109375" style="2" hidden="1" customWidth="1"/>
    <col min="9" max="9" width="5.7109375" style="2" customWidth="1"/>
    <col min="10" max="11" width="13.7109375" style="2" customWidth="1"/>
    <col min="12" max="12" width="13.7109375" style="2" hidden="1" customWidth="1"/>
    <col min="13" max="13" width="5.7109375" style="2" customWidth="1"/>
    <col min="14" max="15" width="13.7109375" style="2" customWidth="1"/>
    <col min="16" max="16" width="13.7109375" style="2" hidden="1" customWidth="1"/>
    <col min="17" max="17" width="5.7109375" style="2" customWidth="1"/>
    <col min="18" max="19" width="13.7109375" style="2" customWidth="1"/>
    <col min="20" max="20" width="13.7109375" style="2" hidden="1" customWidth="1"/>
    <col min="21" max="21" width="5.7109375" style="26" customWidth="1"/>
    <col min="22" max="23" width="13.7109375" style="2" customWidth="1"/>
    <col min="24" max="24" width="13.7109375" style="2" hidden="1" customWidth="1"/>
    <col min="25" max="25" width="5.7109375" style="2" customWidth="1"/>
    <col min="26" max="27" width="13.7109375" style="2" customWidth="1"/>
    <col min="28" max="28" width="13.7109375" style="2" hidden="1" customWidth="1"/>
    <col min="29" max="29" width="5.7109375" style="2" customWidth="1"/>
    <col min="30" max="31" width="13.7109375" style="2" customWidth="1"/>
    <col min="32" max="32" width="13.7109375" style="2" hidden="1" customWidth="1"/>
    <col min="33" max="33" width="5.7109375" style="2" customWidth="1"/>
    <col min="34" max="35" width="13.7109375" style="2" customWidth="1"/>
    <col min="36" max="36" width="13.7109375" style="2" hidden="1" customWidth="1"/>
    <col min="37" max="37" width="5.7109375" style="2" customWidth="1"/>
    <col min="38" max="39" width="13.7109375" style="2" customWidth="1"/>
    <col min="40" max="40" width="13.7109375" style="2" hidden="1" customWidth="1"/>
    <col min="41" max="41" width="5.7109375" style="2" customWidth="1"/>
    <col min="42" max="43" width="13.7109375" style="2" customWidth="1"/>
    <col min="44" max="44" width="13.7109375" style="2" hidden="1" customWidth="1"/>
    <col min="45" max="45" width="5.7109375" style="2" customWidth="1"/>
    <col min="46" max="47" width="13.7109375" style="2" customWidth="1"/>
    <col min="48" max="48" width="13.7109375" style="2" hidden="1" customWidth="1"/>
    <col min="49" max="49" width="5.7109375" style="2" customWidth="1"/>
    <col min="50" max="51" width="13.7109375" style="2" customWidth="1"/>
    <col min="52" max="52" width="13.7109375" style="2" hidden="1" customWidth="1"/>
    <col min="53" max="53" width="5.7109375" style="2" customWidth="1"/>
    <col min="54" max="55" width="13.7109375" style="2" customWidth="1"/>
    <col min="56" max="56" width="13.7109375" style="2" hidden="1" customWidth="1"/>
    <col min="57" max="57" width="5.7109375" style="2" customWidth="1"/>
    <col min="58" max="59" width="13.7109375" style="2" customWidth="1"/>
    <col min="60" max="60" width="13.7109375" style="2" hidden="1" customWidth="1"/>
    <col min="61" max="61" width="5.7109375" style="26" customWidth="1"/>
    <col min="62" max="63" width="13.7109375" style="2" customWidth="1"/>
    <col min="64" max="64" width="13.7109375" style="2" hidden="1" customWidth="1"/>
    <col min="65" max="65" width="5.7109375" style="2" customWidth="1"/>
    <col min="66" max="67" width="13.7109375" style="2" customWidth="1"/>
    <col min="68" max="68" width="13.7109375" style="2" hidden="1" customWidth="1"/>
    <col min="69" max="69" width="5.7109375" style="2" customWidth="1"/>
    <col min="70" max="71" width="13.7109375" style="2" customWidth="1"/>
    <col min="72" max="72" width="13.7109375" style="2" hidden="1" customWidth="1"/>
    <col min="73" max="73" width="5.7109375" style="2" customWidth="1"/>
    <col min="74" max="75" width="13.7109375" style="2" customWidth="1"/>
    <col min="76" max="76" width="13.7109375" style="2" hidden="1" customWidth="1"/>
    <col min="77" max="77" width="5.7109375" style="2" customWidth="1"/>
    <col min="78" max="79" width="13.7109375" style="2" customWidth="1"/>
    <col min="80" max="80" width="13.7109375" style="2" hidden="1" customWidth="1"/>
    <col min="81" max="81" width="5.7109375" style="2" customWidth="1"/>
    <col min="82" max="16384" width="11.42578125" style="2"/>
  </cols>
  <sheetData>
    <row r="1" spans="1:81" ht="7.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24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24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</row>
    <row r="2" spans="1:81" s="9" customFormat="1" ht="33" customHeight="1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25"/>
      <c r="V2" s="8"/>
      <c r="W2" s="8"/>
      <c r="X2" s="8"/>
      <c r="Y2" s="10"/>
      <c r="Z2" s="8"/>
      <c r="AA2" s="8"/>
      <c r="AB2" s="8"/>
      <c r="AC2" s="10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25"/>
      <c r="BJ2" s="8"/>
      <c r="BK2" s="8"/>
      <c r="BL2" s="8"/>
      <c r="BM2" s="10"/>
      <c r="BN2" s="8"/>
      <c r="BO2" s="8"/>
      <c r="BP2" s="8"/>
      <c r="BQ2" s="10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</row>
    <row r="3" spans="1:81" ht="17.25" customHeight="1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4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24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</row>
    <row r="4" spans="1:81" ht="27" customHeight="1" thickTop="1" thickBot="1" x14ac:dyDescent="0.3">
      <c r="A4" s="1"/>
      <c r="B4" s="15" t="s">
        <v>8</v>
      </c>
      <c r="C4" s="14">
        <v>1</v>
      </c>
      <c r="D4" s="1"/>
      <c r="E4" s="1"/>
      <c r="F4" s="15" t="s">
        <v>8</v>
      </c>
      <c r="G4" s="14">
        <v>2</v>
      </c>
      <c r="H4" s="18"/>
      <c r="I4" s="1"/>
      <c r="J4" s="15" t="s">
        <v>8</v>
      </c>
      <c r="K4" s="14">
        <v>3</v>
      </c>
      <c r="L4" s="1"/>
      <c r="M4" s="1"/>
      <c r="N4" s="15" t="s">
        <v>8</v>
      </c>
      <c r="O4" s="14">
        <v>4</v>
      </c>
      <c r="P4" s="1"/>
      <c r="Q4" s="1"/>
      <c r="R4" s="15" t="s">
        <v>8</v>
      </c>
      <c r="S4" s="14">
        <v>5</v>
      </c>
      <c r="T4" s="1"/>
      <c r="U4" s="24"/>
      <c r="V4" s="15" t="s">
        <v>8</v>
      </c>
      <c r="W4" s="14">
        <v>6</v>
      </c>
      <c r="X4" s="1"/>
      <c r="Y4" s="1"/>
      <c r="Z4" s="15" t="s">
        <v>8</v>
      </c>
      <c r="AA4" s="14">
        <v>7</v>
      </c>
      <c r="AB4" s="1"/>
      <c r="AC4" s="1"/>
      <c r="AD4" s="15" t="s">
        <v>8</v>
      </c>
      <c r="AE4" s="14">
        <v>8</v>
      </c>
      <c r="AF4" s="1"/>
      <c r="AG4" s="1"/>
      <c r="AH4" s="15" t="s">
        <v>8</v>
      </c>
      <c r="AI4" s="14">
        <v>9</v>
      </c>
      <c r="AJ4" s="1"/>
      <c r="AK4" s="1"/>
      <c r="AL4" s="15" t="s">
        <v>8</v>
      </c>
      <c r="AM4" s="14">
        <v>10</v>
      </c>
      <c r="AN4" s="1"/>
      <c r="AO4" s="1"/>
      <c r="AP4" s="15" t="s">
        <v>8</v>
      </c>
      <c r="AQ4" s="14">
        <v>11</v>
      </c>
      <c r="AR4" s="1"/>
      <c r="AS4" s="1"/>
      <c r="AT4" s="15" t="s">
        <v>8</v>
      </c>
      <c r="AU4" s="14">
        <v>12</v>
      </c>
      <c r="AV4" s="1"/>
      <c r="AW4" s="1"/>
      <c r="AX4" s="15" t="s">
        <v>8</v>
      </c>
      <c r="AY4" s="14">
        <v>13</v>
      </c>
      <c r="AZ4" s="1"/>
      <c r="BA4" s="1"/>
      <c r="BB4" s="15" t="s">
        <v>8</v>
      </c>
      <c r="BC4" s="14">
        <v>14</v>
      </c>
      <c r="BD4" s="1"/>
      <c r="BE4" s="1"/>
      <c r="BF4" s="15" t="s">
        <v>8</v>
      </c>
      <c r="BG4" s="14">
        <v>15</v>
      </c>
      <c r="BH4" s="1"/>
      <c r="BI4" s="24"/>
      <c r="BJ4" s="15" t="s">
        <v>8</v>
      </c>
      <c r="BK4" s="14">
        <v>16</v>
      </c>
      <c r="BL4" s="1"/>
      <c r="BM4" s="1"/>
      <c r="BN4" s="15" t="s">
        <v>8</v>
      </c>
      <c r="BO4" s="14">
        <v>17</v>
      </c>
      <c r="BP4" s="1"/>
      <c r="BQ4" s="1"/>
      <c r="BR4" s="15" t="s">
        <v>8</v>
      </c>
      <c r="BS4" s="14">
        <v>18</v>
      </c>
      <c r="BT4" s="1"/>
      <c r="BU4" s="1"/>
      <c r="BV4" s="15" t="s">
        <v>8</v>
      </c>
      <c r="BW4" s="14">
        <v>19</v>
      </c>
      <c r="BX4" s="1"/>
      <c r="BY4" s="1"/>
      <c r="BZ4" s="15" t="s">
        <v>8</v>
      </c>
      <c r="CA4" s="14">
        <v>20</v>
      </c>
      <c r="CB4" s="1"/>
      <c r="CC4" s="1"/>
    </row>
    <row r="5" spans="1:81" ht="27" customHeight="1" thickTop="1" thickBot="1" x14ac:dyDescent="0.3">
      <c r="A5" s="1"/>
      <c r="B5" s="19" t="s">
        <v>7</v>
      </c>
      <c r="C5" s="4" t="s">
        <v>0</v>
      </c>
      <c r="D5" s="17" t="s">
        <v>7</v>
      </c>
      <c r="E5" s="1"/>
      <c r="F5" s="19" t="s">
        <v>7</v>
      </c>
      <c r="G5" s="4" t="s">
        <v>0</v>
      </c>
      <c r="H5" s="17" t="s">
        <v>7</v>
      </c>
      <c r="I5" s="1"/>
      <c r="J5" s="19" t="s">
        <v>7</v>
      </c>
      <c r="K5" s="4" t="s">
        <v>0</v>
      </c>
      <c r="L5" s="4" t="s">
        <v>7</v>
      </c>
      <c r="M5" s="1"/>
      <c r="N5" s="19" t="s">
        <v>7</v>
      </c>
      <c r="O5" s="4" t="s">
        <v>0</v>
      </c>
      <c r="P5" s="4" t="s">
        <v>7</v>
      </c>
      <c r="Q5" s="1"/>
      <c r="R5" s="19" t="s">
        <v>7</v>
      </c>
      <c r="S5" s="4" t="s">
        <v>0</v>
      </c>
      <c r="T5" s="4" t="s">
        <v>7</v>
      </c>
      <c r="U5" s="27"/>
      <c r="V5" s="19" t="s">
        <v>7</v>
      </c>
      <c r="W5" s="4" t="s">
        <v>0</v>
      </c>
      <c r="X5" s="4" t="s">
        <v>7</v>
      </c>
      <c r="Y5" s="1"/>
      <c r="Z5" s="19" t="s">
        <v>7</v>
      </c>
      <c r="AA5" s="4" t="s">
        <v>0</v>
      </c>
      <c r="AB5" s="4" t="s">
        <v>7</v>
      </c>
      <c r="AC5" s="1"/>
      <c r="AD5" s="19" t="s">
        <v>7</v>
      </c>
      <c r="AE5" s="4" t="s">
        <v>0</v>
      </c>
      <c r="AF5" s="4" t="s">
        <v>7</v>
      </c>
      <c r="AG5" s="1"/>
      <c r="AH5" s="19" t="s">
        <v>7</v>
      </c>
      <c r="AI5" s="4" t="s">
        <v>0</v>
      </c>
      <c r="AJ5" s="4" t="s">
        <v>7</v>
      </c>
      <c r="AK5" s="1"/>
      <c r="AL5" s="19" t="s">
        <v>7</v>
      </c>
      <c r="AM5" s="4" t="s">
        <v>0</v>
      </c>
      <c r="AN5" s="4" t="s">
        <v>7</v>
      </c>
      <c r="AO5" s="1"/>
      <c r="AP5" s="19" t="s">
        <v>7</v>
      </c>
      <c r="AQ5" s="4" t="s">
        <v>0</v>
      </c>
      <c r="AR5" s="4" t="s">
        <v>7</v>
      </c>
      <c r="AS5" s="1"/>
      <c r="AT5" s="19" t="s">
        <v>7</v>
      </c>
      <c r="AU5" s="4" t="s">
        <v>0</v>
      </c>
      <c r="AV5" s="4" t="s">
        <v>7</v>
      </c>
      <c r="AW5" s="1"/>
      <c r="AX5" s="19" t="s">
        <v>7</v>
      </c>
      <c r="AY5" s="4" t="s">
        <v>0</v>
      </c>
      <c r="AZ5" s="4" t="s">
        <v>7</v>
      </c>
      <c r="BA5" s="1"/>
      <c r="BB5" s="19" t="s">
        <v>7</v>
      </c>
      <c r="BC5" s="4" t="s">
        <v>0</v>
      </c>
      <c r="BD5" s="4" t="s">
        <v>7</v>
      </c>
      <c r="BE5" s="1"/>
      <c r="BF5" s="19" t="s">
        <v>7</v>
      </c>
      <c r="BG5" s="4" t="s">
        <v>0</v>
      </c>
      <c r="BH5" s="4" t="s">
        <v>7</v>
      </c>
      <c r="BI5" s="27"/>
      <c r="BJ5" s="19" t="s">
        <v>7</v>
      </c>
      <c r="BK5" s="4" t="s">
        <v>0</v>
      </c>
      <c r="BL5" s="4" t="s">
        <v>7</v>
      </c>
      <c r="BM5" s="1"/>
      <c r="BN5" s="19" t="s">
        <v>7</v>
      </c>
      <c r="BO5" s="4" t="s">
        <v>0</v>
      </c>
      <c r="BP5" s="4" t="s">
        <v>7</v>
      </c>
      <c r="BQ5" s="1"/>
      <c r="BR5" s="19" t="s">
        <v>7</v>
      </c>
      <c r="BS5" s="4" t="s">
        <v>0</v>
      </c>
      <c r="BT5" s="4" t="s">
        <v>7</v>
      </c>
      <c r="BU5" s="1"/>
      <c r="BV5" s="19" t="s">
        <v>7</v>
      </c>
      <c r="BW5" s="4" t="s">
        <v>0</v>
      </c>
      <c r="BX5" s="4" t="s">
        <v>7</v>
      </c>
      <c r="BY5" s="1"/>
      <c r="BZ5" s="19" t="s">
        <v>7</v>
      </c>
      <c r="CA5" s="4" t="s">
        <v>0</v>
      </c>
      <c r="CB5" s="4" t="s">
        <v>7</v>
      </c>
      <c r="CC5" s="1"/>
    </row>
    <row r="6" spans="1:81" ht="18.95" customHeight="1" thickTop="1" thickBot="1" x14ac:dyDescent="0.3">
      <c r="A6" s="1"/>
      <c r="B6" s="65">
        <f>IF(Inscriptions!$C10&lt;&gt;"",Inscriptions!$B10,"")</f>
        <v>1</v>
      </c>
      <c r="C6" s="20">
        <v>78</v>
      </c>
      <c r="D6" s="66">
        <f>B6</f>
        <v>1</v>
      </c>
      <c r="E6" s="67"/>
      <c r="F6" s="65">
        <v>878</v>
      </c>
      <c r="G6" s="13">
        <v>93</v>
      </c>
      <c r="H6" s="68">
        <f>F6</f>
        <v>878</v>
      </c>
      <c r="I6" s="67"/>
      <c r="J6" s="65">
        <f>IF(Inscriptions!$C10&lt;&gt;"",Inscriptions!$B10,"")</f>
        <v>1</v>
      </c>
      <c r="K6" s="5">
        <v>93</v>
      </c>
      <c r="L6" s="69">
        <f>J6</f>
        <v>1</v>
      </c>
      <c r="M6" s="67"/>
      <c r="N6" s="65">
        <f>IF(Inscriptions!$C10&lt;&gt;"",Inscriptions!$B10,"")</f>
        <v>1</v>
      </c>
      <c r="O6" s="5">
        <v>53</v>
      </c>
      <c r="P6" s="69">
        <f>N6</f>
        <v>1</v>
      </c>
      <c r="Q6" s="67"/>
      <c r="R6" s="65">
        <f>IF(Inscriptions!$C10&lt;&gt;"",Inscriptions!$B10,"")</f>
        <v>1</v>
      </c>
      <c r="S6" s="5">
        <v>78</v>
      </c>
      <c r="T6" s="69">
        <f>R6</f>
        <v>1</v>
      </c>
      <c r="U6" s="70"/>
      <c r="V6" s="65">
        <f>IF(Inscriptions!$C10&lt;&gt;"",Inscriptions!$B10,"")</f>
        <v>1</v>
      </c>
      <c r="W6" s="5"/>
      <c r="X6" s="69">
        <f>V6</f>
        <v>1</v>
      </c>
      <c r="Y6" s="67"/>
      <c r="Z6" s="65">
        <f>IF(Inscriptions!$C10&lt;&gt;"",Inscriptions!$B10,"")</f>
        <v>1</v>
      </c>
      <c r="AA6" s="5"/>
      <c r="AB6" s="69">
        <f>Z6</f>
        <v>1</v>
      </c>
      <c r="AC6" s="67"/>
      <c r="AD6" s="65">
        <f>IF(Inscriptions!$C10&lt;&gt;"",Inscriptions!$B10,"")</f>
        <v>1</v>
      </c>
      <c r="AE6" s="5"/>
      <c r="AF6" s="69">
        <f>AD6</f>
        <v>1</v>
      </c>
      <c r="AG6" s="67"/>
      <c r="AH6" s="65">
        <f>IF(Inscriptions!$C10&lt;&gt;"",Inscriptions!$B10,"")</f>
        <v>1</v>
      </c>
      <c r="AI6" s="5"/>
      <c r="AJ6" s="69">
        <f>AH6</f>
        <v>1</v>
      </c>
      <c r="AK6" s="67"/>
      <c r="AL6" s="65">
        <f>IF(Inscriptions!$C10&lt;&gt;"",Inscriptions!$B10,"")</f>
        <v>1</v>
      </c>
      <c r="AM6" s="5"/>
      <c r="AN6" s="69">
        <f>AL6</f>
        <v>1</v>
      </c>
      <c r="AO6" s="67"/>
      <c r="AP6" s="65">
        <f>IF(Inscriptions!$C10&lt;&gt;"",Inscriptions!$B10,"")</f>
        <v>1</v>
      </c>
      <c r="AQ6" s="5"/>
      <c r="AR6" s="69">
        <f>AP6</f>
        <v>1</v>
      </c>
      <c r="AS6" s="67"/>
      <c r="AT6" s="65">
        <f>IF(Inscriptions!$C10&lt;&gt;"",Inscriptions!$B10,"")</f>
        <v>1</v>
      </c>
      <c r="AU6" s="5"/>
      <c r="AV6" s="69">
        <f>AT6</f>
        <v>1</v>
      </c>
      <c r="AW6" s="67"/>
      <c r="AX6" s="65">
        <f>IF(Inscriptions!$C10&lt;&gt;"",Inscriptions!$B10,"")</f>
        <v>1</v>
      </c>
      <c r="AY6" s="5"/>
      <c r="AZ6" s="69">
        <f>AX6</f>
        <v>1</v>
      </c>
      <c r="BA6" s="67"/>
      <c r="BB6" s="65">
        <f>IF(Inscriptions!$C10&lt;&gt;"",Inscriptions!$B10,"")</f>
        <v>1</v>
      </c>
      <c r="BC6" s="5"/>
      <c r="BD6" s="69">
        <f>BB6</f>
        <v>1</v>
      </c>
      <c r="BE6" s="67"/>
      <c r="BF6" s="65">
        <f>IF(Inscriptions!$C10&lt;&gt;"",Inscriptions!$B10,"")</f>
        <v>1</v>
      </c>
      <c r="BG6" s="5"/>
      <c r="BH6" s="69">
        <f>BF6</f>
        <v>1</v>
      </c>
      <c r="BI6" s="70"/>
      <c r="BJ6" s="65">
        <f>IF(Inscriptions!$C10&lt;&gt;"",Inscriptions!$B10,"")</f>
        <v>1</v>
      </c>
      <c r="BK6" s="5"/>
      <c r="BL6" s="69">
        <f>BJ6</f>
        <v>1</v>
      </c>
      <c r="BM6" s="67"/>
      <c r="BN6" s="65">
        <f>IF(Inscriptions!$C10&lt;&gt;"",Inscriptions!$B10,"")</f>
        <v>1</v>
      </c>
      <c r="BO6" s="5"/>
      <c r="BP6" s="69">
        <f>BN6</f>
        <v>1</v>
      </c>
      <c r="BQ6" s="67"/>
      <c r="BR6" s="65">
        <f>IF(Inscriptions!$C10&lt;&gt;"",Inscriptions!$B10,"")</f>
        <v>1</v>
      </c>
      <c r="BS6" s="5"/>
      <c r="BT6" s="69">
        <f>BR6</f>
        <v>1</v>
      </c>
      <c r="BU6" s="67"/>
      <c r="BV6" s="65">
        <f>IF(Inscriptions!$C10&lt;&gt;"",Inscriptions!$B10,"")</f>
        <v>1</v>
      </c>
      <c r="BW6" s="5"/>
      <c r="BX6" s="69">
        <f>BV6</f>
        <v>1</v>
      </c>
      <c r="BY6" s="67"/>
      <c r="BZ6" s="65">
        <f>IF(Inscriptions!$C10&lt;&gt;"",Inscriptions!$B10,"")</f>
        <v>1</v>
      </c>
      <c r="CA6" s="5"/>
      <c r="CB6" s="21">
        <f>BZ6</f>
        <v>1</v>
      </c>
      <c r="CC6" s="1"/>
    </row>
    <row r="7" spans="1:81" ht="18.95" customHeight="1" thickTop="1" thickBot="1" x14ac:dyDescent="0.3">
      <c r="A7" s="1"/>
      <c r="B7" s="65" t="s">
        <v>17</v>
      </c>
      <c r="C7" s="16">
        <v>14</v>
      </c>
      <c r="D7" s="66" t="str">
        <f t="shared" ref="D7:D30" si="0">B7</f>
        <v>DSQ</v>
      </c>
      <c r="E7" s="67"/>
      <c r="F7" s="65">
        <f>IF(Inscriptions!$C11&lt;&gt;"",Inscriptions!$B11,"")</f>
        <v>2</v>
      </c>
      <c r="G7" s="6">
        <v>78</v>
      </c>
      <c r="H7" s="68">
        <f t="shared" ref="H7:H30" si="1">F7</f>
        <v>2</v>
      </c>
      <c r="I7" s="67"/>
      <c r="J7" s="65">
        <f>IF(Inscriptions!$C11&lt;&gt;"",Inscriptions!$B11,"")</f>
        <v>2</v>
      </c>
      <c r="K7" s="6">
        <v>78</v>
      </c>
      <c r="L7" s="71">
        <f t="shared" ref="L7:L30" si="2">J7</f>
        <v>2</v>
      </c>
      <c r="M7" s="67"/>
      <c r="N7" s="65" t="s">
        <v>13</v>
      </c>
      <c r="O7" s="6">
        <v>78</v>
      </c>
      <c r="P7" s="69" t="str">
        <f t="shared" ref="P7:P8" si="3">N7</f>
        <v>DNF</v>
      </c>
      <c r="Q7" s="67"/>
      <c r="R7" s="65">
        <f>IF(Inscriptions!$C11&lt;&gt;"",Inscriptions!$B11,"")</f>
        <v>2</v>
      </c>
      <c r="S7" s="6">
        <v>53</v>
      </c>
      <c r="T7" s="77">
        <f t="shared" ref="T7:T8" si="4">R7</f>
        <v>2</v>
      </c>
      <c r="U7" s="70"/>
      <c r="V7" s="65">
        <f>IF(Inscriptions!$C11&lt;&gt;"",Inscriptions!$B11,"")</f>
        <v>2</v>
      </c>
      <c r="W7" s="6"/>
      <c r="X7" s="71">
        <f t="shared" ref="X7:X30" si="5">V7</f>
        <v>2</v>
      </c>
      <c r="Y7" s="67"/>
      <c r="Z7" s="65">
        <f>IF(Inscriptions!$C11&lt;&gt;"",Inscriptions!$B11,"")</f>
        <v>2</v>
      </c>
      <c r="AA7" s="6"/>
      <c r="AB7" s="71">
        <f t="shared" ref="AB7:AB30" si="6">Z7</f>
        <v>2</v>
      </c>
      <c r="AC7" s="67"/>
      <c r="AD7" s="65">
        <f>IF(Inscriptions!$C11&lt;&gt;"",Inscriptions!$B11,"")</f>
        <v>2</v>
      </c>
      <c r="AE7" s="6"/>
      <c r="AF7" s="71">
        <f t="shared" ref="AF7:AF30" si="7">AD7</f>
        <v>2</v>
      </c>
      <c r="AG7" s="67"/>
      <c r="AH7" s="65">
        <f>IF(Inscriptions!$C11&lt;&gt;"",Inscriptions!$B11,"")</f>
        <v>2</v>
      </c>
      <c r="AI7" s="6"/>
      <c r="AJ7" s="71">
        <f t="shared" ref="AJ7:AJ30" si="8">AH7</f>
        <v>2</v>
      </c>
      <c r="AK7" s="67"/>
      <c r="AL7" s="65">
        <f>IF(Inscriptions!$C11&lt;&gt;"",Inscriptions!$B11,"")</f>
        <v>2</v>
      </c>
      <c r="AM7" s="6"/>
      <c r="AN7" s="71">
        <f t="shared" ref="AN7:AN30" si="9">AL7</f>
        <v>2</v>
      </c>
      <c r="AO7" s="67"/>
      <c r="AP7" s="65">
        <f>IF(Inscriptions!$C11&lt;&gt;"",Inscriptions!$B11,"")</f>
        <v>2</v>
      </c>
      <c r="AQ7" s="6"/>
      <c r="AR7" s="71">
        <f t="shared" ref="AR7:AR30" si="10">AP7</f>
        <v>2</v>
      </c>
      <c r="AS7" s="67"/>
      <c r="AT7" s="65">
        <f>IF(Inscriptions!$C11&lt;&gt;"",Inscriptions!$B11,"")</f>
        <v>2</v>
      </c>
      <c r="AU7" s="6"/>
      <c r="AV7" s="71">
        <f t="shared" ref="AV7:AV30" si="11">AT7</f>
        <v>2</v>
      </c>
      <c r="AW7" s="67"/>
      <c r="AX7" s="65">
        <f>IF(Inscriptions!$C11&lt;&gt;"",Inscriptions!$B11,"")</f>
        <v>2</v>
      </c>
      <c r="AY7" s="6"/>
      <c r="AZ7" s="71">
        <f t="shared" ref="AZ7:AZ30" si="12">AX7</f>
        <v>2</v>
      </c>
      <c r="BA7" s="67"/>
      <c r="BB7" s="65">
        <f>IF(Inscriptions!$C11&lt;&gt;"",Inscriptions!$B11,"")</f>
        <v>2</v>
      </c>
      <c r="BC7" s="6"/>
      <c r="BD7" s="71">
        <f t="shared" ref="BD7:BD30" si="13">BB7</f>
        <v>2</v>
      </c>
      <c r="BE7" s="67"/>
      <c r="BF7" s="65">
        <f>IF(Inscriptions!$C11&lt;&gt;"",Inscriptions!$B11,"")</f>
        <v>2</v>
      </c>
      <c r="BG7" s="6"/>
      <c r="BH7" s="71">
        <f t="shared" ref="BH7:BH30" si="14">BF7</f>
        <v>2</v>
      </c>
      <c r="BI7" s="70"/>
      <c r="BJ7" s="65">
        <f>IF(Inscriptions!$C11&lt;&gt;"",Inscriptions!$B11,"")</f>
        <v>2</v>
      </c>
      <c r="BK7" s="6"/>
      <c r="BL7" s="71">
        <f t="shared" ref="BL7:BL30" si="15">BJ7</f>
        <v>2</v>
      </c>
      <c r="BM7" s="67"/>
      <c r="BN7" s="65">
        <f>IF(Inscriptions!$C11&lt;&gt;"",Inscriptions!$B11,"")</f>
        <v>2</v>
      </c>
      <c r="BO7" s="6"/>
      <c r="BP7" s="71">
        <f t="shared" ref="BP7:BP30" si="16">BN7</f>
        <v>2</v>
      </c>
      <c r="BQ7" s="67"/>
      <c r="BR7" s="65">
        <f>IF(Inscriptions!$C11&lt;&gt;"",Inscriptions!$B11,"")</f>
        <v>2</v>
      </c>
      <c r="BS7" s="6"/>
      <c r="BT7" s="71">
        <f t="shared" ref="BT7:BT30" si="17">BR7</f>
        <v>2</v>
      </c>
      <c r="BU7" s="67"/>
      <c r="BV7" s="65">
        <f>IF(Inscriptions!$C11&lt;&gt;"",Inscriptions!$B11,"")</f>
        <v>2</v>
      </c>
      <c r="BW7" s="6"/>
      <c r="BX7" s="71">
        <f t="shared" ref="BX7:BX30" si="18">BV7</f>
        <v>2</v>
      </c>
      <c r="BY7" s="67"/>
      <c r="BZ7" s="65">
        <f>IF(Inscriptions!$C11&lt;&gt;"",Inscriptions!$B11,"")</f>
        <v>2</v>
      </c>
      <c r="CA7" s="6"/>
      <c r="CB7" s="22">
        <f t="shared" ref="CB7:CB30" si="19">BZ7</f>
        <v>2</v>
      </c>
      <c r="CC7" s="1"/>
    </row>
    <row r="8" spans="1:81" ht="18.95" customHeight="1" thickTop="1" x14ac:dyDescent="0.25">
      <c r="A8" s="1"/>
      <c r="B8" s="65">
        <v>878</v>
      </c>
      <c r="C8" s="16">
        <v>93</v>
      </c>
      <c r="D8" s="66">
        <f t="shared" si="0"/>
        <v>878</v>
      </c>
      <c r="E8" s="67"/>
      <c r="F8" s="65">
        <v>3</v>
      </c>
      <c r="G8" s="6">
        <v>14</v>
      </c>
      <c r="H8" s="68">
        <f t="shared" si="1"/>
        <v>3</v>
      </c>
      <c r="I8" s="67"/>
      <c r="J8" s="65">
        <f>IF(Inscriptions!$C12&lt;&gt;"",Inscriptions!$B12,"")</f>
        <v>3</v>
      </c>
      <c r="K8" s="6">
        <v>14</v>
      </c>
      <c r="L8" s="71">
        <f t="shared" si="2"/>
        <v>3</v>
      </c>
      <c r="M8" s="67"/>
      <c r="N8" s="65">
        <f>IF(Inscriptions!$C12&lt;&gt;"",Inscriptions!$B12,"")</f>
        <v>3</v>
      </c>
      <c r="O8" s="6">
        <v>14</v>
      </c>
      <c r="P8" s="69">
        <f t="shared" si="3"/>
        <v>3</v>
      </c>
      <c r="Q8" s="67"/>
      <c r="R8" s="65">
        <f>IF(Inscriptions!$C12&lt;&gt;"",Inscriptions!$B12,"")</f>
        <v>3</v>
      </c>
      <c r="S8" s="6">
        <v>14</v>
      </c>
      <c r="T8" s="77">
        <f t="shared" si="4"/>
        <v>3</v>
      </c>
      <c r="U8" s="70"/>
      <c r="V8" s="65">
        <f>IF(Inscriptions!$C12&lt;&gt;"",Inscriptions!$B12,"")</f>
        <v>3</v>
      </c>
      <c r="W8" s="6"/>
      <c r="X8" s="71">
        <f t="shared" si="5"/>
        <v>3</v>
      </c>
      <c r="Y8" s="67"/>
      <c r="Z8" s="65">
        <f>IF(Inscriptions!$C12&lt;&gt;"",Inscriptions!$B12,"")</f>
        <v>3</v>
      </c>
      <c r="AA8" s="6"/>
      <c r="AB8" s="71">
        <f t="shared" si="6"/>
        <v>3</v>
      </c>
      <c r="AC8" s="67"/>
      <c r="AD8" s="65">
        <f>IF(Inscriptions!$C12&lt;&gt;"",Inscriptions!$B12,"")</f>
        <v>3</v>
      </c>
      <c r="AE8" s="6"/>
      <c r="AF8" s="71">
        <f t="shared" si="7"/>
        <v>3</v>
      </c>
      <c r="AG8" s="67"/>
      <c r="AH8" s="65">
        <f>IF(Inscriptions!$C12&lt;&gt;"",Inscriptions!$B12,"")</f>
        <v>3</v>
      </c>
      <c r="AI8" s="6"/>
      <c r="AJ8" s="71">
        <f t="shared" si="8"/>
        <v>3</v>
      </c>
      <c r="AK8" s="67"/>
      <c r="AL8" s="65">
        <f>IF(Inscriptions!$C12&lt;&gt;"",Inscriptions!$B12,"")</f>
        <v>3</v>
      </c>
      <c r="AM8" s="6"/>
      <c r="AN8" s="71">
        <f t="shared" si="9"/>
        <v>3</v>
      </c>
      <c r="AO8" s="67"/>
      <c r="AP8" s="65">
        <f>IF(Inscriptions!$C12&lt;&gt;"",Inscriptions!$B12,"")</f>
        <v>3</v>
      </c>
      <c r="AQ8" s="6"/>
      <c r="AR8" s="71">
        <f t="shared" si="10"/>
        <v>3</v>
      </c>
      <c r="AS8" s="67"/>
      <c r="AT8" s="65">
        <f>IF(Inscriptions!$C12&lt;&gt;"",Inscriptions!$B12,"")</f>
        <v>3</v>
      </c>
      <c r="AU8" s="6"/>
      <c r="AV8" s="71">
        <f t="shared" si="11"/>
        <v>3</v>
      </c>
      <c r="AW8" s="67"/>
      <c r="AX8" s="65">
        <f>IF(Inscriptions!$C12&lt;&gt;"",Inscriptions!$B12,"")</f>
        <v>3</v>
      </c>
      <c r="AY8" s="6"/>
      <c r="AZ8" s="71">
        <f t="shared" si="12"/>
        <v>3</v>
      </c>
      <c r="BA8" s="67"/>
      <c r="BB8" s="65">
        <f>IF(Inscriptions!$C12&lt;&gt;"",Inscriptions!$B12,"")</f>
        <v>3</v>
      </c>
      <c r="BC8" s="6"/>
      <c r="BD8" s="71">
        <f t="shared" si="13"/>
        <v>3</v>
      </c>
      <c r="BE8" s="67"/>
      <c r="BF8" s="65">
        <f>IF(Inscriptions!$C12&lt;&gt;"",Inscriptions!$B12,"")</f>
        <v>3</v>
      </c>
      <c r="BG8" s="6"/>
      <c r="BH8" s="71">
        <f t="shared" si="14"/>
        <v>3</v>
      </c>
      <c r="BI8" s="70"/>
      <c r="BJ8" s="65">
        <f>IF(Inscriptions!$C12&lt;&gt;"",Inscriptions!$B12,"")</f>
        <v>3</v>
      </c>
      <c r="BK8" s="6"/>
      <c r="BL8" s="71">
        <f t="shared" si="15"/>
        <v>3</v>
      </c>
      <c r="BM8" s="67"/>
      <c r="BN8" s="65">
        <f>IF(Inscriptions!$C12&lt;&gt;"",Inscriptions!$B12,"")</f>
        <v>3</v>
      </c>
      <c r="BO8" s="6"/>
      <c r="BP8" s="71">
        <f t="shared" si="16"/>
        <v>3</v>
      </c>
      <c r="BQ8" s="67"/>
      <c r="BR8" s="65">
        <f>IF(Inscriptions!$C12&lt;&gt;"",Inscriptions!$B12,"")</f>
        <v>3</v>
      </c>
      <c r="BS8" s="6"/>
      <c r="BT8" s="71">
        <f t="shared" si="17"/>
        <v>3</v>
      </c>
      <c r="BU8" s="67"/>
      <c r="BV8" s="65">
        <f>IF(Inscriptions!$C12&lt;&gt;"",Inscriptions!$B12,"")</f>
        <v>3</v>
      </c>
      <c r="BW8" s="6"/>
      <c r="BX8" s="71">
        <f t="shared" si="18"/>
        <v>3</v>
      </c>
      <c r="BY8" s="67"/>
      <c r="BZ8" s="65">
        <f>IF(Inscriptions!$C12&lt;&gt;"",Inscriptions!$B12,"")</f>
        <v>3</v>
      </c>
      <c r="CA8" s="6"/>
      <c r="CB8" s="22">
        <f t="shared" si="19"/>
        <v>3</v>
      </c>
      <c r="CC8" s="1"/>
    </row>
    <row r="9" spans="1:81" ht="18.95" customHeight="1" x14ac:dyDescent="0.25">
      <c r="A9" s="1"/>
      <c r="B9" s="65" t="s">
        <v>14</v>
      </c>
      <c r="C9" s="6">
        <v>53</v>
      </c>
      <c r="D9" s="66" t="str">
        <f t="shared" si="0"/>
        <v>DNC</v>
      </c>
      <c r="E9" s="67"/>
      <c r="F9" s="65" t="s">
        <v>14</v>
      </c>
      <c r="G9" s="6">
        <v>53</v>
      </c>
      <c r="H9" s="68" t="str">
        <f t="shared" si="1"/>
        <v>DNC</v>
      </c>
      <c r="I9" s="67"/>
      <c r="J9" s="65">
        <f>IF(Inscriptions!$C13&lt;&gt;"",Inscriptions!$B13,"")</f>
        <v>4</v>
      </c>
      <c r="K9" s="6">
        <v>53</v>
      </c>
      <c r="L9" s="71">
        <f t="shared" si="2"/>
        <v>4</v>
      </c>
      <c r="M9" s="67"/>
      <c r="N9" s="65">
        <f>IF(Inscriptions!$C13&lt;&gt;"",Inscriptions!$B13,"")</f>
        <v>4</v>
      </c>
      <c r="O9" s="6">
        <v>93</v>
      </c>
      <c r="P9" s="71">
        <f t="shared" ref="P9:P30" si="20">N9</f>
        <v>4</v>
      </c>
      <c r="Q9" s="67"/>
      <c r="R9" s="65">
        <f>IF(Inscriptions!$C13&lt;&gt;"",Inscriptions!$B13,"")</f>
        <v>4</v>
      </c>
      <c r="S9" s="6">
        <v>93</v>
      </c>
      <c r="T9" s="77">
        <f t="shared" ref="T9:T30" si="21">R9</f>
        <v>4</v>
      </c>
      <c r="U9" s="70"/>
      <c r="V9" s="65">
        <f>IF(Inscriptions!$C13&lt;&gt;"",Inscriptions!$B13,"")</f>
        <v>4</v>
      </c>
      <c r="W9" s="6"/>
      <c r="X9" s="71">
        <f t="shared" si="5"/>
        <v>4</v>
      </c>
      <c r="Y9" s="67"/>
      <c r="Z9" s="65">
        <f>IF(Inscriptions!$C13&lt;&gt;"",Inscriptions!$B13,"")</f>
        <v>4</v>
      </c>
      <c r="AA9" s="6"/>
      <c r="AB9" s="71">
        <f t="shared" si="6"/>
        <v>4</v>
      </c>
      <c r="AC9" s="67"/>
      <c r="AD9" s="65">
        <f>IF(Inscriptions!$C13&lt;&gt;"",Inscriptions!$B13,"")</f>
        <v>4</v>
      </c>
      <c r="AE9" s="6"/>
      <c r="AF9" s="71">
        <f t="shared" si="7"/>
        <v>4</v>
      </c>
      <c r="AG9" s="67"/>
      <c r="AH9" s="65">
        <f>IF(Inscriptions!$C13&lt;&gt;"",Inscriptions!$B13,"")</f>
        <v>4</v>
      </c>
      <c r="AI9" s="6"/>
      <c r="AJ9" s="71">
        <f t="shared" si="8"/>
        <v>4</v>
      </c>
      <c r="AK9" s="67"/>
      <c r="AL9" s="65">
        <f>IF(Inscriptions!$C13&lt;&gt;"",Inscriptions!$B13,"")</f>
        <v>4</v>
      </c>
      <c r="AM9" s="6"/>
      <c r="AN9" s="71">
        <f t="shared" si="9"/>
        <v>4</v>
      </c>
      <c r="AO9" s="67"/>
      <c r="AP9" s="65">
        <f>IF(Inscriptions!$C13&lt;&gt;"",Inscriptions!$B13,"")</f>
        <v>4</v>
      </c>
      <c r="AQ9" s="6"/>
      <c r="AR9" s="71">
        <f t="shared" si="10"/>
        <v>4</v>
      </c>
      <c r="AS9" s="67"/>
      <c r="AT9" s="65">
        <f>IF(Inscriptions!$C13&lt;&gt;"",Inscriptions!$B13,"")</f>
        <v>4</v>
      </c>
      <c r="AU9" s="6"/>
      <c r="AV9" s="71">
        <f t="shared" si="11"/>
        <v>4</v>
      </c>
      <c r="AW9" s="67"/>
      <c r="AX9" s="65">
        <f>IF(Inscriptions!$C13&lt;&gt;"",Inscriptions!$B13,"")</f>
        <v>4</v>
      </c>
      <c r="AY9" s="6"/>
      <c r="AZ9" s="71">
        <f t="shared" si="12"/>
        <v>4</v>
      </c>
      <c r="BA9" s="67"/>
      <c r="BB9" s="65">
        <f>IF(Inscriptions!$C13&lt;&gt;"",Inscriptions!$B13,"")</f>
        <v>4</v>
      </c>
      <c r="BC9" s="6"/>
      <c r="BD9" s="71">
        <f t="shared" si="13"/>
        <v>4</v>
      </c>
      <c r="BE9" s="67"/>
      <c r="BF9" s="65">
        <f>IF(Inscriptions!$C13&lt;&gt;"",Inscriptions!$B13,"")</f>
        <v>4</v>
      </c>
      <c r="BG9" s="6"/>
      <c r="BH9" s="71">
        <f t="shared" si="14"/>
        <v>4</v>
      </c>
      <c r="BI9" s="70"/>
      <c r="BJ9" s="65">
        <f>IF(Inscriptions!$C13&lt;&gt;"",Inscriptions!$B13,"")</f>
        <v>4</v>
      </c>
      <c r="BK9" s="6"/>
      <c r="BL9" s="71">
        <f t="shared" si="15"/>
        <v>4</v>
      </c>
      <c r="BM9" s="67"/>
      <c r="BN9" s="65">
        <f>IF(Inscriptions!$C13&lt;&gt;"",Inscriptions!$B13,"")</f>
        <v>4</v>
      </c>
      <c r="BO9" s="6"/>
      <c r="BP9" s="71">
        <f t="shared" si="16"/>
        <v>4</v>
      </c>
      <c r="BQ9" s="67"/>
      <c r="BR9" s="65">
        <f>IF(Inscriptions!$C13&lt;&gt;"",Inscriptions!$B13,"")</f>
        <v>4</v>
      </c>
      <c r="BS9" s="6"/>
      <c r="BT9" s="71">
        <f t="shared" si="17"/>
        <v>4</v>
      </c>
      <c r="BU9" s="67"/>
      <c r="BV9" s="65">
        <f>IF(Inscriptions!$C13&lt;&gt;"",Inscriptions!$B13,"")</f>
        <v>4</v>
      </c>
      <c r="BW9" s="6"/>
      <c r="BX9" s="71">
        <f t="shared" si="18"/>
        <v>4</v>
      </c>
      <c r="BY9" s="67"/>
      <c r="BZ9" s="65">
        <f>IF(Inscriptions!$C13&lt;&gt;"",Inscriptions!$B13,"")</f>
        <v>4</v>
      </c>
      <c r="CA9" s="6"/>
      <c r="CB9" s="22">
        <f t="shared" si="19"/>
        <v>4</v>
      </c>
      <c r="CC9" s="1"/>
    </row>
    <row r="10" spans="1:81" ht="18.95" customHeight="1" x14ac:dyDescent="0.25">
      <c r="A10" s="1"/>
      <c r="B10" s="65" t="str">
        <f>IF(Inscriptions!$C14&lt;&gt;"",Inscriptions!$B14,"")</f>
        <v/>
      </c>
      <c r="C10" s="6"/>
      <c r="D10" s="66" t="str">
        <f t="shared" si="0"/>
        <v/>
      </c>
      <c r="E10" s="67"/>
      <c r="F10" s="65" t="str">
        <f>IF(Inscriptions!$C14&lt;&gt;"",Inscriptions!$B14,"")</f>
        <v/>
      </c>
      <c r="G10" s="6"/>
      <c r="H10" s="68" t="str">
        <f t="shared" si="1"/>
        <v/>
      </c>
      <c r="I10" s="67"/>
      <c r="J10" s="65" t="str">
        <f>IF(Inscriptions!$C14&lt;&gt;"",Inscriptions!$B14,"")</f>
        <v/>
      </c>
      <c r="K10" s="6"/>
      <c r="L10" s="71" t="str">
        <f t="shared" si="2"/>
        <v/>
      </c>
      <c r="M10" s="67"/>
      <c r="N10" s="65" t="str">
        <f>IF(Inscriptions!$C14&lt;&gt;"",Inscriptions!$B14,"")</f>
        <v/>
      </c>
      <c r="O10" s="6"/>
      <c r="P10" s="71" t="str">
        <f t="shared" si="20"/>
        <v/>
      </c>
      <c r="Q10" s="67"/>
      <c r="R10" s="65" t="str">
        <f>IF(Inscriptions!$C14&lt;&gt;"",Inscriptions!$B14,"")</f>
        <v/>
      </c>
      <c r="S10" s="6"/>
      <c r="T10" s="71" t="str">
        <f t="shared" si="21"/>
        <v/>
      </c>
      <c r="U10" s="70"/>
      <c r="V10" s="65" t="str">
        <f>IF(Inscriptions!$C14&lt;&gt;"",Inscriptions!$B14,"")</f>
        <v/>
      </c>
      <c r="W10" s="6"/>
      <c r="X10" s="71" t="str">
        <f t="shared" si="5"/>
        <v/>
      </c>
      <c r="Y10" s="67"/>
      <c r="Z10" s="65" t="str">
        <f>IF(Inscriptions!$C14&lt;&gt;"",Inscriptions!$B14,"")</f>
        <v/>
      </c>
      <c r="AA10" s="6"/>
      <c r="AB10" s="71" t="str">
        <f t="shared" si="6"/>
        <v/>
      </c>
      <c r="AC10" s="67"/>
      <c r="AD10" s="65" t="str">
        <f>IF(Inscriptions!$C14&lt;&gt;"",Inscriptions!$B14,"")</f>
        <v/>
      </c>
      <c r="AE10" s="6"/>
      <c r="AF10" s="71" t="str">
        <f t="shared" si="7"/>
        <v/>
      </c>
      <c r="AG10" s="67"/>
      <c r="AH10" s="65" t="str">
        <f>IF(Inscriptions!$C14&lt;&gt;"",Inscriptions!$B14,"")</f>
        <v/>
      </c>
      <c r="AI10" s="6"/>
      <c r="AJ10" s="71" t="str">
        <f t="shared" si="8"/>
        <v/>
      </c>
      <c r="AK10" s="67"/>
      <c r="AL10" s="65" t="str">
        <f>IF(Inscriptions!$C14&lt;&gt;"",Inscriptions!$B14,"")</f>
        <v/>
      </c>
      <c r="AM10" s="6"/>
      <c r="AN10" s="71" t="str">
        <f t="shared" si="9"/>
        <v/>
      </c>
      <c r="AO10" s="67"/>
      <c r="AP10" s="65" t="str">
        <f>IF(Inscriptions!$C14&lt;&gt;"",Inscriptions!$B14,"")</f>
        <v/>
      </c>
      <c r="AQ10" s="6"/>
      <c r="AR10" s="71" t="str">
        <f t="shared" si="10"/>
        <v/>
      </c>
      <c r="AS10" s="67"/>
      <c r="AT10" s="65" t="str">
        <f>IF(Inscriptions!$C14&lt;&gt;"",Inscriptions!$B14,"")</f>
        <v/>
      </c>
      <c r="AU10" s="6"/>
      <c r="AV10" s="71" t="str">
        <f t="shared" si="11"/>
        <v/>
      </c>
      <c r="AW10" s="67"/>
      <c r="AX10" s="65" t="str">
        <f>IF(Inscriptions!$C14&lt;&gt;"",Inscriptions!$B14,"")</f>
        <v/>
      </c>
      <c r="AY10" s="6"/>
      <c r="AZ10" s="71" t="str">
        <f t="shared" si="12"/>
        <v/>
      </c>
      <c r="BA10" s="67"/>
      <c r="BB10" s="65" t="str">
        <f>IF(Inscriptions!$C14&lt;&gt;"",Inscriptions!$B14,"")</f>
        <v/>
      </c>
      <c r="BC10" s="6"/>
      <c r="BD10" s="71" t="str">
        <f t="shared" si="13"/>
        <v/>
      </c>
      <c r="BE10" s="67"/>
      <c r="BF10" s="65" t="str">
        <f>IF(Inscriptions!$C14&lt;&gt;"",Inscriptions!$B14,"")</f>
        <v/>
      </c>
      <c r="BG10" s="6"/>
      <c r="BH10" s="71" t="str">
        <f t="shared" si="14"/>
        <v/>
      </c>
      <c r="BI10" s="70"/>
      <c r="BJ10" s="65" t="str">
        <f>IF(Inscriptions!$C14&lt;&gt;"",Inscriptions!$B14,"")</f>
        <v/>
      </c>
      <c r="BK10" s="6"/>
      <c r="BL10" s="71" t="str">
        <f t="shared" si="15"/>
        <v/>
      </c>
      <c r="BM10" s="67"/>
      <c r="BN10" s="65" t="str">
        <f>IF(Inscriptions!$C14&lt;&gt;"",Inscriptions!$B14,"")</f>
        <v/>
      </c>
      <c r="BO10" s="6"/>
      <c r="BP10" s="71" t="str">
        <f t="shared" si="16"/>
        <v/>
      </c>
      <c r="BQ10" s="67"/>
      <c r="BR10" s="65" t="str">
        <f>IF(Inscriptions!$C14&lt;&gt;"",Inscriptions!$B14,"")</f>
        <v/>
      </c>
      <c r="BS10" s="6"/>
      <c r="BT10" s="71" t="str">
        <f t="shared" si="17"/>
        <v/>
      </c>
      <c r="BU10" s="67"/>
      <c r="BV10" s="65" t="str">
        <f>IF(Inscriptions!$C14&lt;&gt;"",Inscriptions!$B14,"")</f>
        <v/>
      </c>
      <c r="BW10" s="6"/>
      <c r="BX10" s="71" t="str">
        <f t="shared" si="18"/>
        <v/>
      </c>
      <c r="BY10" s="67"/>
      <c r="BZ10" s="65" t="str">
        <f>IF(Inscriptions!$C14&lt;&gt;"",Inscriptions!$B14,"")</f>
        <v/>
      </c>
      <c r="CA10" s="6"/>
      <c r="CB10" s="22" t="str">
        <f t="shared" si="19"/>
        <v/>
      </c>
      <c r="CC10" s="1"/>
    </row>
    <row r="11" spans="1:81" ht="18.95" customHeight="1" x14ac:dyDescent="0.25">
      <c r="A11" s="1"/>
      <c r="B11" s="65" t="str">
        <f>IF(Inscriptions!$C15&lt;&gt;"",Inscriptions!$B15,"")</f>
        <v/>
      </c>
      <c r="C11" s="6"/>
      <c r="D11" s="66" t="str">
        <f t="shared" si="0"/>
        <v/>
      </c>
      <c r="E11" s="67"/>
      <c r="F11" s="65" t="str">
        <f>IF(Inscriptions!$C15&lt;&gt;"",Inscriptions!$B15,"")</f>
        <v/>
      </c>
      <c r="G11" s="6"/>
      <c r="H11" s="68" t="str">
        <f t="shared" si="1"/>
        <v/>
      </c>
      <c r="I11" s="67"/>
      <c r="J11" s="65" t="str">
        <f>IF(Inscriptions!$C15&lt;&gt;"",Inscriptions!$B15,"")</f>
        <v/>
      </c>
      <c r="K11" s="6"/>
      <c r="L11" s="71" t="str">
        <f t="shared" si="2"/>
        <v/>
      </c>
      <c r="M11" s="67"/>
      <c r="N11" s="65" t="str">
        <f>IF(Inscriptions!$C15&lt;&gt;"",Inscriptions!$B15,"")</f>
        <v/>
      </c>
      <c r="O11" s="6"/>
      <c r="P11" s="71" t="str">
        <f t="shared" si="20"/>
        <v/>
      </c>
      <c r="Q11" s="67"/>
      <c r="R11" s="65" t="str">
        <f>IF(Inscriptions!$C15&lt;&gt;"",Inscriptions!$B15,"")</f>
        <v/>
      </c>
      <c r="S11" s="6"/>
      <c r="T11" s="71" t="str">
        <f t="shared" si="21"/>
        <v/>
      </c>
      <c r="U11" s="70"/>
      <c r="V11" s="65" t="str">
        <f>IF(Inscriptions!$C15&lt;&gt;"",Inscriptions!$B15,"")</f>
        <v/>
      </c>
      <c r="W11" s="6"/>
      <c r="X11" s="71" t="str">
        <f t="shared" si="5"/>
        <v/>
      </c>
      <c r="Y11" s="67"/>
      <c r="Z11" s="65" t="str">
        <f>IF(Inscriptions!$C15&lt;&gt;"",Inscriptions!$B15,"")</f>
        <v/>
      </c>
      <c r="AA11" s="6"/>
      <c r="AB11" s="71" t="str">
        <f t="shared" si="6"/>
        <v/>
      </c>
      <c r="AC11" s="67"/>
      <c r="AD11" s="65" t="str">
        <f>IF(Inscriptions!$C15&lt;&gt;"",Inscriptions!$B15,"")</f>
        <v/>
      </c>
      <c r="AE11" s="6"/>
      <c r="AF11" s="71" t="str">
        <f t="shared" si="7"/>
        <v/>
      </c>
      <c r="AG11" s="67"/>
      <c r="AH11" s="65" t="str">
        <f>IF(Inscriptions!$C15&lt;&gt;"",Inscriptions!$B15,"")</f>
        <v/>
      </c>
      <c r="AI11" s="6"/>
      <c r="AJ11" s="71" t="str">
        <f t="shared" si="8"/>
        <v/>
      </c>
      <c r="AK11" s="67"/>
      <c r="AL11" s="65" t="str">
        <f>IF(Inscriptions!$C15&lt;&gt;"",Inscriptions!$B15,"")</f>
        <v/>
      </c>
      <c r="AM11" s="6"/>
      <c r="AN11" s="71" t="str">
        <f t="shared" si="9"/>
        <v/>
      </c>
      <c r="AO11" s="67"/>
      <c r="AP11" s="65" t="str">
        <f>IF(Inscriptions!$C15&lt;&gt;"",Inscriptions!$B15,"")</f>
        <v/>
      </c>
      <c r="AQ11" s="6"/>
      <c r="AR11" s="71" t="str">
        <f t="shared" si="10"/>
        <v/>
      </c>
      <c r="AS11" s="67"/>
      <c r="AT11" s="65" t="str">
        <f>IF(Inscriptions!$C15&lt;&gt;"",Inscriptions!$B15,"")</f>
        <v/>
      </c>
      <c r="AU11" s="6"/>
      <c r="AV11" s="71" t="str">
        <f t="shared" si="11"/>
        <v/>
      </c>
      <c r="AW11" s="67"/>
      <c r="AX11" s="65" t="str">
        <f>IF(Inscriptions!$C15&lt;&gt;"",Inscriptions!$B15,"")</f>
        <v/>
      </c>
      <c r="AY11" s="6"/>
      <c r="AZ11" s="71" t="str">
        <f t="shared" si="12"/>
        <v/>
      </c>
      <c r="BA11" s="67"/>
      <c r="BB11" s="65" t="str">
        <f>IF(Inscriptions!$C15&lt;&gt;"",Inscriptions!$B15,"")</f>
        <v/>
      </c>
      <c r="BC11" s="6"/>
      <c r="BD11" s="71" t="str">
        <f t="shared" si="13"/>
        <v/>
      </c>
      <c r="BE11" s="67"/>
      <c r="BF11" s="65" t="str">
        <f>IF(Inscriptions!$C15&lt;&gt;"",Inscriptions!$B15,"")</f>
        <v/>
      </c>
      <c r="BG11" s="6"/>
      <c r="BH11" s="71" t="str">
        <f t="shared" si="14"/>
        <v/>
      </c>
      <c r="BI11" s="70"/>
      <c r="BJ11" s="65" t="str">
        <f>IF(Inscriptions!$C15&lt;&gt;"",Inscriptions!$B15,"")</f>
        <v/>
      </c>
      <c r="BK11" s="6"/>
      <c r="BL11" s="71" t="str">
        <f t="shared" si="15"/>
        <v/>
      </c>
      <c r="BM11" s="67"/>
      <c r="BN11" s="65" t="str">
        <f>IF(Inscriptions!$C15&lt;&gt;"",Inscriptions!$B15,"")</f>
        <v/>
      </c>
      <c r="BO11" s="6"/>
      <c r="BP11" s="71" t="str">
        <f t="shared" si="16"/>
        <v/>
      </c>
      <c r="BQ11" s="67"/>
      <c r="BR11" s="65" t="str">
        <f>IF(Inscriptions!$C15&lt;&gt;"",Inscriptions!$B15,"")</f>
        <v/>
      </c>
      <c r="BS11" s="6"/>
      <c r="BT11" s="71" t="str">
        <f t="shared" si="17"/>
        <v/>
      </c>
      <c r="BU11" s="67"/>
      <c r="BV11" s="65" t="str">
        <f>IF(Inscriptions!$C15&lt;&gt;"",Inscriptions!$B15,"")</f>
        <v/>
      </c>
      <c r="BW11" s="6"/>
      <c r="BX11" s="71" t="str">
        <f t="shared" si="18"/>
        <v/>
      </c>
      <c r="BY11" s="67"/>
      <c r="BZ11" s="65" t="str">
        <f>IF(Inscriptions!$C15&lt;&gt;"",Inscriptions!$B15,"")</f>
        <v/>
      </c>
      <c r="CA11" s="6"/>
      <c r="CB11" s="22" t="str">
        <f t="shared" si="19"/>
        <v/>
      </c>
      <c r="CC11" s="1"/>
    </row>
    <row r="12" spans="1:81" ht="18.95" customHeight="1" x14ac:dyDescent="0.25">
      <c r="A12" s="1"/>
      <c r="B12" s="65" t="str">
        <f>IF(Inscriptions!$C16&lt;&gt;"",Inscriptions!$B16,"")</f>
        <v/>
      </c>
      <c r="C12" s="6"/>
      <c r="D12" s="66" t="str">
        <f t="shared" si="0"/>
        <v/>
      </c>
      <c r="E12" s="67"/>
      <c r="F12" s="65" t="str">
        <f>IF(Inscriptions!$C16&lt;&gt;"",Inscriptions!$B16,"")</f>
        <v/>
      </c>
      <c r="G12" s="6"/>
      <c r="H12" s="68" t="str">
        <f t="shared" si="1"/>
        <v/>
      </c>
      <c r="I12" s="67"/>
      <c r="J12" s="65" t="str">
        <f>IF(Inscriptions!$C16&lt;&gt;"",Inscriptions!$B16,"")</f>
        <v/>
      </c>
      <c r="K12" s="6"/>
      <c r="L12" s="71" t="str">
        <f t="shared" si="2"/>
        <v/>
      </c>
      <c r="M12" s="67"/>
      <c r="N12" s="65" t="str">
        <f>IF(Inscriptions!$C16&lt;&gt;"",Inscriptions!$B16,"")</f>
        <v/>
      </c>
      <c r="O12" s="6"/>
      <c r="P12" s="71" t="str">
        <f t="shared" si="20"/>
        <v/>
      </c>
      <c r="Q12" s="67"/>
      <c r="R12" s="65" t="str">
        <f>IF(Inscriptions!$C16&lt;&gt;"",Inscriptions!$B16,"")</f>
        <v/>
      </c>
      <c r="S12" s="6"/>
      <c r="T12" s="71" t="str">
        <f t="shared" si="21"/>
        <v/>
      </c>
      <c r="U12" s="70"/>
      <c r="V12" s="65" t="str">
        <f>IF(Inscriptions!$C16&lt;&gt;"",Inscriptions!$B16,"")</f>
        <v/>
      </c>
      <c r="W12" s="6"/>
      <c r="X12" s="71" t="str">
        <f t="shared" si="5"/>
        <v/>
      </c>
      <c r="Y12" s="67"/>
      <c r="Z12" s="65" t="str">
        <f>IF(Inscriptions!$C16&lt;&gt;"",Inscriptions!$B16,"")</f>
        <v/>
      </c>
      <c r="AA12" s="6"/>
      <c r="AB12" s="71" t="str">
        <f t="shared" si="6"/>
        <v/>
      </c>
      <c r="AC12" s="67"/>
      <c r="AD12" s="65" t="str">
        <f>IF(Inscriptions!$C16&lt;&gt;"",Inscriptions!$B16,"")</f>
        <v/>
      </c>
      <c r="AE12" s="6"/>
      <c r="AF12" s="71" t="str">
        <f t="shared" si="7"/>
        <v/>
      </c>
      <c r="AG12" s="67"/>
      <c r="AH12" s="65" t="str">
        <f>IF(Inscriptions!$C16&lt;&gt;"",Inscriptions!$B16,"")</f>
        <v/>
      </c>
      <c r="AI12" s="6"/>
      <c r="AJ12" s="71" t="str">
        <f t="shared" si="8"/>
        <v/>
      </c>
      <c r="AK12" s="67"/>
      <c r="AL12" s="65" t="str">
        <f>IF(Inscriptions!$C16&lt;&gt;"",Inscriptions!$B16,"")</f>
        <v/>
      </c>
      <c r="AM12" s="6"/>
      <c r="AN12" s="71" t="str">
        <f t="shared" si="9"/>
        <v/>
      </c>
      <c r="AO12" s="67"/>
      <c r="AP12" s="65" t="str">
        <f>IF(Inscriptions!$C16&lt;&gt;"",Inscriptions!$B16,"")</f>
        <v/>
      </c>
      <c r="AQ12" s="6"/>
      <c r="AR12" s="71" t="str">
        <f t="shared" si="10"/>
        <v/>
      </c>
      <c r="AS12" s="67"/>
      <c r="AT12" s="65" t="str">
        <f>IF(Inscriptions!$C16&lt;&gt;"",Inscriptions!$B16,"")</f>
        <v/>
      </c>
      <c r="AU12" s="6"/>
      <c r="AV12" s="71" t="str">
        <f t="shared" si="11"/>
        <v/>
      </c>
      <c r="AW12" s="67"/>
      <c r="AX12" s="65" t="str">
        <f>IF(Inscriptions!$C16&lt;&gt;"",Inscriptions!$B16,"")</f>
        <v/>
      </c>
      <c r="AY12" s="6"/>
      <c r="AZ12" s="71" t="str">
        <f t="shared" si="12"/>
        <v/>
      </c>
      <c r="BA12" s="67"/>
      <c r="BB12" s="65" t="str">
        <f>IF(Inscriptions!$C16&lt;&gt;"",Inscriptions!$B16,"")</f>
        <v/>
      </c>
      <c r="BC12" s="6"/>
      <c r="BD12" s="71" t="str">
        <f t="shared" si="13"/>
        <v/>
      </c>
      <c r="BE12" s="67"/>
      <c r="BF12" s="65" t="str">
        <f>IF(Inscriptions!$C16&lt;&gt;"",Inscriptions!$B16,"")</f>
        <v/>
      </c>
      <c r="BG12" s="6"/>
      <c r="BH12" s="71" t="str">
        <f t="shared" si="14"/>
        <v/>
      </c>
      <c r="BI12" s="70"/>
      <c r="BJ12" s="65" t="str">
        <f>IF(Inscriptions!$C16&lt;&gt;"",Inscriptions!$B16,"")</f>
        <v/>
      </c>
      <c r="BK12" s="6"/>
      <c r="BL12" s="71" t="str">
        <f t="shared" si="15"/>
        <v/>
      </c>
      <c r="BM12" s="67"/>
      <c r="BN12" s="65" t="str">
        <f>IF(Inscriptions!$C16&lt;&gt;"",Inscriptions!$B16,"")</f>
        <v/>
      </c>
      <c r="BO12" s="6"/>
      <c r="BP12" s="71" t="str">
        <f t="shared" si="16"/>
        <v/>
      </c>
      <c r="BQ12" s="67"/>
      <c r="BR12" s="65" t="str">
        <f>IF(Inscriptions!$C16&lt;&gt;"",Inscriptions!$B16,"")</f>
        <v/>
      </c>
      <c r="BS12" s="6"/>
      <c r="BT12" s="71" t="str">
        <f t="shared" si="17"/>
        <v/>
      </c>
      <c r="BU12" s="67"/>
      <c r="BV12" s="65" t="str">
        <f>IF(Inscriptions!$C16&lt;&gt;"",Inscriptions!$B16,"")</f>
        <v/>
      </c>
      <c r="BW12" s="6"/>
      <c r="BX12" s="71" t="str">
        <f t="shared" si="18"/>
        <v/>
      </c>
      <c r="BY12" s="67"/>
      <c r="BZ12" s="65" t="str">
        <f>IF(Inscriptions!$C16&lt;&gt;"",Inscriptions!$B16,"")</f>
        <v/>
      </c>
      <c r="CA12" s="6"/>
      <c r="CB12" s="22" t="str">
        <f t="shared" si="19"/>
        <v/>
      </c>
      <c r="CC12" s="1"/>
    </row>
    <row r="13" spans="1:81" ht="18.95" customHeight="1" x14ac:dyDescent="0.25">
      <c r="A13" s="1"/>
      <c r="B13" s="65" t="str">
        <f>IF(Inscriptions!$C17&lt;&gt;"",Inscriptions!$B17,"")</f>
        <v/>
      </c>
      <c r="C13" s="6"/>
      <c r="D13" s="66" t="str">
        <f t="shared" si="0"/>
        <v/>
      </c>
      <c r="E13" s="67"/>
      <c r="F13" s="65" t="str">
        <f>IF(Inscriptions!$C17&lt;&gt;"",Inscriptions!$B17,"")</f>
        <v/>
      </c>
      <c r="G13" s="6"/>
      <c r="H13" s="68" t="str">
        <f t="shared" si="1"/>
        <v/>
      </c>
      <c r="I13" s="67"/>
      <c r="J13" s="65" t="str">
        <f>IF(Inscriptions!$C17&lt;&gt;"",Inscriptions!$B17,"")</f>
        <v/>
      </c>
      <c r="K13" s="6"/>
      <c r="L13" s="71" t="str">
        <f t="shared" si="2"/>
        <v/>
      </c>
      <c r="M13" s="67"/>
      <c r="N13" s="65" t="str">
        <f>IF(Inscriptions!$C17&lt;&gt;"",Inscriptions!$B17,"")</f>
        <v/>
      </c>
      <c r="O13" s="6"/>
      <c r="P13" s="71" t="str">
        <f t="shared" si="20"/>
        <v/>
      </c>
      <c r="Q13" s="67"/>
      <c r="R13" s="65" t="str">
        <f>IF(Inscriptions!$C17&lt;&gt;"",Inscriptions!$B17,"")</f>
        <v/>
      </c>
      <c r="S13" s="6"/>
      <c r="T13" s="71" t="str">
        <f t="shared" si="21"/>
        <v/>
      </c>
      <c r="U13" s="70"/>
      <c r="V13" s="65" t="str">
        <f>IF(Inscriptions!$C17&lt;&gt;"",Inscriptions!$B17,"")</f>
        <v/>
      </c>
      <c r="W13" s="6"/>
      <c r="X13" s="71" t="str">
        <f t="shared" si="5"/>
        <v/>
      </c>
      <c r="Y13" s="67"/>
      <c r="Z13" s="65" t="str">
        <f>IF(Inscriptions!$C17&lt;&gt;"",Inscriptions!$B17,"")</f>
        <v/>
      </c>
      <c r="AA13" s="6"/>
      <c r="AB13" s="71" t="str">
        <f t="shared" si="6"/>
        <v/>
      </c>
      <c r="AC13" s="67"/>
      <c r="AD13" s="65" t="str">
        <f>IF(Inscriptions!$C17&lt;&gt;"",Inscriptions!$B17,"")</f>
        <v/>
      </c>
      <c r="AE13" s="6"/>
      <c r="AF13" s="71" t="str">
        <f t="shared" si="7"/>
        <v/>
      </c>
      <c r="AG13" s="67"/>
      <c r="AH13" s="65" t="str">
        <f>IF(Inscriptions!$C17&lt;&gt;"",Inscriptions!$B17,"")</f>
        <v/>
      </c>
      <c r="AI13" s="6"/>
      <c r="AJ13" s="71" t="str">
        <f t="shared" si="8"/>
        <v/>
      </c>
      <c r="AK13" s="67"/>
      <c r="AL13" s="65" t="str">
        <f>IF(Inscriptions!$C17&lt;&gt;"",Inscriptions!$B17,"")</f>
        <v/>
      </c>
      <c r="AM13" s="6"/>
      <c r="AN13" s="71" t="str">
        <f t="shared" si="9"/>
        <v/>
      </c>
      <c r="AO13" s="67"/>
      <c r="AP13" s="65" t="str">
        <f>IF(Inscriptions!$C17&lt;&gt;"",Inscriptions!$B17,"")</f>
        <v/>
      </c>
      <c r="AQ13" s="6"/>
      <c r="AR13" s="71" t="str">
        <f t="shared" si="10"/>
        <v/>
      </c>
      <c r="AS13" s="67"/>
      <c r="AT13" s="65" t="str">
        <f>IF(Inscriptions!$C17&lt;&gt;"",Inscriptions!$B17,"")</f>
        <v/>
      </c>
      <c r="AU13" s="6"/>
      <c r="AV13" s="71" t="str">
        <f t="shared" si="11"/>
        <v/>
      </c>
      <c r="AW13" s="67"/>
      <c r="AX13" s="65" t="str">
        <f>IF(Inscriptions!$C17&lt;&gt;"",Inscriptions!$B17,"")</f>
        <v/>
      </c>
      <c r="AY13" s="6"/>
      <c r="AZ13" s="71" t="str">
        <f t="shared" si="12"/>
        <v/>
      </c>
      <c r="BA13" s="67"/>
      <c r="BB13" s="65" t="str">
        <f>IF(Inscriptions!$C17&lt;&gt;"",Inscriptions!$B17,"")</f>
        <v/>
      </c>
      <c r="BC13" s="6"/>
      <c r="BD13" s="71" t="str">
        <f t="shared" si="13"/>
        <v/>
      </c>
      <c r="BE13" s="67"/>
      <c r="BF13" s="65" t="str">
        <f>IF(Inscriptions!$C17&lt;&gt;"",Inscriptions!$B17,"")</f>
        <v/>
      </c>
      <c r="BG13" s="6"/>
      <c r="BH13" s="71" t="str">
        <f t="shared" si="14"/>
        <v/>
      </c>
      <c r="BI13" s="70"/>
      <c r="BJ13" s="65" t="str">
        <f>IF(Inscriptions!$C17&lt;&gt;"",Inscriptions!$B17,"")</f>
        <v/>
      </c>
      <c r="BK13" s="6"/>
      <c r="BL13" s="71" t="str">
        <f t="shared" si="15"/>
        <v/>
      </c>
      <c r="BM13" s="67"/>
      <c r="BN13" s="65" t="str">
        <f>IF(Inscriptions!$C17&lt;&gt;"",Inscriptions!$B17,"")</f>
        <v/>
      </c>
      <c r="BO13" s="6"/>
      <c r="BP13" s="71" t="str">
        <f t="shared" si="16"/>
        <v/>
      </c>
      <c r="BQ13" s="67"/>
      <c r="BR13" s="65" t="str">
        <f>IF(Inscriptions!$C17&lt;&gt;"",Inscriptions!$B17,"")</f>
        <v/>
      </c>
      <c r="BS13" s="6"/>
      <c r="BT13" s="71" t="str">
        <f t="shared" si="17"/>
        <v/>
      </c>
      <c r="BU13" s="67"/>
      <c r="BV13" s="65" t="str">
        <f>IF(Inscriptions!$C17&lt;&gt;"",Inscriptions!$B17,"")</f>
        <v/>
      </c>
      <c r="BW13" s="6"/>
      <c r="BX13" s="71" t="str">
        <f t="shared" si="18"/>
        <v/>
      </c>
      <c r="BY13" s="67"/>
      <c r="BZ13" s="65" t="str">
        <f>IF(Inscriptions!$C17&lt;&gt;"",Inscriptions!$B17,"")</f>
        <v/>
      </c>
      <c r="CA13" s="6"/>
      <c r="CB13" s="22" t="str">
        <f t="shared" si="19"/>
        <v/>
      </c>
      <c r="CC13" s="1"/>
    </row>
    <row r="14" spans="1:81" ht="18.95" customHeight="1" x14ac:dyDescent="0.25">
      <c r="A14" s="1"/>
      <c r="B14" s="65" t="str">
        <f>IF(Inscriptions!$C18&lt;&gt;"",Inscriptions!$B18,"")</f>
        <v/>
      </c>
      <c r="C14" s="6"/>
      <c r="D14" s="66" t="str">
        <f t="shared" si="0"/>
        <v/>
      </c>
      <c r="E14" s="67"/>
      <c r="F14" s="65" t="str">
        <f>IF(Inscriptions!$C18&lt;&gt;"",Inscriptions!$B18,"")</f>
        <v/>
      </c>
      <c r="G14" s="6"/>
      <c r="H14" s="68" t="str">
        <f t="shared" si="1"/>
        <v/>
      </c>
      <c r="I14" s="67"/>
      <c r="J14" s="65" t="str">
        <f>IF(Inscriptions!$C18&lt;&gt;"",Inscriptions!$B18,"")</f>
        <v/>
      </c>
      <c r="K14" s="6"/>
      <c r="L14" s="71" t="str">
        <f t="shared" si="2"/>
        <v/>
      </c>
      <c r="M14" s="67"/>
      <c r="N14" s="65" t="str">
        <f>IF(Inscriptions!$C18&lt;&gt;"",Inscriptions!$B18,"")</f>
        <v/>
      </c>
      <c r="O14" s="6"/>
      <c r="P14" s="71" t="str">
        <f t="shared" si="20"/>
        <v/>
      </c>
      <c r="Q14" s="67"/>
      <c r="R14" s="65" t="str">
        <f>IF(Inscriptions!$C18&lt;&gt;"",Inscriptions!$B18,"")</f>
        <v/>
      </c>
      <c r="S14" s="6"/>
      <c r="T14" s="71" t="str">
        <f t="shared" si="21"/>
        <v/>
      </c>
      <c r="U14" s="70"/>
      <c r="V14" s="65" t="str">
        <f>IF(Inscriptions!$C18&lt;&gt;"",Inscriptions!$B18,"")</f>
        <v/>
      </c>
      <c r="W14" s="6"/>
      <c r="X14" s="71" t="str">
        <f t="shared" si="5"/>
        <v/>
      </c>
      <c r="Y14" s="67"/>
      <c r="Z14" s="65" t="str">
        <f>IF(Inscriptions!$C18&lt;&gt;"",Inscriptions!$B18,"")</f>
        <v/>
      </c>
      <c r="AA14" s="6"/>
      <c r="AB14" s="71" t="str">
        <f t="shared" si="6"/>
        <v/>
      </c>
      <c r="AC14" s="67"/>
      <c r="AD14" s="65" t="str">
        <f>IF(Inscriptions!$C18&lt;&gt;"",Inscriptions!$B18,"")</f>
        <v/>
      </c>
      <c r="AE14" s="6"/>
      <c r="AF14" s="71" t="str">
        <f t="shared" si="7"/>
        <v/>
      </c>
      <c r="AG14" s="67"/>
      <c r="AH14" s="65" t="str">
        <f>IF(Inscriptions!$C18&lt;&gt;"",Inscriptions!$B18,"")</f>
        <v/>
      </c>
      <c r="AI14" s="6"/>
      <c r="AJ14" s="71" t="str">
        <f t="shared" si="8"/>
        <v/>
      </c>
      <c r="AK14" s="67"/>
      <c r="AL14" s="65" t="str">
        <f>IF(Inscriptions!$C18&lt;&gt;"",Inscriptions!$B18,"")</f>
        <v/>
      </c>
      <c r="AM14" s="6"/>
      <c r="AN14" s="71" t="str">
        <f t="shared" si="9"/>
        <v/>
      </c>
      <c r="AO14" s="67"/>
      <c r="AP14" s="65" t="str">
        <f>IF(Inscriptions!$C18&lt;&gt;"",Inscriptions!$B18,"")</f>
        <v/>
      </c>
      <c r="AQ14" s="6"/>
      <c r="AR14" s="71" t="str">
        <f t="shared" si="10"/>
        <v/>
      </c>
      <c r="AS14" s="67"/>
      <c r="AT14" s="65" t="str">
        <f>IF(Inscriptions!$C18&lt;&gt;"",Inscriptions!$B18,"")</f>
        <v/>
      </c>
      <c r="AU14" s="6"/>
      <c r="AV14" s="71" t="str">
        <f t="shared" si="11"/>
        <v/>
      </c>
      <c r="AW14" s="67"/>
      <c r="AX14" s="65" t="str">
        <f>IF(Inscriptions!$C18&lt;&gt;"",Inscriptions!$B18,"")</f>
        <v/>
      </c>
      <c r="AY14" s="6"/>
      <c r="AZ14" s="71" t="str">
        <f t="shared" si="12"/>
        <v/>
      </c>
      <c r="BA14" s="67"/>
      <c r="BB14" s="65" t="str">
        <f>IF(Inscriptions!$C18&lt;&gt;"",Inscriptions!$B18,"")</f>
        <v/>
      </c>
      <c r="BC14" s="6"/>
      <c r="BD14" s="71" t="str">
        <f t="shared" si="13"/>
        <v/>
      </c>
      <c r="BE14" s="67"/>
      <c r="BF14" s="65" t="str">
        <f>IF(Inscriptions!$C18&lt;&gt;"",Inscriptions!$B18,"")</f>
        <v/>
      </c>
      <c r="BG14" s="6"/>
      <c r="BH14" s="71" t="str">
        <f t="shared" si="14"/>
        <v/>
      </c>
      <c r="BI14" s="70"/>
      <c r="BJ14" s="65" t="str">
        <f>IF(Inscriptions!$C18&lt;&gt;"",Inscriptions!$B18,"")</f>
        <v/>
      </c>
      <c r="BK14" s="6"/>
      <c r="BL14" s="71" t="str">
        <f t="shared" si="15"/>
        <v/>
      </c>
      <c r="BM14" s="67"/>
      <c r="BN14" s="65" t="str">
        <f>IF(Inscriptions!$C18&lt;&gt;"",Inscriptions!$B18,"")</f>
        <v/>
      </c>
      <c r="BO14" s="6"/>
      <c r="BP14" s="71" t="str">
        <f t="shared" si="16"/>
        <v/>
      </c>
      <c r="BQ14" s="67"/>
      <c r="BR14" s="65" t="str">
        <f>IF(Inscriptions!$C18&lt;&gt;"",Inscriptions!$B18,"")</f>
        <v/>
      </c>
      <c r="BS14" s="6"/>
      <c r="BT14" s="71" t="str">
        <f t="shared" si="17"/>
        <v/>
      </c>
      <c r="BU14" s="67"/>
      <c r="BV14" s="65" t="str">
        <f>IF(Inscriptions!$C18&lt;&gt;"",Inscriptions!$B18,"")</f>
        <v/>
      </c>
      <c r="BW14" s="6"/>
      <c r="BX14" s="71" t="str">
        <f t="shared" si="18"/>
        <v/>
      </c>
      <c r="BY14" s="67"/>
      <c r="BZ14" s="65" t="str">
        <f>IF(Inscriptions!$C18&lt;&gt;"",Inscriptions!$B18,"")</f>
        <v/>
      </c>
      <c r="CA14" s="6"/>
      <c r="CB14" s="22" t="str">
        <f t="shared" si="19"/>
        <v/>
      </c>
      <c r="CC14" s="1"/>
    </row>
    <row r="15" spans="1:81" ht="18.95" customHeight="1" x14ac:dyDescent="0.25">
      <c r="A15" s="1"/>
      <c r="B15" s="65" t="str">
        <f>IF(Inscriptions!$C19&lt;&gt;"",Inscriptions!$B19,"")</f>
        <v/>
      </c>
      <c r="C15" s="6"/>
      <c r="D15" s="66" t="str">
        <f t="shared" si="0"/>
        <v/>
      </c>
      <c r="E15" s="67"/>
      <c r="F15" s="65" t="str">
        <f>IF(Inscriptions!$C19&lt;&gt;"",Inscriptions!$B19,"")</f>
        <v/>
      </c>
      <c r="G15" s="6"/>
      <c r="H15" s="68" t="str">
        <f t="shared" si="1"/>
        <v/>
      </c>
      <c r="I15" s="67"/>
      <c r="J15" s="65" t="str">
        <f>IF(Inscriptions!$C19&lt;&gt;"",Inscriptions!$B19,"")</f>
        <v/>
      </c>
      <c r="K15" s="6"/>
      <c r="L15" s="71" t="str">
        <f t="shared" si="2"/>
        <v/>
      </c>
      <c r="M15" s="67"/>
      <c r="N15" s="65" t="str">
        <f>IF(Inscriptions!$C19&lt;&gt;"",Inscriptions!$B19,"")</f>
        <v/>
      </c>
      <c r="O15" s="6"/>
      <c r="P15" s="71" t="str">
        <f t="shared" si="20"/>
        <v/>
      </c>
      <c r="Q15" s="67"/>
      <c r="R15" s="65" t="str">
        <f>IF(Inscriptions!$C19&lt;&gt;"",Inscriptions!$B19,"")</f>
        <v/>
      </c>
      <c r="S15" s="6"/>
      <c r="T15" s="71" t="str">
        <f t="shared" si="21"/>
        <v/>
      </c>
      <c r="U15" s="70"/>
      <c r="V15" s="65" t="str">
        <f>IF(Inscriptions!$C19&lt;&gt;"",Inscriptions!$B19,"")</f>
        <v/>
      </c>
      <c r="W15" s="6"/>
      <c r="X15" s="71" t="str">
        <f t="shared" si="5"/>
        <v/>
      </c>
      <c r="Y15" s="67"/>
      <c r="Z15" s="65" t="str">
        <f>IF(Inscriptions!$C19&lt;&gt;"",Inscriptions!$B19,"")</f>
        <v/>
      </c>
      <c r="AA15" s="6"/>
      <c r="AB15" s="71" t="str">
        <f t="shared" si="6"/>
        <v/>
      </c>
      <c r="AC15" s="67"/>
      <c r="AD15" s="65" t="str">
        <f>IF(Inscriptions!$C19&lt;&gt;"",Inscriptions!$B19,"")</f>
        <v/>
      </c>
      <c r="AE15" s="6"/>
      <c r="AF15" s="71" t="str">
        <f t="shared" si="7"/>
        <v/>
      </c>
      <c r="AG15" s="67"/>
      <c r="AH15" s="65" t="str">
        <f>IF(Inscriptions!$C19&lt;&gt;"",Inscriptions!$B19,"")</f>
        <v/>
      </c>
      <c r="AI15" s="6"/>
      <c r="AJ15" s="71" t="str">
        <f t="shared" si="8"/>
        <v/>
      </c>
      <c r="AK15" s="67"/>
      <c r="AL15" s="65" t="str">
        <f>IF(Inscriptions!$C19&lt;&gt;"",Inscriptions!$B19,"")</f>
        <v/>
      </c>
      <c r="AM15" s="6"/>
      <c r="AN15" s="71" t="str">
        <f t="shared" si="9"/>
        <v/>
      </c>
      <c r="AO15" s="67"/>
      <c r="AP15" s="65" t="str">
        <f>IF(Inscriptions!$C19&lt;&gt;"",Inscriptions!$B19,"")</f>
        <v/>
      </c>
      <c r="AQ15" s="6"/>
      <c r="AR15" s="71" t="str">
        <f t="shared" si="10"/>
        <v/>
      </c>
      <c r="AS15" s="67"/>
      <c r="AT15" s="65" t="str">
        <f>IF(Inscriptions!$C19&lt;&gt;"",Inscriptions!$B19,"")</f>
        <v/>
      </c>
      <c r="AU15" s="6"/>
      <c r="AV15" s="71" t="str">
        <f t="shared" si="11"/>
        <v/>
      </c>
      <c r="AW15" s="67"/>
      <c r="AX15" s="65" t="str">
        <f>IF(Inscriptions!$C19&lt;&gt;"",Inscriptions!$B19,"")</f>
        <v/>
      </c>
      <c r="AY15" s="6"/>
      <c r="AZ15" s="71" t="str">
        <f t="shared" si="12"/>
        <v/>
      </c>
      <c r="BA15" s="67"/>
      <c r="BB15" s="65" t="str">
        <f>IF(Inscriptions!$C19&lt;&gt;"",Inscriptions!$B19,"")</f>
        <v/>
      </c>
      <c r="BC15" s="6"/>
      <c r="BD15" s="71" t="str">
        <f t="shared" si="13"/>
        <v/>
      </c>
      <c r="BE15" s="67"/>
      <c r="BF15" s="65" t="str">
        <f>IF(Inscriptions!$C19&lt;&gt;"",Inscriptions!$B19,"")</f>
        <v/>
      </c>
      <c r="BG15" s="6"/>
      <c r="BH15" s="71" t="str">
        <f t="shared" si="14"/>
        <v/>
      </c>
      <c r="BI15" s="70"/>
      <c r="BJ15" s="65" t="str">
        <f>IF(Inscriptions!$C19&lt;&gt;"",Inscriptions!$B19,"")</f>
        <v/>
      </c>
      <c r="BK15" s="6"/>
      <c r="BL15" s="71" t="str">
        <f t="shared" si="15"/>
        <v/>
      </c>
      <c r="BM15" s="67"/>
      <c r="BN15" s="65" t="str">
        <f>IF(Inscriptions!$C19&lt;&gt;"",Inscriptions!$B19,"")</f>
        <v/>
      </c>
      <c r="BO15" s="6"/>
      <c r="BP15" s="71" t="str">
        <f t="shared" si="16"/>
        <v/>
      </c>
      <c r="BQ15" s="67"/>
      <c r="BR15" s="65" t="str">
        <f>IF(Inscriptions!$C19&lt;&gt;"",Inscriptions!$B19,"")</f>
        <v/>
      </c>
      <c r="BS15" s="6"/>
      <c r="BT15" s="71" t="str">
        <f t="shared" si="17"/>
        <v/>
      </c>
      <c r="BU15" s="67"/>
      <c r="BV15" s="65" t="str">
        <f>IF(Inscriptions!$C19&lt;&gt;"",Inscriptions!$B19,"")</f>
        <v/>
      </c>
      <c r="BW15" s="6"/>
      <c r="BX15" s="71" t="str">
        <f t="shared" si="18"/>
        <v/>
      </c>
      <c r="BY15" s="67"/>
      <c r="BZ15" s="65" t="str">
        <f>IF(Inscriptions!$C19&lt;&gt;"",Inscriptions!$B19,"")</f>
        <v/>
      </c>
      <c r="CA15" s="6"/>
      <c r="CB15" s="22" t="str">
        <f t="shared" si="19"/>
        <v/>
      </c>
      <c r="CC15" s="1"/>
    </row>
    <row r="16" spans="1:81" ht="18.95" customHeight="1" x14ac:dyDescent="0.25">
      <c r="A16" s="1"/>
      <c r="B16" s="65" t="str">
        <f>IF(Inscriptions!$C20&lt;&gt;"",Inscriptions!$B20,"")</f>
        <v/>
      </c>
      <c r="C16" s="6"/>
      <c r="D16" s="66" t="str">
        <f t="shared" si="0"/>
        <v/>
      </c>
      <c r="E16" s="67"/>
      <c r="F16" s="65" t="str">
        <f>IF(Inscriptions!$C20&lt;&gt;"",Inscriptions!$B20,"")</f>
        <v/>
      </c>
      <c r="G16" s="6"/>
      <c r="H16" s="68" t="str">
        <f t="shared" si="1"/>
        <v/>
      </c>
      <c r="I16" s="67"/>
      <c r="J16" s="65" t="str">
        <f>IF(Inscriptions!$C20&lt;&gt;"",Inscriptions!$B20,"")</f>
        <v/>
      </c>
      <c r="K16" s="6"/>
      <c r="L16" s="71" t="str">
        <f t="shared" si="2"/>
        <v/>
      </c>
      <c r="M16" s="67"/>
      <c r="N16" s="65" t="str">
        <f>IF(Inscriptions!$C20&lt;&gt;"",Inscriptions!$B20,"")</f>
        <v/>
      </c>
      <c r="O16" s="6"/>
      <c r="P16" s="71" t="str">
        <f t="shared" si="20"/>
        <v/>
      </c>
      <c r="Q16" s="67"/>
      <c r="R16" s="65" t="str">
        <f>IF(Inscriptions!$C20&lt;&gt;"",Inscriptions!$B20,"")</f>
        <v/>
      </c>
      <c r="S16" s="6"/>
      <c r="T16" s="71" t="str">
        <f t="shared" si="21"/>
        <v/>
      </c>
      <c r="U16" s="70"/>
      <c r="V16" s="65" t="str">
        <f>IF(Inscriptions!$C20&lt;&gt;"",Inscriptions!$B20,"")</f>
        <v/>
      </c>
      <c r="W16" s="6"/>
      <c r="X16" s="71" t="str">
        <f t="shared" si="5"/>
        <v/>
      </c>
      <c r="Y16" s="67"/>
      <c r="Z16" s="65" t="str">
        <f>IF(Inscriptions!$C20&lt;&gt;"",Inscriptions!$B20,"")</f>
        <v/>
      </c>
      <c r="AA16" s="6"/>
      <c r="AB16" s="71" t="str">
        <f t="shared" si="6"/>
        <v/>
      </c>
      <c r="AC16" s="67"/>
      <c r="AD16" s="65" t="str">
        <f>IF(Inscriptions!$C20&lt;&gt;"",Inscriptions!$B20,"")</f>
        <v/>
      </c>
      <c r="AE16" s="6"/>
      <c r="AF16" s="71" t="str">
        <f t="shared" si="7"/>
        <v/>
      </c>
      <c r="AG16" s="67"/>
      <c r="AH16" s="65" t="str">
        <f>IF(Inscriptions!$C20&lt;&gt;"",Inscriptions!$B20,"")</f>
        <v/>
      </c>
      <c r="AI16" s="6"/>
      <c r="AJ16" s="71" t="str">
        <f t="shared" si="8"/>
        <v/>
      </c>
      <c r="AK16" s="67"/>
      <c r="AL16" s="65" t="str">
        <f>IF(Inscriptions!$C20&lt;&gt;"",Inscriptions!$B20,"")</f>
        <v/>
      </c>
      <c r="AM16" s="6"/>
      <c r="AN16" s="71" t="str">
        <f t="shared" si="9"/>
        <v/>
      </c>
      <c r="AO16" s="67"/>
      <c r="AP16" s="65" t="str">
        <f>IF(Inscriptions!$C20&lt;&gt;"",Inscriptions!$B20,"")</f>
        <v/>
      </c>
      <c r="AQ16" s="6"/>
      <c r="AR16" s="71" t="str">
        <f t="shared" si="10"/>
        <v/>
      </c>
      <c r="AS16" s="67"/>
      <c r="AT16" s="65" t="str">
        <f>IF(Inscriptions!$C20&lt;&gt;"",Inscriptions!$B20,"")</f>
        <v/>
      </c>
      <c r="AU16" s="6"/>
      <c r="AV16" s="71" t="str">
        <f t="shared" si="11"/>
        <v/>
      </c>
      <c r="AW16" s="67"/>
      <c r="AX16" s="65" t="str">
        <f>IF(Inscriptions!$C20&lt;&gt;"",Inscriptions!$B20,"")</f>
        <v/>
      </c>
      <c r="AY16" s="6"/>
      <c r="AZ16" s="71" t="str">
        <f t="shared" si="12"/>
        <v/>
      </c>
      <c r="BA16" s="67"/>
      <c r="BB16" s="65" t="str">
        <f>IF(Inscriptions!$C20&lt;&gt;"",Inscriptions!$B20,"")</f>
        <v/>
      </c>
      <c r="BC16" s="6"/>
      <c r="BD16" s="71" t="str">
        <f t="shared" si="13"/>
        <v/>
      </c>
      <c r="BE16" s="67"/>
      <c r="BF16" s="65" t="str">
        <f>IF(Inscriptions!$C20&lt;&gt;"",Inscriptions!$B20,"")</f>
        <v/>
      </c>
      <c r="BG16" s="6"/>
      <c r="BH16" s="71" t="str">
        <f t="shared" si="14"/>
        <v/>
      </c>
      <c r="BI16" s="70"/>
      <c r="BJ16" s="65" t="str">
        <f>IF(Inscriptions!$C20&lt;&gt;"",Inscriptions!$B20,"")</f>
        <v/>
      </c>
      <c r="BK16" s="6"/>
      <c r="BL16" s="71" t="str">
        <f t="shared" si="15"/>
        <v/>
      </c>
      <c r="BM16" s="67"/>
      <c r="BN16" s="65" t="str">
        <f>IF(Inscriptions!$C20&lt;&gt;"",Inscriptions!$B20,"")</f>
        <v/>
      </c>
      <c r="BO16" s="6"/>
      <c r="BP16" s="71" t="str">
        <f t="shared" si="16"/>
        <v/>
      </c>
      <c r="BQ16" s="67"/>
      <c r="BR16" s="65" t="str">
        <f>IF(Inscriptions!$C20&lt;&gt;"",Inscriptions!$B20,"")</f>
        <v/>
      </c>
      <c r="BS16" s="6"/>
      <c r="BT16" s="71" t="str">
        <f t="shared" si="17"/>
        <v/>
      </c>
      <c r="BU16" s="67"/>
      <c r="BV16" s="65" t="str">
        <f>IF(Inscriptions!$C20&lt;&gt;"",Inscriptions!$B20,"")</f>
        <v/>
      </c>
      <c r="BW16" s="6"/>
      <c r="BX16" s="71" t="str">
        <f t="shared" si="18"/>
        <v/>
      </c>
      <c r="BY16" s="67"/>
      <c r="BZ16" s="65" t="str">
        <f>IF(Inscriptions!$C20&lt;&gt;"",Inscriptions!$B20,"")</f>
        <v/>
      </c>
      <c r="CA16" s="6"/>
      <c r="CB16" s="22" t="str">
        <f t="shared" si="19"/>
        <v/>
      </c>
      <c r="CC16" s="1"/>
    </row>
    <row r="17" spans="1:81" ht="18.95" customHeight="1" x14ac:dyDescent="0.25">
      <c r="A17" s="1"/>
      <c r="B17" s="65" t="str">
        <f>IF(Inscriptions!$C21&lt;&gt;"",Inscriptions!$B21,"")</f>
        <v/>
      </c>
      <c r="C17" s="6"/>
      <c r="D17" s="66" t="str">
        <f t="shared" si="0"/>
        <v/>
      </c>
      <c r="E17" s="67"/>
      <c r="F17" s="65" t="str">
        <f>IF(Inscriptions!$C21&lt;&gt;"",Inscriptions!$B21,"")</f>
        <v/>
      </c>
      <c r="G17" s="6"/>
      <c r="H17" s="68" t="str">
        <f t="shared" si="1"/>
        <v/>
      </c>
      <c r="I17" s="67"/>
      <c r="J17" s="65" t="str">
        <f>IF(Inscriptions!$C21&lt;&gt;"",Inscriptions!$B21,"")</f>
        <v/>
      </c>
      <c r="K17" s="6"/>
      <c r="L17" s="71" t="str">
        <f t="shared" si="2"/>
        <v/>
      </c>
      <c r="M17" s="67"/>
      <c r="N17" s="65" t="str">
        <f>IF(Inscriptions!$C21&lt;&gt;"",Inscriptions!$B21,"")</f>
        <v/>
      </c>
      <c r="O17" s="6"/>
      <c r="P17" s="71" t="str">
        <f t="shared" si="20"/>
        <v/>
      </c>
      <c r="Q17" s="67"/>
      <c r="R17" s="65" t="str">
        <f>IF(Inscriptions!$C21&lt;&gt;"",Inscriptions!$B21,"")</f>
        <v/>
      </c>
      <c r="S17" s="6"/>
      <c r="T17" s="71" t="str">
        <f t="shared" si="21"/>
        <v/>
      </c>
      <c r="U17" s="70"/>
      <c r="V17" s="65" t="str">
        <f>IF(Inscriptions!$C21&lt;&gt;"",Inscriptions!$B21,"")</f>
        <v/>
      </c>
      <c r="W17" s="6"/>
      <c r="X17" s="71" t="str">
        <f t="shared" si="5"/>
        <v/>
      </c>
      <c r="Y17" s="67"/>
      <c r="Z17" s="65" t="str">
        <f>IF(Inscriptions!$C21&lt;&gt;"",Inscriptions!$B21,"")</f>
        <v/>
      </c>
      <c r="AA17" s="6"/>
      <c r="AB17" s="71" t="str">
        <f t="shared" si="6"/>
        <v/>
      </c>
      <c r="AC17" s="67"/>
      <c r="AD17" s="65" t="str">
        <f>IF(Inscriptions!$C21&lt;&gt;"",Inscriptions!$B21,"")</f>
        <v/>
      </c>
      <c r="AE17" s="6"/>
      <c r="AF17" s="71" t="str">
        <f t="shared" si="7"/>
        <v/>
      </c>
      <c r="AG17" s="67"/>
      <c r="AH17" s="65" t="str">
        <f>IF(Inscriptions!$C21&lt;&gt;"",Inscriptions!$B21,"")</f>
        <v/>
      </c>
      <c r="AI17" s="6"/>
      <c r="AJ17" s="71" t="str">
        <f t="shared" si="8"/>
        <v/>
      </c>
      <c r="AK17" s="67"/>
      <c r="AL17" s="65" t="str">
        <f>IF(Inscriptions!$C21&lt;&gt;"",Inscriptions!$B21,"")</f>
        <v/>
      </c>
      <c r="AM17" s="6"/>
      <c r="AN17" s="71" t="str">
        <f t="shared" si="9"/>
        <v/>
      </c>
      <c r="AO17" s="67"/>
      <c r="AP17" s="65" t="str">
        <f>IF(Inscriptions!$C21&lt;&gt;"",Inscriptions!$B21,"")</f>
        <v/>
      </c>
      <c r="AQ17" s="6"/>
      <c r="AR17" s="71" t="str">
        <f t="shared" si="10"/>
        <v/>
      </c>
      <c r="AS17" s="67"/>
      <c r="AT17" s="65" t="str">
        <f>IF(Inscriptions!$C21&lt;&gt;"",Inscriptions!$B21,"")</f>
        <v/>
      </c>
      <c r="AU17" s="6"/>
      <c r="AV17" s="71" t="str">
        <f t="shared" si="11"/>
        <v/>
      </c>
      <c r="AW17" s="67"/>
      <c r="AX17" s="65" t="str">
        <f>IF(Inscriptions!$C21&lt;&gt;"",Inscriptions!$B21,"")</f>
        <v/>
      </c>
      <c r="AY17" s="6"/>
      <c r="AZ17" s="71" t="str">
        <f t="shared" si="12"/>
        <v/>
      </c>
      <c r="BA17" s="67"/>
      <c r="BB17" s="65" t="str">
        <f>IF(Inscriptions!$C21&lt;&gt;"",Inscriptions!$B21,"")</f>
        <v/>
      </c>
      <c r="BC17" s="6"/>
      <c r="BD17" s="71" t="str">
        <f t="shared" si="13"/>
        <v/>
      </c>
      <c r="BE17" s="67"/>
      <c r="BF17" s="65" t="str">
        <f>IF(Inscriptions!$C21&lt;&gt;"",Inscriptions!$B21,"")</f>
        <v/>
      </c>
      <c r="BG17" s="6"/>
      <c r="BH17" s="71" t="str">
        <f t="shared" si="14"/>
        <v/>
      </c>
      <c r="BI17" s="70"/>
      <c r="BJ17" s="65" t="str">
        <f>IF(Inscriptions!$C21&lt;&gt;"",Inscriptions!$B21,"")</f>
        <v/>
      </c>
      <c r="BK17" s="6"/>
      <c r="BL17" s="71" t="str">
        <f t="shared" si="15"/>
        <v/>
      </c>
      <c r="BM17" s="67"/>
      <c r="BN17" s="65" t="str">
        <f>IF(Inscriptions!$C21&lt;&gt;"",Inscriptions!$B21,"")</f>
        <v/>
      </c>
      <c r="BO17" s="6"/>
      <c r="BP17" s="71" t="str">
        <f t="shared" si="16"/>
        <v/>
      </c>
      <c r="BQ17" s="67"/>
      <c r="BR17" s="65" t="str">
        <f>IF(Inscriptions!$C21&lt;&gt;"",Inscriptions!$B21,"")</f>
        <v/>
      </c>
      <c r="BS17" s="6"/>
      <c r="BT17" s="71" t="str">
        <f t="shared" si="17"/>
        <v/>
      </c>
      <c r="BU17" s="67"/>
      <c r="BV17" s="65" t="str">
        <f>IF(Inscriptions!$C21&lt;&gt;"",Inscriptions!$B21,"")</f>
        <v/>
      </c>
      <c r="BW17" s="6"/>
      <c r="BX17" s="71" t="str">
        <f t="shared" si="18"/>
        <v/>
      </c>
      <c r="BY17" s="67"/>
      <c r="BZ17" s="65" t="str">
        <f>IF(Inscriptions!$C21&lt;&gt;"",Inscriptions!$B21,"")</f>
        <v/>
      </c>
      <c r="CA17" s="6"/>
      <c r="CB17" s="22" t="str">
        <f t="shared" si="19"/>
        <v/>
      </c>
      <c r="CC17" s="1"/>
    </row>
    <row r="18" spans="1:81" ht="18.95" customHeight="1" x14ac:dyDescent="0.25">
      <c r="A18" s="1"/>
      <c r="B18" s="65" t="str">
        <f>IF(Inscriptions!$C22&lt;&gt;"",Inscriptions!$B22,"")</f>
        <v/>
      </c>
      <c r="C18" s="6"/>
      <c r="D18" s="66" t="str">
        <f t="shared" si="0"/>
        <v/>
      </c>
      <c r="E18" s="67"/>
      <c r="F18" s="65" t="str">
        <f>IF(Inscriptions!$C22&lt;&gt;"",Inscriptions!$B22,"")</f>
        <v/>
      </c>
      <c r="G18" s="6"/>
      <c r="H18" s="68" t="str">
        <f t="shared" si="1"/>
        <v/>
      </c>
      <c r="I18" s="67"/>
      <c r="J18" s="65" t="str">
        <f>IF(Inscriptions!$C22&lt;&gt;"",Inscriptions!$B22,"")</f>
        <v/>
      </c>
      <c r="K18" s="6"/>
      <c r="L18" s="71" t="str">
        <f t="shared" si="2"/>
        <v/>
      </c>
      <c r="M18" s="67"/>
      <c r="N18" s="65" t="str">
        <f>IF(Inscriptions!$C22&lt;&gt;"",Inscriptions!$B22,"")</f>
        <v/>
      </c>
      <c r="O18" s="6"/>
      <c r="P18" s="71" t="str">
        <f t="shared" si="20"/>
        <v/>
      </c>
      <c r="Q18" s="67"/>
      <c r="R18" s="65" t="str">
        <f>IF(Inscriptions!$C22&lt;&gt;"",Inscriptions!$B22,"")</f>
        <v/>
      </c>
      <c r="S18" s="6"/>
      <c r="T18" s="71" t="str">
        <f t="shared" si="21"/>
        <v/>
      </c>
      <c r="U18" s="70"/>
      <c r="V18" s="65" t="str">
        <f>IF(Inscriptions!$C22&lt;&gt;"",Inscriptions!$B22,"")</f>
        <v/>
      </c>
      <c r="W18" s="6"/>
      <c r="X18" s="71" t="str">
        <f t="shared" si="5"/>
        <v/>
      </c>
      <c r="Y18" s="67"/>
      <c r="Z18" s="65" t="str">
        <f>IF(Inscriptions!$C22&lt;&gt;"",Inscriptions!$B22,"")</f>
        <v/>
      </c>
      <c r="AA18" s="6"/>
      <c r="AB18" s="71" t="str">
        <f t="shared" si="6"/>
        <v/>
      </c>
      <c r="AC18" s="67"/>
      <c r="AD18" s="65" t="str">
        <f>IF(Inscriptions!$C22&lt;&gt;"",Inscriptions!$B22,"")</f>
        <v/>
      </c>
      <c r="AE18" s="6"/>
      <c r="AF18" s="71" t="str">
        <f t="shared" si="7"/>
        <v/>
      </c>
      <c r="AG18" s="67"/>
      <c r="AH18" s="65" t="str">
        <f>IF(Inscriptions!$C22&lt;&gt;"",Inscriptions!$B22,"")</f>
        <v/>
      </c>
      <c r="AI18" s="6"/>
      <c r="AJ18" s="71" t="str">
        <f t="shared" si="8"/>
        <v/>
      </c>
      <c r="AK18" s="67"/>
      <c r="AL18" s="65" t="str">
        <f>IF(Inscriptions!$C22&lt;&gt;"",Inscriptions!$B22,"")</f>
        <v/>
      </c>
      <c r="AM18" s="6"/>
      <c r="AN18" s="71" t="str">
        <f t="shared" si="9"/>
        <v/>
      </c>
      <c r="AO18" s="67"/>
      <c r="AP18" s="65" t="str">
        <f>IF(Inscriptions!$C22&lt;&gt;"",Inscriptions!$B22,"")</f>
        <v/>
      </c>
      <c r="AQ18" s="6"/>
      <c r="AR18" s="71" t="str">
        <f t="shared" si="10"/>
        <v/>
      </c>
      <c r="AS18" s="67"/>
      <c r="AT18" s="65" t="str">
        <f>IF(Inscriptions!$C22&lt;&gt;"",Inscriptions!$B22,"")</f>
        <v/>
      </c>
      <c r="AU18" s="6"/>
      <c r="AV18" s="71" t="str">
        <f t="shared" si="11"/>
        <v/>
      </c>
      <c r="AW18" s="67"/>
      <c r="AX18" s="65" t="str">
        <f>IF(Inscriptions!$C22&lt;&gt;"",Inscriptions!$B22,"")</f>
        <v/>
      </c>
      <c r="AY18" s="6"/>
      <c r="AZ18" s="71" t="str">
        <f t="shared" si="12"/>
        <v/>
      </c>
      <c r="BA18" s="67"/>
      <c r="BB18" s="65" t="str">
        <f>IF(Inscriptions!$C22&lt;&gt;"",Inscriptions!$B22,"")</f>
        <v/>
      </c>
      <c r="BC18" s="6"/>
      <c r="BD18" s="71" t="str">
        <f t="shared" si="13"/>
        <v/>
      </c>
      <c r="BE18" s="67"/>
      <c r="BF18" s="65" t="str">
        <f>IF(Inscriptions!$C22&lt;&gt;"",Inscriptions!$B22,"")</f>
        <v/>
      </c>
      <c r="BG18" s="6"/>
      <c r="BH18" s="71" t="str">
        <f t="shared" si="14"/>
        <v/>
      </c>
      <c r="BI18" s="70"/>
      <c r="BJ18" s="65" t="str">
        <f>IF(Inscriptions!$C22&lt;&gt;"",Inscriptions!$B22,"")</f>
        <v/>
      </c>
      <c r="BK18" s="6"/>
      <c r="BL18" s="71" t="str">
        <f t="shared" si="15"/>
        <v/>
      </c>
      <c r="BM18" s="67"/>
      <c r="BN18" s="65" t="str">
        <f>IF(Inscriptions!$C22&lt;&gt;"",Inscriptions!$B22,"")</f>
        <v/>
      </c>
      <c r="BO18" s="6"/>
      <c r="BP18" s="71" t="str">
        <f t="shared" si="16"/>
        <v/>
      </c>
      <c r="BQ18" s="67"/>
      <c r="BR18" s="65" t="str">
        <f>IF(Inscriptions!$C22&lt;&gt;"",Inscriptions!$B22,"")</f>
        <v/>
      </c>
      <c r="BS18" s="6"/>
      <c r="BT18" s="71" t="str">
        <f t="shared" si="17"/>
        <v/>
      </c>
      <c r="BU18" s="67"/>
      <c r="BV18" s="65" t="str">
        <f>IF(Inscriptions!$C22&lt;&gt;"",Inscriptions!$B22,"")</f>
        <v/>
      </c>
      <c r="BW18" s="6"/>
      <c r="BX18" s="71" t="str">
        <f t="shared" si="18"/>
        <v/>
      </c>
      <c r="BY18" s="67"/>
      <c r="BZ18" s="65" t="str">
        <f>IF(Inscriptions!$C22&lt;&gt;"",Inscriptions!$B22,"")</f>
        <v/>
      </c>
      <c r="CA18" s="6"/>
      <c r="CB18" s="22" t="str">
        <f t="shared" si="19"/>
        <v/>
      </c>
      <c r="CC18" s="1"/>
    </row>
    <row r="19" spans="1:81" ht="18.95" customHeight="1" x14ac:dyDescent="0.25">
      <c r="A19" s="1"/>
      <c r="B19" s="65" t="str">
        <f>IF(Inscriptions!$C23&lt;&gt;"",Inscriptions!$B23,"")</f>
        <v/>
      </c>
      <c r="C19" s="6"/>
      <c r="D19" s="66" t="str">
        <f t="shared" si="0"/>
        <v/>
      </c>
      <c r="E19" s="67"/>
      <c r="F19" s="65" t="str">
        <f>IF(Inscriptions!$C23&lt;&gt;"",Inscriptions!$B23,"")</f>
        <v/>
      </c>
      <c r="G19" s="6"/>
      <c r="H19" s="68" t="str">
        <f t="shared" si="1"/>
        <v/>
      </c>
      <c r="I19" s="67"/>
      <c r="J19" s="65" t="str">
        <f>IF(Inscriptions!$C23&lt;&gt;"",Inscriptions!$B23,"")</f>
        <v/>
      </c>
      <c r="K19" s="6"/>
      <c r="L19" s="71" t="str">
        <f t="shared" si="2"/>
        <v/>
      </c>
      <c r="M19" s="67"/>
      <c r="N19" s="65" t="str">
        <f>IF(Inscriptions!$C23&lt;&gt;"",Inscriptions!$B23,"")</f>
        <v/>
      </c>
      <c r="O19" s="6"/>
      <c r="P19" s="71" t="str">
        <f t="shared" si="20"/>
        <v/>
      </c>
      <c r="Q19" s="67"/>
      <c r="R19" s="65" t="str">
        <f>IF(Inscriptions!$C23&lt;&gt;"",Inscriptions!$B23,"")</f>
        <v/>
      </c>
      <c r="S19" s="6"/>
      <c r="T19" s="71" t="str">
        <f t="shared" si="21"/>
        <v/>
      </c>
      <c r="U19" s="70"/>
      <c r="V19" s="65" t="str">
        <f>IF(Inscriptions!$C23&lt;&gt;"",Inscriptions!$B23,"")</f>
        <v/>
      </c>
      <c r="W19" s="6"/>
      <c r="X19" s="71" t="str">
        <f t="shared" si="5"/>
        <v/>
      </c>
      <c r="Y19" s="67"/>
      <c r="Z19" s="65" t="str">
        <f>IF(Inscriptions!$C23&lt;&gt;"",Inscriptions!$B23,"")</f>
        <v/>
      </c>
      <c r="AA19" s="6"/>
      <c r="AB19" s="71" t="str">
        <f t="shared" si="6"/>
        <v/>
      </c>
      <c r="AC19" s="67"/>
      <c r="AD19" s="65" t="str">
        <f>IF(Inscriptions!$C23&lt;&gt;"",Inscriptions!$B23,"")</f>
        <v/>
      </c>
      <c r="AE19" s="6"/>
      <c r="AF19" s="71" t="str">
        <f t="shared" si="7"/>
        <v/>
      </c>
      <c r="AG19" s="67"/>
      <c r="AH19" s="65" t="str">
        <f>IF(Inscriptions!$C23&lt;&gt;"",Inscriptions!$B23,"")</f>
        <v/>
      </c>
      <c r="AI19" s="6"/>
      <c r="AJ19" s="71" t="str">
        <f t="shared" si="8"/>
        <v/>
      </c>
      <c r="AK19" s="67"/>
      <c r="AL19" s="65" t="str">
        <f>IF(Inscriptions!$C23&lt;&gt;"",Inscriptions!$B23,"")</f>
        <v/>
      </c>
      <c r="AM19" s="6"/>
      <c r="AN19" s="71" t="str">
        <f t="shared" si="9"/>
        <v/>
      </c>
      <c r="AO19" s="67"/>
      <c r="AP19" s="65" t="str">
        <f>IF(Inscriptions!$C23&lt;&gt;"",Inscriptions!$B23,"")</f>
        <v/>
      </c>
      <c r="AQ19" s="6"/>
      <c r="AR19" s="71" t="str">
        <f t="shared" si="10"/>
        <v/>
      </c>
      <c r="AS19" s="67"/>
      <c r="AT19" s="65" t="str">
        <f>IF(Inscriptions!$C23&lt;&gt;"",Inscriptions!$B23,"")</f>
        <v/>
      </c>
      <c r="AU19" s="6"/>
      <c r="AV19" s="71" t="str">
        <f t="shared" si="11"/>
        <v/>
      </c>
      <c r="AW19" s="67"/>
      <c r="AX19" s="65" t="str">
        <f>IF(Inscriptions!$C23&lt;&gt;"",Inscriptions!$B23,"")</f>
        <v/>
      </c>
      <c r="AY19" s="6"/>
      <c r="AZ19" s="71" t="str">
        <f t="shared" si="12"/>
        <v/>
      </c>
      <c r="BA19" s="67"/>
      <c r="BB19" s="65" t="str">
        <f>IF(Inscriptions!$C23&lt;&gt;"",Inscriptions!$B23,"")</f>
        <v/>
      </c>
      <c r="BC19" s="6"/>
      <c r="BD19" s="71" t="str">
        <f t="shared" si="13"/>
        <v/>
      </c>
      <c r="BE19" s="67"/>
      <c r="BF19" s="65" t="str">
        <f>IF(Inscriptions!$C23&lt;&gt;"",Inscriptions!$B23,"")</f>
        <v/>
      </c>
      <c r="BG19" s="6"/>
      <c r="BH19" s="71" t="str">
        <f t="shared" si="14"/>
        <v/>
      </c>
      <c r="BI19" s="70"/>
      <c r="BJ19" s="65" t="str">
        <f>IF(Inscriptions!$C23&lt;&gt;"",Inscriptions!$B23,"")</f>
        <v/>
      </c>
      <c r="BK19" s="6"/>
      <c r="BL19" s="71" t="str">
        <f t="shared" si="15"/>
        <v/>
      </c>
      <c r="BM19" s="67"/>
      <c r="BN19" s="65" t="str">
        <f>IF(Inscriptions!$C23&lt;&gt;"",Inscriptions!$B23,"")</f>
        <v/>
      </c>
      <c r="BO19" s="6"/>
      <c r="BP19" s="71" t="str">
        <f t="shared" si="16"/>
        <v/>
      </c>
      <c r="BQ19" s="67"/>
      <c r="BR19" s="65" t="str">
        <f>IF(Inscriptions!$C23&lt;&gt;"",Inscriptions!$B23,"")</f>
        <v/>
      </c>
      <c r="BS19" s="6"/>
      <c r="BT19" s="71" t="str">
        <f t="shared" si="17"/>
        <v/>
      </c>
      <c r="BU19" s="67"/>
      <c r="BV19" s="65" t="str">
        <f>IF(Inscriptions!$C23&lt;&gt;"",Inscriptions!$B23,"")</f>
        <v/>
      </c>
      <c r="BW19" s="6"/>
      <c r="BX19" s="71" t="str">
        <f t="shared" si="18"/>
        <v/>
      </c>
      <c r="BY19" s="67"/>
      <c r="BZ19" s="65" t="str">
        <f>IF(Inscriptions!$C23&lt;&gt;"",Inscriptions!$B23,"")</f>
        <v/>
      </c>
      <c r="CA19" s="6"/>
      <c r="CB19" s="22" t="str">
        <f t="shared" si="19"/>
        <v/>
      </c>
      <c r="CC19" s="1"/>
    </row>
    <row r="20" spans="1:81" ht="18.95" customHeight="1" x14ac:dyDescent="0.25">
      <c r="A20" s="1"/>
      <c r="B20" s="65" t="str">
        <f>IF(Inscriptions!$C24&lt;&gt;"",Inscriptions!$B24,"")</f>
        <v/>
      </c>
      <c r="C20" s="6"/>
      <c r="D20" s="66" t="str">
        <f t="shared" si="0"/>
        <v/>
      </c>
      <c r="E20" s="67"/>
      <c r="F20" s="65" t="str">
        <f>IF(Inscriptions!$C24&lt;&gt;"",Inscriptions!$B24,"")</f>
        <v/>
      </c>
      <c r="G20" s="6"/>
      <c r="H20" s="68" t="str">
        <f t="shared" si="1"/>
        <v/>
      </c>
      <c r="I20" s="67"/>
      <c r="J20" s="65" t="str">
        <f>IF(Inscriptions!$C24&lt;&gt;"",Inscriptions!$B24,"")</f>
        <v/>
      </c>
      <c r="K20" s="6"/>
      <c r="L20" s="71" t="str">
        <f t="shared" si="2"/>
        <v/>
      </c>
      <c r="M20" s="67"/>
      <c r="N20" s="65" t="str">
        <f>IF(Inscriptions!$C24&lt;&gt;"",Inscriptions!$B24,"")</f>
        <v/>
      </c>
      <c r="O20" s="6"/>
      <c r="P20" s="71" t="str">
        <f t="shared" si="20"/>
        <v/>
      </c>
      <c r="Q20" s="67"/>
      <c r="R20" s="65" t="str">
        <f>IF(Inscriptions!$C24&lt;&gt;"",Inscriptions!$B24,"")</f>
        <v/>
      </c>
      <c r="S20" s="6"/>
      <c r="T20" s="71" t="str">
        <f t="shared" si="21"/>
        <v/>
      </c>
      <c r="U20" s="70"/>
      <c r="V20" s="65" t="str">
        <f>IF(Inscriptions!$C24&lt;&gt;"",Inscriptions!$B24,"")</f>
        <v/>
      </c>
      <c r="W20" s="6"/>
      <c r="X20" s="71" t="str">
        <f t="shared" si="5"/>
        <v/>
      </c>
      <c r="Y20" s="67"/>
      <c r="Z20" s="65" t="str">
        <f>IF(Inscriptions!$C24&lt;&gt;"",Inscriptions!$B24,"")</f>
        <v/>
      </c>
      <c r="AA20" s="6"/>
      <c r="AB20" s="71" t="str">
        <f t="shared" si="6"/>
        <v/>
      </c>
      <c r="AC20" s="67"/>
      <c r="AD20" s="65" t="str">
        <f>IF(Inscriptions!$C24&lt;&gt;"",Inscriptions!$B24,"")</f>
        <v/>
      </c>
      <c r="AE20" s="6"/>
      <c r="AF20" s="71" t="str">
        <f t="shared" si="7"/>
        <v/>
      </c>
      <c r="AG20" s="67"/>
      <c r="AH20" s="65" t="str">
        <f>IF(Inscriptions!$C24&lt;&gt;"",Inscriptions!$B24,"")</f>
        <v/>
      </c>
      <c r="AI20" s="6"/>
      <c r="AJ20" s="71" t="str">
        <f t="shared" si="8"/>
        <v/>
      </c>
      <c r="AK20" s="67"/>
      <c r="AL20" s="65" t="str">
        <f>IF(Inscriptions!$C24&lt;&gt;"",Inscriptions!$B24,"")</f>
        <v/>
      </c>
      <c r="AM20" s="6"/>
      <c r="AN20" s="71" t="str">
        <f t="shared" si="9"/>
        <v/>
      </c>
      <c r="AO20" s="67"/>
      <c r="AP20" s="65" t="str">
        <f>IF(Inscriptions!$C24&lt;&gt;"",Inscriptions!$B24,"")</f>
        <v/>
      </c>
      <c r="AQ20" s="6"/>
      <c r="AR20" s="71" t="str">
        <f t="shared" si="10"/>
        <v/>
      </c>
      <c r="AS20" s="67"/>
      <c r="AT20" s="65" t="str">
        <f>IF(Inscriptions!$C24&lt;&gt;"",Inscriptions!$B24,"")</f>
        <v/>
      </c>
      <c r="AU20" s="6"/>
      <c r="AV20" s="71" t="str">
        <f t="shared" si="11"/>
        <v/>
      </c>
      <c r="AW20" s="67"/>
      <c r="AX20" s="65" t="str">
        <f>IF(Inscriptions!$C24&lt;&gt;"",Inscriptions!$B24,"")</f>
        <v/>
      </c>
      <c r="AY20" s="6"/>
      <c r="AZ20" s="71" t="str">
        <f t="shared" si="12"/>
        <v/>
      </c>
      <c r="BA20" s="67"/>
      <c r="BB20" s="65" t="str">
        <f>IF(Inscriptions!$C24&lt;&gt;"",Inscriptions!$B24,"")</f>
        <v/>
      </c>
      <c r="BC20" s="6"/>
      <c r="BD20" s="71" t="str">
        <f t="shared" si="13"/>
        <v/>
      </c>
      <c r="BE20" s="67"/>
      <c r="BF20" s="65" t="str">
        <f>IF(Inscriptions!$C24&lt;&gt;"",Inscriptions!$B24,"")</f>
        <v/>
      </c>
      <c r="BG20" s="6"/>
      <c r="BH20" s="71" t="str">
        <f t="shared" si="14"/>
        <v/>
      </c>
      <c r="BI20" s="70"/>
      <c r="BJ20" s="65" t="str">
        <f>IF(Inscriptions!$C24&lt;&gt;"",Inscriptions!$B24,"")</f>
        <v/>
      </c>
      <c r="BK20" s="6"/>
      <c r="BL20" s="71" t="str">
        <f t="shared" si="15"/>
        <v/>
      </c>
      <c r="BM20" s="67"/>
      <c r="BN20" s="65" t="str">
        <f>IF(Inscriptions!$C24&lt;&gt;"",Inscriptions!$B24,"")</f>
        <v/>
      </c>
      <c r="BO20" s="6"/>
      <c r="BP20" s="71" t="str">
        <f t="shared" si="16"/>
        <v/>
      </c>
      <c r="BQ20" s="67"/>
      <c r="BR20" s="65" t="str">
        <f>IF(Inscriptions!$C24&lt;&gt;"",Inscriptions!$B24,"")</f>
        <v/>
      </c>
      <c r="BS20" s="6"/>
      <c r="BT20" s="71" t="str">
        <f t="shared" si="17"/>
        <v/>
      </c>
      <c r="BU20" s="67"/>
      <c r="BV20" s="65" t="str">
        <f>IF(Inscriptions!$C24&lt;&gt;"",Inscriptions!$B24,"")</f>
        <v/>
      </c>
      <c r="BW20" s="6"/>
      <c r="BX20" s="71" t="str">
        <f t="shared" si="18"/>
        <v/>
      </c>
      <c r="BY20" s="67"/>
      <c r="BZ20" s="65" t="str">
        <f>IF(Inscriptions!$C24&lt;&gt;"",Inscriptions!$B24,"")</f>
        <v/>
      </c>
      <c r="CA20" s="6"/>
      <c r="CB20" s="22" t="str">
        <f t="shared" si="19"/>
        <v/>
      </c>
      <c r="CC20" s="1"/>
    </row>
    <row r="21" spans="1:81" ht="18.95" customHeight="1" x14ac:dyDescent="0.25">
      <c r="A21" s="1"/>
      <c r="B21" s="65" t="str">
        <f>IF(Inscriptions!$C25&lt;&gt;"",Inscriptions!$B25,"")</f>
        <v/>
      </c>
      <c r="C21" s="6"/>
      <c r="D21" s="66" t="str">
        <f t="shared" si="0"/>
        <v/>
      </c>
      <c r="E21" s="67"/>
      <c r="F21" s="65" t="str">
        <f>IF(Inscriptions!$C25&lt;&gt;"",Inscriptions!$B25,"")</f>
        <v/>
      </c>
      <c r="G21" s="6"/>
      <c r="H21" s="68" t="str">
        <f t="shared" si="1"/>
        <v/>
      </c>
      <c r="I21" s="67"/>
      <c r="J21" s="65" t="str">
        <f>IF(Inscriptions!$C25&lt;&gt;"",Inscriptions!$B25,"")</f>
        <v/>
      </c>
      <c r="K21" s="6"/>
      <c r="L21" s="71" t="str">
        <f t="shared" si="2"/>
        <v/>
      </c>
      <c r="M21" s="67"/>
      <c r="N21" s="65" t="str">
        <f>IF(Inscriptions!$C25&lt;&gt;"",Inscriptions!$B25,"")</f>
        <v/>
      </c>
      <c r="O21" s="6"/>
      <c r="P21" s="71" t="str">
        <f t="shared" si="20"/>
        <v/>
      </c>
      <c r="Q21" s="67"/>
      <c r="R21" s="65" t="str">
        <f>IF(Inscriptions!$C25&lt;&gt;"",Inscriptions!$B25,"")</f>
        <v/>
      </c>
      <c r="S21" s="6"/>
      <c r="T21" s="71" t="str">
        <f t="shared" si="21"/>
        <v/>
      </c>
      <c r="U21" s="70"/>
      <c r="V21" s="65" t="str">
        <f>IF(Inscriptions!$C25&lt;&gt;"",Inscriptions!$B25,"")</f>
        <v/>
      </c>
      <c r="W21" s="6"/>
      <c r="X21" s="71" t="str">
        <f t="shared" si="5"/>
        <v/>
      </c>
      <c r="Y21" s="67"/>
      <c r="Z21" s="65" t="str">
        <f>IF(Inscriptions!$C25&lt;&gt;"",Inscriptions!$B25,"")</f>
        <v/>
      </c>
      <c r="AA21" s="6"/>
      <c r="AB21" s="71" t="str">
        <f t="shared" si="6"/>
        <v/>
      </c>
      <c r="AC21" s="67"/>
      <c r="AD21" s="65" t="str">
        <f>IF(Inscriptions!$C25&lt;&gt;"",Inscriptions!$B25,"")</f>
        <v/>
      </c>
      <c r="AE21" s="6"/>
      <c r="AF21" s="71" t="str">
        <f t="shared" si="7"/>
        <v/>
      </c>
      <c r="AG21" s="67"/>
      <c r="AH21" s="65" t="str">
        <f>IF(Inscriptions!$C25&lt;&gt;"",Inscriptions!$B25,"")</f>
        <v/>
      </c>
      <c r="AI21" s="6"/>
      <c r="AJ21" s="71" t="str">
        <f t="shared" si="8"/>
        <v/>
      </c>
      <c r="AK21" s="67"/>
      <c r="AL21" s="65" t="str">
        <f>IF(Inscriptions!$C25&lt;&gt;"",Inscriptions!$B25,"")</f>
        <v/>
      </c>
      <c r="AM21" s="6"/>
      <c r="AN21" s="71" t="str">
        <f t="shared" si="9"/>
        <v/>
      </c>
      <c r="AO21" s="67"/>
      <c r="AP21" s="65" t="str">
        <f>IF(Inscriptions!$C25&lt;&gt;"",Inscriptions!$B25,"")</f>
        <v/>
      </c>
      <c r="AQ21" s="6"/>
      <c r="AR21" s="71" t="str">
        <f t="shared" si="10"/>
        <v/>
      </c>
      <c r="AS21" s="67"/>
      <c r="AT21" s="65" t="str">
        <f>IF(Inscriptions!$C25&lt;&gt;"",Inscriptions!$B25,"")</f>
        <v/>
      </c>
      <c r="AU21" s="6"/>
      <c r="AV21" s="71" t="str">
        <f t="shared" si="11"/>
        <v/>
      </c>
      <c r="AW21" s="67"/>
      <c r="AX21" s="65" t="str">
        <f>IF(Inscriptions!$C25&lt;&gt;"",Inscriptions!$B25,"")</f>
        <v/>
      </c>
      <c r="AY21" s="6"/>
      <c r="AZ21" s="71" t="str">
        <f t="shared" si="12"/>
        <v/>
      </c>
      <c r="BA21" s="67"/>
      <c r="BB21" s="65" t="str">
        <f>IF(Inscriptions!$C25&lt;&gt;"",Inscriptions!$B25,"")</f>
        <v/>
      </c>
      <c r="BC21" s="6"/>
      <c r="BD21" s="71" t="str">
        <f t="shared" si="13"/>
        <v/>
      </c>
      <c r="BE21" s="67"/>
      <c r="BF21" s="65" t="str">
        <f>IF(Inscriptions!$C25&lt;&gt;"",Inscriptions!$B25,"")</f>
        <v/>
      </c>
      <c r="BG21" s="6"/>
      <c r="BH21" s="71" t="str">
        <f t="shared" si="14"/>
        <v/>
      </c>
      <c r="BI21" s="70"/>
      <c r="BJ21" s="65" t="str">
        <f>IF(Inscriptions!$C25&lt;&gt;"",Inscriptions!$B25,"")</f>
        <v/>
      </c>
      <c r="BK21" s="6"/>
      <c r="BL21" s="71" t="str">
        <f t="shared" si="15"/>
        <v/>
      </c>
      <c r="BM21" s="67"/>
      <c r="BN21" s="65" t="str">
        <f>IF(Inscriptions!$C25&lt;&gt;"",Inscriptions!$B25,"")</f>
        <v/>
      </c>
      <c r="BO21" s="6"/>
      <c r="BP21" s="71" t="str">
        <f t="shared" si="16"/>
        <v/>
      </c>
      <c r="BQ21" s="67"/>
      <c r="BR21" s="65" t="str">
        <f>IF(Inscriptions!$C25&lt;&gt;"",Inscriptions!$B25,"")</f>
        <v/>
      </c>
      <c r="BS21" s="6"/>
      <c r="BT21" s="71" t="str">
        <f t="shared" si="17"/>
        <v/>
      </c>
      <c r="BU21" s="67"/>
      <c r="BV21" s="65" t="str">
        <f>IF(Inscriptions!$C25&lt;&gt;"",Inscriptions!$B25,"")</f>
        <v/>
      </c>
      <c r="BW21" s="6"/>
      <c r="BX21" s="71" t="str">
        <f t="shared" si="18"/>
        <v/>
      </c>
      <c r="BY21" s="67"/>
      <c r="BZ21" s="65" t="str">
        <f>IF(Inscriptions!$C25&lt;&gt;"",Inscriptions!$B25,"")</f>
        <v/>
      </c>
      <c r="CA21" s="6"/>
      <c r="CB21" s="22" t="str">
        <f t="shared" si="19"/>
        <v/>
      </c>
      <c r="CC21" s="1"/>
    </row>
    <row r="22" spans="1:81" ht="18.95" customHeight="1" x14ac:dyDescent="0.25">
      <c r="A22" s="1"/>
      <c r="B22" s="65" t="str">
        <f>IF(Inscriptions!$C26&lt;&gt;"",Inscriptions!$B26,"")</f>
        <v/>
      </c>
      <c r="C22" s="6"/>
      <c r="D22" s="66" t="str">
        <f t="shared" si="0"/>
        <v/>
      </c>
      <c r="E22" s="67"/>
      <c r="F22" s="65" t="str">
        <f>IF(Inscriptions!$C26&lt;&gt;"",Inscriptions!$B26,"")</f>
        <v/>
      </c>
      <c r="G22" s="6"/>
      <c r="H22" s="68" t="str">
        <f t="shared" si="1"/>
        <v/>
      </c>
      <c r="I22" s="67"/>
      <c r="J22" s="65" t="str">
        <f>IF(Inscriptions!$C26&lt;&gt;"",Inscriptions!$B26,"")</f>
        <v/>
      </c>
      <c r="K22" s="6"/>
      <c r="L22" s="71" t="str">
        <f t="shared" si="2"/>
        <v/>
      </c>
      <c r="M22" s="67"/>
      <c r="N22" s="65" t="str">
        <f>IF(Inscriptions!$C26&lt;&gt;"",Inscriptions!$B26,"")</f>
        <v/>
      </c>
      <c r="O22" s="6"/>
      <c r="P22" s="71" t="str">
        <f t="shared" si="20"/>
        <v/>
      </c>
      <c r="Q22" s="67"/>
      <c r="R22" s="65" t="str">
        <f>IF(Inscriptions!$C26&lt;&gt;"",Inscriptions!$B26,"")</f>
        <v/>
      </c>
      <c r="S22" s="6"/>
      <c r="T22" s="71" t="str">
        <f t="shared" si="21"/>
        <v/>
      </c>
      <c r="U22" s="70"/>
      <c r="V22" s="65" t="str">
        <f>IF(Inscriptions!$C26&lt;&gt;"",Inscriptions!$B26,"")</f>
        <v/>
      </c>
      <c r="W22" s="6"/>
      <c r="X22" s="71" t="str">
        <f t="shared" si="5"/>
        <v/>
      </c>
      <c r="Y22" s="67"/>
      <c r="Z22" s="65" t="str">
        <f>IF(Inscriptions!$C26&lt;&gt;"",Inscriptions!$B26,"")</f>
        <v/>
      </c>
      <c r="AA22" s="6"/>
      <c r="AB22" s="71" t="str">
        <f t="shared" si="6"/>
        <v/>
      </c>
      <c r="AC22" s="67"/>
      <c r="AD22" s="65" t="str">
        <f>IF(Inscriptions!$C26&lt;&gt;"",Inscriptions!$B26,"")</f>
        <v/>
      </c>
      <c r="AE22" s="6"/>
      <c r="AF22" s="71" t="str">
        <f t="shared" si="7"/>
        <v/>
      </c>
      <c r="AG22" s="67"/>
      <c r="AH22" s="65" t="str">
        <f>IF(Inscriptions!$C26&lt;&gt;"",Inscriptions!$B26,"")</f>
        <v/>
      </c>
      <c r="AI22" s="6"/>
      <c r="AJ22" s="71" t="str">
        <f t="shared" si="8"/>
        <v/>
      </c>
      <c r="AK22" s="67"/>
      <c r="AL22" s="65" t="str">
        <f>IF(Inscriptions!$C26&lt;&gt;"",Inscriptions!$B26,"")</f>
        <v/>
      </c>
      <c r="AM22" s="6"/>
      <c r="AN22" s="71" t="str">
        <f t="shared" si="9"/>
        <v/>
      </c>
      <c r="AO22" s="67"/>
      <c r="AP22" s="65" t="str">
        <f>IF(Inscriptions!$C26&lt;&gt;"",Inscriptions!$B26,"")</f>
        <v/>
      </c>
      <c r="AQ22" s="6"/>
      <c r="AR22" s="71" t="str">
        <f t="shared" si="10"/>
        <v/>
      </c>
      <c r="AS22" s="67"/>
      <c r="AT22" s="65" t="str">
        <f>IF(Inscriptions!$C26&lt;&gt;"",Inscriptions!$B26,"")</f>
        <v/>
      </c>
      <c r="AU22" s="6"/>
      <c r="AV22" s="71" t="str">
        <f t="shared" si="11"/>
        <v/>
      </c>
      <c r="AW22" s="67"/>
      <c r="AX22" s="65" t="str">
        <f>IF(Inscriptions!$C26&lt;&gt;"",Inscriptions!$B26,"")</f>
        <v/>
      </c>
      <c r="AY22" s="6"/>
      <c r="AZ22" s="71" t="str">
        <f t="shared" si="12"/>
        <v/>
      </c>
      <c r="BA22" s="67"/>
      <c r="BB22" s="65" t="str">
        <f>IF(Inscriptions!$C26&lt;&gt;"",Inscriptions!$B26,"")</f>
        <v/>
      </c>
      <c r="BC22" s="6"/>
      <c r="BD22" s="71" t="str">
        <f t="shared" si="13"/>
        <v/>
      </c>
      <c r="BE22" s="67"/>
      <c r="BF22" s="65" t="str">
        <f>IF(Inscriptions!$C26&lt;&gt;"",Inscriptions!$B26,"")</f>
        <v/>
      </c>
      <c r="BG22" s="6"/>
      <c r="BH22" s="71" t="str">
        <f t="shared" si="14"/>
        <v/>
      </c>
      <c r="BI22" s="70"/>
      <c r="BJ22" s="65" t="str">
        <f>IF(Inscriptions!$C26&lt;&gt;"",Inscriptions!$B26,"")</f>
        <v/>
      </c>
      <c r="BK22" s="6"/>
      <c r="BL22" s="71" t="str">
        <f t="shared" si="15"/>
        <v/>
      </c>
      <c r="BM22" s="67"/>
      <c r="BN22" s="65" t="str">
        <f>IF(Inscriptions!$C26&lt;&gt;"",Inscriptions!$B26,"")</f>
        <v/>
      </c>
      <c r="BO22" s="6"/>
      <c r="BP22" s="71" t="str">
        <f t="shared" si="16"/>
        <v/>
      </c>
      <c r="BQ22" s="67"/>
      <c r="BR22" s="65" t="str">
        <f>IF(Inscriptions!$C26&lt;&gt;"",Inscriptions!$B26,"")</f>
        <v/>
      </c>
      <c r="BS22" s="6"/>
      <c r="BT22" s="71" t="str">
        <f t="shared" si="17"/>
        <v/>
      </c>
      <c r="BU22" s="67"/>
      <c r="BV22" s="65" t="str">
        <f>IF(Inscriptions!$C26&lt;&gt;"",Inscriptions!$B26,"")</f>
        <v/>
      </c>
      <c r="BW22" s="6"/>
      <c r="BX22" s="71" t="str">
        <f t="shared" si="18"/>
        <v/>
      </c>
      <c r="BY22" s="67"/>
      <c r="BZ22" s="65" t="str">
        <f>IF(Inscriptions!$C26&lt;&gt;"",Inscriptions!$B26,"")</f>
        <v/>
      </c>
      <c r="CA22" s="6"/>
      <c r="CB22" s="22" t="str">
        <f t="shared" si="19"/>
        <v/>
      </c>
      <c r="CC22" s="1"/>
    </row>
    <row r="23" spans="1:81" ht="18.95" customHeight="1" x14ac:dyDescent="0.25">
      <c r="A23" s="1"/>
      <c r="B23" s="65" t="str">
        <f>IF(Inscriptions!$C27&lt;&gt;"",Inscriptions!$B27,"")</f>
        <v/>
      </c>
      <c r="C23" s="6"/>
      <c r="D23" s="66" t="str">
        <f t="shared" si="0"/>
        <v/>
      </c>
      <c r="E23" s="67"/>
      <c r="F23" s="65" t="str">
        <f>IF(Inscriptions!$C27&lt;&gt;"",Inscriptions!$B27,"")</f>
        <v/>
      </c>
      <c r="G23" s="6"/>
      <c r="H23" s="68" t="str">
        <f t="shared" si="1"/>
        <v/>
      </c>
      <c r="I23" s="67"/>
      <c r="J23" s="65" t="str">
        <f>IF(Inscriptions!$C27&lt;&gt;"",Inscriptions!$B27,"")</f>
        <v/>
      </c>
      <c r="K23" s="6"/>
      <c r="L23" s="71" t="str">
        <f t="shared" si="2"/>
        <v/>
      </c>
      <c r="M23" s="67"/>
      <c r="N23" s="65" t="str">
        <f>IF(Inscriptions!$C27&lt;&gt;"",Inscriptions!$B27,"")</f>
        <v/>
      </c>
      <c r="O23" s="6"/>
      <c r="P23" s="71" t="str">
        <f t="shared" si="20"/>
        <v/>
      </c>
      <c r="Q23" s="67"/>
      <c r="R23" s="65" t="str">
        <f>IF(Inscriptions!$C27&lt;&gt;"",Inscriptions!$B27,"")</f>
        <v/>
      </c>
      <c r="S23" s="6"/>
      <c r="T23" s="71" t="str">
        <f t="shared" si="21"/>
        <v/>
      </c>
      <c r="U23" s="70"/>
      <c r="V23" s="65" t="str">
        <f>IF(Inscriptions!$C27&lt;&gt;"",Inscriptions!$B27,"")</f>
        <v/>
      </c>
      <c r="W23" s="6"/>
      <c r="X23" s="71" t="str">
        <f t="shared" si="5"/>
        <v/>
      </c>
      <c r="Y23" s="67"/>
      <c r="Z23" s="65" t="str">
        <f>IF(Inscriptions!$C27&lt;&gt;"",Inscriptions!$B27,"")</f>
        <v/>
      </c>
      <c r="AA23" s="6"/>
      <c r="AB23" s="71" t="str">
        <f t="shared" si="6"/>
        <v/>
      </c>
      <c r="AC23" s="67"/>
      <c r="AD23" s="65" t="str">
        <f>IF(Inscriptions!$C27&lt;&gt;"",Inscriptions!$B27,"")</f>
        <v/>
      </c>
      <c r="AE23" s="6"/>
      <c r="AF23" s="71" t="str">
        <f t="shared" si="7"/>
        <v/>
      </c>
      <c r="AG23" s="67"/>
      <c r="AH23" s="65" t="str">
        <f>IF(Inscriptions!$C27&lt;&gt;"",Inscriptions!$B27,"")</f>
        <v/>
      </c>
      <c r="AI23" s="6"/>
      <c r="AJ23" s="71" t="str">
        <f t="shared" si="8"/>
        <v/>
      </c>
      <c r="AK23" s="67"/>
      <c r="AL23" s="65" t="str">
        <f>IF(Inscriptions!$C27&lt;&gt;"",Inscriptions!$B27,"")</f>
        <v/>
      </c>
      <c r="AM23" s="6"/>
      <c r="AN23" s="71" t="str">
        <f t="shared" si="9"/>
        <v/>
      </c>
      <c r="AO23" s="67"/>
      <c r="AP23" s="65" t="str">
        <f>IF(Inscriptions!$C27&lt;&gt;"",Inscriptions!$B27,"")</f>
        <v/>
      </c>
      <c r="AQ23" s="6"/>
      <c r="AR23" s="71" t="str">
        <f t="shared" si="10"/>
        <v/>
      </c>
      <c r="AS23" s="67"/>
      <c r="AT23" s="65" t="str">
        <f>IF(Inscriptions!$C27&lt;&gt;"",Inscriptions!$B27,"")</f>
        <v/>
      </c>
      <c r="AU23" s="6"/>
      <c r="AV23" s="71" t="str">
        <f t="shared" si="11"/>
        <v/>
      </c>
      <c r="AW23" s="67"/>
      <c r="AX23" s="65" t="str">
        <f>IF(Inscriptions!$C27&lt;&gt;"",Inscriptions!$B27,"")</f>
        <v/>
      </c>
      <c r="AY23" s="6"/>
      <c r="AZ23" s="71" t="str">
        <f t="shared" si="12"/>
        <v/>
      </c>
      <c r="BA23" s="67"/>
      <c r="BB23" s="65" t="str">
        <f>IF(Inscriptions!$C27&lt;&gt;"",Inscriptions!$B27,"")</f>
        <v/>
      </c>
      <c r="BC23" s="6"/>
      <c r="BD23" s="71" t="str">
        <f t="shared" si="13"/>
        <v/>
      </c>
      <c r="BE23" s="67"/>
      <c r="BF23" s="65" t="str">
        <f>IF(Inscriptions!$C27&lt;&gt;"",Inscriptions!$B27,"")</f>
        <v/>
      </c>
      <c r="BG23" s="6"/>
      <c r="BH23" s="71" t="str">
        <f t="shared" si="14"/>
        <v/>
      </c>
      <c r="BI23" s="70"/>
      <c r="BJ23" s="65" t="str">
        <f>IF(Inscriptions!$C27&lt;&gt;"",Inscriptions!$B27,"")</f>
        <v/>
      </c>
      <c r="BK23" s="6"/>
      <c r="BL23" s="71" t="str">
        <f t="shared" si="15"/>
        <v/>
      </c>
      <c r="BM23" s="67"/>
      <c r="BN23" s="65" t="str">
        <f>IF(Inscriptions!$C27&lt;&gt;"",Inscriptions!$B27,"")</f>
        <v/>
      </c>
      <c r="BO23" s="6"/>
      <c r="BP23" s="71" t="str">
        <f t="shared" si="16"/>
        <v/>
      </c>
      <c r="BQ23" s="67"/>
      <c r="BR23" s="65" t="str">
        <f>IF(Inscriptions!$C27&lt;&gt;"",Inscriptions!$B27,"")</f>
        <v/>
      </c>
      <c r="BS23" s="6"/>
      <c r="BT23" s="71" t="str">
        <f t="shared" si="17"/>
        <v/>
      </c>
      <c r="BU23" s="67"/>
      <c r="BV23" s="65" t="str">
        <f>IF(Inscriptions!$C27&lt;&gt;"",Inscriptions!$B27,"")</f>
        <v/>
      </c>
      <c r="BW23" s="6"/>
      <c r="BX23" s="71" t="str">
        <f t="shared" si="18"/>
        <v/>
      </c>
      <c r="BY23" s="67"/>
      <c r="BZ23" s="65" t="str">
        <f>IF(Inscriptions!$C27&lt;&gt;"",Inscriptions!$B27,"")</f>
        <v/>
      </c>
      <c r="CA23" s="6"/>
      <c r="CB23" s="22" t="str">
        <f t="shared" si="19"/>
        <v/>
      </c>
      <c r="CC23" s="1"/>
    </row>
    <row r="24" spans="1:81" ht="18.95" customHeight="1" x14ac:dyDescent="0.25">
      <c r="A24" s="1"/>
      <c r="B24" s="65" t="str">
        <f>IF(Inscriptions!$C28&lt;&gt;"",Inscriptions!$B28,"")</f>
        <v/>
      </c>
      <c r="C24" s="6"/>
      <c r="D24" s="66" t="str">
        <f t="shared" si="0"/>
        <v/>
      </c>
      <c r="E24" s="67"/>
      <c r="F24" s="65" t="str">
        <f>IF(Inscriptions!$C28&lt;&gt;"",Inscriptions!$B28,"")</f>
        <v/>
      </c>
      <c r="G24" s="6"/>
      <c r="H24" s="68" t="str">
        <f t="shared" si="1"/>
        <v/>
      </c>
      <c r="I24" s="67"/>
      <c r="J24" s="65" t="str">
        <f>IF(Inscriptions!$C28&lt;&gt;"",Inscriptions!$B28,"")</f>
        <v/>
      </c>
      <c r="K24" s="6"/>
      <c r="L24" s="71" t="str">
        <f t="shared" si="2"/>
        <v/>
      </c>
      <c r="M24" s="67"/>
      <c r="N24" s="65" t="str">
        <f>IF(Inscriptions!$C28&lt;&gt;"",Inscriptions!$B28,"")</f>
        <v/>
      </c>
      <c r="O24" s="6"/>
      <c r="P24" s="71" t="str">
        <f t="shared" si="20"/>
        <v/>
      </c>
      <c r="Q24" s="67"/>
      <c r="R24" s="65" t="str">
        <f>IF(Inscriptions!$C28&lt;&gt;"",Inscriptions!$B28,"")</f>
        <v/>
      </c>
      <c r="S24" s="6"/>
      <c r="T24" s="71" t="str">
        <f t="shared" si="21"/>
        <v/>
      </c>
      <c r="U24" s="70"/>
      <c r="V24" s="65" t="str">
        <f>IF(Inscriptions!$C28&lt;&gt;"",Inscriptions!$B28,"")</f>
        <v/>
      </c>
      <c r="W24" s="6"/>
      <c r="X24" s="71" t="str">
        <f t="shared" si="5"/>
        <v/>
      </c>
      <c r="Y24" s="67"/>
      <c r="Z24" s="65" t="str">
        <f>IF(Inscriptions!$C28&lt;&gt;"",Inscriptions!$B28,"")</f>
        <v/>
      </c>
      <c r="AA24" s="6"/>
      <c r="AB24" s="71" t="str">
        <f t="shared" si="6"/>
        <v/>
      </c>
      <c r="AC24" s="67"/>
      <c r="AD24" s="65" t="str">
        <f>IF(Inscriptions!$C28&lt;&gt;"",Inscriptions!$B28,"")</f>
        <v/>
      </c>
      <c r="AE24" s="6"/>
      <c r="AF24" s="71" t="str">
        <f t="shared" si="7"/>
        <v/>
      </c>
      <c r="AG24" s="67"/>
      <c r="AH24" s="65" t="str">
        <f>IF(Inscriptions!$C28&lt;&gt;"",Inscriptions!$B28,"")</f>
        <v/>
      </c>
      <c r="AI24" s="6"/>
      <c r="AJ24" s="71" t="str">
        <f t="shared" si="8"/>
        <v/>
      </c>
      <c r="AK24" s="67"/>
      <c r="AL24" s="65" t="str">
        <f>IF(Inscriptions!$C28&lt;&gt;"",Inscriptions!$B28,"")</f>
        <v/>
      </c>
      <c r="AM24" s="6"/>
      <c r="AN24" s="71" t="str">
        <f t="shared" si="9"/>
        <v/>
      </c>
      <c r="AO24" s="67"/>
      <c r="AP24" s="65" t="str">
        <f>IF(Inscriptions!$C28&lt;&gt;"",Inscriptions!$B28,"")</f>
        <v/>
      </c>
      <c r="AQ24" s="6"/>
      <c r="AR24" s="71" t="str">
        <f t="shared" si="10"/>
        <v/>
      </c>
      <c r="AS24" s="67"/>
      <c r="AT24" s="65" t="str">
        <f>IF(Inscriptions!$C28&lt;&gt;"",Inscriptions!$B28,"")</f>
        <v/>
      </c>
      <c r="AU24" s="6"/>
      <c r="AV24" s="71" t="str">
        <f t="shared" si="11"/>
        <v/>
      </c>
      <c r="AW24" s="67"/>
      <c r="AX24" s="65" t="str">
        <f>IF(Inscriptions!$C28&lt;&gt;"",Inscriptions!$B28,"")</f>
        <v/>
      </c>
      <c r="AY24" s="6"/>
      <c r="AZ24" s="71" t="str">
        <f t="shared" si="12"/>
        <v/>
      </c>
      <c r="BA24" s="67"/>
      <c r="BB24" s="65" t="str">
        <f>IF(Inscriptions!$C28&lt;&gt;"",Inscriptions!$B28,"")</f>
        <v/>
      </c>
      <c r="BC24" s="6"/>
      <c r="BD24" s="71" t="str">
        <f t="shared" si="13"/>
        <v/>
      </c>
      <c r="BE24" s="67"/>
      <c r="BF24" s="65" t="str">
        <f>IF(Inscriptions!$C28&lt;&gt;"",Inscriptions!$B28,"")</f>
        <v/>
      </c>
      <c r="BG24" s="6"/>
      <c r="BH24" s="71" t="str">
        <f t="shared" si="14"/>
        <v/>
      </c>
      <c r="BI24" s="70"/>
      <c r="BJ24" s="65" t="str">
        <f>IF(Inscriptions!$C28&lt;&gt;"",Inscriptions!$B28,"")</f>
        <v/>
      </c>
      <c r="BK24" s="6"/>
      <c r="BL24" s="71" t="str">
        <f t="shared" si="15"/>
        <v/>
      </c>
      <c r="BM24" s="67"/>
      <c r="BN24" s="65" t="str">
        <f>IF(Inscriptions!$C28&lt;&gt;"",Inscriptions!$B28,"")</f>
        <v/>
      </c>
      <c r="BO24" s="6"/>
      <c r="BP24" s="71" t="str">
        <f t="shared" si="16"/>
        <v/>
      </c>
      <c r="BQ24" s="67"/>
      <c r="BR24" s="65" t="str">
        <f>IF(Inscriptions!$C28&lt;&gt;"",Inscriptions!$B28,"")</f>
        <v/>
      </c>
      <c r="BS24" s="6"/>
      <c r="BT24" s="71" t="str">
        <f t="shared" si="17"/>
        <v/>
      </c>
      <c r="BU24" s="67"/>
      <c r="BV24" s="65" t="str">
        <f>IF(Inscriptions!$C28&lt;&gt;"",Inscriptions!$B28,"")</f>
        <v/>
      </c>
      <c r="BW24" s="6"/>
      <c r="BX24" s="71" t="str">
        <f t="shared" si="18"/>
        <v/>
      </c>
      <c r="BY24" s="67"/>
      <c r="BZ24" s="65" t="str">
        <f>IF(Inscriptions!$C28&lt;&gt;"",Inscriptions!$B28,"")</f>
        <v/>
      </c>
      <c r="CA24" s="6"/>
      <c r="CB24" s="22" t="str">
        <f t="shared" si="19"/>
        <v/>
      </c>
      <c r="CC24" s="1"/>
    </row>
    <row r="25" spans="1:81" ht="18.95" customHeight="1" x14ac:dyDescent="0.25">
      <c r="A25" s="1"/>
      <c r="B25" s="65" t="str">
        <f>IF(Inscriptions!$C29&lt;&gt;"",Inscriptions!$B29,"")</f>
        <v/>
      </c>
      <c r="C25" s="6"/>
      <c r="D25" s="66" t="str">
        <f t="shared" si="0"/>
        <v/>
      </c>
      <c r="E25" s="67"/>
      <c r="F25" s="65" t="str">
        <f>IF(Inscriptions!$C29&lt;&gt;"",Inscriptions!$B29,"")</f>
        <v/>
      </c>
      <c r="G25" s="6"/>
      <c r="H25" s="68" t="str">
        <f t="shared" si="1"/>
        <v/>
      </c>
      <c r="I25" s="67"/>
      <c r="J25" s="65" t="str">
        <f>IF(Inscriptions!$C29&lt;&gt;"",Inscriptions!$B29,"")</f>
        <v/>
      </c>
      <c r="K25" s="6"/>
      <c r="L25" s="71" t="str">
        <f t="shared" si="2"/>
        <v/>
      </c>
      <c r="M25" s="67"/>
      <c r="N25" s="65" t="str">
        <f>IF(Inscriptions!$C29&lt;&gt;"",Inscriptions!$B29,"")</f>
        <v/>
      </c>
      <c r="O25" s="6"/>
      <c r="P25" s="71" t="str">
        <f t="shared" si="20"/>
        <v/>
      </c>
      <c r="Q25" s="67"/>
      <c r="R25" s="65" t="str">
        <f>IF(Inscriptions!$C29&lt;&gt;"",Inscriptions!$B29,"")</f>
        <v/>
      </c>
      <c r="S25" s="6"/>
      <c r="T25" s="71" t="str">
        <f t="shared" si="21"/>
        <v/>
      </c>
      <c r="U25" s="70"/>
      <c r="V25" s="65" t="str">
        <f>IF(Inscriptions!$C29&lt;&gt;"",Inscriptions!$B29,"")</f>
        <v/>
      </c>
      <c r="W25" s="6"/>
      <c r="X25" s="71" t="str">
        <f t="shared" si="5"/>
        <v/>
      </c>
      <c r="Y25" s="67"/>
      <c r="Z25" s="65" t="str">
        <f>IF(Inscriptions!$C29&lt;&gt;"",Inscriptions!$B29,"")</f>
        <v/>
      </c>
      <c r="AA25" s="6"/>
      <c r="AB25" s="71" t="str">
        <f t="shared" si="6"/>
        <v/>
      </c>
      <c r="AC25" s="67"/>
      <c r="AD25" s="65" t="str">
        <f>IF(Inscriptions!$C29&lt;&gt;"",Inscriptions!$B29,"")</f>
        <v/>
      </c>
      <c r="AE25" s="6"/>
      <c r="AF25" s="71" t="str">
        <f t="shared" si="7"/>
        <v/>
      </c>
      <c r="AG25" s="67"/>
      <c r="AH25" s="65" t="str">
        <f>IF(Inscriptions!$C29&lt;&gt;"",Inscriptions!$B29,"")</f>
        <v/>
      </c>
      <c r="AI25" s="6"/>
      <c r="AJ25" s="71" t="str">
        <f t="shared" si="8"/>
        <v/>
      </c>
      <c r="AK25" s="67"/>
      <c r="AL25" s="65" t="str">
        <f>IF(Inscriptions!$C29&lt;&gt;"",Inscriptions!$B29,"")</f>
        <v/>
      </c>
      <c r="AM25" s="6"/>
      <c r="AN25" s="71" t="str">
        <f t="shared" si="9"/>
        <v/>
      </c>
      <c r="AO25" s="67"/>
      <c r="AP25" s="65" t="str">
        <f>IF(Inscriptions!$C29&lt;&gt;"",Inscriptions!$B29,"")</f>
        <v/>
      </c>
      <c r="AQ25" s="6"/>
      <c r="AR25" s="71" t="str">
        <f t="shared" si="10"/>
        <v/>
      </c>
      <c r="AS25" s="67"/>
      <c r="AT25" s="65" t="str">
        <f>IF(Inscriptions!$C29&lt;&gt;"",Inscriptions!$B29,"")</f>
        <v/>
      </c>
      <c r="AU25" s="6"/>
      <c r="AV25" s="71" t="str">
        <f t="shared" si="11"/>
        <v/>
      </c>
      <c r="AW25" s="67"/>
      <c r="AX25" s="65" t="str">
        <f>IF(Inscriptions!$C29&lt;&gt;"",Inscriptions!$B29,"")</f>
        <v/>
      </c>
      <c r="AY25" s="6"/>
      <c r="AZ25" s="71" t="str">
        <f t="shared" si="12"/>
        <v/>
      </c>
      <c r="BA25" s="67"/>
      <c r="BB25" s="65" t="str">
        <f>IF(Inscriptions!$C29&lt;&gt;"",Inscriptions!$B29,"")</f>
        <v/>
      </c>
      <c r="BC25" s="6"/>
      <c r="BD25" s="71" t="str">
        <f t="shared" si="13"/>
        <v/>
      </c>
      <c r="BE25" s="67"/>
      <c r="BF25" s="65" t="str">
        <f>IF(Inscriptions!$C29&lt;&gt;"",Inscriptions!$B29,"")</f>
        <v/>
      </c>
      <c r="BG25" s="6"/>
      <c r="BH25" s="71" t="str">
        <f t="shared" si="14"/>
        <v/>
      </c>
      <c r="BI25" s="70"/>
      <c r="BJ25" s="65" t="str">
        <f>IF(Inscriptions!$C29&lt;&gt;"",Inscriptions!$B29,"")</f>
        <v/>
      </c>
      <c r="BK25" s="6"/>
      <c r="BL25" s="71" t="str">
        <f t="shared" si="15"/>
        <v/>
      </c>
      <c r="BM25" s="67"/>
      <c r="BN25" s="65" t="str">
        <f>IF(Inscriptions!$C29&lt;&gt;"",Inscriptions!$B29,"")</f>
        <v/>
      </c>
      <c r="BO25" s="6"/>
      <c r="BP25" s="71" t="str">
        <f t="shared" si="16"/>
        <v/>
      </c>
      <c r="BQ25" s="67"/>
      <c r="BR25" s="65" t="str">
        <f>IF(Inscriptions!$C29&lt;&gt;"",Inscriptions!$B29,"")</f>
        <v/>
      </c>
      <c r="BS25" s="6"/>
      <c r="BT25" s="71" t="str">
        <f t="shared" si="17"/>
        <v/>
      </c>
      <c r="BU25" s="67"/>
      <c r="BV25" s="65" t="str">
        <f>IF(Inscriptions!$C29&lt;&gt;"",Inscriptions!$B29,"")</f>
        <v/>
      </c>
      <c r="BW25" s="6"/>
      <c r="BX25" s="71" t="str">
        <f t="shared" si="18"/>
        <v/>
      </c>
      <c r="BY25" s="67"/>
      <c r="BZ25" s="65" t="str">
        <f>IF(Inscriptions!$C29&lt;&gt;"",Inscriptions!$B29,"")</f>
        <v/>
      </c>
      <c r="CA25" s="6"/>
      <c r="CB25" s="22" t="str">
        <f t="shared" si="19"/>
        <v/>
      </c>
      <c r="CC25" s="1"/>
    </row>
    <row r="26" spans="1:81" ht="18.95" customHeight="1" x14ac:dyDescent="0.25">
      <c r="A26" s="1"/>
      <c r="B26" s="65" t="str">
        <f>IF(Inscriptions!$C30&lt;&gt;"",Inscriptions!$B30,"")</f>
        <v/>
      </c>
      <c r="C26" s="6"/>
      <c r="D26" s="66" t="str">
        <f t="shared" si="0"/>
        <v/>
      </c>
      <c r="E26" s="67"/>
      <c r="F26" s="65" t="str">
        <f>IF(Inscriptions!$C30&lt;&gt;"",Inscriptions!$B30,"")</f>
        <v/>
      </c>
      <c r="G26" s="6"/>
      <c r="H26" s="68" t="str">
        <f t="shared" si="1"/>
        <v/>
      </c>
      <c r="I26" s="67"/>
      <c r="J26" s="65" t="str">
        <f>IF(Inscriptions!$C30&lt;&gt;"",Inscriptions!$B30,"")</f>
        <v/>
      </c>
      <c r="K26" s="6"/>
      <c r="L26" s="71" t="str">
        <f t="shared" si="2"/>
        <v/>
      </c>
      <c r="M26" s="67"/>
      <c r="N26" s="65" t="str">
        <f>IF(Inscriptions!$C30&lt;&gt;"",Inscriptions!$B30,"")</f>
        <v/>
      </c>
      <c r="O26" s="6"/>
      <c r="P26" s="71" t="str">
        <f t="shared" si="20"/>
        <v/>
      </c>
      <c r="Q26" s="67"/>
      <c r="R26" s="65" t="str">
        <f>IF(Inscriptions!$C30&lt;&gt;"",Inscriptions!$B30,"")</f>
        <v/>
      </c>
      <c r="S26" s="6"/>
      <c r="T26" s="71" t="str">
        <f t="shared" si="21"/>
        <v/>
      </c>
      <c r="U26" s="70"/>
      <c r="V26" s="65" t="str">
        <f>IF(Inscriptions!$C30&lt;&gt;"",Inscriptions!$B30,"")</f>
        <v/>
      </c>
      <c r="W26" s="6"/>
      <c r="X26" s="71" t="str">
        <f t="shared" si="5"/>
        <v/>
      </c>
      <c r="Y26" s="67"/>
      <c r="Z26" s="65" t="str">
        <f>IF(Inscriptions!$C30&lt;&gt;"",Inscriptions!$B30,"")</f>
        <v/>
      </c>
      <c r="AA26" s="6"/>
      <c r="AB26" s="71" t="str">
        <f t="shared" si="6"/>
        <v/>
      </c>
      <c r="AC26" s="67"/>
      <c r="AD26" s="65" t="str">
        <f>IF(Inscriptions!$C30&lt;&gt;"",Inscriptions!$B30,"")</f>
        <v/>
      </c>
      <c r="AE26" s="6"/>
      <c r="AF26" s="71" t="str">
        <f t="shared" si="7"/>
        <v/>
      </c>
      <c r="AG26" s="67"/>
      <c r="AH26" s="65" t="str">
        <f>IF(Inscriptions!$C30&lt;&gt;"",Inscriptions!$B30,"")</f>
        <v/>
      </c>
      <c r="AI26" s="6"/>
      <c r="AJ26" s="71" t="str">
        <f t="shared" si="8"/>
        <v/>
      </c>
      <c r="AK26" s="67"/>
      <c r="AL26" s="65" t="str">
        <f>IF(Inscriptions!$C30&lt;&gt;"",Inscriptions!$B30,"")</f>
        <v/>
      </c>
      <c r="AM26" s="6"/>
      <c r="AN26" s="71" t="str">
        <f t="shared" si="9"/>
        <v/>
      </c>
      <c r="AO26" s="67"/>
      <c r="AP26" s="65" t="str">
        <f>IF(Inscriptions!$C30&lt;&gt;"",Inscriptions!$B30,"")</f>
        <v/>
      </c>
      <c r="AQ26" s="6"/>
      <c r="AR26" s="71" t="str">
        <f t="shared" si="10"/>
        <v/>
      </c>
      <c r="AS26" s="67"/>
      <c r="AT26" s="65" t="str">
        <f>IF(Inscriptions!$C30&lt;&gt;"",Inscriptions!$B30,"")</f>
        <v/>
      </c>
      <c r="AU26" s="6"/>
      <c r="AV26" s="71" t="str">
        <f t="shared" si="11"/>
        <v/>
      </c>
      <c r="AW26" s="67"/>
      <c r="AX26" s="65" t="str">
        <f>IF(Inscriptions!$C30&lt;&gt;"",Inscriptions!$B30,"")</f>
        <v/>
      </c>
      <c r="AY26" s="6"/>
      <c r="AZ26" s="71" t="str">
        <f t="shared" si="12"/>
        <v/>
      </c>
      <c r="BA26" s="67"/>
      <c r="BB26" s="65" t="str">
        <f>IF(Inscriptions!$C30&lt;&gt;"",Inscriptions!$B30,"")</f>
        <v/>
      </c>
      <c r="BC26" s="6"/>
      <c r="BD26" s="71" t="str">
        <f t="shared" si="13"/>
        <v/>
      </c>
      <c r="BE26" s="67"/>
      <c r="BF26" s="65" t="str">
        <f>IF(Inscriptions!$C30&lt;&gt;"",Inscriptions!$B30,"")</f>
        <v/>
      </c>
      <c r="BG26" s="6"/>
      <c r="BH26" s="71" t="str">
        <f t="shared" si="14"/>
        <v/>
      </c>
      <c r="BI26" s="70"/>
      <c r="BJ26" s="65" t="str">
        <f>IF(Inscriptions!$C30&lt;&gt;"",Inscriptions!$B30,"")</f>
        <v/>
      </c>
      <c r="BK26" s="6"/>
      <c r="BL26" s="71" t="str">
        <f t="shared" si="15"/>
        <v/>
      </c>
      <c r="BM26" s="67"/>
      <c r="BN26" s="65" t="str">
        <f>IF(Inscriptions!$C30&lt;&gt;"",Inscriptions!$B30,"")</f>
        <v/>
      </c>
      <c r="BO26" s="6"/>
      <c r="BP26" s="71" t="str">
        <f t="shared" si="16"/>
        <v/>
      </c>
      <c r="BQ26" s="67"/>
      <c r="BR26" s="65" t="str">
        <f>IF(Inscriptions!$C30&lt;&gt;"",Inscriptions!$B30,"")</f>
        <v/>
      </c>
      <c r="BS26" s="6"/>
      <c r="BT26" s="71" t="str">
        <f t="shared" si="17"/>
        <v/>
      </c>
      <c r="BU26" s="67"/>
      <c r="BV26" s="65" t="str">
        <f>IF(Inscriptions!$C30&lt;&gt;"",Inscriptions!$B30,"")</f>
        <v/>
      </c>
      <c r="BW26" s="6"/>
      <c r="BX26" s="71" t="str">
        <f t="shared" si="18"/>
        <v/>
      </c>
      <c r="BY26" s="67"/>
      <c r="BZ26" s="65" t="str">
        <f>IF(Inscriptions!$C30&lt;&gt;"",Inscriptions!$B30,"")</f>
        <v/>
      </c>
      <c r="CA26" s="6"/>
      <c r="CB26" s="22" t="str">
        <f t="shared" si="19"/>
        <v/>
      </c>
      <c r="CC26" s="1"/>
    </row>
    <row r="27" spans="1:81" ht="18.95" customHeight="1" x14ac:dyDescent="0.25">
      <c r="A27" s="1"/>
      <c r="B27" s="65" t="str">
        <f>IF(Inscriptions!$C31&lt;&gt;"",Inscriptions!$B31,"")</f>
        <v/>
      </c>
      <c r="C27" s="6"/>
      <c r="D27" s="66" t="str">
        <f t="shared" si="0"/>
        <v/>
      </c>
      <c r="E27" s="67"/>
      <c r="F27" s="65" t="str">
        <f>IF(Inscriptions!$C31&lt;&gt;"",Inscriptions!$B31,"")</f>
        <v/>
      </c>
      <c r="G27" s="6"/>
      <c r="H27" s="68" t="str">
        <f t="shared" si="1"/>
        <v/>
      </c>
      <c r="I27" s="67"/>
      <c r="J27" s="65" t="str">
        <f>IF(Inscriptions!$C31&lt;&gt;"",Inscriptions!$B31,"")</f>
        <v/>
      </c>
      <c r="K27" s="6"/>
      <c r="L27" s="71" t="str">
        <f t="shared" si="2"/>
        <v/>
      </c>
      <c r="M27" s="67"/>
      <c r="N27" s="65" t="str">
        <f>IF(Inscriptions!$C31&lt;&gt;"",Inscriptions!$B31,"")</f>
        <v/>
      </c>
      <c r="O27" s="6"/>
      <c r="P27" s="71" t="str">
        <f t="shared" si="20"/>
        <v/>
      </c>
      <c r="Q27" s="67"/>
      <c r="R27" s="65" t="str">
        <f>IF(Inscriptions!$C31&lt;&gt;"",Inscriptions!$B31,"")</f>
        <v/>
      </c>
      <c r="S27" s="6"/>
      <c r="T27" s="71" t="str">
        <f t="shared" si="21"/>
        <v/>
      </c>
      <c r="U27" s="70"/>
      <c r="V27" s="65" t="str">
        <f>IF(Inscriptions!$C31&lt;&gt;"",Inscriptions!$B31,"")</f>
        <v/>
      </c>
      <c r="W27" s="6"/>
      <c r="X27" s="71" t="str">
        <f t="shared" si="5"/>
        <v/>
      </c>
      <c r="Y27" s="67"/>
      <c r="Z27" s="65" t="str">
        <f>IF(Inscriptions!$C31&lt;&gt;"",Inscriptions!$B31,"")</f>
        <v/>
      </c>
      <c r="AA27" s="6"/>
      <c r="AB27" s="71" t="str">
        <f t="shared" si="6"/>
        <v/>
      </c>
      <c r="AC27" s="67"/>
      <c r="AD27" s="65" t="str">
        <f>IF(Inscriptions!$C31&lt;&gt;"",Inscriptions!$B31,"")</f>
        <v/>
      </c>
      <c r="AE27" s="6"/>
      <c r="AF27" s="71" t="str">
        <f t="shared" si="7"/>
        <v/>
      </c>
      <c r="AG27" s="67"/>
      <c r="AH27" s="65" t="str">
        <f>IF(Inscriptions!$C31&lt;&gt;"",Inscriptions!$B31,"")</f>
        <v/>
      </c>
      <c r="AI27" s="6"/>
      <c r="AJ27" s="71" t="str">
        <f t="shared" si="8"/>
        <v/>
      </c>
      <c r="AK27" s="67"/>
      <c r="AL27" s="65" t="str">
        <f>IF(Inscriptions!$C31&lt;&gt;"",Inscriptions!$B31,"")</f>
        <v/>
      </c>
      <c r="AM27" s="6"/>
      <c r="AN27" s="71" t="str">
        <f t="shared" si="9"/>
        <v/>
      </c>
      <c r="AO27" s="67"/>
      <c r="AP27" s="65" t="str">
        <f>IF(Inscriptions!$C31&lt;&gt;"",Inscriptions!$B31,"")</f>
        <v/>
      </c>
      <c r="AQ27" s="6"/>
      <c r="AR27" s="71" t="str">
        <f t="shared" si="10"/>
        <v/>
      </c>
      <c r="AS27" s="67"/>
      <c r="AT27" s="65" t="str">
        <f>IF(Inscriptions!$C31&lt;&gt;"",Inscriptions!$B31,"")</f>
        <v/>
      </c>
      <c r="AU27" s="6"/>
      <c r="AV27" s="71" t="str">
        <f t="shared" si="11"/>
        <v/>
      </c>
      <c r="AW27" s="67"/>
      <c r="AX27" s="65" t="str">
        <f>IF(Inscriptions!$C31&lt;&gt;"",Inscriptions!$B31,"")</f>
        <v/>
      </c>
      <c r="AY27" s="6"/>
      <c r="AZ27" s="71" t="str">
        <f t="shared" si="12"/>
        <v/>
      </c>
      <c r="BA27" s="67"/>
      <c r="BB27" s="65" t="str">
        <f>IF(Inscriptions!$C31&lt;&gt;"",Inscriptions!$B31,"")</f>
        <v/>
      </c>
      <c r="BC27" s="6"/>
      <c r="BD27" s="71" t="str">
        <f t="shared" si="13"/>
        <v/>
      </c>
      <c r="BE27" s="67"/>
      <c r="BF27" s="65" t="str">
        <f>IF(Inscriptions!$C31&lt;&gt;"",Inscriptions!$B31,"")</f>
        <v/>
      </c>
      <c r="BG27" s="6"/>
      <c r="BH27" s="71" t="str">
        <f t="shared" si="14"/>
        <v/>
      </c>
      <c r="BI27" s="70"/>
      <c r="BJ27" s="65" t="str">
        <f>IF(Inscriptions!$C31&lt;&gt;"",Inscriptions!$B31,"")</f>
        <v/>
      </c>
      <c r="BK27" s="6"/>
      <c r="BL27" s="71" t="str">
        <f t="shared" si="15"/>
        <v/>
      </c>
      <c r="BM27" s="67"/>
      <c r="BN27" s="65" t="str">
        <f>IF(Inscriptions!$C31&lt;&gt;"",Inscriptions!$B31,"")</f>
        <v/>
      </c>
      <c r="BO27" s="6"/>
      <c r="BP27" s="71" t="str">
        <f t="shared" si="16"/>
        <v/>
      </c>
      <c r="BQ27" s="67"/>
      <c r="BR27" s="65" t="str">
        <f>IF(Inscriptions!$C31&lt;&gt;"",Inscriptions!$B31,"")</f>
        <v/>
      </c>
      <c r="BS27" s="6"/>
      <c r="BT27" s="71" t="str">
        <f t="shared" si="17"/>
        <v/>
      </c>
      <c r="BU27" s="67"/>
      <c r="BV27" s="65" t="str">
        <f>IF(Inscriptions!$C31&lt;&gt;"",Inscriptions!$B31,"")</f>
        <v/>
      </c>
      <c r="BW27" s="6"/>
      <c r="BX27" s="71" t="str">
        <f t="shared" si="18"/>
        <v/>
      </c>
      <c r="BY27" s="67"/>
      <c r="BZ27" s="65" t="str">
        <f>IF(Inscriptions!$C31&lt;&gt;"",Inscriptions!$B31,"")</f>
        <v/>
      </c>
      <c r="CA27" s="6"/>
      <c r="CB27" s="22" t="str">
        <f t="shared" si="19"/>
        <v/>
      </c>
      <c r="CC27" s="1"/>
    </row>
    <row r="28" spans="1:81" ht="18.95" customHeight="1" x14ac:dyDescent="0.25">
      <c r="A28" s="1"/>
      <c r="B28" s="65" t="str">
        <f>IF(Inscriptions!$C32&lt;&gt;"",Inscriptions!$B32,"")</f>
        <v/>
      </c>
      <c r="C28" s="6"/>
      <c r="D28" s="66" t="str">
        <f t="shared" si="0"/>
        <v/>
      </c>
      <c r="E28" s="67"/>
      <c r="F28" s="65" t="str">
        <f>IF(Inscriptions!$C32&lt;&gt;"",Inscriptions!$B32,"")</f>
        <v/>
      </c>
      <c r="G28" s="6"/>
      <c r="H28" s="68" t="str">
        <f t="shared" si="1"/>
        <v/>
      </c>
      <c r="I28" s="67"/>
      <c r="J28" s="65" t="str">
        <f>IF(Inscriptions!$C32&lt;&gt;"",Inscriptions!$B32,"")</f>
        <v/>
      </c>
      <c r="K28" s="6"/>
      <c r="L28" s="71" t="str">
        <f t="shared" si="2"/>
        <v/>
      </c>
      <c r="M28" s="67"/>
      <c r="N28" s="65" t="str">
        <f>IF(Inscriptions!$C32&lt;&gt;"",Inscriptions!$B32,"")</f>
        <v/>
      </c>
      <c r="O28" s="6"/>
      <c r="P28" s="71" t="str">
        <f t="shared" si="20"/>
        <v/>
      </c>
      <c r="Q28" s="67"/>
      <c r="R28" s="65" t="str">
        <f>IF(Inscriptions!$C32&lt;&gt;"",Inscriptions!$B32,"")</f>
        <v/>
      </c>
      <c r="S28" s="6"/>
      <c r="T28" s="71" t="str">
        <f t="shared" si="21"/>
        <v/>
      </c>
      <c r="U28" s="70"/>
      <c r="V28" s="65" t="str">
        <f>IF(Inscriptions!$C32&lt;&gt;"",Inscriptions!$B32,"")</f>
        <v/>
      </c>
      <c r="W28" s="6"/>
      <c r="X28" s="71" t="str">
        <f t="shared" si="5"/>
        <v/>
      </c>
      <c r="Y28" s="67"/>
      <c r="Z28" s="65" t="str">
        <f>IF(Inscriptions!$C32&lt;&gt;"",Inscriptions!$B32,"")</f>
        <v/>
      </c>
      <c r="AA28" s="6"/>
      <c r="AB28" s="71" t="str">
        <f t="shared" si="6"/>
        <v/>
      </c>
      <c r="AC28" s="67"/>
      <c r="AD28" s="65" t="str">
        <f>IF(Inscriptions!$C32&lt;&gt;"",Inscriptions!$B32,"")</f>
        <v/>
      </c>
      <c r="AE28" s="6"/>
      <c r="AF28" s="71" t="str">
        <f t="shared" si="7"/>
        <v/>
      </c>
      <c r="AG28" s="67"/>
      <c r="AH28" s="65" t="str">
        <f>IF(Inscriptions!$C32&lt;&gt;"",Inscriptions!$B32,"")</f>
        <v/>
      </c>
      <c r="AI28" s="6"/>
      <c r="AJ28" s="71" t="str">
        <f t="shared" si="8"/>
        <v/>
      </c>
      <c r="AK28" s="67"/>
      <c r="AL28" s="65" t="str">
        <f>IF(Inscriptions!$C32&lt;&gt;"",Inscriptions!$B32,"")</f>
        <v/>
      </c>
      <c r="AM28" s="6"/>
      <c r="AN28" s="71" t="str">
        <f t="shared" si="9"/>
        <v/>
      </c>
      <c r="AO28" s="67"/>
      <c r="AP28" s="65" t="str">
        <f>IF(Inscriptions!$C32&lt;&gt;"",Inscriptions!$B32,"")</f>
        <v/>
      </c>
      <c r="AQ28" s="6"/>
      <c r="AR28" s="71" t="str">
        <f t="shared" si="10"/>
        <v/>
      </c>
      <c r="AS28" s="67"/>
      <c r="AT28" s="65" t="str">
        <f>IF(Inscriptions!$C32&lt;&gt;"",Inscriptions!$B32,"")</f>
        <v/>
      </c>
      <c r="AU28" s="6"/>
      <c r="AV28" s="71" t="str">
        <f t="shared" si="11"/>
        <v/>
      </c>
      <c r="AW28" s="67"/>
      <c r="AX28" s="65" t="str">
        <f>IF(Inscriptions!$C32&lt;&gt;"",Inscriptions!$B32,"")</f>
        <v/>
      </c>
      <c r="AY28" s="6"/>
      <c r="AZ28" s="71" t="str">
        <f t="shared" si="12"/>
        <v/>
      </c>
      <c r="BA28" s="67"/>
      <c r="BB28" s="65" t="str">
        <f>IF(Inscriptions!$C32&lt;&gt;"",Inscriptions!$B32,"")</f>
        <v/>
      </c>
      <c r="BC28" s="6"/>
      <c r="BD28" s="71" t="str">
        <f t="shared" si="13"/>
        <v/>
      </c>
      <c r="BE28" s="67"/>
      <c r="BF28" s="65" t="str">
        <f>IF(Inscriptions!$C32&lt;&gt;"",Inscriptions!$B32,"")</f>
        <v/>
      </c>
      <c r="BG28" s="6"/>
      <c r="BH28" s="71" t="str">
        <f t="shared" si="14"/>
        <v/>
      </c>
      <c r="BI28" s="70"/>
      <c r="BJ28" s="65" t="str">
        <f>IF(Inscriptions!$C32&lt;&gt;"",Inscriptions!$B32,"")</f>
        <v/>
      </c>
      <c r="BK28" s="6"/>
      <c r="BL28" s="71" t="str">
        <f t="shared" si="15"/>
        <v/>
      </c>
      <c r="BM28" s="67"/>
      <c r="BN28" s="65" t="str">
        <f>IF(Inscriptions!$C32&lt;&gt;"",Inscriptions!$B32,"")</f>
        <v/>
      </c>
      <c r="BO28" s="6"/>
      <c r="BP28" s="71" t="str">
        <f t="shared" si="16"/>
        <v/>
      </c>
      <c r="BQ28" s="67"/>
      <c r="BR28" s="65" t="str">
        <f>IF(Inscriptions!$C32&lt;&gt;"",Inscriptions!$B32,"")</f>
        <v/>
      </c>
      <c r="BS28" s="6"/>
      <c r="BT28" s="71" t="str">
        <f t="shared" si="17"/>
        <v/>
      </c>
      <c r="BU28" s="67"/>
      <c r="BV28" s="65" t="str">
        <f>IF(Inscriptions!$C32&lt;&gt;"",Inscriptions!$B32,"")</f>
        <v/>
      </c>
      <c r="BW28" s="6"/>
      <c r="BX28" s="71" t="str">
        <f t="shared" si="18"/>
        <v/>
      </c>
      <c r="BY28" s="67"/>
      <c r="BZ28" s="65" t="str">
        <f>IF(Inscriptions!$C32&lt;&gt;"",Inscriptions!$B32,"")</f>
        <v/>
      </c>
      <c r="CA28" s="6"/>
      <c r="CB28" s="22" t="str">
        <f t="shared" si="19"/>
        <v/>
      </c>
      <c r="CC28" s="1"/>
    </row>
    <row r="29" spans="1:81" ht="18.95" customHeight="1" x14ac:dyDescent="0.25">
      <c r="A29" s="1"/>
      <c r="B29" s="65" t="str">
        <f>IF(Inscriptions!$C33&lt;&gt;"",Inscriptions!$B33,"")</f>
        <v/>
      </c>
      <c r="C29" s="6"/>
      <c r="D29" s="66" t="str">
        <f t="shared" si="0"/>
        <v/>
      </c>
      <c r="E29" s="67"/>
      <c r="F29" s="65" t="str">
        <f>IF(Inscriptions!$C33&lt;&gt;"",Inscriptions!$B33,"")</f>
        <v/>
      </c>
      <c r="G29" s="6"/>
      <c r="H29" s="68" t="str">
        <f t="shared" si="1"/>
        <v/>
      </c>
      <c r="I29" s="67"/>
      <c r="J29" s="65" t="str">
        <f>IF(Inscriptions!$C33&lt;&gt;"",Inscriptions!$B33,"")</f>
        <v/>
      </c>
      <c r="K29" s="6"/>
      <c r="L29" s="71" t="str">
        <f t="shared" si="2"/>
        <v/>
      </c>
      <c r="M29" s="67"/>
      <c r="N29" s="65" t="str">
        <f>IF(Inscriptions!$C33&lt;&gt;"",Inscriptions!$B33,"")</f>
        <v/>
      </c>
      <c r="O29" s="6"/>
      <c r="P29" s="71" t="str">
        <f t="shared" si="20"/>
        <v/>
      </c>
      <c r="Q29" s="67"/>
      <c r="R29" s="65" t="str">
        <f>IF(Inscriptions!$C33&lt;&gt;"",Inscriptions!$B33,"")</f>
        <v/>
      </c>
      <c r="S29" s="6"/>
      <c r="T29" s="71" t="str">
        <f t="shared" si="21"/>
        <v/>
      </c>
      <c r="U29" s="70"/>
      <c r="V29" s="65" t="str">
        <f>IF(Inscriptions!$C33&lt;&gt;"",Inscriptions!$B33,"")</f>
        <v/>
      </c>
      <c r="W29" s="6"/>
      <c r="X29" s="71" t="str">
        <f t="shared" si="5"/>
        <v/>
      </c>
      <c r="Y29" s="67"/>
      <c r="Z29" s="65" t="str">
        <f>IF(Inscriptions!$C33&lt;&gt;"",Inscriptions!$B33,"")</f>
        <v/>
      </c>
      <c r="AA29" s="6"/>
      <c r="AB29" s="71" t="str">
        <f t="shared" si="6"/>
        <v/>
      </c>
      <c r="AC29" s="67"/>
      <c r="AD29" s="65" t="str">
        <f>IF(Inscriptions!$C33&lt;&gt;"",Inscriptions!$B33,"")</f>
        <v/>
      </c>
      <c r="AE29" s="6"/>
      <c r="AF29" s="71" t="str">
        <f t="shared" si="7"/>
        <v/>
      </c>
      <c r="AG29" s="67"/>
      <c r="AH29" s="65" t="str">
        <f>IF(Inscriptions!$C33&lt;&gt;"",Inscriptions!$B33,"")</f>
        <v/>
      </c>
      <c r="AI29" s="6"/>
      <c r="AJ29" s="71" t="str">
        <f t="shared" si="8"/>
        <v/>
      </c>
      <c r="AK29" s="67"/>
      <c r="AL29" s="65" t="str">
        <f>IF(Inscriptions!$C33&lt;&gt;"",Inscriptions!$B33,"")</f>
        <v/>
      </c>
      <c r="AM29" s="6"/>
      <c r="AN29" s="71" t="str">
        <f t="shared" si="9"/>
        <v/>
      </c>
      <c r="AO29" s="67"/>
      <c r="AP29" s="65" t="str">
        <f>IF(Inscriptions!$C33&lt;&gt;"",Inscriptions!$B33,"")</f>
        <v/>
      </c>
      <c r="AQ29" s="6"/>
      <c r="AR29" s="71" t="str">
        <f t="shared" si="10"/>
        <v/>
      </c>
      <c r="AS29" s="67"/>
      <c r="AT29" s="65" t="str">
        <f>IF(Inscriptions!$C33&lt;&gt;"",Inscriptions!$B33,"")</f>
        <v/>
      </c>
      <c r="AU29" s="6"/>
      <c r="AV29" s="71" t="str">
        <f t="shared" si="11"/>
        <v/>
      </c>
      <c r="AW29" s="67"/>
      <c r="AX29" s="65" t="str">
        <f>IF(Inscriptions!$C33&lt;&gt;"",Inscriptions!$B33,"")</f>
        <v/>
      </c>
      <c r="AY29" s="6"/>
      <c r="AZ29" s="71" t="str">
        <f t="shared" si="12"/>
        <v/>
      </c>
      <c r="BA29" s="67"/>
      <c r="BB29" s="65" t="str">
        <f>IF(Inscriptions!$C33&lt;&gt;"",Inscriptions!$B33,"")</f>
        <v/>
      </c>
      <c r="BC29" s="6"/>
      <c r="BD29" s="71" t="str">
        <f t="shared" si="13"/>
        <v/>
      </c>
      <c r="BE29" s="67"/>
      <c r="BF29" s="65" t="str">
        <f>IF(Inscriptions!$C33&lt;&gt;"",Inscriptions!$B33,"")</f>
        <v/>
      </c>
      <c r="BG29" s="6"/>
      <c r="BH29" s="71" t="str">
        <f t="shared" si="14"/>
        <v/>
      </c>
      <c r="BI29" s="70"/>
      <c r="BJ29" s="65" t="str">
        <f>IF(Inscriptions!$C33&lt;&gt;"",Inscriptions!$B33,"")</f>
        <v/>
      </c>
      <c r="BK29" s="6"/>
      <c r="BL29" s="71" t="str">
        <f t="shared" si="15"/>
        <v/>
      </c>
      <c r="BM29" s="67"/>
      <c r="BN29" s="65" t="str">
        <f>IF(Inscriptions!$C33&lt;&gt;"",Inscriptions!$B33,"")</f>
        <v/>
      </c>
      <c r="BO29" s="6"/>
      <c r="BP29" s="71" t="str">
        <f t="shared" si="16"/>
        <v/>
      </c>
      <c r="BQ29" s="67"/>
      <c r="BR29" s="65" t="str">
        <f>IF(Inscriptions!$C33&lt;&gt;"",Inscriptions!$B33,"")</f>
        <v/>
      </c>
      <c r="BS29" s="6"/>
      <c r="BT29" s="71" t="str">
        <f t="shared" si="17"/>
        <v/>
      </c>
      <c r="BU29" s="67"/>
      <c r="BV29" s="65" t="str">
        <f>IF(Inscriptions!$C33&lt;&gt;"",Inscriptions!$B33,"")</f>
        <v/>
      </c>
      <c r="BW29" s="6"/>
      <c r="BX29" s="71" t="str">
        <f t="shared" si="18"/>
        <v/>
      </c>
      <c r="BY29" s="67"/>
      <c r="BZ29" s="65" t="str">
        <f>IF(Inscriptions!$C33&lt;&gt;"",Inscriptions!$B33,"")</f>
        <v/>
      </c>
      <c r="CA29" s="6"/>
      <c r="CB29" s="22" t="str">
        <f t="shared" si="19"/>
        <v/>
      </c>
      <c r="CC29" s="1"/>
    </row>
    <row r="30" spans="1:81" ht="18.95" customHeight="1" thickBot="1" x14ac:dyDescent="0.3">
      <c r="A30" s="1"/>
      <c r="B30" s="72" t="str">
        <f>IF(Inscriptions!$C34&lt;&gt;"",Inscriptions!$B34,"")</f>
        <v/>
      </c>
      <c r="C30" s="7"/>
      <c r="D30" s="73" t="str">
        <f t="shared" si="0"/>
        <v/>
      </c>
      <c r="E30" s="67"/>
      <c r="F30" s="72" t="str">
        <f>IF(Inscriptions!$C34&lt;&gt;"",Inscriptions!$B34,"")</f>
        <v/>
      </c>
      <c r="G30" s="7"/>
      <c r="H30" s="74" t="str">
        <f t="shared" si="1"/>
        <v/>
      </c>
      <c r="I30" s="67"/>
      <c r="J30" s="72" t="str">
        <f>IF(Inscriptions!$C34&lt;&gt;"",Inscriptions!$B34,"")</f>
        <v/>
      </c>
      <c r="K30" s="7"/>
      <c r="L30" s="75" t="str">
        <f t="shared" si="2"/>
        <v/>
      </c>
      <c r="M30" s="67"/>
      <c r="N30" s="72" t="str">
        <f>IF(Inscriptions!$C34&lt;&gt;"",Inscriptions!$B34,"")</f>
        <v/>
      </c>
      <c r="O30" s="7"/>
      <c r="P30" s="75" t="str">
        <f t="shared" si="20"/>
        <v/>
      </c>
      <c r="Q30" s="67"/>
      <c r="R30" s="72" t="str">
        <f>IF(Inscriptions!$C34&lt;&gt;"",Inscriptions!$B34,"")</f>
        <v/>
      </c>
      <c r="S30" s="7"/>
      <c r="T30" s="75" t="str">
        <f t="shared" si="21"/>
        <v/>
      </c>
      <c r="U30" s="70"/>
      <c r="V30" s="72" t="str">
        <f>IF(Inscriptions!$C34&lt;&gt;"",Inscriptions!$B34,"")</f>
        <v/>
      </c>
      <c r="W30" s="7"/>
      <c r="X30" s="75" t="str">
        <f t="shared" si="5"/>
        <v/>
      </c>
      <c r="Y30" s="67"/>
      <c r="Z30" s="72" t="str">
        <f>IF(Inscriptions!$C34&lt;&gt;"",Inscriptions!$B34,"")</f>
        <v/>
      </c>
      <c r="AA30" s="7"/>
      <c r="AB30" s="75" t="str">
        <f t="shared" si="6"/>
        <v/>
      </c>
      <c r="AC30" s="67"/>
      <c r="AD30" s="72" t="str">
        <f>IF(Inscriptions!$C34&lt;&gt;"",Inscriptions!$B34,"")</f>
        <v/>
      </c>
      <c r="AE30" s="7"/>
      <c r="AF30" s="75" t="str">
        <f t="shared" si="7"/>
        <v/>
      </c>
      <c r="AG30" s="67"/>
      <c r="AH30" s="72" t="str">
        <f>IF(Inscriptions!$C34&lt;&gt;"",Inscriptions!$B34,"")</f>
        <v/>
      </c>
      <c r="AI30" s="7"/>
      <c r="AJ30" s="75" t="str">
        <f t="shared" si="8"/>
        <v/>
      </c>
      <c r="AK30" s="67"/>
      <c r="AL30" s="72" t="str">
        <f>IF(Inscriptions!$C34&lt;&gt;"",Inscriptions!$B34,"")</f>
        <v/>
      </c>
      <c r="AM30" s="7"/>
      <c r="AN30" s="75" t="str">
        <f t="shared" si="9"/>
        <v/>
      </c>
      <c r="AO30" s="67"/>
      <c r="AP30" s="72" t="str">
        <f>IF(Inscriptions!$C34&lt;&gt;"",Inscriptions!$B34,"")</f>
        <v/>
      </c>
      <c r="AQ30" s="7"/>
      <c r="AR30" s="75" t="str">
        <f t="shared" si="10"/>
        <v/>
      </c>
      <c r="AS30" s="67"/>
      <c r="AT30" s="72" t="str">
        <f>IF(Inscriptions!$C34&lt;&gt;"",Inscriptions!$B34,"")</f>
        <v/>
      </c>
      <c r="AU30" s="7"/>
      <c r="AV30" s="75" t="str">
        <f t="shared" si="11"/>
        <v/>
      </c>
      <c r="AW30" s="67"/>
      <c r="AX30" s="72" t="str">
        <f>IF(Inscriptions!$C34&lt;&gt;"",Inscriptions!$B34,"")</f>
        <v/>
      </c>
      <c r="AY30" s="7"/>
      <c r="AZ30" s="75" t="str">
        <f t="shared" si="12"/>
        <v/>
      </c>
      <c r="BA30" s="67"/>
      <c r="BB30" s="72" t="str">
        <f>IF(Inscriptions!$C34&lt;&gt;"",Inscriptions!$B34,"")</f>
        <v/>
      </c>
      <c r="BC30" s="7"/>
      <c r="BD30" s="75" t="str">
        <f t="shared" si="13"/>
        <v/>
      </c>
      <c r="BE30" s="67"/>
      <c r="BF30" s="72" t="str">
        <f>IF(Inscriptions!$C34&lt;&gt;"",Inscriptions!$B34,"")</f>
        <v/>
      </c>
      <c r="BG30" s="7"/>
      <c r="BH30" s="75" t="str">
        <f t="shared" si="14"/>
        <v/>
      </c>
      <c r="BI30" s="70"/>
      <c r="BJ30" s="72" t="str">
        <f>IF(Inscriptions!$C34&lt;&gt;"",Inscriptions!$B34,"")</f>
        <v/>
      </c>
      <c r="BK30" s="7"/>
      <c r="BL30" s="75" t="str">
        <f t="shared" si="15"/>
        <v/>
      </c>
      <c r="BM30" s="67"/>
      <c r="BN30" s="72" t="str">
        <f>IF(Inscriptions!$C34&lt;&gt;"",Inscriptions!$B34,"")</f>
        <v/>
      </c>
      <c r="BO30" s="7"/>
      <c r="BP30" s="75" t="str">
        <f t="shared" si="16"/>
        <v/>
      </c>
      <c r="BQ30" s="67"/>
      <c r="BR30" s="72" t="str">
        <f>IF(Inscriptions!$C34&lt;&gt;"",Inscriptions!$B34,"")</f>
        <v/>
      </c>
      <c r="BS30" s="7"/>
      <c r="BT30" s="75" t="str">
        <f t="shared" si="17"/>
        <v/>
      </c>
      <c r="BU30" s="67"/>
      <c r="BV30" s="72" t="str">
        <f>IF(Inscriptions!$C34&lt;&gt;"",Inscriptions!$B34,"")</f>
        <v/>
      </c>
      <c r="BW30" s="7"/>
      <c r="BX30" s="75" t="str">
        <f t="shared" si="18"/>
        <v/>
      </c>
      <c r="BY30" s="67"/>
      <c r="BZ30" s="72" t="str">
        <f>IF(Inscriptions!$C34&lt;&gt;"",Inscriptions!$B34,"")</f>
        <v/>
      </c>
      <c r="CA30" s="7"/>
      <c r="CB30" s="23" t="str">
        <f t="shared" si="19"/>
        <v/>
      </c>
      <c r="CC30" s="1"/>
    </row>
    <row r="31" spans="1:81" ht="18.75" customHeight="1" thickTop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4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24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</row>
    <row r="32" spans="1:81" ht="18.75" customHeight="1" x14ac:dyDescent="0.25">
      <c r="A32" s="37"/>
      <c r="B32" s="35"/>
      <c r="C32" s="37"/>
      <c r="D32" s="36"/>
      <c r="E32" s="35"/>
      <c r="F32" s="35"/>
      <c r="G32" s="166"/>
      <c r="H32" s="166"/>
      <c r="I32" s="166"/>
      <c r="J32" s="1"/>
      <c r="K32" s="166"/>
      <c r="L32" s="166"/>
      <c r="M32" s="166"/>
      <c r="N32" s="1"/>
      <c r="O32" s="1"/>
      <c r="P32" s="1"/>
      <c r="Q32" s="1"/>
      <c r="R32" s="1"/>
      <c r="S32" s="1"/>
      <c r="T32" s="1"/>
      <c r="U32" s="24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24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</row>
    <row r="33" spans="2:9" ht="18.75" customHeight="1" x14ac:dyDescent="0.25">
      <c r="C33" s="3"/>
      <c r="D33" s="3"/>
      <c r="E33" s="3"/>
      <c r="F33" s="3"/>
      <c r="G33" s="3"/>
    </row>
    <row r="34" spans="2:9" ht="18.75" customHeight="1" x14ac:dyDescent="0.25"/>
    <row r="35" spans="2:9" ht="18.75" customHeight="1" x14ac:dyDescent="0.25">
      <c r="H35" s="34"/>
      <c r="I35" s="32"/>
    </row>
    <row r="36" spans="2:9" ht="18.75" customHeight="1" x14ac:dyDescent="0.25">
      <c r="B36" s="32"/>
      <c r="C36" s="33"/>
    </row>
    <row r="37" spans="2:9" ht="18.75" customHeight="1" x14ac:dyDescent="0.25"/>
    <row r="38" spans="2:9" ht="18.75" customHeight="1" x14ac:dyDescent="0.25"/>
    <row r="39" spans="2:9" ht="18.75" customHeight="1" x14ac:dyDescent="0.25"/>
  </sheetData>
  <mergeCells count="2">
    <mergeCell ref="K32:M32"/>
    <mergeCell ref="G32:I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59"/>
  <sheetViews>
    <sheetView showZeros="0" tabSelected="1" topLeftCell="Q1" zoomScale="106" zoomScaleNormal="106" workbookViewId="0">
      <selection activeCell="D66" sqref="D66"/>
    </sheetView>
  </sheetViews>
  <sheetFormatPr baseColWidth="10" defaultColWidth="11.42578125" defaultRowHeight="15" x14ac:dyDescent="0.25"/>
  <cols>
    <col min="1" max="2" width="6" style="78" customWidth="1"/>
    <col min="3" max="3" width="14.140625" style="78" customWidth="1"/>
    <col min="4" max="4" width="15.7109375" style="78" customWidth="1"/>
    <col min="5" max="25" width="5" style="78" customWidth="1"/>
    <col min="26" max="30" width="5.7109375" style="78" customWidth="1"/>
    <col min="31" max="31" width="4.5703125" style="79" customWidth="1"/>
    <col min="32" max="32" width="71.5703125" style="79" customWidth="1"/>
    <col min="33" max="34" width="11.42578125" style="79" customWidth="1"/>
    <col min="35" max="40" width="11.42578125" style="78" customWidth="1"/>
    <col min="41" max="16384" width="11.42578125" style="78"/>
  </cols>
  <sheetData>
    <row r="1" spans="1:34" ht="5.25" customHeight="1" thickBot="1" x14ac:dyDescent="0.3">
      <c r="A1" s="115"/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5"/>
      <c r="P1" s="115"/>
      <c r="Q1" s="115"/>
      <c r="R1" s="115"/>
      <c r="S1" s="115"/>
      <c r="T1" s="115"/>
      <c r="U1" s="115"/>
      <c r="V1" s="115"/>
      <c r="W1" s="115"/>
      <c r="X1" s="115"/>
      <c r="Y1" s="115"/>
    </row>
    <row r="2" spans="1:34" s="76" customFormat="1" ht="21" customHeight="1" thickTop="1" x14ac:dyDescent="0.25">
      <c r="A2" s="172" t="s">
        <v>3</v>
      </c>
      <c r="B2" s="173"/>
      <c r="C2" s="173"/>
      <c r="D2" s="173"/>
      <c r="E2" s="173"/>
      <c r="F2" s="173"/>
      <c r="G2" s="173"/>
      <c r="H2" s="173" t="str">
        <f>IF(ISNUMBER(SEARCH("Saisir le lieu de la régate",Inscriptions!E4)),"",Inscriptions!E4)</f>
        <v/>
      </c>
      <c r="I2" s="173"/>
      <c r="J2" s="173"/>
      <c r="K2" s="173"/>
      <c r="L2" s="173"/>
      <c r="M2" s="173"/>
      <c r="N2" s="173"/>
      <c r="O2" s="173" t="s">
        <v>2</v>
      </c>
      <c r="P2" s="173"/>
      <c r="Q2" s="168" t="str">
        <f>IF(ISNUMBER(SEARCH("Saisir la date",Inscriptions!E6)),"",Inscriptions!E6)</f>
        <v/>
      </c>
      <c r="R2" s="168"/>
      <c r="S2" s="168"/>
      <c r="T2" s="168"/>
      <c r="U2" s="168"/>
      <c r="V2" s="168"/>
      <c r="W2" s="168"/>
      <c r="X2" s="168"/>
      <c r="Y2" s="169"/>
      <c r="Z2" s="80" t="s">
        <v>14</v>
      </c>
      <c r="AA2" s="80" t="s">
        <v>13</v>
      </c>
      <c r="AB2" s="80" t="s">
        <v>17</v>
      </c>
      <c r="AC2" s="80" t="s">
        <v>15</v>
      </c>
      <c r="AD2" s="81" t="s">
        <v>19</v>
      </c>
      <c r="AE2" s="82"/>
      <c r="AF2" s="82"/>
      <c r="AG2" s="82"/>
      <c r="AH2" s="82"/>
    </row>
    <row r="3" spans="1:34" s="76" customFormat="1" ht="21" customHeight="1" thickBot="1" x14ac:dyDescent="0.3">
      <c r="A3" s="174"/>
      <c r="B3" s="175"/>
      <c r="C3" s="175"/>
      <c r="D3" s="175"/>
      <c r="E3" s="175"/>
      <c r="F3" s="175"/>
      <c r="G3" s="175"/>
      <c r="H3" s="175"/>
      <c r="I3" s="175"/>
      <c r="J3" s="175"/>
      <c r="K3" s="175"/>
      <c r="L3" s="175"/>
      <c r="M3" s="175"/>
      <c r="N3" s="175"/>
      <c r="O3" s="175"/>
      <c r="P3" s="175"/>
      <c r="Q3" s="170"/>
      <c r="R3" s="170"/>
      <c r="S3" s="170"/>
      <c r="T3" s="170"/>
      <c r="U3" s="170"/>
      <c r="V3" s="170"/>
      <c r="W3" s="170"/>
      <c r="X3" s="170"/>
      <c r="Y3" s="171"/>
      <c r="Z3" s="83">
        <f>COUNTA(Inscriptions!C10:'Inscriptions'!C34)</f>
        <v>4</v>
      </c>
      <c r="AA3" s="83">
        <f>COUNTA(Inscriptions!C10:'Inscriptions'!C34)</f>
        <v>4</v>
      </c>
      <c r="AB3" s="83">
        <f>COUNTA(Inscriptions!C10:'Inscriptions'!C34)</f>
        <v>4</v>
      </c>
      <c r="AC3" s="83">
        <f>COUNTA(Inscriptions!C10:'Inscriptions'!C34)</f>
        <v>4</v>
      </c>
      <c r="AD3" s="84" t="s">
        <v>39</v>
      </c>
      <c r="AE3" s="82"/>
      <c r="AF3" s="82"/>
      <c r="AG3" s="82"/>
      <c r="AH3" s="82"/>
    </row>
    <row r="4" spans="1:34" s="76" customFormat="1" ht="10.5" customHeight="1" thickTop="1" thickBot="1" x14ac:dyDescent="0.3">
      <c r="A4" s="116"/>
      <c r="B4" s="116"/>
      <c r="C4" s="116"/>
      <c r="D4" s="116"/>
      <c r="E4" s="116"/>
      <c r="F4" s="116"/>
      <c r="G4" s="116"/>
      <c r="H4" s="116"/>
      <c r="I4" s="117"/>
      <c r="J4" s="117"/>
      <c r="K4" s="117"/>
      <c r="L4" s="117"/>
      <c r="M4" s="117"/>
      <c r="N4" s="117"/>
      <c r="O4" s="117"/>
      <c r="P4" s="117"/>
      <c r="Q4" s="118"/>
      <c r="R4" s="119"/>
      <c r="S4" s="120"/>
      <c r="T4" s="120"/>
      <c r="U4" s="120"/>
      <c r="V4" s="120"/>
      <c r="W4" s="120"/>
      <c r="X4" s="120"/>
      <c r="Y4" s="120"/>
      <c r="Z4" s="85"/>
      <c r="AA4" s="85"/>
      <c r="AB4" s="85"/>
      <c r="AC4" s="85"/>
      <c r="AD4" s="85"/>
      <c r="AE4" s="49"/>
      <c r="AF4" s="49"/>
      <c r="AG4" s="49"/>
      <c r="AH4" s="49"/>
    </row>
    <row r="5" spans="1:34" ht="21" customHeight="1" thickTop="1" thickBot="1" x14ac:dyDescent="0.3">
      <c r="A5" s="121" t="s">
        <v>26</v>
      </c>
      <c r="B5" s="122" t="s">
        <v>27</v>
      </c>
      <c r="C5" s="122" t="s">
        <v>23</v>
      </c>
      <c r="D5" s="122" t="s">
        <v>24</v>
      </c>
      <c r="E5" s="122" t="s">
        <v>28</v>
      </c>
      <c r="F5" s="123">
        <v>1</v>
      </c>
      <c r="G5" s="124">
        <v>2</v>
      </c>
      <c r="H5" s="124">
        <v>3</v>
      </c>
      <c r="I5" s="124">
        <v>4</v>
      </c>
      <c r="J5" s="124">
        <v>5</v>
      </c>
      <c r="K5" s="124">
        <v>6</v>
      </c>
      <c r="L5" s="124">
        <v>7</v>
      </c>
      <c r="M5" s="124">
        <v>8</v>
      </c>
      <c r="N5" s="124">
        <v>9</v>
      </c>
      <c r="O5" s="124">
        <v>10</v>
      </c>
      <c r="P5" s="124">
        <v>11</v>
      </c>
      <c r="Q5" s="124">
        <v>12</v>
      </c>
      <c r="R5" s="124">
        <v>13</v>
      </c>
      <c r="S5" s="124">
        <v>14</v>
      </c>
      <c r="T5" s="124">
        <v>15</v>
      </c>
      <c r="U5" s="124">
        <v>16</v>
      </c>
      <c r="V5" s="124">
        <v>17</v>
      </c>
      <c r="W5" s="124">
        <v>18</v>
      </c>
      <c r="X5" s="124">
        <v>19</v>
      </c>
      <c r="Y5" s="125">
        <v>20</v>
      </c>
      <c r="Z5" s="86"/>
      <c r="AA5" s="91"/>
      <c r="AB5" s="91" t="s">
        <v>1</v>
      </c>
      <c r="AC5" s="91"/>
      <c r="AD5" s="92"/>
      <c r="AF5" s="167" t="s">
        <v>54</v>
      </c>
    </row>
    <row r="6" spans="1:34" ht="21" customHeight="1" thickTop="1" x14ac:dyDescent="0.25">
      <c r="A6" s="126">
        <v>1</v>
      </c>
      <c r="B6" s="127">
        <f>IF(Inscriptions!C10&lt;&gt;"",Inscriptions!C10,"")</f>
        <v>78</v>
      </c>
      <c r="C6" s="128" t="str">
        <f>IF(Inscriptions!D10&lt;&gt;"",Inscriptions!D10,"")</f>
        <v>Jean Michel</v>
      </c>
      <c r="D6" s="128" t="str">
        <f>IF(Inscriptions!E10&lt;&gt;"",Inscriptions!E10,"")</f>
        <v>W</v>
      </c>
      <c r="E6" s="129">
        <f>SUM(F34:AD34)</f>
        <v>6</v>
      </c>
      <c r="F6" s="130">
        <f>IF(Régates!C6&lt;&gt;"",VLOOKUP(B6,Régates!$C$6:$D$30,2,FALSE),"")</f>
        <v>1</v>
      </c>
      <c r="G6" s="131">
        <f>IF(Régates!G6&lt;&gt;"",VLOOKUP(B6,Régates!$G$6:$H$30,2,FALSE),"")</f>
        <v>2</v>
      </c>
      <c r="H6" s="131">
        <f>IF(Régates!K6&lt;&gt;"",VLOOKUP(B6,Régates!$K$6:$L$30,2,FALSE),"")</f>
        <v>2</v>
      </c>
      <c r="I6" s="131" t="str">
        <f>IF(Régates!O6&lt;&gt;"",VLOOKUP(B6,Régates!$O$6:$P$30,2,FALSE),"")</f>
        <v>DNF</v>
      </c>
      <c r="J6" s="131">
        <f>IF(Régates!S6&lt;&gt;"",VLOOKUP(B6,Régates!$S$6:$T$30,2,FALSE),"")</f>
        <v>1</v>
      </c>
      <c r="K6" s="131" t="str">
        <f>IF(Régates!W6&lt;&gt;"",VLOOKUP(B6,Régates!$W$6:$X$30,2,FALSE),"")</f>
        <v/>
      </c>
      <c r="L6" s="131" t="str">
        <f>IF(Régates!AA6&lt;&gt;"",VLOOKUP(B6,Régates!$AA$6:$AB$30,2,FALSE),"")</f>
        <v/>
      </c>
      <c r="M6" s="131" t="str">
        <f>IF(Régates!AE6&lt;&gt;"",VLOOKUP(B6,Régates!$AE$6:$AF$30,2,FALSE),"")</f>
        <v/>
      </c>
      <c r="N6" s="131" t="str">
        <f>IF(Régates!AI6&lt;&gt;"",VLOOKUP(B6,Régates!$AI$6:$AJ$30,2,FALSE),"")</f>
        <v/>
      </c>
      <c r="O6" s="131" t="str">
        <f>IF(Régates!AM6&lt;&gt;"",VLOOKUP(B6,Régates!$AM$6:$AN$30,2,FALSE),"")</f>
        <v/>
      </c>
      <c r="P6" s="131" t="str">
        <f>IF(Régates!AQ6&lt;&gt;"",VLOOKUP(B6,Régates!$AQ$6:$AR$30,2,FALSE),"")</f>
        <v/>
      </c>
      <c r="Q6" s="131" t="str">
        <f>IF(Régates!AU6&lt;&gt;"",VLOOKUP(B6,Régates!$AU$6:$AV$30,2,FALSE),"")</f>
        <v/>
      </c>
      <c r="R6" s="131" t="str">
        <f>IF(Régates!AY6&lt;&gt;"",VLOOKUP(B6,Régates!$AY$6:$AZ$30,2,FALSE),"")</f>
        <v/>
      </c>
      <c r="S6" s="131" t="str">
        <f>IF(Régates!BC6&lt;&gt;"",VLOOKUP(B6,Régates!$BC$6:$BD$30,2,FALSE),"")</f>
        <v/>
      </c>
      <c r="T6" s="131" t="str">
        <f>IF(Régates!BG6&lt;&gt;"",VLOOKUP(B6,Régates!$BG$6:$BH$30,2,FALSE),"")</f>
        <v/>
      </c>
      <c r="U6" s="131" t="str">
        <f>IF(Régates!BK6&lt;&gt;"",VLOOKUP(B6,Régates!$BK$6:$BL$30,2,FALSE),"")</f>
        <v/>
      </c>
      <c r="V6" s="131" t="str">
        <f>IF(Régates!BO6&lt;&gt;"",VLOOKUP(B6,Régates!$BO$6:$BP$30,2,FALSE),"")</f>
        <v/>
      </c>
      <c r="W6" s="131" t="str">
        <f>IF(Régates!BS6&lt;&gt;"",VLOOKUP(B6,Régates!$BS$6:$BT$30,2,FALSE),"")</f>
        <v/>
      </c>
      <c r="X6" s="131" t="str">
        <f>IF(Régates!BW6&lt;&gt;"",VLOOKUP(B6,Régates!$BW$6:$BX$30,2,FALSE),"")</f>
        <v/>
      </c>
      <c r="Y6" s="132" t="str">
        <f>IF(Régates!CA6&lt;&gt;"",VLOOKUP(B6,Régates!$CA$6:$CB$30,2,FALSE),"")</f>
        <v/>
      </c>
      <c r="Z6" s="97">
        <f>IF(I34&lt;&gt;"",LARGE(F34:Y34,1)*-1,"")</f>
        <v>-4</v>
      </c>
      <c r="AA6" s="98" t="str">
        <f>IF(M34&lt;&gt;"",LARGE(F34:Y34,2)*-1,"")</f>
        <v/>
      </c>
      <c r="AB6" s="98" t="str">
        <f>IF(Q34&lt;&gt;"",LARGE(F34:Y34,3)*-1,"")</f>
        <v/>
      </c>
      <c r="AC6" s="98" t="str">
        <f>IF(U34&lt;&gt;"",LARGE(F34:Y34,4)*-1,"")</f>
        <v/>
      </c>
      <c r="AD6" s="99" t="str">
        <f>IF(Y34&lt;&gt;"",LARGE(F34:Y34,5)*-1,"")</f>
        <v/>
      </c>
      <c r="AF6" s="167"/>
    </row>
    <row r="7" spans="1:34" ht="21" customHeight="1" x14ac:dyDescent="0.25">
      <c r="A7" s="133">
        <v>2</v>
      </c>
      <c r="B7" s="134">
        <f>IF(Inscriptions!C13&lt;&gt;"",Inscriptions!C13,"")</f>
        <v>53</v>
      </c>
      <c r="C7" s="135" t="str">
        <f>IF(Inscriptions!D13&lt;&gt;"",Inscriptions!D13,"")</f>
        <v>Daniel</v>
      </c>
      <c r="D7" s="135" t="str">
        <f>IF(Inscriptions!E13&lt;&gt;"",Inscriptions!E13,"")</f>
        <v>Z</v>
      </c>
      <c r="E7" s="136">
        <f>SUM(F35:AD35)</f>
        <v>11</v>
      </c>
      <c r="F7" s="137" t="str">
        <f>IF(Régates!C9&lt;&gt;"",VLOOKUP(B7,Régates!$C$6:$D$30,2,FALSE),"")</f>
        <v>DNC</v>
      </c>
      <c r="G7" s="138" t="str">
        <f>IF(Régates!G9&lt;&gt;"",VLOOKUP(B7,Régates!$G$6:$H$30,2,FALSE),"")</f>
        <v>DNC</v>
      </c>
      <c r="H7" s="138">
        <f>IF(Régates!K9&lt;&gt;"",VLOOKUP(B7,Régates!$K$6:$L$30,2,FALSE),"")</f>
        <v>4</v>
      </c>
      <c r="I7" s="138">
        <f>IF(Régates!O9&lt;&gt;"",VLOOKUP(B7,Régates!$O$6:$P$30,2,FALSE),"")</f>
        <v>1</v>
      </c>
      <c r="J7" s="138">
        <f>IF(Régates!S9&lt;&gt;"",VLOOKUP(B7,Régates!$S$6:$T$30,2,FALSE),"")</f>
        <v>2</v>
      </c>
      <c r="K7" s="138" t="str">
        <f>IF(Régates!W9&lt;&gt;"",VLOOKUP(B7,Régates!$W$6:$X$30,2,FALSE),"")</f>
        <v/>
      </c>
      <c r="L7" s="138" t="str">
        <f>IF(Régates!AA9&lt;&gt;"",VLOOKUP(B7,Régates!$AA$6:$AB$30,2,FALSE),"")</f>
        <v/>
      </c>
      <c r="M7" s="138" t="str">
        <f>IF(Régates!AE9&lt;&gt;"",VLOOKUP(B7,Régates!$AE$6:$AF$30,2,FALSE),"")</f>
        <v/>
      </c>
      <c r="N7" s="138" t="str">
        <f>IF(Régates!AI9&lt;&gt;"",VLOOKUP(B7,Régates!$AI$6:$AJ$30,2,FALSE),"")</f>
        <v/>
      </c>
      <c r="O7" s="138" t="str">
        <f>IF(Régates!AM9&lt;&gt;"",VLOOKUP(B7,Régates!$AM$6:$AN$30,2,FALSE),"")</f>
        <v/>
      </c>
      <c r="P7" s="138" t="str">
        <f>IF(Régates!AQ9&lt;&gt;"",VLOOKUP(B7,Régates!$AQ$6:$AR$30,2,FALSE),"")</f>
        <v/>
      </c>
      <c r="Q7" s="138" t="str">
        <f>IF(Régates!AU9&lt;&gt;"",VLOOKUP(B7,Régates!$AU$6:$AV$30,2,FALSE),"")</f>
        <v/>
      </c>
      <c r="R7" s="138" t="str">
        <f>IF(Régates!AY9&lt;&gt;"",VLOOKUP(B7,Régates!$AY$6:$AZ$30,2,FALSE),"")</f>
        <v/>
      </c>
      <c r="S7" s="138" t="str">
        <f>IF(Régates!BC9&lt;&gt;"",VLOOKUP(B7,Régates!$BC$6:$BD$30,2,FALSE),"")</f>
        <v/>
      </c>
      <c r="T7" s="138" t="str">
        <f>IF(Régates!BG9&lt;&gt;"",VLOOKUP(B7,Régates!$BG$6:$BH$30,2,FALSE),"")</f>
        <v/>
      </c>
      <c r="U7" s="138" t="str">
        <f>IF(Régates!BK9&lt;&gt;"",VLOOKUP(B7,Régates!$BK$6:$BL$30,2,FALSE),"")</f>
        <v/>
      </c>
      <c r="V7" s="138" t="str">
        <f>IF(Régates!BO9&lt;&gt;"",VLOOKUP(B7,Régates!$BO$6:$BP$30,2,FALSE),"")</f>
        <v/>
      </c>
      <c r="W7" s="138" t="str">
        <f>IF(Régates!BS9&lt;&gt;"",VLOOKUP(B7,Régates!$BS$6:$BT$30,2,FALSE),"")</f>
        <v/>
      </c>
      <c r="X7" s="138" t="str">
        <f>IF(Régates!BW9&lt;&gt;"",VLOOKUP(B7,Régates!$BW$6:$BX$30,2,FALSE),"")</f>
        <v/>
      </c>
      <c r="Y7" s="139" t="str">
        <f>IF(Régates!CA9&lt;&gt;"",VLOOKUP(B7,Régates!$CA$6:$CB$30,2,FALSE),"")</f>
        <v/>
      </c>
      <c r="Z7" s="104">
        <f>IF(I35&lt;&gt;"",LARGE(F35:Y35,1)*-1,"")</f>
        <v>-4</v>
      </c>
      <c r="AA7" s="105" t="str">
        <f>IF(M35&lt;&gt;"",LARGE(F35:Y35,2)*-1,"")</f>
        <v/>
      </c>
      <c r="AB7" s="105" t="str">
        <f>IF(Q35&lt;&gt;"",LARGE(F35:Y35,3)*-1,"")</f>
        <v/>
      </c>
      <c r="AC7" s="105" t="str">
        <f>IF(U35&lt;&gt;"",LARGE(F35:Y35,4)*-1,"")</f>
        <v/>
      </c>
      <c r="AD7" s="106" t="str">
        <f>IF(Y35&lt;&gt;"",LARGE(F35:Y35,5)*-1,"")</f>
        <v/>
      </c>
      <c r="AF7" s="167"/>
    </row>
    <row r="8" spans="1:34" ht="21" customHeight="1" x14ac:dyDescent="0.25">
      <c r="A8" s="133">
        <v>3</v>
      </c>
      <c r="B8" s="134">
        <f>IF(Inscriptions!C11&lt;&gt;"",Inscriptions!C11,"")</f>
        <v>14</v>
      </c>
      <c r="C8" s="135" t="str">
        <f>IF(Inscriptions!D11&lt;&gt;"",Inscriptions!D11,"")</f>
        <v>Thierry</v>
      </c>
      <c r="D8" s="135" t="str">
        <f>IF(Inscriptions!E11&lt;&gt;"",Inscriptions!E11,"")</f>
        <v>X</v>
      </c>
      <c r="E8" s="136">
        <f>SUM(F36:AD36)</f>
        <v>12</v>
      </c>
      <c r="F8" s="137" t="str">
        <f>IF(Régates!C7&lt;&gt;"",VLOOKUP(B8,Régates!$C$6:$D$30,2,FALSE),"")</f>
        <v>DSQ</v>
      </c>
      <c r="G8" s="138">
        <f>IF(Régates!G7&lt;&gt;"",VLOOKUP(B8,Régates!$G$6:$H$30,2,FALSE),"")</f>
        <v>3</v>
      </c>
      <c r="H8" s="138">
        <f>IF(Régates!K7&lt;&gt;"",VLOOKUP(B8,Régates!$K$6:$L$30,2,FALSE),"")</f>
        <v>3</v>
      </c>
      <c r="I8" s="138">
        <f>IF(Régates!O7&lt;&gt;"",VLOOKUP(B8,Régates!$O$6:$P$30,2,FALSE),"")</f>
        <v>3</v>
      </c>
      <c r="J8" s="138">
        <f>IF(Régates!S7&lt;&gt;"",VLOOKUP(B8,Régates!$S$6:$T$30,2,FALSE),"")</f>
        <v>3</v>
      </c>
      <c r="K8" s="138" t="str">
        <f>IF(Régates!W7&lt;&gt;"",VLOOKUP(B8,Régates!$W$6:$X$30,2,FALSE),"")</f>
        <v/>
      </c>
      <c r="L8" s="138" t="str">
        <f>IF(Régates!AA7&lt;&gt;"",VLOOKUP(B8,Régates!$AA$6:$AB$30,2,FALSE),"")</f>
        <v/>
      </c>
      <c r="M8" s="138" t="str">
        <f>IF(Régates!AE7&lt;&gt;"",VLOOKUP(B8,Régates!$AE$6:$AF$30,2,FALSE),"")</f>
        <v/>
      </c>
      <c r="N8" s="138" t="str">
        <f>IF(Régates!AI7&lt;&gt;"",VLOOKUP(B8,Régates!$AI$6:$AJ$30,2,FALSE),"")</f>
        <v/>
      </c>
      <c r="O8" s="138" t="str">
        <f>IF(Régates!AM7&lt;&gt;"",VLOOKUP(B8,Régates!$AM$6:$AN$30,2,FALSE),"")</f>
        <v/>
      </c>
      <c r="P8" s="138" t="str">
        <f>IF(Régates!AQ7&lt;&gt;"",VLOOKUP(B8,Régates!$AQ$6:$AR$30,2,FALSE),"")</f>
        <v/>
      </c>
      <c r="Q8" s="138" t="str">
        <f>IF(Régates!AU7&lt;&gt;"",VLOOKUP(B8,Régates!$AU$6:$AV$30,2,FALSE),"")</f>
        <v/>
      </c>
      <c r="R8" s="138" t="str">
        <f>IF(Régates!AY7&lt;&gt;"",VLOOKUP(B8,Régates!$AY$6:$AZ$30,2,FALSE),"")</f>
        <v/>
      </c>
      <c r="S8" s="138" t="str">
        <f>IF(Régates!BC7&lt;&gt;"",VLOOKUP(B8,Régates!$BC$6:$BD$30,2,FALSE),"")</f>
        <v/>
      </c>
      <c r="T8" s="138" t="str">
        <f>IF(Régates!BG7&lt;&gt;"",VLOOKUP(B8,Régates!$BG$6:$BH$30,2,FALSE),"")</f>
        <v/>
      </c>
      <c r="U8" s="138" t="str">
        <f>IF(Régates!BK7&lt;&gt;"",VLOOKUP(B8,Régates!$BK$6:$BL$30,2,FALSE),"")</f>
        <v/>
      </c>
      <c r="V8" s="138" t="str">
        <f>IF(Régates!BO7&lt;&gt;"",VLOOKUP(B8,Régates!$BO$6:$BP$30,2,FALSE),"")</f>
        <v/>
      </c>
      <c r="W8" s="138" t="str">
        <f>IF(Régates!BS7&lt;&gt;"",VLOOKUP(B8,Régates!$BS$6:$BT$30,2,FALSE),"")</f>
        <v/>
      </c>
      <c r="X8" s="138" t="str">
        <f>IF(Régates!BW7&lt;&gt;"",VLOOKUP(B8,Régates!$BW$6:$BX$30,2,FALSE),"")</f>
        <v/>
      </c>
      <c r="Y8" s="139" t="str">
        <f>IF(Régates!CA7&lt;&gt;"",VLOOKUP(B8,Régates!$CA$6:$CB$30,2,FALSE),"")</f>
        <v/>
      </c>
      <c r="Z8" s="104">
        <f>IF(I36&lt;&gt;"",LARGE(F36:Y36,1)*-1,"")</f>
        <v>-4</v>
      </c>
      <c r="AA8" s="105" t="str">
        <f>IF(M36&lt;&gt;"",LARGE(F36:Y36,2)*-1,"")</f>
        <v/>
      </c>
      <c r="AB8" s="105" t="str">
        <f>IF(Q36&lt;&gt;"",LARGE(F36:Y36,3)*-1,"")</f>
        <v/>
      </c>
      <c r="AC8" s="105" t="str">
        <f>IF(U36&lt;&gt;"",LARGE(F36:Y36,4)*-1,"")</f>
        <v/>
      </c>
      <c r="AD8" s="106" t="str">
        <f>IF(Y36&lt;&gt;"",LARGE(F36:Y36,5)*-1,"")</f>
        <v/>
      </c>
      <c r="AF8" s="167"/>
    </row>
    <row r="9" spans="1:34" ht="21" customHeight="1" x14ac:dyDescent="0.25">
      <c r="A9" s="133">
        <v>4</v>
      </c>
      <c r="B9" s="134">
        <f>IF(Inscriptions!C12&lt;&gt;"",Inscriptions!C12,"")</f>
        <v>93</v>
      </c>
      <c r="C9" s="135" t="str">
        <f>IF(Inscriptions!D12&lt;&gt;"",Inscriptions!D12,"")</f>
        <v>Bernard</v>
      </c>
      <c r="D9" s="135" t="str">
        <f>IF(Inscriptions!E12&lt;&gt;"",Inscriptions!E12,"")</f>
        <v xml:space="preserve">Y </v>
      </c>
      <c r="E9" s="136">
        <f>SUM(F37:AD37)</f>
        <v>887</v>
      </c>
      <c r="F9" s="137">
        <f>IF(Régates!C8&lt;&gt;"",VLOOKUP(B9,Régates!$C$6:$D$30,2,FALSE),"")</f>
        <v>878</v>
      </c>
      <c r="G9" s="138">
        <f>IF(Régates!G8&lt;&gt;"",VLOOKUP(B9,Régates!$G$6:$H$30,2,FALSE),"")</f>
        <v>878</v>
      </c>
      <c r="H9" s="138">
        <f>IF(Régates!K8&lt;&gt;"",VLOOKUP(B9,Régates!$K$6:$L$30,2,FALSE),"")</f>
        <v>1</v>
      </c>
      <c r="I9" s="138">
        <f>IF(Régates!O8&lt;&gt;"",VLOOKUP(B9,Régates!$O$6:$P$30,2,FALSE),"")</f>
        <v>4</v>
      </c>
      <c r="J9" s="138">
        <f>IF(Régates!S8&lt;&gt;"",VLOOKUP(B9,Régates!$S$6:$T$30,2,FALSE),"")</f>
        <v>4</v>
      </c>
      <c r="K9" s="138" t="str">
        <f>IF(Régates!W8&lt;&gt;"",VLOOKUP(B9,Régates!$W$6:$X$30,2,FALSE),"")</f>
        <v/>
      </c>
      <c r="L9" s="138" t="str">
        <f>IF(Régates!AA8&lt;&gt;"",VLOOKUP(B9,Régates!$AA$6:$AB$30,2,FALSE),"")</f>
        <v/>
      </c>
      <c r="M9" s="138" t="str">
        <f>IF(Régates!AE8&lt;&gt;"",VLOOKUP(B9,Régates!$AE$6:$AF$30,2,FALSE),"")</f>
        <v/>
      </c>
      <c r="N9" s="138" t="str">
        <f>IF(Régates!AI8&lt;&gt;"",VLOOKUP(B9,Régates!$AI$6:$AJ$30,2,FALSE),"")</f>
        <v/>
      </c>
      <c r="O9" s="138" t="str">
        <f>IF(Régates!AM8&lt;&gt;"",VLOOKUP(B9,Régates!$AM$6:$AN$30,2,FALSE),"")</f>
        <v/>
      </c>
      <c r="P9" s="138" t="str">
        <f>IF(Régates!AQ8&lt;&gt;"",VLOOKUP(B9,Régates!$AQ$6:$AR$30,2,FALSE),"")</f>
        <v/>
      </c>
      <c r="Q9" s="138" t="str">
        <f>IF(Régates!AU8&lt;&gt;"",VLOOKUP(B9,Régates!$AU$6:$AV$30,2,FALSE),"")</f>
        <v/>
      </c>
      <c r="R9" s="138" t="str">
        <f>IF(Régates!AY8&lt;&gt;"",VLOOKUP(B9,Régates!$AY$6:$AZ$30,2,FALSE),"")</f>
        <v/>
      </c>
      <c r="S9" s="138" t="str">
        <f>IF(Régates!BC8&lt;&gt;"",VLOOKUP(B9,Régates!$BC$6:$BD$30,2,FALSE),"")</f>
        <v/>
      </c>
      <c r="T9" s="138" t="str">
        <f>IF(Régates!BG8&lt;&gt;"",VLOOKUP(B9,Régates!$BG$6:$BH$30,2,FALSE),"")</f>
        <v/>
      </c>
      <c r="U9" s="138" t="str">
        <f>IF(Régates!BK8&lt;&gt;"",VLOOKUP(B9,Régates!$BK$6:$BL$30,2,FALSE),"")</f>
        <v/>
      </c>
      <c r="V9" s="138" t="str">
        <f>IF(Régates!BO8&lt;&gt;"",VLOOKUP(B9,Régates!$BO$6:$BP$30,2,FALSE),"")</f>
        <v/>
      </c>
      <c r="W9" s="138" t="str">
        <f>IF(Régates!BS8&lt;&gt;"",VLOOKUP(B9,Régates!$BS$6:$BT$30,2,FALSE),"")</f>
        <v/>
      </c>
      <c r="X9" s="138" t="str">
        <f>IF(Régates!BW8&lt;&gt;"",VLOOKUP(B9,Régates!$BW$6:$BX$30,2,FALSE),"")</f>
        <v/>
      </c>
      <c r="Y9" s="139" t="str">
        <f>IF(Régates!CA8&lt;&gt;"",VLOOKUP(B9,Régates!$CA$6:$CB$30,2,FALSE),"")</f>
        <v/>
      </c>
      <c r="Z9" s="104">
        <f>IF(I37&lt;&gt;"",LARGE(F37:Y37,1)*-1,"")</f>
        <v>-878</v>
      </c>
      <c r="AA9" s="105" t="str">
        <f>IF(M37&lt;&gt;"",LARGE(F37:Y37,2)*-1,"")</f>
        <v/>
      </c>
      <c r="AB9" s="105" t="str">
        <f>IF(Q37&lt;&gt;"",LARGE(F37:Y37,3)*-1,"")</f>
        <v/>
      </c>
      <c r="AC9" s="105" t="str">
        <f>IF(U37&lt;&gt;"",LARGE(F37:Y37,4)*-1,"")</f>
        <v/>
      </c>
      <c r="AD9" s="106" t="str">
        <f>IF(Y37&lt;&gt;"",LARGE(F37:Y37,5)*-1,"")</f>
        <v/>
      </c>
      <c r="AF9" s="79" t="s">
        <v>50</v>
      </c>
    </row>
    <row r="10" spans="1:34" ht="21" customHeight="1" x14ac:dyDescent="0.25">
      <c r="A10" s="133">
        <v>5</v>
      </c>
      <c r="B10" s="134" t="str">
        <f>IF(Inscriptions!C14&lt;&gt;"",Inscriptions!C14,"")</f>
        <v/>
      </c>
      <c r="C10" s="135" t="str">
        <f>IF(Inscriptions!D14&lt;&gt;"",Inscriptions!D14,"")</f>
        <v/>
      </c>
      <c r="D10" s="135" t="str">
        <f>IF(Inscriptions!E14&lt;&gt;"",Inscriptions!E14,"")</f>
        <v/>
      </c>
      <c r="E10" s="136">
        <f t="shared" ref="E10:E30" si="0">SUM(F38:AD38)</f>
        <v>0</v>
      </c>
      <c r="F10" s="137" t="str">
        <f>IF(Régates!C10&lt;&gt;"",VLOOKUP(B10,Régates!$C$6:$D$30,2,FALSE),"")</f>
        <v/>
      </c>
      <c r="G10" s="138" t="str">
        <f>IF(Régates!G10&lt;&gt;"",VLOOKUP(B10,Régates!$G$6:$H$30,2,FALSE),"")</f>
        <v/>
      </c>
      <c r="H10" s="138" t="str">
        <f>IF(Régates!K10&lt;&gt;"",VLOOKUP(B10,Régates!$K$6:$L$30,2,FALSE),"")</f>
        <v/>
      </c>
      <c r="I10" s="138" t="str">
        <f>IF(Régates!O10&lt;&gt;"",VLOOKUP(B10,Régates!$O$6:$P$30,2,FALSE),"")</f>
        <v/>
      </c>
      <c r="J10" s="138" t="str">
        <f>IF(Régates!S10&lt;&gt;"",VLOOKUP(B10,Régates!$S$6:$T$30,2,FALSE),"")</f>
        <v/>
      </c>
      <c r="K10" s="138" t="str">
        <f>IF(Régates!W10&lt;&gt;"",VLOOKUP(B10,Régates!$W$6:$X$30,2,FALSE),"")</f>
        <v/>
      </c>
      <c r="L10" s="138" t="str">
        <f>IF(Régates!AA10&lt;&gt;"",VLOOKUP(B10,Régates!$AA$6:$AB$30,2,FALSE),"")</f>
        <v/>
      </c>
      <c r="M10" s="138" t="str">
        <f>IF(Régates!AE10&lt;&gt;"",VLOOKUP(B10,Régates!$AE$6:$AF$30,2,FALSE),"")</f>
        <v/>
      </c>
      <c r="N10" s="138" t="str">
        <f>IF(Régates!AI10&lt;&gt;"",VLOOKUP(B10,Régates!$AI$6:$AJ$30,2,FALSE),"")</f>
        <v/>
      </c>
      <c r="O10" s="138" t="str">
        <f>IF(Régates!AM10&lt;&gt;"",VLOOKUP(B10,Régates!$AM$6:$AN$30,2,FALSE),"")</f>
        <v/>
      </c>
      <c r="P10" s="138" t="str">
        <f>IF(Régates!AQ10&lt;&gt;"",VLOOKUP(B10,Régates!$AQ$6:$AR$30,2,FALSE),"")</f>
        <v/>
      </c>
      <c r="Q10" s="138" t="str">
        <f>IF(Régates!AU10&lt;&gt;"",VLOOKUP(B10,Régates!$AU$6:$AV$30,2,FALSE),"")</f>
        <v/>
      </c>
      <c r="R10" s="138" t="str">
        <f>IF(Régates!AY10&lt;&gt;"",VLOOKUP(B10,Régates!$AY$6:$AZ$30,2,FALSE),"")</f>
        <v/>
      </c>
      <c r="S10" s="138" t="str">
        <f>IF(Régates!BC10&lt;&gt;"",VLOOKUP(B10,Régates!$BC$6:$BD$30,2,FALSE),"")</f>
        <v/>
      </c>
      <c r="T10" s="138" t="str">
        <f>IF(Régates!BG10&lt;&gt;"",VLOOKUP(B10,Régates!$BG$6:$BH$30,2,FALSE),"")</f>
        <v/>
      </c>
      <c r="U10" s="138" t="str">
        <f>IF(Régates!BK10&lt;&gt;"",VLOOKUP(B10,Régates!$BK$6:$BL$30,2,FALSE),"")</f>
        <v/>
      </c>
      <c r="V10" s="138" t="str">
        <f>IF(Régates!BO10&lt;&gt;"",VLOOKUP(B10,Régates!$BO$6:$BP$30,2,FALSE),"")</f>
        <v/>
      </c>
      <c r="W10" s="138" t="str">
        <f>IF(Régates!BS10&lt;&gt;"",VLOOKUP(B10,Régates!$BS$6:$BT$30,2,FALSE),"")</f>
        <v/>
      </c>
      <c r="X10" s="138" t="str">
        <f>IF(Régates!BW10&lt;&gt;"",VLOOKUP(B10,Régates!$BW$6:$BX$30,2,FALSE),"")</f>
        <v/>
      </c>
      <c r="Y10" s="139" t="str">
        <f>IF(Régates!CA10&lt;&gt;"",VLOOKUP(B10,Régates!$CA$6:$CB$30,2,FALSE),"")</f>
        <v/>
      </c>
      <c r="Z10" s="104" t="str">
        <f t="shared" ref="Z10:Z30" si="1">IF(I38&lt;&gt;"",LARGE(F38:Y38,1)*-1,"")</f>
        <v/>
      </c>
      <c r="AA10" s="105" t="str">
        <f t="shared" ref="AA10:AA30" si="2">IF(M38&lt;&gt;"",LARGE(F38:Y38,2)*-1,"")</f>
        <v/>
      </c>
      <c r="AB10" s="105" t="str">
        <f t="shared" ref="AB10:AB30" si="3">IF(Q38&lt;&gt;"",LARGE(F38:Y38,3)*-1,"")</f>
        <v/>
      </c>
      <c r="AC10" s="105" t="str">
        <f t="shared" ref="AC10:AC30" si="4">IF(U38&lt;&gt;"",LARGE(F38:Y38,4)*-1,"")</f>
        <v/>
      </c>
      <c r="AD10" s="106" t="str">
        <f t="shared" ref="AD10:AD30" si="5">IF(Y38&lt;&gt;"",LARGE(F38:Y38,5)*-1,"")</f>
        <v/>
      </c>
      <c r="AF10" s="176"/>
    </row>
    <row r="11" spans="1:34" ht="21" customHeight="1" x14ac:dyDescent="0.25">
      <c r="A11" s="133">
        <v>6</v>
      </c>
      <c r="B11" s="134" t="str">
        <f>IF(Inscriptions!C15&lt;&gt;"",Inscriptions!C15,"")</f>
        <v/>
      </c>
      <c r="C11" s="135" t="str">
        <f>IF(Inscriptions!D15&lt;&gt;"",Inscriptions!D15,"")</f>
        <v/>
      </c>
      <c r="D11" s="135" t="str">
        <f>IF(Inscriptions!E15&lt;&gt;"",Inscriptions!E15,"")</f>
        <v/>
      </c>
      <c r="E11" s="136">
        <f t="shared" si="0"/>
        <v>0</v>
      </c>
      <c r="F11" s="137" t="str">
        <f>IF(Régates!C11&lt;&gt;"",VLOOKUP(B11,Régates!$C$6:$D$30,2,FALSE),"")</f>
        <v/>
      </c>
      <c r="G11" s="138" t="str">
        <f>IF(Régates!G11&lt;&gt;"",VLOOKUP(B11,Régates!$G$6:$H$30,2,FALSE),"")</f>
        <v/>
      </c>
      <c r="H11" s="138" t="str">
        <f>IF(Régates!K11&lt;&gt;"",VLOOKUP(B11,Régates!$K$6:$L$30,2,FALSE),"")</f>
        <v/>
      </c>
      <c r="I11" s="138" t="str">
        <f>IF(Régates!O11&lt;&gt;"",VLOOKUP(B11,Régates!$O$6:$P$30,2,FALSE),"")</f>
        <v/>
      </c>
      <c r="J11" s="138" t="str">
        <f>IF(Régates!S11&lt;&gt;"",VLOOKUP(B11,Régates!$S$6:$T$30,2,FALSE),"")</f>
        <v/>
      </c>
      <c r="K11" s="138" t="str">
        <f>IF(Régates!W11&lt;&gt;"",VLOOKUP(B11,Régates!$W$6:$X$30,2,FALSE),"")</f>
        <v/>
      </c>
      <c r="L11" s="138" t="str">
        <f>IF(Régates!AA11&lt;&gt;"",VLOOKUP(B11,Régates!$AA$6:$AB$30,2,FALSE),"")</f>
        <v/>
      </c>
      <c r="M11" s="138" t="str">
        <f>IF(Régates!AE11&lt;&gt;"",VLOOKUP(B11,Régates!$AE$6:$AF$30,2,FALSE),"")</f>
        <v/>
      </c>
      <c r="N11" s="138" t="str">
        <f>IF(Régates!AI11&lt;&gt;"",VLOOKUP(B11,Régates!$AI$6:$AJ$30,2,FALSE),"")</f>
        <v/>
      </c>
      <c r="O11" s="138" t="str">
        <f>IF(Régates!AM11&lt;&gt;"",VLOOKUP(B11,Régates!$AM$6:$AN$30,2,FALSE),"")</f>
        <v/>
      </c>
      <c r="P11" s="138" t="str">
        <f>IF(Régates!AQ11&lt;&gt;"",VLOOKUP(B11,Régates!$AQ$6:$AR$30,2,FALSE),"")</f>
        <v/>
      </c>
      <c r="Q11" s="138" t="str">
        <f>IF(Régates!AU11&lt;&gt;"",VLOOKUP(B11,Régates!$AU$6:$AV$30,2,FALSE),"")</f>
        <v/>
      </c>
      <c r="R11" s="138" t="str">
        <f>IF(Régates!AY11&lt;&gt;"",VLOOKUP(B11,Régates!$AY$6:$AZ$30,2,FALSE),"")</f>
        <v/>
      </c>
      <c r="S11" s="138" t="str">
        <f>IF(Régates!BC11&lt;&gt;"",VLOOKUP(B11,Régates!$BC$6:$BD$30,2,FALSE),"")</f>
        <v/>
      </c>
      <c r="T11" s="138" t="str">
        <f>IF(Régates!BG11&lt;&gt;"",VLOOKUP(B11,Régates!$BG$6:$BH$30,2,FALSE),"")</f>
        <v/>
      </c>
      <c r="U11" s="138" t="str">
        <f>IF(Régates!BK11&lt;&gt;"",VLOOKUP(B11,Régates!$BK$6:$BL$30,2,FALSE),"")</f>
        <v/>
      </c>
      <c r="V11" s="138" t="str">
        <f>IF(Régates!BO11&lt;&gt;"",VLOOKUP(B11,Régates!$BO$6:$BP$30,2,FALSE),"")</f>
        <v/>
      </c>
      <c r="W11" s="138" t="str">
        <f>IF(Régates!BS11&lt;&gt;"",VLOOKUP(B11,Régates!$BS$6:$BT$30,2,FALSE),"")</f>
        <v/>
      </c>
      <c r="X11" s="138" t="str">
        <f>IF(Régates!BW11&lt;&gt;"",VLOOKUP(B11,Régates!$BW$6:$BX$30,2,FALSE),"")</f>
        <v/>
      </c>
      <c r="Y11" s="139" t="str">
        <f>IF(Régates!CA11&lt;&gt;"",VLOOKUP(B11,Régates!$CA$6:$CB$30,2,FALSE),"")</f>
        <v/>
      </c>
      <c r="Z11" s="104" t="str">
        <f t="shared" si="1"/>
        <v/>
      </c>
      <c r="AA11" s="105" t="str">
        <f t="shared" si="2"/>
        <v/>
      </c>
      <c r="AB11" s="105" t="str">
        <f t="shared" si="3"/>
        <v/>
      </c>
      <c r="AC11" s="105" t="str">
        <f t="shared" si="4"/>
        <v/>
      </c>
      <c r="AD11" s="106" t="str">
        <f t="shared" si="5"/>
        <v/>
      </c>
      <c r="AF11" s="176"/>
    </row>
    <row r="12" spans="1:34" ht="21" customHeight="1" x14ac:dyDescent="0.25">
      <c r="A12" s="133">
        <v>7</v>
      </c>
      <c r="B12" s="134" t="str">
        <f>IF(Inscriptions!C16&lt;&gt;"",Inscriptions!C16,"")</f>
        <v/>
      </c>
      <c r="C12" s="135" t="str">
        <f>IF(Inscriptions!D16&lt;&gt;"",Inscriptions!D16,"")</f>
        <v/>
      </c>
      <c r="D12" s="135" t="str">
        <f>IF(Inscriptions!E16&lt;&gt;"",Inscriptions!E16,"")</f>
        <v/>
      </c>
      <c r="E12" s="136">
        <f t="shared" si="0"/>
        <v>0</v>
      </c>
      <c r="F12" s="137" t="str">
        <f>IF(Régates!C12&lt;&gt;"",VLOOKUP(B12,Régates!$C$6:$D$30,2,FALSE),"")</f>
        <v/>
      </c>
      <c r="G12" s="138" t="str">
        <f>IF(Régates!G12&lt;&gt;"",VLOOKUP(B12,Régates!$G$6:$H$30,2,FALSE),"")</f>
        <v/>
      </c>
      <c r="H12" s="138" t="str">
        <f>IF(Régates!K12&lt;&gt;"",VLOOKUP(B12,Régates!$K$6:$L$30,2,FALSE),"")</f>
        <v/>
      </c>
      <c r="I12" s="138" t="str">
        <f>IF(Régates!O12&lt;&gt;"",VLOOKUP(B12,Régates!$O$6:$P$30,2,FALSE),"")</f>
        <v/>
      </c>
      <c r="J12" s="138" t="str">
        <f>IF(Régates!S12&lt;&gt;"",VLOOKUP(B12,Régates!$S$6:$T$30,2,FALSE),"")</f>
        <v/>
      </c>
      <c r="K12" s="138" t="str">
        <f>IF(Régates!W12&lt;&gt;"",VLOOKUP(B12,Régates!$W$6:$X$30,2,FALSE),"")</f>
        <v/>
      </c>
      <c r="L12" s="138" t="str">
        <f>IF(Régates!AA12&lt;&gt;"",VLOOKUP(B12,Régates!$AA$6:$AB$30,2,FALSE),"")</f>
        <v/>
      </c>
      <c r="M12" s="138" t="str">
        <f>IF(Régates!AE12&lt;&gt;"",VLOOKUP(B12,Régates!$AE$6:$AF$30,2,FALSE),"")</f>
        <v/>
      </c>
      <c r="N12" s="138" t="str">
        <f>IF(Régates!AI12&lt;&gt;"",VLOOKUP(B12,Régates!$AI$6:$AJ$30,2,FALSE),"")</f>
        <v/>
      </c>
      <c r="O12" s="138" t="str">
        <f>IF(Régates!AM12&lt;&gt;"",VLOOKUP(B12,Régates!$AM$6:$AN$30,2,FALSE),"")</f>
        <v/>
      </c>
      <c r="P12" s="138" t="str">
        <f>IF(Régates!AQ12&lt;&gt;"",VLOOKUP(B12,Régates!$AQ$6:$AR$30,2,FALSE),"")</f>
        <v/>
      </c>
      <c r="Q12" s="138" t="str">
        <f>IF(Régates!AU12&lt;&gt;"",VLOOKUP(B12,Régates!$AU$6:$AV$30,2,FALSE),"")</f>
        <v/>
      </c>
      <c r="R12" s="138" t="str">
        <f>IF(Régates!AY12&lt;&gt;"",VLOOKUP(B12,Régates!$AY$6:$AZ$30,2,FALSE),"")</f>
        <v/>
      </c>
      <c r="S12" s="138" t="str">
        <f>IF(Régates!BC12&lt;&gt;"",VLOOKUP(B12,Régates!$BC$6:$BD$30,2,FALSE),"")</f>
        <v/>
      </c>
      <c r="T12" s="138" t="str">
        <f>IF(Régates!BG12&lt;&gt;"",VLOOKUP(B12,Régates!$BG$6:$BH$30,2,FALSE),"")</f>
        <v/>
      </c>
      <c r="U12" s="138" t="str">
        <f>IF(Régates!BK12&lt;&gt;"",VLOOKUP(B12,Régates!$BK$6:$BL$30,2,FALSE),"")</f>
        <v/>
      </c>
      <c r="V12" s="138" t="str">
        <f>IF(Régates!BO12&lt;&gt;"",VLOOKUP(B12,Régates!$BO$6:$BP$30,2,FALSE),"")</f>
        <v/>
      </c>
      <c r="W12" s="138" t="str">
        <f>IF(Régates!BS12&lt;&gt;"",VLOOKUP(B12,Régates!$BS$6:$BT$30,2,FALSE),"")</f>
        <v/>
      </c>
      <c r="X12" s="138" t="str">
        <f>IF(Régates!BW12&lt;&gt;"",VLOOKUP(B12,Régates!$BW$6:$BX$30,2,FALSE),"")</f>
        <v/>
      </c>
      <c r="Y12" s="139" t="str">
        <f>IF(Régates!CA12&lt;&gt;"",VLOOKUP(B12,Régates!$CA$6:$CB$30,2,FALSE),"")</f>
        <v/>
      </c>
      <c r="Z12" s="104" t="str">
        <f t="shared" si="1"/>
        <v/>
      </c>
      <c r="AA12" s="105" t="str">
        <f t="shared" si="2"/>
        <v/>
      </c>
      <c r="AB12" s="105" t="str">
        <f t="shared" si="3"/>
        <v/>
      </c>
      <c r="AC12" s="105" t="str">
        <f t="shared" si="4"/>
        <v/>
      </c>
      <c r="AD12" s="106" t="str">
        <f t="shared" si="5"/>
        <v/>
      </c>
      <c r="AF12" s="176"/>
    </row>
    <row r="13" spans="1:34" ht="21" customHeight="1" x14ac:dyDescent="0.25">
      <c r="A13" s="133">
        <v>8</v>
      </c>
      <c r="B13" s="134" t="str">
        <f>IF(Inscriptions!C17&lt;&gt;"",Inscriptions!C17,"")</f>
        <v/>
      </c>
      <c r="C13" s="135" t="str">
        <f>IF(Inscriptions!D17&lt;&gt;"",Inscriptions!D17,"")</f>
        <v/>
      </c>
      <c r="D13" s="135" t="str">
        <f>IF(Inscriptions!E17&lt;&gt;"",Inscriptions!E17,"")</f>
        <v/>
      </c>
      <c r="E13" s="136">
        <f t="shared" si="0"/>
        <v>0</v>
      </c>
      <c r="F13" s="137" t="str">
        <f>IF(Régates!C13&lt;&gt;"",VLOOKUP(B13,Régates!$C$6:$D$30,2,FALSE),"")</f>
        <v/>
      </c>
      <c r="G13" s="138" t="str">
        <f>IF(Régates!G13&lt;&gt;"",VLOOKUP(B13,Régates!$G$6:$H$30,2,FALSE),"")</f>
        <v/>
      </c>
      <c r="H13" s="138" t="str">
        <f>IF(Régates!K13&lt;&gt;"",VLOOKUP(B13,Régates!$K$6:$L$30,2,FALSE),"")</f>
        <v/>
      </c>
      <c r="I13" s="138" t="str">
        <f>IF(Régates!O13&lt;&gt;"",VLOOKUP(B13,Régates!$O$6:$P$30,2,FALSE),"")</f>
        <v/>
      </c>
      <c r="J13" s="138" t="str">
        <f>IF(Régates!S13&lt;&gt;"",VLOOKUP(B13,Régates!$S$6:$T$30,2,FALSE),"")</f>
        <v/>
      </c>
      <c r="K13" s="138" t="str">
        <f>IF(Régates!W13&lt;&gt;"",VLOOKUP(B13,Régates!$W$6:$X$30,2,FALSE),"")</f>
        <v/>
      </c>
      <c r="L13" s="138" t="str">
        <f>IF(Régates!AA13&lt;&gt;"",VLOOKUP(B13,Régates!$AA$6:$AB$30,2,FALSE),"")</f>
        <v/>
      </c>
      <c r="M13" s="138" t="str">
        <f>IF(Régates!AE13&lt;&gt;"",VLOOKUP(B13,Régates!$AE$6:$AF$30,2,FALSE),"")</f>
        <v/>
      </c>
      <c r="N13" s="138" t="str">
        <f>IF(Régates!AI13&lt;&gt;"",VLOOKUP(B13,Régates!$AI$6:$AJ$30,2,FALSE),"")</f>
        <v/>
      </c>
      <c r="O13" s="138" t="str">
        <f>IF(Régates!AM13&lt;&gt;"",VLOOKUP(B13,Régates!$AM$6:$AN$30,2,FALSE),"")</f>
        <v/>
      </c>
      <c r="P13" s="138" t="str">
        <f>IF(Régates!AQ13&lt;&gt;"",VLOOKUP(B13,Régates!$AQ$6:$AR$30,2,FALSE),"")</f>
        <v/>
      </c>
      <c r="Q13" s="138" t="str">
        <f>IF(Régates!AU13&lt;&gt;"",VLOOKUP(B13,Régates!$AU$6:$AV$30,2,FALSE),"")</f>
        <v/>
      </c>
      <c r="R13" s="138" t="str">
        <f>IF(Régates!AY13&lt;&gt;"",VLOOKUP(B13,Régates!$AY$6:$AZ$30,2,FALSE),"")</f>
        <v/>
      </c>
      <c r="S13" s="138" t="str">
        <f>IF(Régates!BC13&lt;&gt;"",VLOOKUP(B13,Régates!$BC$6:$BD$30,2,FALSE),"")</f>
        <v/>
      </c>
      <c r="T13" s="138" t="str">
        <f>IF(Régates!BG13&lt;&gt;"",VLOOKUP(B13,Régates!$BG$6:$BH$30,2,FALSE),"")</f>
        <v/>
      </c>
      <c r="U13" s="138" t="str">
        <f>IF(Régates!BK13&lt;&gt;"",VLOOKUP(B13,Régates!$BK$6:$BL$30,2,FALSE),"")</f>
        <v/>
      </c>
      <c r="V13" s="138" t="str">
        <f>IF(Régates!BO13&lt;&gt;"",VLOOKUP(B13,Régates!$BO$6:$BP$30,2,FALSE),"")</f>
        <v/>
      </c>
      <c r="W13" s="138" t="str">
        <f>IF(Régates!BS13&lt;&gt;"",VLOOKUP(B13,Régates!$BS$6:$BT$30,2,FALSE),"")</f>
        <v/>
      </c>
      <c r="X13" s="138" t="str">
        <f>IF(Régates!BW13&lt;&gt;"",VLOOKUP(B13,Régates!$BW$6:$BX$30,2,FALSE),"")</f>
        <v/>
      </c>
      <c r="Y13" s="139" t="str">
        <f>IF(Régates!CA13&lt;&gt;"",VLOOKUP(B13,Régates!$CA$6:$CB$30,2,FALSE),"")</f>
        <v/>
      </c>
      <c r="Z13" s="104" t="str">
        <f t="shared" si="1"/>
        <v/>
      </c>
      <c r="AA13" s="105" t="str">
        <f t="shared" si="2"/>
        <v/>
      </c>
      <c r="AB13" s="105" t="str">
        <f t="shared" si="3"/>
        <v/>
      </c>
      <c r="AC13" s="105" t="str">
        <f t="shared" si="4"/>
        <v/>
      </c>
      <c r="AD13" s="106" t="str">
        <f t="shared" si="5"/>
        <v/>
      </c>
      <c r="AF13" s="176"/>
    </row>
    <row r="14" spans="1:34" ht="21" customHeight="1" x14ac:dyDescent="0.25">
      <c r="A14" s="133">
        <v>9</v>
      </c>
      <c r="B14" s="134" t="str">
        <f>IF(Inscriptions!C18&lt;&gt;"",Inscriptions!C18,"")</f>
        <v/>
      </c>
      <c r="C14" s="135" t="str">
        <f>IF(Inscriptions!D18&lt;&gt;"",Inscriptions!D18,"")</f>
        <v/>
      </c>
      <c r="D14" s="135" t="str">
        <f>IF(Inscriptions!E18&lt;&gt;"",Inscriptions!E18,"")</f>
        <v/>
      </c>
      <c r="E14" s="136">
        <f t="shared" si="0"/>
        <v>0</v>
      </c>
      <c r="F14" s="137" t="str">
        <f>IF(Régates!C14&lt;&gt;"",VLOOKUP(B14,Régates!$C$6:$D$30,2,FALSE),"")</f>
        <v/>
      </c>
      <c r="G14" s="138" t="str">
        <f>IF(Régates!G14&lt;&gt;"",VLOOKUP(B14,Régates!$G$6:$H$30,2,FALSE),"")</f>
        <v/>
      </c>
      <c r="H14" s="138" t="str">
        <f>IF(Régates!K14&lt;&gt;"",VLOOKUP(B14,Régates!$K$6:$L$30,2,FALSE),"")</f>
        <v/>
      </c>
      <c r="I14" s="138" t="str">
        <f>IF(Régates!O14&lt;&gt;"",VLOOKUP(B14,Régates!$O$6:$P$30,2,FALSE),"")</f>
        <v/>
      </c>
      <c r="J14" s="138" t="str">
        <f>IF(Régates!S14&lt;&gt;"",VLOOKUP(B14,Régates!$S$6:$T$30,2,FALSE),"")</f>
        <v/>
      </c>
      <c r="K14" s="138" t="str">
        <f>IF(Régates!W14&lt;&gt;"",VLOOKUP(B14,Régates!$W$6:$X$30,2,FALSE),"")</f>
        <v/>
      </c>
      <c r="L14" s="138" t="str">
        <f>IF(Régates!AA14&lt;&gt;"",VLOOKUP(B14,Régates!$AA$6:$AB$30,2,FALSE),"")</f>
        <v/>
      </c>
      <c r="M14" s="138" t="str">
        <f>IF(Régates!AE14&lt;&gt;"",VLOOKUP(B14,Régates!$AE$6:$AF$30,2,FALSE),"")</f>
        <v/>
      </c>
      <c r="N14" s="138" t="str">
        <f>IF(Régates!AI14&lt;&gt;"",VLOOKUP(B14,Régates!$AI$6:$AJ$30,2,FALSE),"")</f>
        <v/>
      </c>
      <c r="O14" s="138" t="str">
        <f>IF(Régates!AM14&lt;&gt;"",VLOOKUP(B14,Régates!$AM$6:$AN$30,2,FALSE),"")</f>
        <v/>
      </c>
      <c r="P14" s="138" t="str">
        <f>IF(Régates!AQ14&lt;&gt;"",VLOOKUP(B14,Régates!$AQ$6:$AR$30,2,FALSE),"")</f>
        <v/>
      </c>
      <c r="Q14" s="138" t="str">
        <f>IF(Régates!AU14&lt;&gt;"",VLOOKUP(B14,Régates!$AU$6:$AV$30,2,FALSE),"")</f>
        <v/>
      </c>
      <c r="R14" s="138" t="str">
        <f>IF(Régates!AY14&lt;&gt;"",VLOOKUP(B14,Régates!$AY$6:$AZ$30,2,FALSE),"")</f>
        <v/>
      </c>
      <c r="S14" s="138" t="str">
        <f>IF(Régates!BC14&lt;&gt;"",VLOOKUP(B14,Régates!$BC$6:$BD$30,2,FALSE),"")</f>
        <v/>
      </c>
      <c r="T14" s="138" t="str">
        <f>IF(Régates!BG14&lt;&gt;"",VLOOKUP(B14,Régates!$BG$6:$BH$30,2,FALSE),"")</f>
        <v/>
      </c>
      <c r="U14" s="138" t="str">
        <f>IF(Régates!BK14&lt;&gt;"",VLOOKUP(B14,Régates!$BK$6:$BL$30,2,FALSE),"")</f>
        <v/>
      </c>
      <c r="V14" s="138" t="str">
        <f>IF(Régates!BO14&lt;&gt;"",VLOOKUP(B14,Régates!$BO$6:$BP$30,2,FALSE),"")</f>
        <v/>
      </c>
      <c r="W14" s="138" t="str">
        <f>IF(Régates!BS14&lt;&gt;"",VLOOKUP(B14,Régates!$BS$6:$BT$30,2,FALSE),"")</f>
        <v/>
      </c>
      <c r="X14" s="138" t="str">
        <f>IF(Régates!BW14&lt;&gt;"",VLOOKUP(B14,Régates!$BW$6:$BX$30,2,FALSE),"")</f>
        <v/>
      </c>
      <c r="Y14" s="139" t="str">
        <f>IF(Régates!CA14&lt;&gt;"",VLOOKUP(B14,Régates!$CA$6:$CB$30,2,FALSE),"")</f>
        <v/>
      </c>
      <c r="Z14" s="104" t="str">
        <f t="shared" si="1"/>
        <v/>
      </c>
      <c r="AA14" s="105" t="str">
        <f t="shared" si="2"/>
        <v/>
      </c>
      <c r="AB14" s="105" t="str">
        <f t="shared" si="3"/>
        <v/>
      </c>
      <c r="AC14" s="105" t="str">
        <f t="shared" si="4"/>
        <v/>
      </c>
      <c r="AD14" s="106" t="str">
        <f t="shared" si="5"/>
        <v/>
      </c>
    </row>
    <row r="15" spans="1:34" ht="21" customHeight="1" x14ac:dyDescent="0.25">
      <c r="A15" s="133">
        <v>10</v>
      </c>
      <c r="B15" s="134" t="str">
        <f>IF(Inscriptions!C19&lt;&gt;"",Inscriptions!C19,"")</f>
        <v/>
      </c>
      <c r="C15" s="135" t="str">
        <f>IF(Inscriptions!D19&lt;&gt;"",Inscriptions!D19,"")</f>
        <v/>
      </c>
      <c r="D15" s="135" t="str">
        <f>IF(Inscriptions!E19&lt;&gt;"",Inscriptions!E19,"")</f>
        <v/>
      </c>
      <c r="E15" s="136">
        <f t="shared" si="0"/>
        <v>0</v>
      </c>
      <c r="F15" s="137" t="str">
        <f>IF(Régates!C15&lt;&gt;"",VLOOKUP(B15,Régates!$C$6:$D$30,2,FALSE),"")</f>
        <v/>
      </c>
      <c r="G15" s="138" t="str">
        <f>IF(Régates!G15&lt;&gt;"",VLOOKUP(B15,Régates!$G$6:$H$30,2,FALSE),"")</f>
        <v/>
      </c>
      <c r="H15" s="138" t="str">
        <f>IF(Régates!K15&lt;&gt;"",VLOOKUP(B15,Régates!$K$6:$L$30,2,FALSE),"")</f>
        <v/>
      </c>
      <c r="I15" s="138" t="str">
        <f>IF(Régates!O15&lt;&gt;"",VLOOKUP(B15,Régates!$O$6:$P$30,2,FALSE),"")</f>
        <v/>
      </c>
      <c r="J15" s="138" t="str">
        <f>IF(Régates!S15&lt;&gt;"",VLOOKUP(B15,Régates!$S$6:$T$30,2,FALSE),"")</f>
        <v/>
      </c>
      <c r="K15" s="138" t="str">
        <f>IF(Régates!W15&lt;&gt;"",VLOOKUP(B15,Régates!$W$6:$X$30,2,FALSE),"")</f>
        <v/>
      </c>
      <c r="L15" s="138" t="str">
        <f>IF(Régates!AA15&lt;&gt;"",VLOOKUP(B15,Régates!$AA$6:$AB$30,2,FALSE),"")</f>
        <v/>
      </c>
      <c r="M15" s="138" t="str">
        <f>IF(Régates!AE15&lt;&gt;"",VLOOKUP(B15,Régates!$AE$6:$AF$30,2,FALSE),"")</f>
        <v/>
      </c>
      <c r="N15" s="138" t="str">
        <f>IF(Régates!AI15&lt;&gt;"",VLOOKUP(B15,Régates!$AI$6:$AJ$30,2,FALSE),"")</f>
        <v/>
      </c>
      <c r="O15" s="138" t="str">
        <f>IF(Régates!AM15&lt;&gt;"",VLOOKUP(B15,Régates!$AM$6:$AN$30,2,FALSE),"")</f>
        <v/>
      </c>
      <c r="P15" s="138" t="str">
        <f>IF(Régates!AQ15&lt;&gt;"",VLOOKUP(B15,Régates!$AQ$6:$AR$30,2,FALSE),"")</f>
        <v/>
      </c>
      <c r="Q15" s="138" t="str">
        <f>IF(Régates!AU15&lt;&gt;"",VLOOKUP(B15,Régates!$AU$6:$AV$30,2,FALSE),"")</f>
        <v/>
      </c>
      <c r="R15" s="138" t="str">
        <f>IF(Régates!AY15&lt;&gt;"",VLOOKUP(B15,Régates!$AY$6:$AZ$30,2,FALSE),"")</f>
        <v/>
      </c>
      <c r="S15" s="138" t="str">
        <f>IF(Régates!BC15&lt;&gt;"",VLOOKUP(B15,Régates!$BC$6:$BD$30,2,FALSE),"")</f>
        <v/>
      </c>
      <c r="T15" s="138" t="str">
        <f>IF(Régates!BG15&lt;&gt;"",VLOOKUP(B15,Régates!$BG$6:$BH$30,2,FALSE),"")</f>
        <v/>
      </c>
      <c r="U15" s="138" t="str">
        <f>IF(Régates!BK15&lt;&gt;"",VLOOKUP(B15,Régates!$BK$6:$BL$30,2,FALSE),"")</f>
        <v/>
      </c>
      <c r="V15" s="138" t="str">
        <f>IF(Régates!BO15&lt;&gt;"",VLOOKUP(B15,Régates!$BO$6:$BP$30,2,FALSE),"")</f>
        <v/>
      </c>
      <c r="W15" s="138" t="str">
        <f>IF(Régates!BS15&lt;&gt;"",VLOOKUP(B15,Régates!$BS$6:$BT$30,2,FALSE),"")</f>
        <v/>
      </c>
      <c r="X15" s="138" t="str">
        <f>IF(Régates!BW15&lt;&gt;"",VLOOKUP(B15,Régates!$BW$6:$BX$30,2,FALSE),"")</f>
        <v/>
      </c>
      <c r="Y15" s="139" t="str">
        <f>IF(Régates!CA15&lt;&gt;"",VLOOKUP(B15,Régates!$CA$6:$CB$30,2,FALSE),"")</f>
        <v/>
      </c>
      <c r="Z15" s="104" t="str">
        <f t="shared" si="1"/>
        <v/>
      </c>
      <c r="AA15" s="105" t="str">
        <f t="shared" si="2"/>
        <v/>
      </c>
      <c r="AB15" s="105" t="str">
        <f t="shared" si="3"/>
        <v/>
      </c>
      <c r="AC15" s="105" t="str">
        <f t="shared" si="4"/>
        <v/>
      </c>
      <c r="AD15" s="106" t="str">
        <f t="shared" si="5"/>
        <v/>
      </c>
    </row>
    <row r="16" spans="1:34" ht="21" customHeight="1" x14ac:dyDescent="0.25">
      <c r="A16" s="133">
        <v>11</v>
      </c>
      <c r="B16" s="134" t="str">
        <f>IF(Inscriptions!C20&lt;&gt;"",Inscriptions!C20,"")</f>
        <v/>
      </c>
      <c r="C16" s="135" t="str">
        <f>IF(Inscriptions!D20&lt;&gt;"",Inscriptions!D20,"")</f>
        <v/>
      </c>
      <c r="D16" s="135" t="str">
        <f>IF(Inscriptions!E20&lt;&gt;"",Inscriptions!E20,"")</f>
        <v/>
      </c>
      <c r="E16" s="136">
        <f t="shared" si="0"/>
        <v>0</v>
      </c>
      <c r="F16" s="137" t="str">
        <f>IF(Régates!C16&lt;&gt;"",VLOOKUP(B16,Régates!$C$6:$D$30,2,FALSE),"")</f>
        <v/>
      </c>
      <c r="G16" s="138" t="str">
        <f>IF(Régates!G16&lt;&gt;"",VLOOKUP(B16,Régates!$G$6:$H$30,2,FALSE),"")</f>
        <v/>
      </c>
      <c r="H16" s="138" t="str">
        <f>IF(Régates!K16&lt;&gt;"",VLOOKUP(B16,Régates!$K$6:$L$30,2,FALSE),"")</f>
        <v/>
      </c>
      <c r="I16" s="138" t="str">
        <f>IF(Régates!O16&lt;&gt;"",VLOOKUP(B16,Régates!$O$6:$P$30,2,FALSE),"")</f>
        <v/>
      </c>
      <c r="J16" s="138" t="str">
        <f>IF(Régates!S16&lt;&gt;"",VLOOKUP(B16,Régates!$S$6:$T$30,2,FALSE),"")</f>
        <v/>
      </c>
      <c r="K16" s="138" t="str">
        <f>IF(Régates!W16&lt;&gt;"",VLOOKUP(B16,Régates!$W$6:$X$30,2,FALSE),"")</f>
        <v/>
      </c>
      <c r="L16" s="138" t="str">
        <f>IF(Régates!AA16&lt;&gt;"",VLOOKUP(B16,Régates!$AA$6:$AB$30,2,FALSE),"")</f>
        <v/>
      </c>
      <c r="M16" s="138" t="str">
        <f>IF(Régates!AE16&lt;&gt;"",VLOOKUP(B16,Régates!$AE$6:$AF$30,2,FALSE),"")</f>
        <v/>
      </c>
      <c r="N16" s="138" t="str">
        <f>IF(Régates!AI16&lt;&gt;"",VLOOKUP(B16,Régates!$AI$6:$AJ$30,2,FALSE),"")</f>
        <v/>
      </c>
      <c r="O16" s="138" t="str">
        <f>IF(Régates!AM16&lt;&gt;"",VLOOKUP(B16,Régates!$AM$6:$AN$30,2,FALSE),"")</f>
        <v/>
      </c>
      <c r="P16" s="138" t="str">
        <f>IF(Régates!AQ16&lt;&gt;"",VLOOKUP(B16,Régates!$AQ$6:$AR$30,2,FALSE),"")</f>
        <v/>
      </c>
      <c r="Q16" s="138" t="str">
        <f>IF(Régates!AU16&lt;&gt;"",VLOOKUP(B16,Régates!$AU$6:$AV$30,2,FALSE),"")</f>
        <v/>
      </c>
      <c r="R16" s="138" t="str">
        <f>IF(Régates!AY16&lt;&gt;"",VLOOKUP(B16,Régates!$AY$6:$AZ$30,2,FALSE),"")</f>
        <v/>
      </c>
      <c r="S16" s="138" t="str">
        <f>IF(Régates!BC16&lt;&gt;"",VLOOKUP(B16,Régates!$BC$6:$BD$30,2,FALSE),"")</f>
        <v/>
      </c>
      <c r="T16" s="138" t="str">
        <f>IF(Régates!BG16&lt;&gt;"",VLOOKUP(B16,Régates!$BG$6:$BH$30,2,FALSE),"")</f>
        <v/>
      </c>
      <c r="U16" s="138" t="str">
        <f>IF(Régates!BK16&lt;&gt;"",VLOOKUP(B16,Régates!$BK$6:$BL$30,2,FALSE),"")</f>
        <v/>
      </c>
      <c r="V16" s="138" t="str">
        <f>IF(Régates!BO16&lt;&gt;"",VLOOKUP(B16,Régates!$BO$6:$BP$30,2,FALSE),"")</f>
        <v/>
      </c>
      <c r="W16" s="138" t="str">
        <f>IF(Régates!BS16&lt;&gt;"",VLOOKUP(B16,Régates!$BS$6:$BT$30,2,FALSE),"")</f>
        <v/>
      </c>
      <c r="X16" s="138" t="str">
        <f>IF(Régates!BW16&lt;&gt;"",VLOOKUP(B16,Régates!$BW$6:$BX$30,2,FALSE),"")</f>
        <v/>
      </c>
      <c r="Y16" s="139" t="str">
        <f>IF(Régates!CA16&lt;&gt;"",VLOOKUP(B16,Régates!$CA$6:$CB$30,2,FALSE),"")</f>
        <v/>
      </c>
      <c r="Z16" s="104" t="str">
        <f t="shared" si="1"/>
        <v/>
      </c>
      <c r="AA16" s="105" t="str">
        <f t="shared" si="2"/>
        <v/>
      </c>
      <c r="AB16" s="105" t="str">
        <f t="shared" si="3"/>
        <v/>
      </c>
      <c r="AC16" s="105" t="str">
        <f t="shared" si="4"/>
        <v/>
      </c>
      <c r="AD16" s="106" t="str">
        <f t="shared" si="5"/>
        <v/>
      </c>
    </row>
    <row r="17" spans="1:30" ht="21" customHeight="1" x14ac:dyDescent="0.25">
      <c r="A17" s="133">
        <v>12</v>
      </c>
      <c r="B17" s="134" t="str">
        <f>IF(Inscriptions!C21&lt;&gt;"",Inscriptions!C21,"")</f>
        <v/>
      </c>
      <c r="C17" s="135" t="str">
        <f>IF(Inscriptions!D21&lt;&gt;"",Inscriptions!D21,"")</f>
        <v/>
      </c>
      <c r="D17" s="135" t="str">
        <f>IF(Inscriptions!E21&lt;&gt;"",Inscriptions!E21,"")</f>
        <v/>
      </c>
      <c r="E17" s="136">
        <f t="shared" si="0"/>
        <v>0</v>
      </c>
      <c r="F17" s="137" t="str">
        <f>IF(Régates!C17&lt;&gt;"",VLOOKUP(B17,Régates!$C$6:$D$30,2,FALSE),"")</f>
        <v/>
      </c>
      <c r="G17" s="138" t="str">
        <f>IF(Régates!G17&lt;&gt;"",VLOOKUP(B17,Régates!$G$6:$H$30,2,FALSE),"")</f>
        <v/>
      </c>
      <c r="H17" s="138" t="str">
        <f>IF(Régates!K17&lt;&gt;"",VLOOKUP(B17,Régates!$K$6:$L$30,2,FALSE),"")</f>
        <v/>
      </c>
      <c r="I17" s="138" t="str">
        <f>IF(Régates!O17&lt;&gt;"",VLOOKUP(B17,Régates!$O$6:$P$30,2,FALSE),"")</f>
        <v/>
      </c>
      <c r="J17" s="138" t="str">
        <f>IF(Régates!S17&lt;&gt;"",VLOOKUP(B17,Régates!$S$6:$T$30,2,FALSE),"")</f>
        <v/>
      </c>
      <c r="K17" s="138" t="str">
        <f>IF(Régates!W17&lt;&gt;"",VLOOKUP(B17,Régates!$W$6:$X$30,2,FALSE),"")</f>
        <v/>
      </c>
      <c r="L17" s="138" t="str">
        <f>IF(Régates!AA17&lt;&gt;"",VLOOKUP(B17,Régates!$AA$6:$AB$30,2,FALSE),"")</f>
        <v/>
      </c>
      <c r="M17" s="138" t="str">
        <f>IF(Régates!AE17&lt;&gt;"",VLOOKUP(B17,Régates!$AE$6:$AF$30,2,FALSE),"")</f>
        <v/>
      </c>
      <c r="N17" s="138" t="str">
        <f>IF(Régates!AI17&lt;&gt;"",VLOOKUP(B17,Régates!$AI$6:$AJ$30,2,FALSE),"")</f>
        <v/>
      </c>
      <c r="O17" s="138" t="str">
        <f>IF(Régates!AM17&lt;&gt;"",VLOOKUP(B17,Régates!$AM$6:$AN$30,2,FALSE),"")</f>
        <v/>
      </c>
      <c r="P17" s="138" t="str">
        <f>IF(Régates!AQ17&lt;&gt;"",VLOOKUP(B17,Régates!$AQ$6:$AR$30,2,FALSE),"")</f>
        <v/>
      </c>
      <c r="Q17" s="138" t="str">
        <f>IF(Régates!AU17&lt;&gt;"",VLOOKUP(B17,Régates!$AU$6:$AV$30,2,FALSE),"")</f>
        <v/>
      </c>
      <c r="R17" s="138" t="str">
        <f>IF(Régates!AY17&lt;&gt;"",VLOOKUP(B17,Régates!$AY$6:$AZ$30,2,FALSE),"")</f>
        <v/>
      </c>
      <c r="S17" s="138" t="str">
        <f>IF(Régates!BC17&lt;&gt;"",VLOOKUP(B17,Régates!$BC$6:$BD$30,2,FALSE),"")</f>
        <v/>
      </c>
      <c r="T17" s="138" t="str">
        <f>IF(Régates!BG17&lt;&gt;"",VLOOKUP(B17,Régates!$BG$6:$BH$30,2,FALSE),"")</f>
        <v/>
      </c>
      <c r="U17" s="138" t="str">
        <f>IF(Régates!BK17&lt;&gt;"",VLOOKUP(B17,Régates!$BK$6:$BL$30,2,FALSE),"")</f>
        <v/>
      </c>
      <c r="V17" s="138" t="str">
        <f>IF(Régates!BO17&lt;&gt;"",VLOOKUP(B17,Régates!$BO$6:$BP$30,2,FALSE),"")</f>
        <v/>
      </c>
      <c r="W17" s="138" t="str">
        <f>IF(Régates!BS17&lt;&gt;"",VLOOKUP(B17,Régates!$BS$6:$BT$30,2,FALSE),"")</f>
        <v/>
      </c>
      <c r="X17" s="138" t="str">
        <f>IF(Régates!BW17&lt;&gt;"",VLOOKUP(B17,Régates!$BW$6:$BX$30,2,FALSE),"")</f>
        <v/>
      </c>
      <c r="Y17" s="139" t="str">
        <f>IF(Régates!CA17&lt;&gt;"",VLOOKUP(B17,Régates!$CA$6:$CB$30,2,FALSE),"")</f>
        <v/>
      </c>
      <c r="Z17" s="104" t="str">
        <f t="shared" si="1"/>
        <v/>
      </c>
      <c r="AA17" s="105" t="str">
        <f t="shared" si="2"/>
        <v/>
      </c>
      <c r="AB17" s="105" t="str">
        <f t="shared" si="3"/>
        <v/>
      </c>
      <c r="AC17" s="105" t="str">
        <f t="shared" si="4"/>
        <v/>
      </c>
      <c r="AD17" s="106" t="str">
        <f t="shared" si="5"/>
        <v/>
      </c>
    </row>
    <row r="18" spans="1:30" ht="21" customHeight="1" x14ac:dyDescent="0.25">
      <c r="A18" s="133">
        <v>13</v>
      </c>
      <c r="B18" s="134" t="str">
        <f>IF(Inscriptions!C22&lt;&gt;"",Inscriptions!C22,"")</f>
        <v/>
      </c>
      <c r="C18" s="135" t="str">
        <f>IF(Inscriptions!D22&lt;&gt;"",Inscriptions!D22,"")</f>
        <v/>
      </c>
      <c r="D18" s="135" t="str">
        <f>IF(Inscriptions!E22&lt;&gt;"",Inscriptions!E22,"")</f>
        <v/>
      </c>
      <c r="E18" s="136">
        <f t="shared" si="0"/>
        <v>0</v>
      </c>
      <c r="F18" s="137" t="str">
        <f>IF(Régates!C18&lt;&gt;"",VLOOKUP(B18,Régates!$C$6:$D$30,2,FALSE),"")</f>
        <v/>
      </c>
      <c r="G18" s="138" t="str">
        <f>IF(Régates!G18&lt;&gt;"",VLOOKUP(B18,Régates!$G$6:$H$30,2,FALSE),"")</f>
        <v/>
      </c>
      <c r="H18" s="138" t="str">
        <f>IF(Régates!K18&lt;&gt;"",VLOOKUP(B18,Régates!$K$6:$L$30,2,FALSE),"")</f>
        <v/>
      </c>
      <c r="I18" s="138" t="str">
        <f>IF(Régates!O18&lt;&gt;"",VLOOKUP(B18,Régates!$O$6:$P$30,2,FALSE),"")</f>
        <v/>
      </c>
      <c r="J18" s="138" t="str">
        <f>IF(Régates!S18&lt;&gt;"",VLOOKUP(B18,Régates!$S$6:$T$30,2,FALSE),"")</f>
        <v/>
      </c>
      <c r="K18" s="138" t="str">
        <f>IF(Régates!W18&lt;&gt;"",VLOOKUP(B18,Régates!$W$6:$X$30,2,FALSE),"")</f>
        <v/>
      </c>
      <c r="L18" s="138" t="str">
        <f>IF(Régates!AA18&lt;&gt;"",VLOOKUP(B18,Régates!$AA$6:$AB$30,2,FALSE),"")</f>
        <v/>
      </c>
      <c r="M18" s="138" t="str">
        <f>IF(Régates!AE18&lt;&gt;"",VLOOKUP(B18,Régates!$AE$6:$AF$30,2,FALSE),"")</f>
        <v/>
      </c>
      <c r="N18" s="138" t="str">
        <f>IF(Régates!AI18&lt;&gt;"",VLOOKUP(B18,Régates!$AI$6:$AJ$30,2,FALSE),"")</f>
        <v/>
      </c>
      <c r="O18" s="138" t="str">
        <f>IF(Régates!AM18&lt;&gt;"",VLOOKUP(B18,Régates!$AM$6:$AN$30,2,FALSE),"")</f>
        <v/>
      </c>
      <c r="P18" s="138" t="str">
        <f>IF(Régates!AQ18&lt;&gt;"",VLOOKUP(B18,Régates!$AQ$6:$AR$30,2,FALSE),"")</f>
        <v/>
      </c>
      <c r="Q18" s="138" t="str">
        <f>IF(Régates!AU18&lt;&gt;"",VLOOKUP(B18,Régates!$AU$6:$AV$30,2,FALSE),"")</f>
        <v/>
      </c>
      <c r="R18" s="138" t="str">
        <f>IF(Régates!AY18&lt;&gt;"",VLOOKUP(B18,Régates!$AY$6:$AZ$30,2,FALSE),"")</f>
        <v/>
      </c>
      <c r="S18" s="138" t="str">
        <f>IF(Régates!BC18&lt;&gt;"",VLOOKUP(B18,Régates!$BC$6:$BD$30,2,FALSE),"")</f>
        <v/>
      </c>
      <c r="T18" s="138" t="str">
        <f>IF(Régates!BG18&lt;&gt;"",VLOOKUP(B18,Régates!$BG$6:$BH$30,2,FALSE),"")</f>
        <v/>
      </c>
      <c r="U18" s="138" t="str">
        <f>IF(Régates!BK18&lt;&gt;"",VLOOKUP(B18,Régates!$BK$6:$BL$30,2,FALSE),"")</f>
        <v/>
      </c>
      <c r="V18" s="138" t="str">
        <f>IF(Régates!BO18&lt;&gt;"",VLOOKUP(B18,Régates!$BO$6:$BP$30,2,FALSE),"")</f>
        <v/>
      </c>
      <c r="W18" s="138" t="str">
        <f>IF(Régates!BS18&lt;&gt;"",VLOOKUP(B18,Régates!$BS$6:$BT$30,2,FALSE),"")</f>
        <v/>
      </c>
      <c r="X18" s="138" t="str">
        <f>IF(Régates!BW18&lt;&gt;"",VLOOKUP(B18,Régates!$BW$6:$BX$30,2,FALSE),"")</f>
        <v/>
      </c>
      <c r="Y18" s="139" t="str">
        <f>IF(Régates!CA18&lt;&gt;"",VLOOKUP(B18,Régates!$CA$6:$CB$30,2,FALSE),"")</f>
        <v/>
      </c>
      <c r="Z18" s="104" t="str">
        <f t="shared" si="1"/>
        <v/>
      </c>
      <c r="AA18" s="105" t="str">
        <f t="shared" si="2"/>
        <v/>
      </c>
      <c r="AB18" s="105" t="str">
        <f t="shared" si="3"/>
        <v/>
      </c>
      <c r="AC18" s="105" t="str">
        <f t="shared" si="4"/>
        <v/>
      </c>
      <c r="AD18" s="106" t="str">
        <f t="shared" si="5"/>
        <v/>
      </c>
    </row>
    <row r="19" spans="1:30" ht="21" customHeight="1" x14ac:dyDescent="0.25">
      <c r="A19" s="133">
        <v>14</v>
      </c>
      <c r="B19" s="134" t="str">
        <f>IF(Inscriptions!C23&lt;&gt;"",Inscriptions!C23,"")</f>
        <v/>
      </c>
      <c r="C19" s="135" t="str">
        <f>IF(Inscriptions!D23&lt;&gt;"",Inscriptions!D23,"")</f>
        <v/>
      </c>
      <c r="D19" s="135" t="str">
        <f>IF(Inscriptions!E23&lt;&gt;"",Inscriptions!E23,"")</f>
        <v/>
      </c>
      <c r="E19" s="136">
        <f t="shared" si="0"/>
        <v>0</v>
      </c>
      <c r="F19" s="137" t="str">
        <f>IF(Régates!C19&lt;&gt;"",VLOOKUP(B19,Régates!$C$6:$D$30,2,FALSE),"")</f>
        <v/>
      </c>
      <c r="G19" s="138" t="str">
        <f>IF(Régates!G19&lt;&gt;"",VLOOKUP(B19,Régates!$G$6:$H$30,2,FALSE),"")</f>
        <v/>
      </c>
      <c r="H19" s="138" t="str">
        <f>IF(Régates!K19&lt;&gt;"",VLOOKUP(B19,Régates!$K$6:$L$30,2,FALSE),"")</f>
        <v/>
      </c>
      <c r="I19" s="138" t="str">
        <f>IF(Régates!O19&lt;&gt;"",VLOOKUP(B19,Régates!$O$6:$P$30,2,FALSE),"")</f>
        <v/>
      </c>
      <c r="J19" s="138" t="str">
        <f>IF(Régates!S19&lt;&gt;"",VLOOKUP(B19,Régates!$S$6:$T$30,2,FALSE),"")</f>
        <v/>
      </c>
      <c r="K19" s="138" t="str">
        <f>IF(Régates!W19&lt;&gt;"",VLOOKUP(B19,Régates!$W$6:$X$30,2,FALSE),"")</f>
        <v/>
      </c>
      <c r="L19" s="138" t="str">
        <f>IF(Régates!AA19&lt;&gt;"",VLOOKUP(B19,Régates!$AA$6:$AB$30,2,FALSE),"")</f>
        <v/>
      </c>
      <c r="M19" s="138" t="str">
        <f>IF(Régates!AE19&lt;&gt;"",VLOOKUP(B19,Régates!$AE$6:$AF$30,2,FALSE),"")</f>
        <v/>
      </c>
      <c r="N19" s="138" t="str">
        <f>IF(Régates!AI19&lt;&gt;"",VLOOKUP(B19,Régates!$AI$6:$AJ$30,2,FALSE),"")</f>
        <v/>
      </c>
      <c r="O19" s="138" t="str">
        <f>IF(Régates!AM19&lt;&gt;"",VLOOKUP(B19,Régates!$AM$6:$AN$30,2,FALSE),"")</f>
        <v/>
      </c>
      <c r="P19" s="138" t="str">
        <f>IF(Régates!AQ19&lt;&gt;"",VLOOKUP(B19,Régates!$AQ$6:$AR$30,2,FALSE),"")</f>
        <v/>
      </c>
      <c r="Q19" s="138" t="str">
        <f>IF(Régates!AU19&lt;&gt;"",VLOOKUP(B19,Régates!$AU$6:$AV$30,2,FALSE),"")</f>
        <v/>
      </c>
      <c r="R19" s="138" t="str">
        <f>IF(Régates!AY19&lt;&gt;"",VLOOKUP(B19,Régates!$AY$6:$AZ$30,2,FALSE),"")</f>
        <v/>
      </c>
      <c r="S19" s="138" t="str">
        <f>IF(Régates!BC19&lt;&gt;"",VLOOKUP(B19,Régates!$BC$6:$BD$30,2,FALSE),"")</f>
        <v/>
      </c>
      <c r="T19" s="138" t="str">
        <f>IF(Régates!BG19&lt;&gt;"",VLOOKUP(B19,Régates!$BG$6:$BH$30,2,FALSE),"")</f>
        <v/>
      </c>
      <c r="U19" s="138" t="str">
        <f>IF(Régates!BK19&lt;&gt;"",VLOOKUP(B19,Régates!$BK$6:$BL$30,2,FALSE),"")</f>
        <v/>
      </c>
      <c r="V19" s="138" t="str">
        <f>IF(Régates!BO19&lt;&gt;"",VLOOKUP(B19,Régates!$BO$6:$BP$30,2,FALSE),"")</f>
        <v/>
      </c>
      <c r="W19" s="138" t="str">
        <f>IF(Régates!BS19&lt;&gt;"",VLOOKUP(B19,Régates!$BS$6:$BT$30,2,FALSE),"")</f>
        <v/>
      </c>
      <c r="X19" s="138" t="str">
        <f>IF(Régates!BW19&lt;&gt;"",VLOOKUP(B19,Régates!$BW$6:$BX$30,2,FALSE),"")</f>
        <v/>
      </c>
      <c r="Y19" s="139" t="str">
        <f>IF(Régates!CA19&lt;&gt;"",VLOOKUP(B19,Régates!$CA$6:$CB$30,2,FALSE),"")</f>
        <v/>
      </c>
      <c r="Z19" s="104" t="str">
        <f t="shared" si="1"/>
        <v/>
      </c>
      <c r="AA19" s="105" t="str">
        <f t="shared" si="2"/>
        <v/>
      </c>
      <c r="AB19" s="105" t="str">
        <f t="shared" si="3"/>
        <v/>
      </c>
      <c r="AC19" s="105" t="str">
        <f t="shared" si="4"/>
        <v/>
      </c>
      <c r="AD19" s="106" t="str">
        <f t="shared" si="5"/>
        <v/>
      </c>
    </row>
    <row r="20" spans="1:30" ht="21" customHeight="1" x14ac:dyDescent="0.25">
      <c r="A20" s="133">
        <v>15</v>
      </c>
      <c r="B20" s="134" t="str">
        <f>IF(Inscriptions!C24&lt;&gt;"",Inscriptions!C24,"")</f>
        <v/>
      </c>
      <c r="C20" s="135" t="str">
        <f>IF(Inscriptions!D24&lt;&gt;"",Inscriptions!D24,"")</f>
        <v/>
      </c>
      <c r="D20" s="135" t="str">
        <f>IF(Inscriptions!E24&lt;&gt;"",Inscriptions!E24,"")</f>
        <v/>
      </c>
      <c r="E20" s="136">
        <f t="shared" si="0"/>
        <v>0</v>
      </c>
      <c r="F20" s="137" t="str">
        <f>IF(Régates!C20&lt;&gt;"",VLOOKUP(B20,Régates!$C$6:$D$30,2,FALSE),"")</f>
        <v/>
      </c>
      <c r="G20" s="138" t="str">
        <f>IF(Régates!G20&lt;&gt;"",VLOOKUP(B20,Régates!$G$6:$H$30,2,FALSE),"")</f>
        <v/>
      </c>
      <c r="H20" s="138" t="str">
        <f>IF(Régates!K20&lt;&gt;"",VLOOKUP(B20,Régates!$K$6:$L$30,2,FALSE),"")</f>
        <v/>
      </c>
      <c r="I20" s="138" t="str">
        <f>IF(Régates!O20&lt;&gt;"",VLOOKUP(B20,Régates!$O$6:$P$30,2,FALSE),"")</f>
        <v/>
      </c>
      <c r="J20" s="138" t="str">
        <f>IF(Régates!S20&lt;&gt;"",VLOOKUP(B20,Régates!$S$6:$T$30,2,FALSE),"")</f>
        <v/>
      </c>
      <c r="K20" s="138" t="str">
        <f>IF(Régates!W20&lt;&gt;"",VLOOKUP(B20,Régates!$W$6:$X$30,2,FALSE),"")</f>
        <v/>
      </c>
      <c r="L20" s="138" t="str">
        <f>IF(Régates!AA20&lt;&gt;"",VLOOKUP(B20,Régates!$AA$6:$AB$30,2,FALSE),"")</f>
        <v/>
      </c>
      <c r="M20" s="138" t="str">
        <f>IF(Régates!AE20&lt;&gt;"",VLOOKUP(B20,Régates!$AE$6:$AF$30,2,FALSE),"")</f>
        <v/>
      </c>
      <c r="N20" s="138" t="str">
        <f>IF(Régates!AI20&lt;&gt;"",VLOOKUP(B20,Régates!$AI$6:$AJ$30,2,FALSE),"")</f>
        <v/>
      </c>
      <c r="O20" s="138" t="str">
        <f>IF(Régates!AM20&lt;&gt;"",VLOOKUP(B20,Régates!$AM$6:$AN$30,2,FALSE),"")</f>
        <v/>
      </c>
      <c r="P20" s="138" t="str">
        <f>IF(Régates!AQ20&lt;&gt;"",VLOOKUP(B20,Régates!$AQ$6:$AR$30,2,FALSE),"")</f>
        <v/>
      </c>
      <c r="Q20" s="138" t="str">
        <f>IF(Régates!AU20&lt;&gt;"",VLOOKUP(B20,Régates!$AU$6:$AV$30,2,FALSE),"")</f>
        <v/>
      </c>
      <c r="R20" s="138" t="str">
        <f>IF(Régates!AY20&lt;&gt;"",VLOOKUP(B20,Régates!$AY$6:$AZ$30,2,FALSE),"")</f>
        <v/>
      </c>
      <c r="S20" s="138" t="str">
        <f>IF(Régates!BC20&lt;&gt;"",VLOOKUP(B20,Régates!$BC$6:$BD$30,2,FALSE),"")</f>
        <v/>
      </c>
      <c r="T20" s="138" t="str">
        <f>IF(Régates!BG20&lt;&gt;"",VLOOKUP(B20,Régates!$BG$6:$BH$30,2,FALSE),"")</f>
        <v/>
      </c>
      <c r="U20" s="138" t="str">
        <f>IF(Régates!BK20&lt;&gt;"",VLOOKUP(B20,Régates!$BK$6:$BL$30,2,FALSE),"")</f>
        <v/>
      </c>
      <c r="V20" s="138" t="str">
        <f>IF(Régates!BO20&lt;&gt;"",VLOOKUP(B20,Régates!$BO$6:$BP$30,2,FALSE),"")</f>
        <v/>
      </c>
      <c r="W20" s="138" t="str">
        <f>IF(Régates!BS20&lt;&gt;"",VLOOKUP(B20,Régates!$BS$6:$BT$30,2,FALSE),"")</f>
        <v/>
      </c>
      <c r="X20" s="138" t="str">
        <f>IF(Régates!BW20&lt;&gt;"",VLOOKUP(B20,Régates!$BW$6:$BX$30,2,FALSE),"")</f>
        <v/>
      </c>
      <c r="Y20" s="139" t="str">
        <f>IF(Régates!CA20&lt;&gt;"",VLOOKUP(B20,Régates!$CA$6:$CB$30,2,FALSE),"")</f>
        <v/>
      </c>
      <c r="Z20" s="104" t="str">
        <f t="shared" si="1"/>
        <v/>
      </c>
      <c r="AA20" s="105" t="str">
        <f t="shared" si="2"/>
        <v/>
      </c>
      <c r="AB20" s="105" t="str">
        <f t="shared" si="3"/>
        <v/>
      </c>
      <c r="AC20" s="105" t="str">
        <f t="shared" si="4"/>
        <v/>
      </c>
      <c r="AD20" s="106" t="str">
        <f t="shared" si="5"/>
        <v/>
      </c>
    </row>
    <row r="21" spans="1:30" ht="21" customHeight="1" x14ac:dyDescent="0.25">
      <c r="A21" s="133">
        <v>16</v>
      </c>
      <c r="B21" s="134" t="str">
        <f>IF(Inscriptions!C25&lt;&gt;"",Inscriptions!C25,"")</f>
        <v/>
      </c>
      <c r="C21" s="135" t="str">
        <f>IF(Inscriptions!D25&lt;&gt;"",Inscriptions!D25,"")</f>
        <v/>
      </c>
      <c r="D21" s="135" t="str">
        <f>IF(Inscriptions!E25&lt;&gt;"",Inscriptions!E25,"")</f>
        <v/>
      </c>
      <c r="E21" s="136">
        <f t="shared" si="0"/>
        <v>0</v>
      </c>
      <c r="F21" s="137" t="str">
        <f>IF(Régates!C21&lt;&gt;"",VLOOKUP(B21,Régates!$C$6:$D$30,2,FALSE),"")</f>
        <v/>
      </c>
      <c r="G21" s="138" t="str">
        <f>IF(Régates!G21&lt;&gt;"",VLOOKUP(B21,Régates!$G$6:$H$30,2,FALSE),"")</f>
        <v/>
      </c>
      <c r="H21" s="138" t="str">
        <f>IF(Régates!K21&lt;&gt;"",VLOOKUP(B21,Régates!$K$6:$L$30,2,FALSE),"")</f>
        <v/>
      </c>
      <c r="I21" s="138" t="str">
        <f>IF(Régates!O21&lt;&gt;"",VLOOKUP(B21,Régates!$O$6:$P$30,2,FALSE),"")</f>
        <v/>
      </c>
      <c r="J21" s="138" t="str">
        <f>IF(Régates!S21&lt;&gt;"",VLOOKUP(B21,Régates!$S$6:$T$30,2,FALSE),"")</f>
        <v/>
      </c>
      <c r="K21" s="138" t="str">
        <f>IF(Régates!W21&lt;&gt;"",VLOOKUP(B21,Régates!$W$6:$X$30,2,FALSE),"")</f>
        <v/>
      </c>
      <c r="L21" s="138" t="str">
        <f>IF(Régates!AA21&lt;&gt;"",VLOOKUP(B21,Régates!$AA$6:$AB$30,2,FALSE),"")</f>
        <v/>
      </c>
      <c r="M21" s="138" t="str">
        <f>IF(Régates!AE21&lt;&gt;"",VLOOKUP(B21,Régates!$AE$6:$AF$30,2,FALSE),"")</f>
        <v/>
      </c>
      <c r="N21" s="138" t="str">
        <f>IF(Régates!AI21&lt;&gt;"",VLOOKUP(B21,Régates!$AI$6:$AJ$30,2,FALSE),"")</f>
        <v/>
      </c>
      <c r="O21" s="138" t="str">
        <f>IF(Régates!AM21&lt;&gt;"",VLOOKUP(B21,Régates!$AM$6:$AN$30,2,FALSE),"")</f>
        <v/>
      </c>
      <c r="P21" s="138" t="str">
        <f>IF(Régates!AQ21&lt;&gt;"",VLOOKUP(B21,Régates!$AQ$6:$AR$30,2,FALSE),"")</f>
        <v/>
      </c>
      <c r="Q21" s="138" t="str">
        <f>IF(Régates!AU21&lt;&gt;"",VLOOKUP(B21,Régates!$AU$6:$AV$30,2,FALSE),"")</f>
        <v/>
      </c>
      <c r="R21" s="138" t="str">
        <f>IF(Régates!AY21&lt;&gt;"",VLOOKUP(B21,Régates!$AY$6:$AZ$30,2,FALSE),"")</f>
        <v/>
      </c>
      <c r="S21" s="138" t="str">
        <f>IF(Régates!BC21&lt;&gt;"",VLOOKUP(B21,Régates!$BC$6:$BD$30,2,FALSE),"")</f>
        <v/>
      </c>
      <c r="T21" s="138" t="str">
        <f>IF(Régates!BG21&lt;&gt;"",VLOOKUP(B21,Régates!$BG$6:$BH$30,2,FALSE),"")</f>
        <v/>
      </c>
      <c r="U21" s="138" t="str">
        <f>IF(Régates!BK21&lt;&gt;"",VLOOKUP(B21,Régates!$BK$6:$BL$30,2,FALSE),"")</f>
        <v/>
      </c>
      <c r="V21" s="138" t="str">
        <f>IF(Régates!BO21&lt;&gt;"",VLOOKUP(B21,Régates!$BO$6:$BP$30,2,FALSE),"")</f>
        <v/>
      </c>
      <c r="W21" s="138" t="str">
        <f>IF(Régates!BS21&lt;&gt;"",VLOOKUP(B21,Régates!$BS$6:$BT$30,2,FALSE),"")</f>
        <v/>
      </c>
      <c r="X21" s="138" t="str">
        <f>IF(Régates!BW21&lt;&gt;"",VLOOKUP(B21,Régates!$BW$6:$BX$30,2,FALSE),"")</f>
        <v/>
      </c>
      <c r="Y21" s="139" t="str">
        <f>IF(Régates!CA21&lt;&gt;"",VLOOKUP(B21,Régates!$CA$6:$CB$30,2,FALSE),"")</f>
        <v/>
      </c>
      <c r="Z21" s="104" t="str">
        <f t="shared" si="1"/>
        <v/>
      </c>
      <c r="AA21" s="105" t="str">
        <f t="shared" si="2"/>
        <v/>
      </c>
      <c r="AB21" s="105" t="str">
        <f t="shared" si="3"/>
        <v/>
      </c>
      <c r="AC21" s="105" t="str">
        <f t="shared" si="4"/>
        <v/>
      </c>
      <c r="AD21" s="106" t="str">
        <f t="shared" si="5"/>
        <v/>
      </c>
    </row>
    <row r="22" spans="1:30" ht="21" customHeight="1" x14ac:dyDescent="0.25">
      <c r="A22" s="133">
        <v>17</v>
      </c>
      <c r="B22" s="134" t="str">
        <f>IF(Inscriptions!C26&lt;&gt;"",Inscriptions!C26,"")</f>
        <v/>
      </c>
      <c r="C22" s="135" t="str">
        <f>IF(Inscriptions!D26&lt;&gt;"",Inscriptions!D26,"")</f>
        <v/>
      </c>
      <c r="D22" s="135" t="str">
        <f>IF(Inscriptions!E26&lt;&gt;"",Inscriptions!E26,"")</f>
        <v/>
      </c>
      <c r="E22" s="136">
        <f t="shared" si="0"/>
        <v>0</v>
      </c>
      <c r="F22" s="137" t="str">
        <f>IF(Régates!C22&lt;&gt;"",VLOOKUP(B22,Régates!$C$6:$D$30,2,FALSE),"")</f>
        <v/>
      </c>
      <c r="G22" s="138" t="str">
        <f>IF(Régates!G22&lt;&gt;"",VLOOKUP(B22,Régates!$G$6:$H$30,2,FALSE),"")</f>
        <v/>
      </c>
      <c r="H22" s="138" t="str">
        <f>IF(Régates!K22&lt;&gt;"",VLOOKUP(B22,Régates!$K$6:$L$30,2,FALSE),"")</f>
        <v/>
      </c>
      <c r="I22" s="138" t="str">
        <f>IF(Régates!O22&lt;&gt;"",VLOOKUP(B22,Régates!$O$6:$P$30,2,FALSE),"")</f>
        <v/>
      </c>
      <c r="J22" s="138" t="str">
        <f>IF(Régates!S22&lt;&gt;"",VLOOKUP(B22,Régates!$S$6:$T$30,2,FALSE),"")</f>
        <v/>
      </c>
      <c r="K22" s="138" t="str">
        <f>IF(Régates!W22&lt;&gt;"",VLOOKUP(B22,Régates!$W$6:$X$30,2,FALSE),"")</f>
        <v/>
      </c>
      <c r="L22" s="138" t="str">
        <f>IF(Régates!AA22&lt;&gt;"",VLOOKUP(B22,Régates!$AA$6:$AB$30,2,FALSE),"")</f>
        <v/>
      </c>
      <c r="M22" s="138" t="str">
        <f>IF(Régates!AE22&lt;&gt;"",VLOOKUP(B22,Régates!$AE$6:$AF$30,2,FALSE),"")</f>
        <v/>
      </c>
      <c r="N22" s="138" t="str">
        <f>IF(Régates!AI22&lt;&gt;"",VLOOKUP(B22,Régates!$AI$6:$AJ$30,2,FALSE),"")</f>
        <v/>
      </c>
      <c r="O22" s="138" t="str">
        <f>IF(Régates!AM22&lt;&gt;"",VLOOKUP(B22,Régates!$AM$6:$AN$30,2,FALSE),"")</f>
        <v/>
      </c>
      <c r="P22" s="138" t="str">
        <f>IF(Régates!AQ22&lt;&gt;"",VLOOKUP(B22,Régates!$AQ$6:$AR$30,2,FALSE),"")</f>
        <v/>
      </c>
      <c r="Q22" s="138" t="str">
        <f>IF(Régates!AU22&lt;&gt;"",VLOOKUP(B22,Régates!$AU$6:$AV$30,2,FALSE),"")</f>
        <v/>
      </c>
      <c r="R22" s="138" t="str">
        <f>IF(Régates!AY22&lt;&gt;"",VLOOKUP(B22,Régates!$AY$6:$AZ$30,2,FALSE),"")</f>
        <v/>
      </c>
      <c r="S22" s="138" t="str">
        <f>IF(Régates!BC22&lt;&gt;"",VLOOKUP(B22,Régates!$BC$6:$BD$30,2,FALSE),"")</f>
        <v/>
      </c>
      <c r="T22" s="138" t="str">
        <f>IF(Régates!BG22&lt;&gt;"",VLOOKUP(B22,Régates!$BG$6:$BH$30,2,FALSE),"")</f>
        <v/>
      </c>
      <c r="U22" s="138" t="str">
        <f>IF(Régates!BK22&lt;&gt;"",VLOOKUP(B22,Régates!$BK$6:$BL$30,2,FALSE),"")</f>
        <v/>
      </c>
      <c r="V22" s="138" t="str">
        <f>IF(Régates!BO22&lt;&gt;"",VLOOKUP(B22,Régates!$BO$6:$BP$30,2,FALSE),"")</f>
        <v/>
      </c>
      <c r="W22" s="138" t="str">
        <f>IF(Régates!BS22&lt;&gt;"",VLOOKUP(B22,Régates!$BS$6:$BT$30,2,FALSE),"")</f>
        <v/>
      </c>
      <c r="X22" s="138" t="str">
        <f>IF(Régates!BW22&lt;&gt;"",VLOOKUP(B22,Régates!$BW$6:$BX$30,2,FALSE),"")</f>
        <v/>
      </c>
      <c r="Y22" s="139" t="str">
        <f>IF(Régates!CA22&lt;&gt;"",VLOOKUP(B22,Régates!$CA$6:$CB$30,2,FALSE),"")</f>
        <v/>
      </c>
      <c r="Z22" s="104" t="str">
        <f t="shared" si="1"/>
        <v/>
      </c>
      <c r="AA22" s="105" t="str">
        <f t="shared" si="2"/>
        <v/>
      </c>
      <c r="AB22" s="105" t="str">
        <f t="shared" si="3"/>
        <v/>
      </c>
      <c r="AC22" s="105" t="str">
        <f t="shared" si="4"/>
        <v/>
      </c>
      <c r="AD22" s="106" t="str">
        <f t="shared" si="5"/>
        <v/>
      </c>
    </row>
    <row r="23" spans="1:30" ht="21" customHeight="1" x14ac:dyDescent="0.25">
      <c r="A23" s="133">
        <v>18</v>
      </c>
      <c r="B23" s="134" t="str">
        <f>IF(Inscriptions!C27&lt;&gt;"",Inscriptions!C27,"")</f>
        <v/>
      </c>
      <c r="C23" s="135" t="str">
        <f>IF(Inscriptions!D27&lt;&gt;"",Inscriptions!D27,"")</f>
        <v/>
      </c>
      <c r="D23" s="135" t="str">
        <f>IF(Inscriptions!E27&lt;&gt;"",Inscriptions!E27,"")</f>
        <v/>
      </c>
      <c r="E23" s="136">
        <f t="shared" si="0"/>
        <v>0</v>
      </c>
      <c r="F23" s="137" t="str">
        <f>IF(Régates!C23&lt;&gt;"",VLOOKUP(B23,Régates!$C$6:$D$30,2,FALSE),"")</f>
        <v/>
      </c>
      <c r="G23" s="138" t="str">
        <f>IF(Régates!G23&lt;&gt;"",VLOOKUP(B23,Régates!$G$6:$H$30,2,FALSE),"")</f>
        <v/>
      </c>
      <c r="H23" s="138" t="str">
        <f>IF(Régates!K23&lt;&gt;"",VLOOKUP(B23,Régates!$K$6:$L$30,2,FALSE),"")</f>
        <v/>
      </c>
      <c r="I23" s="138" t="str">
        <f>IF(Régates!O23&lt;&gt;"",VLOOKUP(B23,Régates!$O$6:$P$30,2,FALSE),"")</f>
        <v/>
      </c>
      <c r="J23" s="138" t="str">
        <f>IF(Régates!S23&lt;&gt;"",VLOOKUP(B23,Régates!$S$6:$T$30,2,FALSE),"")</f>
        <v/>
      </c>
      <c r="K23" s="138" t="str">
        <f>IF(Régates!W23&lt;&gt;"",VLOOKUP(B23,Régates!$W$6:$X$30,2,FALSE),"")</f>
        <v/>
      </c>
      <c r="L23" s="138" t="str">
        <f>IF(Régates!AA23&lt;&gt;"",VLOOKUP(B23,Régates!$AA$6:$AB$30,2,FALSE),"")</f>
        <v/>
      </c>
      <c r="M23" s="138" t="str">
        <f>IF(Régates!AE23&lt;&gt;"",VLOOKUP(B23,Régates!$AE$6:$AF$30,2,FALSE),"")</f>
        <v/>
      </c>
      <c r="N23" s="138" t="str">
        <f>IF(Régates!AI23&lt;&gt;"",VLOOKUP(B23,Régates!$AI$6:$AJ$30,2,FALSE),"")</f>
        <v/>
      </c>
      <c r="O23" s="138" t="str">
        <f>IF(Régates!AM23&lt;&gt;"",VLOOKUP(B23,Régates!$AM$6:$AN$30,2,FALSE),"")</f>
        <v/>
      </c>
      <c r="P23" s="138" t="str">
        <f>IF(Régates!AQ23&lt;&gt;"",VLOOKUP(B23,Régates!$AQ$6:$AR$30,2,FALSE),"")</f>
        <v/>
      </c>
      <c r="Q23" s="138" t="str">
        <f>IF(Régates!AU23&lt;&gt;"",VLOOKUP(B23,Régates!$AU$6:$AV$30,2,FALSE),"")</f>
        <v/>
      </c>
      <c r="R23" s="138" t="str">
        <f>IF(Régates!AY23&lt;&gt;"",VLOOKUP(B23,Régates!$AY$6:$AZ$30,2,FALSE),"")</f>
        <v/>
      </c>
      <c r="S23" s="138" t="str">
        <f>IF(Régates!BC23&lt;&gt;"",VLOOKUP(B23,Régates!$BC$6:$BD$30,2,FALSE),"")</f>
        <v/>
      </c>
      <c r="T23" s="138" t="str">
        <f>IF(Régates!BG23&lt;&gt;"",VLOOKUP(B23,Régates!$BG$6:$BH$30,2,FALSE),"")</f>
        <v/>
      </c>
      <c r="U23" s="138" t="str">
        <f>IF(Régates!BK23&lt;&gt;"",VLOOKUP(B23,Régates!$BK$6:$BL$30,2,FALSE),"")</f>
        <v/>
      </c>
      <c r="V23" s="138" t="str">
        <f>IF(Régates!BO23&lt;&gt;"",VLOOKUP(B23,Régates!$BO$6:$BP$30,2,FALSE),"")</f>
        <v/>
      </c>
      <c r="W23" s="138" t="str">
        <f>IF(Régates!BS23&lt;&gt;"",VLOOKUP(B23,Régates!$BS$6:$BT$30,2,FALSE),"")</f>
        <v/>
      </c>
      <c r="X23" s="138" t="str">
        <f>IF(Régates!BW23&lt;&gt;"",VLOOKUP(B23,Régates!$BW$6:$BX$30,2,FALSE),"")</f>
        <v/>
      </c>
      <c r="Y23" s="139" t="str">
        <f>IF(Régates!CA23&lt;&gt;"",VLOOKUP(B23,Régates!$CA$6:$CB$30,2,FALSE),"")</f>
        <v/>
      </c>
      <c r="Z23" s="104" t="str">
        <f t="shared" si="1"/>
        <v/>
      </c>
      <c r="AA23" s="105" t="str">
        <f t="shared" si="2"/>
        <v/>
      </c>
      <c r="AB23" s="105" t="str">
        <f t="shared" si="3"/>
        <v/>
      </c>
      <c r="AC23" s="105" t="str">
        <f t="shared" si="4"/>
        <v/>
      </c>
      <c r="AD23" s="106" t="str">
        <f t="shared" si="5"/>
        <v/>
      </c>
    </row>
    <row r="24" spans="1:30" ht="21" customHeight="1" x14ac:dyDescent="0.25">
      <c r="A24" s="133">
        <v>19</v>
      </c>
      <c r="B24" s="134" t="str">
        <f>IF(Inscriptions!C28&lt;&gt;"",Inscriptions!C28,"")</f>
        <v/>
      </c>
      <c r="C24" s="135" t="str">
        <f>IF(Inscriptions!D28&lt;&gt;"",Inscriptions!D28,"")</f>
        <v/>
      </c>
      <c r="D24" s="135" t="str">
        <f>IF(Inscriptions!E28&lt;&gt;"",Inscriptions!E28,"")</f>
        <v/>
      </c>
      <c r="E24" s="136">
        <f t="shared" si="0"/>
        <v>0</v>
      </c>
      <c r="F24" s="137" t="str">
        <f>IF(Régates!C24&lt;&gt;"",VLOOKUP(B24,Régates!$C$6:$D$30,2,FALSE),"")</f>
        <v/>
      </c>
      <c r="G24" s="138" t="str">
        <f>IF(Régates!G24&lt;&gt;"",VLOOKUP(B24,Régates!$G$6:$H$30,2,FALSE),"")</f>
        <v/>
      </c>
      <c r="H24" s="138" t="str">
        <f>IF(Régates!K24&lt;&gt;"",VLOOKUP(B24,Régates!$K$6:$L$30,2,FALSE),"")</f>
        <v/>
      </c>
      <c r="I24" s="138" t="str">
        <f>IF(Régates!O24&lt;&gt;"",VLOOKUP(B24,Régates!$O$6:$P$30,2,FALSE),"")</f>
        <v/>
      </c>
      <c r="J24" s="138" t="str">
        <f>IF(Régates!S24&lt;&gt;"",VLOOKUP(B24,Régates!$S$6:$T$30,2,FALSE),"")</f>
        <v/>
      </c>
      <c r="K24" s="138" t="str">
        <f>IF(Régates!W24&lt;&gt;"",VLOOKUP(B24,Régates!$W$6:$X$30,2,FALSE),"")</f>
        <v/>
      </c>
      <c r="L24" s="138" t="str">
        <f>IF(Régates!AA24&lt;&gt;"",VLOOKUP(B24,Régates!$AA$6:$AB$30,2,FALSE),"")</f>
        <v/>
      </c>
      <c r="M24" s="138" t="str">
        <f>IF(Régates!AE24&lt;&gt;"",VLOOKUP(B24,Régates!$AE$6:$AF$30,2,FALSE),"")</f>
        <v/>
      </c>
      <c r="N24" s="138" t="str">
        <f>IF(Régates!AI24&lt;&gt;"",VLOOKUP(B24,Régates!$AI$6:$AJ$30,2,FALSE),"")</f>
        <v/>
      </c>
      <c r="O24" s="138" t="str">
        <f>IF(Régates!AM24&lt;&gt;"",VLOOKUP(B24,Régates!$AM$6:$AN$30,2,FALSE),"")</f>
        <v/>
      </c>
      <c r="P24" s="138" t="str">
        <f>IF(Régates!AQ24&lt;&gt;"",VLOOKUP(B24,Régates!$AQ$6:$AR$30,2,FALSE),"")</f>
        <v/>
      </c>
      <c r="Q24" s="138" t="str">
        <f>IF(Régates!AU24&lt;&gt;"",VLOOKUP(B24,Régates!$AU$6:$AV$30,2,FALSE),"")</f>
        <v/>
      </c>
      <c r="R24" s="138" t="str">
        <f>IF(Régates!AY24&lt;&gt;"",VLOOKUP(B24,Régates!$AY$6:$AZ$30,2,FALSE),"")</f>
        <v/>
      </c>
      <c r="S24" s="138" t="str">
        <f>IF(Régates!BC24&lt;&gt;"",VLOOKUP(B24,Régates!$BC$6:$BD$30,2,FALSE),"")</f>
        <v/>
      </c>
      <c r="T24" s="138" t="str">
        <f>IF(Régates!BG24&lt;&gt;"",VLOOKUP(B24,Régates!$BG$6:$BH$30,2,FALSE),"")</f>
        <v/>
      </c>
      <c r="U24" s="138" t="str">
        <f>IF(Régates!BK24&lt;&gt;"",VLOOKUP(B24,Régates!$BK$6:$BL$30,2,FALSE),"")</f>
        <v/>
      </c>
      <c r="V24" s="138" t="str">
        <f>IF(Régates!BO24&lt;&gt;"",VLOOKUP(B24,Régates!$BO$6:$BP$30,2,FALSE),"")</f>
        <v/>
      </c>
      <c r="W24" s="138" t="str">
        <f>IF(Régates!BS24&lt;&gt;"",VLOOKUP(B24,Régates!$BS$6:$BT$30,2,FALSE),"")</f>
        <v/>
      </c>
      <c r="X24" s="138" t="str">
        <f>IF(Régates!BW24&lt;&gt;"",VLOOKUP(B24,Régates!$BW$6:$BX$30,2,FALSE),"")</f>
        <v/>
      </c>
      <c r="Y24" s="139" t="str">
        <f>IF(Régates!CA24&lt;&gt;"",VLOOKUP(B24,Régates!$CA$6:$CB$30,2,FALSE),"")</f>
        <v/>
      </c>
      <c r="Z24" s="104" t="str">
        <f t="shared" si="1"/>
        <v/>
      </c>
      <c r="AA24" s="105" t="str">
        <f t="shared" si="2"/>
        <v/>
      </c>
      <c r="AB24" s="105" t="str">
        <f t="shared" si="3"/>
        <v/>
      </c>
      <c r="AC24" s="105" t="str">
        <f t="shared" si="4"/>
        <v/>
      </c>
      <c r="AD24" s="106" t="str">
        <f t="shared" si="5"/>
        <v/>
      </c>
    </row>
    <row r="25" spans="1:30" ht="21" customHeight="1" x14ac:dyDescent="0.25">
      <c r="A25" s="133">
        <v>20</v>
      </c>
      <c r="B25" s="134" t="str">
        <f>IF(Inscriptions!C29&lt;&gt;"",Inscriptions!C29,"")</f>
        <v/>
      </c>
      <c r="C25" s="135" t="str">
        <f>IF(Inscriptions!D29&lt;&gt;"",Inscriptions!D29,"")</f>
        <v/>
      </c>
      <c r="D25" s="135" t="str">
        <f>IF(Inscriptions!E29&lt;&gt;"",Inscriptions!E29,"")</f>
        <v/>
      </c>
      <c r="E25" s="136">
        <f t="shared" si="0"/>
        <v>0</v>
      </c>
      <c r="F25" s="137" t="str">
        <f>IF(Régates!C25&lt;&gt;"",VLOOKUP(B25,Régates!$C$6:$D$30,2,FALSE),"")</f>
        <v/>
      </c>
      <c r="G25" s="138" t="str">
        <f>IF(Régates!G25&lt;&gt;"",VLOOKUP(B25,Régates!$G$6:$H$30,2,FALSE),"")</f>
        <v/>
      </c>
      <c r="H25" s="138" t="str">
        <f>IF(Régates!K25&lt;&gt;"",VLOOKUP(B25,Régates!$K$6:$L$30,2,FALSE),"")</f>
        <v/>
      </c>
      <c r="I25" s="138" t="str">
        <f>IF(Régates!O25&lt;&gt;"",VLOOKUP(B25,Régates!$O$6:$P$30,2,FALSE),"")</f>
        <v/>
      </c>
      <c r="J25" s="138" t="str">
        <f>IF(Régates!S25&lt;&gt;"",VLOOKUP(B25,Régates!$S$6:$T$30,2,FALSE),"")</f>
        <v/>
      </c>
      <c r="K25" s="138" t="str">
        <f>IF(Régates!W25&lt;&gt;"",VLOOKUP(B25,Régates!$W$6:$X$30,2,FALSE),"")</f>
        <v/>
      </c>
      <c r="L25" s="138" t="str">
        <f>IF(Régates!AA25&lt;&gt;"",VLOOKUP(B25,Régates!$AA$6:$AB$30,2,FALSE),"")</f>
        <v/>
      </c>
      <c r="M25" s="138" t="str">
        <f>IF(Régates!AE25&lt;&gt;"",VLOOKUP(B25,Régates!$AE$6:$AF$30,2,FALSE),"")</f>
        <v/>
      </c>
      <c r="N25" s="138" t="str">
        <f>IF(Régates!AI25&lt;&gt;"",VLOOKUP(B25,Régates!$AI$6:$AJ$30,2,FALSE),"")</f>
        <v/>
      </c>
      <c r="O25" s="138" t="str">
        <f>IF(Régates!AM25&lt;&gt;"",VLOOKUP(B25,Régates!$AM$6:$AN$30,2,FALSE),"")</f>
        <v/>
      </c>
      <c r="P25" s="138" t="str">
        <f>IF(Régates!AQ25&lt;&gt;"",VLOOKUP(B25,Régates!$AQ$6:$AR$30,2,FALSE),"")</f>
        <v/>
      </c>
      <c r="Q25" s="138" t="str">
        <f>IF(Régates!AU25&lt;&gt;"",VLOOKUP(B25,Régates!$AU$6:$AV$30,2,FALSE),"")</f>
        <v/>
      </c>
      <c r="R25" s="138" t="str">
        <f>IF(Régates!AY25&lt;&gt;"",VLOOKUP(B25,Régates!$AY$6:$AZ$30,2,FALSE),"")</f>
        <v/>
      </c>
      <c r="S25" s="138" t="str">
        <f>IF(Régates!BC25&lt;&gt;"",VLOOKUP(B25,Régates!$BC$6:$BD$30,2,FALSE),"")</f>
        <v/>
      </c>
      <c r="T25" s="138" t="str">
        <f>IF(Régates!BG25&lt;&gt;"",VLOOKUP(B25,Régates!$BG$6:$BH$30,2,FALSE),"")</f>
        <v/>
      </c>
      <c r="U25" s="138" t="str">
        <f>IF(Régates!BK25&lt;&gt;"",VLOOKUP(B25,Régates!$BK$6:$BL$30,2,FALSE),"")</f>
        <v/>
      </c>
      <c r="V25" s="138" t="str">
        <f>IF(Régates!BO25&lt;&gt;"",VLOOKUP(B25,Régates!$BO$6:$BP$30,2,FALSE),"")</f>
        <v/>
      </c>
      <c r="W25" s="138" t="str">
        <f>IF(Régates!BS25&lt;&gt;"",VLOOKUP(B25,Régates!$BS$6:$BT$30,2,FALSE),"")</f>
        <v/>
      </c>
      <c r="X25" s="138" t="str">
        <f>IF(Régates!BW25&lt;&gt;"",VLOOKUP(B25,Régates!$BW$6:$BX$30,2,FALSE),"")</f>
        <v/>
      </c>
      <c r="Y25" s="139" t="str">
        <f>IF(Régates!CA25&lt;&gt;"",VLOOKUP(B25,Régates!$CA$6:$CB$30,2,FALSE),"")</f>
        <v/>
      </c>
      <c r="Z25" s="104" t="str">
        <f t="shared" si="1"/>
        <v/>
      </c>
      <c r="AA25" s="105" t="str">
        <f t="shared" si="2"/>
        <v/>
      </c>
      <c r="AB25" s="105" t="str">
        <f t="shared" si="3"/>
        <v/>
      </c>
      <c r="AC25" s="105" t="str">
        <f t="shared" si="4"/>
        <v/>
      </c>
      <c r="AD25" s="106" t="str">
        <f t="shared" si="5"/>
        <v/>
      </c>
    </row>
    <row r="26" spans="1:30" ht="21" customHeight="1" x14ac:dyDescent="0.25">
      <c r="A26" s="133">
        <v>21</v>
      </c>
      <c r="B26" s="134" t="str">
        <f>IF(Inscriptions!C30&lt;&gt;"",Inscriptions!C30,"")</f>
        <v/>
      </c>
      <c r="C26" s="135" t="str">
        <f>IF(Inscriptions!D30&lt;&gt;"",Inscriptions!D30,"")</f>
        <v/>
      </c>
      <c r="D26" s="135" t="str">
        <f>IF(Inscriptions!E30&lt;&gt;"",Inscriptions!E30,"")</f>
        <v/>
      </c>
      <c r="E26" s="136">
        <f t="shared" si="0"/>
        <v>0</v>
      </c>
      <c r="F26" s="137" t="str">
        <f>IF(Régates!C26&lt;&gt;"",VLOOKUP(B26,Régates!$C$6:$D$30,2,FALSE),"")</f>
        <v/>
      </c>
      <c r="G26" s="138" t="str">
        <f>IF(Régates!G26&lt;&gt;"",VLOOKUP(B26,Régates!$G$6:$H$30,2,FALSE),"")</f>
        <v/>
      </c>
      <c r="H26" s="138" t="str">
        <f>IF(Régates!K26&lt;&gt;"",VLOOKUP(B26,Régates!$K$6:$L$30,2,FALSE),"")</f>
        <v/>
      </c>
      <c r="I26" s="138" t="str">
        <f>IF(Régates!O26&lt;&gt;"",VLOOKUP(B26,Régates!$O$6:$P$30,2,FALSE),"")</f>
        <v/>
      </c>
      <c r="J26" s="138" t="str">
        <f>IF(Régates!S26&lt;&gt;"",VLOOKUP(B26,Régates!$S$6:$T$30,2,FALSE),"")</f>
        <v/>
      </c>
      <c r="K26" s="138" t="str">
        <f>IF(Régates!W26&lt;&gt;"",VLOOKUP(B26,Régates!$W$6:$X$30,2,FALSE),"")</f>
        <v/>
      </c>
      <c r="L26" s="138" t="str">
        <f>IF(Régates!AA26&lt;&gt;"",VLOOKUP(B26,Régates!$AA$6:$AB$30,2,FALSE),"")</f>
        <v/>
      </c>
      <c r="M26" s="138" t="str">
        <f>IF(Régates!AE26&lt;&gt;"",VLOOKUP(B26,Régates!$AE$6:$AF$30,2,FALSE),"")</f>
        <v/>
      </c>
      <c r="N26" s="138" t="str">
        <f>IF(Régates!AI26&lt;&gt;"",VLOOKUP(B26,Régates!$AI$6:$AJ$30,2,FALSE),"")</f>
        <v/>
      </c>
      <c r="O26" s="138" t="str">
        <f>IF(Régates!AM26&lt;&gt;"",VLOOKUP(B26,Régates!$AM$6:$AN$30,2,FALSE),"")</f>
        <v/>
      </c>
      <c r="P26" s="138" t="str">
        <f>IF(Régates!AQ26&lt;&gt;"",VLOOKUP(B26,Régates!$AQ$6:$AR$30,2,FALSE),"")</f>
        <v/>
      </c>
      <c r="Q26" s="138" t="str">
        <f>IF(Régates!AU26&lt;&gt;"",VLOOKUP(B26,Régates!$AU$6:$AV$30,2,FALSE),"")</f>
        <v/>
      </c>
      <c r="R26" s="138" t="str">
        <f>IF(Régates!AY26&lt;&gt;"",VLOOKUP(B26,Régates!$AY$6:$AZ$30,2,FALSE),"")</f>
        <v/>
      </c>
      <c r="S26" s="138" t="str">
        <f>IF(Régates!BC26&lt;&gt;"",VLOOKUP(B26,Régates!$BC$6:$BD$30,2,FALSE),"")</f>
        <v/>
      </c>
      <c r="T26" s="138" t="str">
        <f>IF(Régates!BG26&lt;&gt;"",VLOOKUP(B26,Régates!$BG$6:$BH$30,2,FALSE),"")</f>
        <v/>
      </c>
      <c r="U26" s="138" t="str">
        <f>IF(Régates!BK26&lt;&gt;"",VLOOKUP(B26,Régates!$BK$6:$BL$30,2,FALSE),"")</f>
        <v/>
      </c>
      <c r="V26" s="138" t="str">
        <f>IF(Régates!BO26&lt;&gt;"",VLOOKUP(B26,Régates!$BO$6:$BP$30,2,FALSE),"")</f>
        <v/>
      </c>
      <c r="W26" s="138" t="str">
        <f>IF(Régates!BS26&lt;&gt;"",VLOOKUP(B26,Régates!$BS$6:$BT$30,2,FALSE),"")</f>
        <v/>
      </c>
      <c r="X26" s="138" t="str">
        <f>IF(Régates!BW26&lt;&gt;"",VLOOKUP(B26,Régates!$BW$6:$BX$30,2,FALSE),"")</f>
        <v/>
      </c>
      <c r="Y26" s="139" t="str">
        <f>IF(Régates!CA26&lt;&gt;"",VLOOKUP(B26,Régates!$CA$6:$CB$30,2,FALSE),"")</f>
        <v/>
      </c>
      <c r="Z26" s="104" t="str">
        <f t="shared" si="1"/>
        <v/>
      </c>
      <c r="AA26" s="105" t="str">
        <f t="shared" si="2"/>
        <v/>
      </c>
      <c r="AB26" s="105" t="str">
        <f t="shared" si="3"/>
        <v/>
      </c>
      <c r="AC26" s="105" t="str">
        <f t="shared" si="4"/>
        <v/>
      </c>
      <c r="AD26" s="106" t="str">
        <f t="shared" si="5"/>
        <v/>
      </c>
    </row>
    <row r="27" spans="1:30" ht="21" customHeight="1" x14ac:dyDescent="0.25">
      <c r="A27" s="133">
        <v>22</v>
      </c>
      <c r="B27" s="134" t="str">
        <f>IF(Inscriptions!C31&lt;&gt;"",Inscriptions!C31,"")</f>
        <v/>
      </c>
      <c r="C27" s="135" t="str">
        <f>IF(Inscriptions!D31&lt;&gt;"",Inscriptions!D31,"")</f>
        <v/>
      </c>
      <c r="D27" s="135" t="str">
        <f>IF(Inscriptions!E31&lt;&gt;"",Inscriptions!E31,"")</f>
        <v/>
      </c>
      <c r="E27" s="136">
        <f t="shared" si="0"/>
        <v>0</v>
      </c>
      <c r="F27" s="137" t="str">
        <f>IF(Régates!C27&lt;&gt;"",VLOOKUP(B27,Régates!$C$6:$D$30,2,FALSE),"")</f>
        <v/>
      </c>
      <c r="G27" s="138" t="str">
        <f>IF(Régates!G27&lt;&gt;"",VLOOKUP(B27,Régates!$G$6:$H$30,2,FALSE),"")</f>
        <v/>
      </c>
      <c r="H27" s="138" t="str">
        <f>IF(Régates!K27&lt;&gt;"",VLOOKUP(B27,Régates!$K$6:$L$30,2,FALSE),"")</f>
        <v/>
      </c>
      <c r="I27" s="138" t="str">
        <f>IF(Régates!O27&lt;&gt;"",VLOOKUP(B27,Régates!$O$6:$P$30,2,FALSE),"")</f>
        <v/>
      </c>
      <c r="J27" s="138" t="str">
        <f>IF(Régates!S27&lt;&gt;"",VLOOKUP(B27,Régates!$S$6:$T$30,2,FALSE),"")</f>
        <v/>
      </c>
      <c r="K27" s="138" t="str">
        <f>IF(Régates!W27&lt;&gt;"",VLOOKUP(B27,Régates!$W$6:$X$30,2,FALSE),"")</f>
        <v/>
      </c>
      <c r="L27" s="138" t="str">
        <f>IF(Régates!AA27&lt;&gt;"",VLOOKUP(B27,Régates!$AA$6:$AB$30,2,FALSE),"")</f>
        <v/>
      </c>
      <c r="M27" s="138" t="str">
        <f>IF(Régates!AE27&lt;&gt;"",VLOOKUP(B27,Régates!$AE$6:$AF$30,2,FALSE),"")</f>
        <v/>
      </c>
      <c r="N27" s="138" t="str">
        <f>IF(Régates!AI27&lt;&gt;"",VLOOKUP(B27,Régates!$AI$6:$AJ$30,2,FALSE),"")</f>
        <v/>
      </c>
      <c r="O27" s="138" t="str">
        <f>IF(Régates!AM27&lt;&gt;"",VLOOKUP(B27,Régates!$AM$6:$AN$30,2,FALSE),"")</f>
        <v/>
      </c>
      <c r="P27" s="138" t="str">
        <f>IF(Régates!AQ27&lt;&gt;"",VLOOKUP(B27,Régates!$AQ$6:$AR$30,2,FALSE),"")</f>
        <v/>
      </c>
      <c r="Q27" s="138" t="str">
        <f>IF(Régates!AU27&lt;&gt;"",VLOOKUP(B27,Régates!$AU$6:$AV$30,2,FALSE),"")</f>
        <v/>
      </c>
      <c r="R27" s="138" t="str">
        <f>IF(Régates!AY27&lt;&gt;"",VLOOKUP(B27,Régates!$AY$6:$AZ$30,2,FALSE),"")</f>
        <v/>
      </c>
      <c r="S27" s="138" t="str">
        <f>IF(Régates!BC27&lt;&gt;"",VLOOKUP(B27,Régates!$BC$6:$BD$30,2,FALSE),"")</f>
        <v/>
      </c>
      <c r="T27" s="138" t="str">
        <f>IF(Régates!BG27&lt;&gt;"",VLOOKUP(B27,Régates!$BG$6:$BH$30,2,FALSE),"")</f>
        <v/>
      </c>
      <c r="U27" s="138" t="str">
        <f>IF(Régates!BK27&lt;&gt;"",VLOOKUP(B27,Régates!$BK$6:$BL$30,2,FALSE),"")</f>
        <v/>
      </c>
      <c r="V27" s="138" t="str">
        <f>IF(Régates!BO27&lt;&gt;"",VLOOKUP(B27,Régates!$BO$6:$BP$30,2,FALSE),"")</f>
        <v/>
      </c>
      <c r="W27" s="138" t="str">
        <f>IF(Régates!BS27&lt;&gt;"",VLOOKUP(B27,Régates!$BS$6:$BT$30,2,FALSE),"")</f>
        <v/>
      </c>
      <c r="X27" s="138" t="str">
        <f>IF(Régates!BW27&lt;&gt;"",VLOOKUP(B27,Régates!$BW$6:$BX$30,2,FALSE),"")</f>
        <v/>
      </c>
      <c r="Y27" s="139" t="str">
        <f>IF(Régates!CA27&lt;&gt;"",VLOOKUP(B27,Régates!$CA$6:$CB$30,2,FALSE),"")</f>
        <v/>
      </c>
      <c r="Z27" s="104" t="str">
        <f t="shared" si="1"/>
        <v/>
      </c>
      <c r="AA27" s="105" t="str">
        <f t="shared" si="2"/>
        <v/>
      </c>
      <c r="AB27" s="105" t="str">
        <f t="shared" si="3"/>
        <v/>
      </c>
      <c r="AC27" s="105" t="str">
        <f t="shared" si="4"/>
        <v/>
      </c>
      <c r="AD27" s="106" t="str">
        <f t="shared" si="5"/>
        <v/>
      </c>
    </row>
    <row r="28" spans="1:30" ht="21" customHeight="1" x14ac:dyDescent="0.25">
      <c r="A28" s="133">
        <v>23</v>
      </c>
      <c r="B28" s="134" t="str">
        <f>IF(Inscriptions!C32&lt;&gt;"",Inscriptions!C32,"")</f>
        <v/>
      </c>
      <c r="C28" s="135" t="str">
        <f>IF(Inscriptions!D32&lt;&gt;"",Inscriptions!D32,"")</f>
        <v/>
      </c>
      <c r="D28" s="135" t="str">
        <f>IF(Inscriptions!E32&lt;&gt;"",Inscriptions!E32,"")</f>
        <v/>
      </c>
      <c r="E28" s="136">
        <f t="shared" si="0"/>
        <v>0</v>
      </c>
      <c r="F28" s="137" t="str">
        <f>IF(Régates!C28&lt;&gt;"",VLOOKUP(B28,Régates!$C$6:$D$30,2,FALSE),"")</f>
        <v/>
      </c>
      <c r="G28" s="138" t="str">
        <f>IF(Régates!G28&lt;&gt;"",VLOOKUP(B28,Régates!$G$6:$H$30,2,FALSE),"")</f>
        <v/>
      </c>
      <c r="H28" s="138" t="str">
        <f>IF(Régates!K28&lt;&gt;"",VLOOKUP(B28,Régates!$K$6:$L$30,2,FALSE),"")</f>
        <v/>
      </c>
      <c r="I28" s="138" t="str">
        <f>IF(Régates!O28&lt;&gt;"",VLOOKUP(B28,Régates!$O$6:$P$30,2,FALSE),"")</f>
        <v/>
      </c>
      <c r="J28" s="138" t="str">
        <f>IF(Régates!S28&lt;&gt;"",VLOOKUP(B28,Régates!$S$6:$T$30,2,FALSE),"")</f>
        <v/>
      </c>
      <c r="K28" s="138" t="str">
        <f>IF(Régates!W28&lt;&gt;"",VLOOKUP(B28,Régates!$W$6:$X$30,2,FALSE),"")</f>
        <v/>
      </c>
      <c r="L28" s="138" t="str">
        <f>IF(Régates!AA28&lt;&gt;"",VLOOKUP(B28,Régates!$AA$6:$AB$30,2,FALSE),"")</f>
        <v/>
      </c>
      <c r="M28" s="138" t="str">
        <f>IF(Régates!AE28&lt;&gt;"",VLOOKUP(B28,Régates!$AE$6:$AF$30,2,FALSE),"")</f>
        <v/>
      </c>
      <c r="N28" s="138" t="str">
        <f>IF(Régates!AI28&lt;&gt;"",VLOOKUP(B28,Régates!$AI$6:$AJ$30,2,FALSE),"")</f>
        <v/>
      </c>
      <c r="O28" s="138" t="str">
        <f>IF(Régates!AM28&lt;&gt;"",VLOOKUP(B28,Régates!$AM$6:$AN$30,2,FALSE),"")</f>
        <v/>
      </c>
      <c r="P28" s="138" t="str">
        <f>IF(Régates!AQ28&lt;&gt;"",VLOOKUP(B28,Régates!$AQ$6:$AR$30,2,FALSE),"")</f>
        <v/>
      </c>
      <c r="Q28" s="138" t="str">
        <f>IF(Régates!AU28&lt;&gt;"",VLOOKUP(B28,Régates!$AU$6:$AV$30,2,FALSE),"")</f>
        <v/>
      </c>
      <c r="R28" s="138" t="str">
        <f>IF(Régates!AY28&lt;&gt;"",VLOOKUP(B28,Régates!$AY$6:$AZ$30,2,FALSE),"")</f>
        <v/>
      </c>
      <c r="S28" s="138" t="str">
        <f>IF(Régates!BC28&lt;&gt;"",VLOOKUP(B28,Régates!$BC$6:$BD$30,2,FALSE),"")</f>
        <v/>
      </c>
      <c r="T28" s="138" t="str">
        <f>IF(Régates!BG28&lt;&gt;"",VLOOKUP(B28,Régates!$BG$6:$BH$30,2,FALSE),"")</f>
        <v/>
      </c>
      <c r="U28" s="138" t="str">
        <f>IF(Régates!BK28&lt;&gt;"",VLOOKUP(B28,Régates!$BK$6:$BL$30,2,FALSE),"")</f>
        <v/>
      </c>
      <c r="V28" s="138" t="str">
        <f>IF(Régates!BO28&lt;&gt;"",VLOOKUP(B28,Régates!$BO$6:$BP$30,2,FALSE),"")</f>
        <v/>
      </c>
      <c r="W28" s="138" t="str">
        <f>IF(Régates!BS28&lt;&gt;"",VLOOKUP(B28,Régates!$BS$6:$BT$30,2,FALSE),"")</f>
        <v/>
      </c>
      <c r="X28" s="138" t="str">
        <f>IF(Régates!BW28&lt;&gt;"",VLOOKUP(B28,Régates!$BW$6:$BX$30,2,FALSE),"")</f>
        <v/>
      </c>
      <c r="Y28" s="139" t="str">
        <f>IF(Régates!CA28&lt;&gt;"",VLOOKUP(B28,Régates!$CA$6:$CB$30,2,FALSE),"")</f>
        <v/>
      </c>
      <c r="Z28" s="104" t="str">
        <f t="shared" si="1"/>
        <v/>
      </c>
      <c r="AA28" s="105" t="str">
        <f t="shared" si="2"/>
        <v/>
      </c>
      <c r="AB28" s="105" t="str">
        <f t="shared" si="3"/>
        <v/>
      </c>
      <c r="AC28" s="105" t="str">
        <f t="shared" si="4"/>
        <v/>
      </c>
      <c r="AD28" s="106" t="str">
        <f t="shared" si="5"/>
        <v/>
      </c>
    </row>
    <row r="29" spans="1:30" ht="21" customHeight="1" x14ac:dyDescent="0.25">
      <c r="A29" s="133">
        <v>24</v>
      </c>
      <c r="B29" s="134" t="str">
        <f>IF(Inscriptions!C33&lt;&gt;"",Inscriptions!C33,"")</f>
        <v/>
      </c>
      <c r="C29" s="135" t="str">
        <f>IF(Inscriptions!D33&lt;&gt;"",Inscriptions!D33,"")</f>
        <v/>
      </c>
      <c r="D29" s="135" t="str">
        <f>IF(Inscriptions!E33&lt;&gt;"",Inscriptions!E33,"")</f>
        <v/>
      </c>
      <c r="E29" s="136">
        <f t="shared" si="0"/>
        <v>0</v>
      </c>
      <c r="F29" s="137" t="str">
        <f>IF(Régates!C29&lt;&gt;"",VLOOKUP(B29,Régates!$C$6:$D$30,2,FALSE),"")</f>
        <v/>
      </c>
      <c r="G29" s="138" t="str">
        <f>IF(Régates!G29&lt;&gt;"",VLOOKUP(B29,Régates!$G$6:$H$30,2,FALSE),"")</f>
        <v/>
      </c>
      <c r="H29" s="138" t="str">
        <f>IF(Régates!K29&lt;&gt;"",VLOOKUP(B29,Régates!$K$6:$L$30,2,FALSE),"")</f>
        <v/>
      </c>
      <c r="I29" s="138" t="str">
        <f>IF(Régates!O29&lt;&gt;"",VLOOKUP(B29,Régates!$O$6:$P$30,2,FALSE),"")</f>
        <v/>
      </c>
      <c r="J29" s="138" t="str">
        <f>IF(Régates!S29&lt;&gt;"",VLOOKUP(B29,Régates!$S$6:$T$30,2,FALSE),"")</f>
        <v/>
      </c>
      <c r="K29" s="138" t="str">
        <f>IF(Régates!W29&lt;&gt;"",VLOOKUP(B29,Régates!$W$6:$X$30,2,FALSE),"")</f>
        <v/>
      </c>
      <c r="L29" s="138" t="str">
        <f>IF(Régates!AA29&lt;&gt;"",VLOOKUP(B29,Régates!$AA$6:$AB$30,2,FALSE),"")</f>
        <v/>
      </c>
      <c r="M29" s="138" t="str">
        <f>IF(Régates!AE29&lt;&gt;"",VLOOKUP(B29,Régates!$AE$6:$AF$30,2,FALSE),"")</f>
        <v/>
      </c>
      <c r="N29" s="138" t="str">
        <f>IF(Régates!AI29&lt;&gt;"",VLOOKUP(B29,Régates!$AI$6:$AJ$30,2,FALSE),"")</f>
        <v/>
      </c>
      <c r="O29" s="138" t="str">
        <f>IF(Régates!AM29&lt;&gt;"",VLOOKUP(B29,Régates!$AM$6:$AN$30,2,FALSE),"")</f>
        <v/>
      </c>
      <c r="P29" s="138" t="str">
        <f>IF(Régates!AQ29&lt;&gt;"",VLOOKUP(B29,Régates!$AQ$6:$AR$30,2,FALSE),"")</f>
        <v/>
      </c>
      <c r="Q29" s="138" t="str">
        <f>IF(Régates!AU29&lt;&gt;"",VLOOKUP(B29,Régates!$AU$6:$AV$30,2,FALSE),"")</f>
        <v/>
      </c>
      <c r="R29" s="138" t="str">
        <f>IF(Régates!AY29&lt;&gt;"",VLOOKUP(B29,Régates!$AY$6:$AZ$30,2,FALSE),"")</f>
        <v/>
      </c>
      <c r="S29" s="138" t="str">
        <f>IF(Régates!BC29&lt;&gt;"",VLOOKUP(B29,Régates!$BC$6:$BD$30,2,FALSE),"")</f>
        <v/>
      </c>
      <c r="T29" s="138" t="str">
        <f>IF(Régates!BG29&lt;&gt;"",VLOOKUP(B29,Régates!$BG$6:$BH$30,2,FALSE),"")</f>
        <v/>
      </c>
      <c r="U29" s="138" t="str">
        <f>IF(Régates!BK29&lt;&gt;"",VLOOKUP(B29,Régates!$BK$6:$BL$30,2,FALSE),"")</f>
        <v/>
      </c>
      <c r="V29" s="138" t="str">
        <f>IF(Régates!BO29&lt;&gt;"",VLOOKUP(B29,Régates!$BO$6:$BP$30,2,FALSE),"")</f>
        <v/>
      </c>
      <c r="W29" s="138" t="str">
        <f>IF(Régates!BS29&lt;&gt;"",VLOOKUP(B29,Régates!$BS$6:$BT$30,2,FALSE),"")</f>
        <v/>
      </c>
      <c r="X29" s="138" t="str">
        <f>IF(Régates!BW29&lt;&gt;"",VLOOKUP(B29,Régates!$BW$6:$BX$30,2,FALSE),"")</f>
        <v/>
      </c>
      <c r="Y29" s="139" t="str">
        <f>IF(Régates!CA29&lt;&gt;"",VLOOKUP(B29,Régates!$CA$6:$CB$30,2,FALSE),"")</f>
        <v/>
      </c>
      <c r="Z29" s="104" t="str">
        <f t="shared" si="1"/>
        <v/>
      </c>
      <c r="AA29" s="105" t="str">
        <f t="shared" si="2"/>
        <v/>
      </c>
      <c r="AB29" s="105" t="str">
        <f t="shared" si="3"/>
        <v/>
      </c>
      <c r="AC29" s="105" t="str">
        <f t="shared" si="4"/>
        <v/>
      </c>
      <c r="AD29" s="106" t="str">
        <f t="shared" si="5"/>
        <v/>
      </c>
    </row>
    <row r="30" spans="1:30" ht="21" customHeight="1" thickBot="1" x14ac:dyDescent="0.3">
      <c r="A30" s="140">
        <v>25</v>
      </c>
      <c r="B30" s="141" t="str">
        <f>IF(Inscriptions!C34&lt;&gt;"",Inscriptions!C34,"")</f>
        <v/>
      </c>
      <c r="C30" s="142" t="str">
        <f>IF(Inscriptions!D34&lt;&gt;"",Inscriptions!D34,"")</f>
        <v/>
      </c>
      <c r="D30" s="142" t="str">
        <f>IF(Inscriptions!E34&lt;&gt;"",Inscriptions!E34,"")</f>
        <v/>
      </c>
      <c r="E30" s="143">
        <f t="shared" si="0"/>
        <v>0</v>
      </c>
      <c r="F30" s="144" t="str">
        <f>IF(Régates!C30&lt;&gt;"",VLOOKUP(B30,Régates!$C$6:$D$30,2,FALSE),"")</f>
        <v/>
      </c>
      <c r="G30" s="145" t="str">
        <f>IF(Régates!G30&lt;&gt;"",VLOOKUP(B30,Régates!$G$6:$H$30,2,FALSE),"")</f>
        <v/>
      </c>
      <c r="H30" s="145" t="str">
        <f>IF(Régates!K30&lt;&gt;"",VLOOKUP(B30,Régates!$K$6:$L$30,2,FALSE),"")</f>
        <v/>
      </c>
      <c r="I30" s="145" t="str">
        <f>IF(Régates!O30&lt;&gt;"",VLOOKUP(B30,Régates!$O$6:$P$30,2,FALSE),"")</f>
        <v/>
      </c>
      <c r="J30" s="145" t="str">
        <f>IF(Régates!S30&lt;&gt;"",VLOOKUP(B30,Régates!$S$6:$T$30,2,FALSE),"")</f>
        <v/>
      </c>
      <c r="K30" s="145" t="str">
        <f>IF(Régates!W30&lt;&gt;"",VLOOKUP(B30,Régates!$W$6:$X$30,2,FALSE),"")</f>
        <v/>
      </c>
      <c r="L30" s="145" t="str">
        <f>IF(Régates!AA30&lt;&gt;"",VLOOKUP(B30,Régates!$AA$6:$AB$30,2,FALSE),"")</f>
        <v/>
      </c>
      <c r="M30" s="145" t="str">
        <f>IF(Régates!AE30&lt;&gt;"",VLOOKUP(B30,Régates!$AE$6:$AF$30,2,FALSE),"")</f>
        <v/>
      </c>
      <c r="N30" s="145" t="str">
        <f>IF(Régates!AI30&lt;&gt;"",VLOOKUP(B30,Régates!$AI$6:$AJ$30,2,FALSE),"")</f>
        <v/>
      </c>
      <c r="O30" s="145" t="str">
        <f>IF(Régates!AM30&lt;&gt;"",VLOOKUP(B30,Régates!$AM$6:$AN$30,2,FALSE),"")</f>
        <v/>
      </c>
      <c r="P30" s="145" t="str">
        <f>IF(Régates!AQ30&lt;&gt;"",VLOOKUP(B30,Régates!$AQ$6:$AR$30,2,FALSE),"")</f>
        <v/>
      </c>
      <c r="Q30" s="145" t="str">
        <f>IF(Régates!AU30&lt;&gt;"",VLOOKUP(B30,Régates!$AU$6:$AV$30,2,FALSE),"")</f>
        <v/>
      </c>
      <c r="R30" s="145" t="str">
        <f>IF(Régates!AY30&lt;&gt;"",VLOOKUP(B30,Régates!$AY$6:$AZ$30,2,FALSE),"")</f>
        <v/>
      </c>
      <c r="S30" s="145" t="str">
        <f>IF(Régates!BC30&lt;&gt;"",VLOOKUP(B30,Régates!$BC$6:$BD$30,2,FALSE),"")</f>
        <v/>
      </c>
      <c r="T30" s="145" t="str">
        <f>IF(Régates!BG30&lt;&gt;"",VLOOKUP(B30,Régates!$BG$6:$BH$30,2,FALSE),"")</f>
        <v/>
      </c>
      <c r="U30" s="145" t="str">
        <f>IF(Régates!BK30&lt;&gt;"",VLOOKUP(B30,Régates!$BK$6:$BL$30,2,FALSE),"")</f>
        <v/>
      </c>
      <c r="V30" s="145" t="str">
        <f>IF(Régates!BO30&lt;&gt;"",VLOOKUP(B30,Régates!$BO$6:$BP$30,2,FALSE),"")</f>
        <v/>
      </c>
      <c r="W30" s="145" t="str">
        <f>IF(Régates!BS30&lt;&gt;"",VLOOKUP(B30,Régates!$BS$6:$BT$30,2,FALSE),"")</f>
        <v/>
      </c>
      <c r="X30" s="145" t="str">
        <f>IF(Régates!BW30&lt;&gt;"",VLOOKUP(B30,Régates!$BW$6:$BX$30,2,FALSE),"")</f>
        <v/>
      </c>
      <c r="Y30" s="146" t="str">
        <f>IF(Régates!CA30&lt;&gt;"",VLOOKUP(B30,Régates!$CA$6:$CB$30,2,FALSE),"")</f>
        <v/>
      </c>
      <c r="Z30" s="111" t="str">
        <f t="shared" si="1"/>
        <v/>
      </c>
      <c r="AA30" s="112" t="str">
        <f t="shared" si="2"/>
        <v/>
      </c>
      <c r="AB30" s="112" t="str">
        <f t="shared" si="3"/>
        <v/>
      </c>
      <c r="AC30" s="112" t="str">
        <f t="shared" si="4"/>
        <v/>
      </c>
      <c r="AD30" s="113" t="str">
        <f t="shared" si="5"/>
        <v/>
      </c>
    </row>
    <row r="31" spans="1:30" ht="22.5" customHeight="1" thickTop="1" x14ac:dyDescent="0.25">
      <c r="B31" s="114"/>
      <c r="C31" s="114"/>
      <c r="D31" s="114"/>
      <c r="E31" s="114"/>
      <c r="F31" s="114"/>
      <c r="G31" s="114"/>
      <c r="H31" s="114"/>
      <c r="I31" s="114"/>
      <c r="J31" s="114"/>
      <c r="K31" s="114"/>
      <c r="L31" s="114"/>
      <c r="M31" s="114"/>
      <c r="N31" s="114"/>
      <c r="O31" s="114"/>
      <c r="P31" s="114"/>
      <c r="Q31" s="114"/>
      <c r="R31" s="114"/>
      <c r="S31" s="114"/>
      <c r="T31" s="114"/>
      <c r="U31" s="114"/>
      <c r="V31" s="114"/>
      <c r="W31" s="114"/>
      <c r="X31" s="114"/>
      <c r="Y31" s="114"/>
      <c r="Z31" s="114"/>
      <c r="AA31" s="114"/>
      <c r="AB31" s="114"/>
      <c r="AC31" s="114"/>
      <c r="AD31" s="114"/>
    </row>
    <row r="32" spans="1:30" ht="22.5" customHeight="1" thickBot="1" x14ac:dyDescent="0.3">
      <c r="B32" s="114"/>
      <c r="C32" s="114"/>
      <c r="D32" s="114"/>
      <c r="E32" s="114"/>
      <c r="F32" s="114"/>
      <c r="G32" s="114"/>
      <c r="H32" s="114"/>
      <c r="I32" s="114"/>
      <c r="J32" s="114"/>
      <c r="K32" s="114"/>
      <c r="L32" s="114"/>
      <c r="M32" s="114"/>
      <c r="N32" s="114"/>
      <c r="O32" s="114"/>
      <c r="P32" s="114"/>
      <c r="Q32" s="114"/>
      <c r="R32" s="114"/>
      <c r="S32" s="114"/>
      <c r="T32" s="114"/>
      <c r="U32" s="114"/>
      <c r="V32" s="114"/>
      <c r="W32" s="114"/>
      <c r="X32" s="114"/>
      <c r="Y32" s="114"/>
      <c r="Z32" s="114"/>
      <c r="AA32" s="114"/>
      <c r="AB32" s="114"/>
      <c r="AC32" s="114"/>
      <c r="AD32" s="114"/>
    </row>
    <row r="33" spans="1:30" ht="21" customHeight="1" thickTop="1" thickBot="1" x14ac:dyDescent="0.3">
      <c r="A33" s="86" t="s">
        <v>26</v>
      </c>
      <c r="B33" s="87" t="s">
        <v>27</v>
      </c>
      <c r="C33" s="87" t="s">
        <v>23</v>
      </c>
      <c r="D33" s="87" t="s">
        <v>24</v>
      </c>
      <c r="E33" s="87" t="s">
        <v>28</v>
      </c>
      <c r="F33" s="88">
        <v>1</v>
      </c>
      <c r="G33" s="89">
        <v>2</v>
      </c>
      <c r="H33" s="89">
        <v>3</v>
      </c>
      <c r="I33" s="89">
        <v>4</v>
      </c>
      <c r="J33" s="89">
        <v>5</v>
      </c>
      <c r="K33" s="89">
        <v>6</v>
      </c>
      <c r="L33" s="89">
        <v>7</v>
      </c>
      <c r="M33" s="89">
        <v>8</v>
      </c>
      <c r="N33" s="89">
        <v>9</v>
      </c>
      <c r="O33" s="89">
        <v>10</v>
      </c>
      <c r="P33" s="89">
        <v>11</v>
      </c>
      <c r="Q33" s="89">
        <v>12</v>
      </c>
      <c r="R33" s="89">
        <v>13</v>
      </c>
      <c r="S33" s="89">
        <v>14</v>
      </c>
      <c r="T33" s="89">
        <v>15</v>
      </c>
      <c r="U33" s="89">
        <v>16</v>
      </c>
      <c r="V33" s="89">
        <v>17</v>
      </c>
      <c r="W33" s="89">
        <v>18</v>
      </c>
      <c r="X33" s="89">
        <v>19</v>
      </c>
      <c r="Y33" s="90">
        <v>20</v>
      </c>
      <c r="Z33" s="86"/>
      <c r="AA33" s="91"/>
      <c r="AB33" s="91" t="s">
        <v>1</v>
      </c>
      <c r="AC33" s="91"/>
      <c r="AD33" s="92"/>
    </row>
    <row r="34" spans="1:30" ht="21" customHeight="1" thickTop="1" x14ac:dyDescent="0.25">
      <c r="A34" s="93">
        <v>1</v>
      </c>
      <c r="B34" s="94" t="str">
        <f>IF(Inscriptions!C42&lt;&gt;"",Inscriptions!C42,"")</f>
        <v/>
      </c>
      <c r="C34" s="95" t="str">
        <f>IF(Inscriptions!D42&lt;&gt;"",Inscriptions!D42,"")</f>
        <v/>
      </c>
      <c r="D34" s="95" t="str">
        <f>IF(Inscriptions!E42&lt;&gt;"",Inscriptions!E42,"")</f>
        <v/>
      </c>
      <c r="E34" s="96">
        <f>IF(B34&gt;0,SUM(F34:AD34),"")</f>
        <v>6</v>
      </c>
      <c r="F34" s="97">
        <f>IF(F6="DNC",$Z$3,IF(F6="DNF",$AA$3,IF(F6="DSQ",$AB$3,IF(F6="RET",AC3,IF(F6="RCT",$AD$3,F6)))))</f>
        <v>1</v>
      </c>
      <c r="G34" s="98">
        <f>IF(G6="DNC",$Z$3,IF(G6="DNF",$AA$3,IF(G6="DSQ",$AB$3,IF(G6="RET",AD3,IF(G6="RCT",$AD$3,G6)))))</f>
        <v>2</v>
      </c>
      <c r="H34" s="98">
        <f>IF(H6="DNC",$Z$3,IF(H6="DNF",$AA$3,IF(H6="DSQ",$AB$3,IF(H6="RET",AE3,IF(H6="RCT",$AD$3,H6)))))</f>
        <v>2</v>
      </c>
      <c r="I34" s="98">
        <f>IF(I6="DNC",$Z$3,IF(I6="DNF",$AA$3,IF(I6="DSQ",$AB$3,IF(I6="RET",#REF!,IF(I6="RCT",$AD$3,I6)))))</f>
        <v>4</v>
      </c>
      <c r="J34" s="98">
        <f>IF(J6="DNC",$Z$3,IF(J6="DNF",$AA$3,IF(J6="DSQ",$AB$3,IF(J6="RET",#REF!,IF(J6="RCT",$AD$3,J6)))))</f>
        <v>1</v>
      </c>
      <c r="K34" s="98" t="str">
        <f>IF(K6="DNC",$Z$3,IF(K6="DNF",$AA$3,IF(K6="DSQ",$AB$3,IF(K6="RET",AF3,IF(K6="RCT",$AD$3,K6)))))</f>
        <v/>
      </c>
      <c r="L34" s="98" t="str">
        <f>IF(L6="DNC",$Z$3,IF(L6="DNF",$AA$3,IF(L6="DSQ",$AB$3,IF(L6="RET",AG3,IF(L6="RCT",$AD$3,L6)))))</f>
        <v/>
      </c>
      <c r="M34" s="98" t="str">
        <f>IF(M6="DNC",$Z$3,IF(M6="DNF",$AA$3,IF(M6="DSQ",$AB$3,IF(M6="RET",AH3,IF(M6="RCT",$AD$3,M6)))))</f>
        <v/>
      </c>
      <c r="N34" s="98" t="str">
        <f>IF(N6="DNC",$Z$3,IF(N6="DNF",$AA$3,IF(N6="DSQ",$AB$3,IF(N6="RET",#REF!,IF(N6="RCT",$AD$3,N6)))))</f>
        <v/>
      </c>
      <c r="O34" s="98" t="str">
        <f>IF(O6="DNC",$Z$3,IF(O6="DNF",$AA$3,IF(O6="DSQ",$AB$3,IF(O6="RET",#REF!,IF(O6="RCT",$AD$3,O6)))))</f>
        <v/>
      </c>
      <c r="P34" s="98" t="str">
        <f>IF(P6="DNC",$Z$3,IF(P6="DNF",$AA$3,IF(P6="DSQ",$AB$3,IF(P6="RET",#REF!,IF(P6="RCT",$AD$3,P6)))))</f>
        <v/>
      </c>
      <c r="Q34" s="98" t="str">
        <f>IF(Q6="DNC",$Z$3,IF(Q6="DNF",$AA$3,IF(Q6="DSQ",$AB$3,IF(Q6="RET",#REF!,IF(Q6="RCT",$AD$3,Q6)))))</f>
        <v/>
      </c>
      <c r="R34" s="98" t="str">
        <f>IF(R6="DNC",$Z$3,IF(R6="DNF",$AA$3,IF(R6="DSQ",$AB$3,IF(R6="RET",#REF!,IF(R6="RCT",$AD$3,R6)))))</f>
        <v/>
      </c>
      <c r="S34" s="98" t="str">
        <f>IF(S6="DNC",$Z$3,IF(S6="DNF",$AA$3,IF(S6="DSQ",$AB$3,IF(S6="RET",#REF!,IF(S6="RCT",$AD$3,S6)))))</f>
        <v/>
      </c>
      <c r="T34" s="98" t="str">
        <f>IF(T6="DNC",$Z$3,IF(T6="DNF",$AA$3,IF(T6="DSQ",$AB$3,IF(T6="RET",#REF!,IF(T6="RCT",$AD$3,T6)))))</f>
        <v/>
      </c>
      <c r="U34" s="98" t="str">
        <f>IF(U6="DNC",$Z$3,IF(U6="DNF",$AA$3,IF(U6="DSQ",$AB$3,IF(U6="RET",#REF!,IF(U6="RCT",$AD$3,U6)))))</f>
        <v/>
      </c>
      <c r="V34" s="98" t="str">
        <f>IF(V6="DNC",$Z$3,IF(V6="DNF",$AA$3,IF(V6="DSQ",$AB$3,IF(V6="RET",#REF!,IF(V6="RCT",$AD$3,V6)))))</f>
        <v/>
      </c>
      <c r="W34" s="98" t="str">
        <f>IF(W6="DNC",$Z$3,IF(W6="DNF",$AA$3,IF(W6="DSQ",$AB$3,IF(W6="RET",#REF!,IF(W6="RCT",$AD$3,W6)))))</f>
        <v/>
      </c>
      <c r="X34" s="98" t="str">
        <f>IF(X6="DNC",$Z$3,IF(X6="DNF",$AA$3,IF(X6="DSQ",$AB$3,IF(X6="RET",#REF!,IF(X6="RCT",$AD$3,X6)))))</f>
        <v/>
      </c>
      <c r="Y34" s="99" t="str">
        <f>IF(Y6="DNC",$Z$3,IF(Y6="DNF",$AA$3,IF(Y6="DSQ",$AB$3,IF(Y6="RET",#REF!,IF(Y6="RCT",$AD$3,Y6)))))</f>
        <v/>
      </c>
      <c r="Z34" s="97">
        <f>IF(I34&lt;&gt;"",LARGE(F34:Y34,1)*-1,"")</f>
        <v>-4</v>
      </c>
      <c r="AA34" s="98" t="str">
        <f>IF(M34&lt;&gt;"",LARGE(F34:Y34,2)*-1,"")</f>
        <v/>
      </c>
      <c r="AB34" s="98" t="str">
        <f>IF(Q34&lt;&gt;"",LARGE(F34:Y34,3)*-1,"")</f>
        <v/>
      </c>
      <c r="AC34" s="98" t="str">
        <f>IF(U34&lt;&gt;"",LARGE(F34:Y34,4)*-1,"")</f>
        <v/>
      </c>
      <c r="AD34" s="99" t="str">
        <f>IF(Y34&lt;&gt;"",LARGE(F34:Y34,5)*-1,"")</f>
        <v/>
      </c>
    </row>
    <row r="35" spans="1:30" ht="21" customHeight="1" x14ac:dyDescent="0.25">
      <c r="A35" s="100">
        <v>2</v>
      </c>
      <c r="B35" s="101" t="str">
        <f>IF(Inscriptions!C43&lt;&gt;"",Inscriptions!C43,"")</f>
        <v/>
      </c>
      <c r="C35" s="102" t="str">
        <f>IF(Inscriptions!D43&lt;&gt;"",Inscriptions!D43,"")</f>
        <v/>
      </c>
      <c r="D35" s="102" t="str">
        <f>IF(Inscriptions!E43&lt;&gt;"",Inscriptions!E43,"")</f>
        <v/>
      </c>
      <c r="E35" s="103">
        <f>IF(B35&gt;0,SUM(F35:AD35),"")</f>
        <v>11</v>
      </c>
      <c r="F35" s="104">
        <f t="shared" ref="F35:F58" si="6">IF(F7="DNC",$Z$3,IF(F7="DNF",$AA$3,IF(F7="DSQ",$AB$3,IF(F7="RET",AC4,IF(F7="RCT",$AD$3,F7)))))</f>
        <v>4</v>
      </c>
      <c r="G35" s="105">
        <f t="shared" ref="G35:H47" si="7">IF(G7="DNC",$Z$3,IF(G7="DNF",$AA$3,IF(G7="DSQ",$AB$3,IF(G7="RET",AD4,IF(G7="RCT",$AD$3,G7)))))</f>
        <v>4</v>
      </c>
      <c r="H35" s="105">
        <f t="shared" si="7"/>
        <v>4</v>
      </c>
      <c r="I35" s="105">
        <f>IF(I7="DNC",$Z$3,IF(I7="DNF",$AA$3,IF(I7="DSQ",$AB$3,IF(I7="RET",#REF!,IF(I7="RCT",$AD$3,I7)))))</f>
        <v>1</v>
      </c>
      <c r="J35" s="105">
        <f>IF(J7="DNC",$Z$3,IF(J7="DNF",$AA$3,IF(J7="DSQ",$AB$3,IF(J7="RET",#REF!,IF(J7="RCT",$AD$3,J7)))))</f>
        <v>2</v>
      </c>
      <c r="K35" s="105" t="str">
        <f t="shared" ref="K35:K58" si="8">IF(K7="DNC",$Z$3,IF(K7="DNF",$AA$3,IF(K7="DSQ",$AB$3,IF(K7="RET",AF4,IF(K7="RCT",$AD$3,K7)))))</f>
        <v/>
      </c>
      <c r="L35" s="105" t="str">
        <f t="shared" ref="L35:L58" si="9">IF(L7="DNC",$Z$3,IF(L7="DNF",$AA$3,IF(L7="DSQ",$AB$3,IF(L7="RET",AG4,IF(L7="RCT",$AD$3,L7)))))</f>
        <v/>
      </c>
      <c r="M35" s="105" t="str">
        <f t="shared" ref="M35:M58" si="10">IF(M7="DNC",$Z$3,IF(M7="DNF",$AA$3,IF(M7="DSQ",$AB$3,IF(M7="RET",AH4,IF(M7="RCT",$AD$3,M7)))))</f>
        <v/>
      </c>
      <c r="N35" s="105" t="str">
        <f>IF(N7="DNC",$Z$3,IF(N7="DNF",$AA$3,IF(N7="DSQ",$AB$3,IF(N7="RET",#REF!,IF(N7="RCT",$AD$3,N7)))))</f>
        <v/>
      </c>
      <c r="O35" s="105" t="str">
        <f>IF(O7="DNC",$Z$3,IF(O7="DNF",$AA$3,IF(O7="DSQ",$AB$3,IF(O7="RET",#REF!,IF(O7="RCT",$AD$3,O7)))))</f>
        <v/>
      </c>
      <c r="P35" s="105" t="str">
        <f>IF(P7="DNC",$Z$3,IF(P7="DNF",$AA$3,IF(P7="DSQ",$AB$3,IF(P7="RET",#REF!,IF(P7="RCT",$AD$3,P7)))))</f>
        <v/>
      </c>
      <c r="Q35" s="105" t="str">
        <f>IF(Q7="DNC",$Z$3,IF(Q7="DNF",$AA$3,IF(Q7="DSQ",$AB$3,IF(Q7="RET",#REF!,IF(Q7="RCT",$AD$3,Q7)))))</f>
        <v/>
      </c>
      <c r="R35" s="105" t="str">
        <f>IF(R7="DNC",$Z$3,IF(R7="DNF",$AA$3,IF(R7="DSQ",$AB$3,IF(R7="RET",#REF!,IF(R7="RCT",$AD$3,R7)))))</f>
        <v/>
      </c>
      <c r="S35" s="105" t="str">
        <f>IF(S7="DNC",$Z$3,IF(S7="DNF",$AA$3,IF(S7="DSQ",$AB$3,IF(S7="RET",#REF!,IF(S7="RCT",$AD$3,S7)))))</f>
        <v/>
      </c>
      <c r="T35" s="105" t="str">
        <f>IF(T7="DNC",$Z$3,IF(T7="DNF",$AA$3,IF(T7="DSQ",$AB$3,IF(T7="RET",#REF!,IF(T7="RCT",$AD$3,T7)))))</f>
        <v/>
      </c>
      <c r="U35" s="105" t="str">
        <f>IF(U7="DNC",$Z$3,IF(U7="DNF",$AA$3,IF(U7="DSQ",$AB$3,IF(U7="RET",#REF!,IF(U7="RCT",$AD$3,U7)))))</f>
        <v/>
      </c>
      <c r="V35" s="105" t="str">
        <f>IF(V7="DNC",$Z$3,IF(V7="DNF",$AA$3,IF(V7="DSQ",$AB$3,IF(V7="RET",#REF!,IF(V7="RCT",$AD$3,V7)))))</f>
        <v/>
      </c>
      <c r="W35" s="105" t="str">
        <f>IF(W7="DNC",$Z$3,IF(W7="DNF",$AA$3,IF(W7="DSQ",$AB$3,IF(W7="RET",#REF!,IF(W7="RCT",$AD$3,W7)))))</f>
        <v/>
      </c>
      <c r="X35" s="105" t="str">
        <f>IF(X7="DNC",$Z$3,IF(X7="DNF",$AA$3,IF(X7="DSQ",$AB$3,IF(X7="RET",#REF!,IF(X7="RCT",$AD$3,X7)))))</f>
        <v/>
      </c>
      <c r="Y35" s="106" t="str">
        <f>IF(Y7="DNC",$Z$3,IF(Y7="DNF",$AA$3,IF(Y7="DSQ",$AB$3,IF(Y7="RET",#REF!,IF(Y7="RCT",$AD$3,Y7)))))</f>
        <v/>
      </c>
      <c r="Z35" s="104">
        <f t="shared" ref="Z35:Z58" si="11">IF(I35&lt;&gt;"",LARGE(F35:Y35,1)*-1,"")</f>
        <v>-4</v>
      </c>
      <c r="AA35" s="105" t="str">
        <f t="shared" ref="AA35:AA58" si="12">IF(M35&lt;&gt;"",LARGE(F35:Y35,2)*-1,"")</f>
        <v/>
      </c>
      <c r="AB35" s="105" t="str">
        <f t="shared" ref="AB35:AB58" si="13">IF(Q35&lt;&gt;"",LARGE(F35:Y35,3)*-1,"")</f>
        <v/>
      </c>
      <c r="AC35" s="105" t="str">
        <f t="shared" ref="AC35:AC58" si="14">IF(U35&lt;&gt;"",LARGE(F35:Y35,4)*-1,"")</f>
        <v/>
      </c>
      <c r="AD35" s="106" t="str">
        <f t="shared" ref="AD35:AD58" si="15">IF(Y35&lt;&gt;"",LARGE(F35:Y35,5)*-1,"")</f>
        <v/>
      </c>
    </row>
    <row r="36" spans="1:30" ht="21" customHeight="1" x14ac:dyDescent="0.25">
      <c r="A36" s="100">
        <v>3</v>
      </c>
      <c r="B36" s="101" t="str">
        <f>IF(Inscriptions!C44&lt;&gt;"",Inscriptions!C44,"")</f>
        <v/>
      </c>
      <c r="C36" s="102" t="str">
        <f>IF(Inscriptions!D44&lt;&gt;"",Inscriptions!D44,"")</f>
        <v/>
      </c>
      <c r="D36" s="102" t="str">
        <f>IF(Inscriptions!E44&lt;&gt;"",Inscriptions!E44,"")</f>
        <v/>
      </c>
      <c r="E36" s="103">
        <f>SUM(F36:AD36)</f>
        <v>12</v>
      </c>
      <c r="F36" s="104">
        <f t="shared" si="6"/>
        <v>4</v>
      </c>
      <c r="G36" s="105">
        <f t="shared" si="7"/>
        <v>3</v>
      </c>
      <c r="H36" s="105">
        <f t="shared" si="7"/>
        <v>3</v>
      </c>
      <c r="I36" s="105">
        <f>IF(I8="DNC",$Z$3,IF(I8="DNF",$AA$3,IF(I8="DSQ",$AB$3,IF(I8="RET",#REF!,IF(I8="RCT",$AD$3,I8)))))</f>
        <v>3</v>
      </c>
      <c r="J36" s="105">
        <f>IF(J8="DNC",$Z$3,IF(J8="DNF",$AA$3,IF(J8="DSQ",$AB$3,IF(J8="RET",#REF!,IF(J8="RCT",$AD$3,J8)))))</f>
        <v>3</v>
      </c>
      <c r="K36" s="105" t="str">
        <f t="shared" si="8"/>
        <v/>
      </c>
      <c r="L36" s="105" t="str">
        <f t="shared" si="9"/>
        <v/>
      </c>
      <c r="M36" s="105" t="str">
        <f t="shared" si="10"/>
        <v/>
      </c>
      <c r="N36" s="105" t="str">
        <f>IF(N8="DNC",$Z$3,IF(N8="DNF",$AA$3,IF(N8="DSQ",$AB$3,IF(N8="RET",#REF!,IF(N8="RCT",$AD$3,N8)))))</f>
        <v/>
      </c>
      <c r="O36" s="105" t="str">
        <f>IF(O8="DNC",$Z$3,IF(O8="DNF",$AA$3,IF(O8="DSQ",$AB$3,IF(O8="RET",#REF!,IF(O8="RCT",$AD$3,O8)))))</f>
        <v/>
      </c>
      <c r="P36" s="105" t="str">
        <f>IF(P8="DNC",$Z$3,IF(P8="DNF",$AA$3,IF(P8="DSQ",$AB$3,IF(P8="RET",#REF!,IF(P8="RCT",$AD$3,P8)))))</f>
        <v/>
      </c>
      <c r="Q36" s="105" t="str">
        <f>IF(Q8="DNC",$Z$3,IF(Q8="DNF",$AA$3,IF(Q8="DSQ",$AB$3,IF(Q8="RET",#REF!,IF(Q8="RCT",$AD$3,Q8)))))</f>
        <v/>
      </c>
      <c r="R36" s="105" t="str">
        <f>IF(R8="DNC",$Z$3,IF(R8="DNF",$AA$3,IF(R8="DSQ",$AB$3,IF(R8="RET",#REF!,IF(R8="RCT",$AD$3,R8)))))</f>
        <v/>
      </c>
      <c r="S36" s="105" t="str">
        <f>IF(S8="DNC",$Z$3,IF(S8="DNF",$AA$3,IF(S8="DSQ",$AB$3,IF(S8="RET",#REF!,IF(S8="RCT",$AD$3,S8)))))</f>
        <v/>
      </c>
      <c r="T36" s="105" t="str">
        <f>IF(T8="DNC",$Z$3,IF(T8="DNF",$AA$3,IF(T8="DSQ",$AB$3,IF(T8="RET",#REF!,IF(T8="RCT",$AD$3,T8)))))</f>
        <v/>
      </c>
      <c r="U36" s="105" t="str">
        <f>IF(U8="DNC",$Z$3,IF(U8="DNF",$AA$3,IF(U8="DSQ",$AB$3,IF(U8="RET",#REF!,IF(U8="RCT",$AD$3,U8)))))</f>
        <v/>
      </c>
      <c r="V36" s="105" t="str">
        <f>IF(V8="DNC",$Z$3,IF(V8="DNF",$AA$3,IF(V8="DSQ",$AB$3,IF(V8="RET",#REF!,IF(V8="RCT",$AD$3,V8)))))</f>
        <v/>
      </c>
      <c r="W36" s="105" t="str">
        <f>IF(W8="DNC",$Z$3,IF(W8="DNF",$AA$3,IF(W8="DSQ",$AB$3,IF(W8="RET",#REF!,IF(W8="RCT",$AD$3,W8)))))</f>
        <v/>
      </c>
      <c r="X36" s="105" t="str">
        <f>IF(X8="DNC",$Z$3,IF(X8="DNF",$AA$3,IF(X8="DSQ",$AB$3,IF(X8="RET",#REF!,IF(X8="RCT",$AD$3,X8)))))</f>
        <v/>
      </c>
      <c r="Y36" s="106" t="str">
        <f>IF(Y8="DNC",$Z$3,IF(Y8="DNF",$AA$3,IF(Y8="DSQ",$AB$3,IF(Y8="RET",#REF!,IF(Y8="RCT",$AD$3,Y8)))))</f>
        <v/>
      </c>
      <c r="Z36" s="104">
        <f t="shared" si="11"/>
        <v>-4</v>
      </c>
      <c r="AA36" s="105" t="str">
        <f t="shared" si="12"/>
        <v/>
      </c>
      <c r="AB36" s="105" t="str">
        <f t="shared" si="13"/>
        <v/>
      </c>
      <c r="AC36" s="105" t="str">
        <f t="shared" si="14"/>
        <v/>
      </c>
      <c r="AD36" s="106" t="str">
        <f t="shared" si="15"/>
        <v/>
      </c>
    </row>
    <row r="37" spans="1:30" ht="21" customHeight="1" x14ac:dyDescent="0.25">
      <c r="A37" s="100">
        <v>4</v>
      </c>
      <c r="B37" s="101" t="str">
        <f>IF(Inscriptions!C45&lt;&gt;"",Inscriptions!C45,"")</f>
        <v/>
      </c>
      <c r="C37" s="102" t="str">
        <f>IF(Inscriptions!D45&lt;&gt;"",Inscriptions!D45,"")</f>
        <v/>
      </c>
      <c r="D37" s="102" t="str">
        <f>IF(Inscriptions!E45&lt;&gt;"",Inscriptions!E45,"")</f>
        <v/>
      </c>
      <c r="E37" s="103">
        <f>IF(B37&gt;0,SUM(F37:AD37),"")</f>
        <v>887</v>
      </c>
      <c r="F37" s="104">
        <f t="shared" si="6"/>
        <v>878</v>
      </c>
      <c r="G37" s="105">
        <f t="shared" si="7"/>
        <v>878</v>
      </c>
      <c r="H37" s="105">
        <f t="shared" si="7"/>
        <v>1</v>
      </c>
      <c r="I37" s="105">
        <f>IF(I9="DNC",$Z$3,IF(I9="DNF",$AA$3,IF(I9="DSQ",$AB$3,IF(I9="RET",#REF!,IF(I9="RCT",$AD$3,I9)))))</f>
        <v>4</v>
      </c>
      <c r="J37" s="105">
        <f>IF(J9="DNC",$Z$3,IF(J9="DNF",$AA$3,IF(J9="DSQ",$AB$3,IF(J9="RET",#REF!,IF(J9="RCT",$AD$3,J9)))))</f>
        <v>4</v>
      </c>
      <c r="K37" s="105" t="str">
        <f t="shared" si="8"/>
        <v/>
      </c>
      <c r="L37" s="105" t="str">
        <f t="shared" si="9"/>
        <v/>
      </c>
      <c r="M37" s="105" t="str">
        <f t="shared" si="10"/>
        <v/>
      </c>
      <c r="N37" s="105" t="str">
        <f>IF(N9="DNC",$Z$3,IF(N9="DNF",$AA$3,IF(N9="DSQ",$AB$3,IF(N9="RET",#REF!,IF(N9="RCT",$AD$3,N9)))))</f>
        <v/>
      </c>
      <c r="O37" s="105" t="str">
        <f>IF(O9="DNC",$Z$3,IF(O9="DNF",$AA$3,IF(O9="DSQ",$AB$3,IF(O9="RET",#REF!,IF(O9="RCT",$AD$3,O9)))))</f>
        <v/>
      </c>
      <c r="P37" s="105" t="str">
        <f>IF(P9="DNC",$Z$3,IF(P9="DNF",$AA$3,IF(P9="DSQ",$AB$3,IF(P9="RET",#REF!,IF(P9="RCT",$AD$3,P9)))))</f>
        <v/>
      </c>
      <c r="Q37" s="105" t="str">
        <f>IF(Q9="DNC",$Z$3,IF(Q9="DNF",$AA$3,IF(Q9="DSQ",$AB$3,IF(Q9="RET",#REF!,IF(Q9="RCT",$AD$3,Q9)))))</f>
        <v/>
      </c>
      <c r="R37" s="105" t="str">
        <f>IF(R9="DNC",$Z$3,IF(R9="DNF",$AA$3,IF(R9="DSQ",$AB$3,IF(R9="RET",#REF!,IF(R9="RCT",$AD$3,R9)))))</f>
        <v/>
      </c>
      <c r="S37" s="105" t="str">
        <f>IF(S9="DNC",$Z$3,IF(S9="DNF",$AA$3,IF(S9="DSQ",$AB$3,IF(S9="RET",#REF!,IF(S9="RCT",$AD$3,S9)))))</f>
        <v/>
      </c>
      <c r="T37" s="105" t="str">
        <f>IF(T9="DNC",$Z$3,IF(T9="DNF",$AA$3,IF(T9="DSQ",$AB$3,IF(T9="RET",#REF!,IF(T9="RCT",$AD$3,T9)))))</f>
        <v/>
      </c>
      <c r="U37" s="105" t="str">
        <f>IF(U9="DNC",$Z$3,IF(U9="DNF",$AA$3,IF(U9="DSQ",$AB$3,IF(U9="RET",#REF!,IF(U9="RCT",$AD$3,U9)))))</f>
        <v/>
      </c>
      <c r="V37" s="105" t="str">
        <f>IF(V9="DNC",$Z$3,IF(V9="DNF",$AA$3,IF(V9="DSQ",$AB$3,IF(V9="RET",#REF!,IF(V9="RCT",$AD$3,V9)))))</f>
        <v/>
      </c>
      <c r="W37" s="105" t="str">
        <f>IF(W9="DNC",$Z$3,IF(W9="DNF",$AA$3,IF(W9="DSQ",$AB$3,IF(W9="RET",#REF!,IF(W9="RCT",$AD$3,W9)))))</f>
        <v/>
      </c>
      <c r="X37" s="105" t="str">
        <f>IF(X9="DNC",$Z$3,IF(X9="DNF",$AA$3,IF(X9="DSQ",$AB$3,IF(X9="RET",#REF!,IF(X9="RCT",$AD$3,X9)))))</f>
        <v/>
      </c>
      <c r="Y37" s="106" t="str">
        <f>IF(Y9="DNC",$Z$3,IF(Y9="DNF",$AA$3,IF(Y9="DSQ",$AB$3,IF(Y9="RET",#REF!,IF(Y9="RCT",$AD$3,Y9)))))</f>
        <v/>
      </c>
      <c r="Z37" s="104">
        <f t="shared" si="11"/>
        <v>-878</v>
      </c>
      <c r="AA37" s="105" t="str">
        <f t="shared" si="12"/>
        <v/>
      </c>
      <c r="AB37" s="105" t="str">
        <f t="shared" si="13"/>
        <v/>
      </c>
      <c r="AC37" s="105" t="str">
        <f t="shared" si="14"/>
        <v/>
      </c>
      <c r="AD37" s="106" t="str">
        <f t="shared" si="15"/>
        <v/>
      </c>
    </row>
    <row r="38" spans="1:30" ht="21" customHeight="1" x14ac:dyDescent="0.25">
      <c r="A38" s="100">
        <v>5</v>
      </c>
      <c r="B38" s="101" t="str">
        <f>IF(Inscriptions!C46&lt;&gt;"",Inscriptions!C46,"")</f>
        <v/>
      </c>
      <c r="C38" s="102" t="str">
        <f>IF(Inscriptions!D46&lt;&gt;"",Inscriptions!D46,"")</f>
        <v/>
      </c>
      <c r="D38" s="102" t="str">
        <f>IF(Inscriptions!E46&lt;&gt;"",Inscriptions!E46,"")</f>
        <v/>
      </c>
      <c r="E38" s="103">
        <f t="shared" ref="E38:E45" si="16">SUM(F38:AD38)</f>
        <v>0</v>
      </c>
      <c r="F38" s="104" t="str">
        <f t="shared" si="6"/>
        <v/>
      </c>
      <c r="G38" s="105" t="str">
        <f t="shared" si="7"/>
        <v/>
      </c>
      <c r="H38" s="105" t="str">
        <f t="shared" si="7"/>
        <v/>
      </c>
      <c r="I38" s="105" t="str">
        <f>IF(I10="DNC",$Z$3,IF(I10="DNF",$AA$3,IF(I10="DSQ",$AB$3,IF(I10="RET",#REF!,IF(I10="RCT",$AD$3,I10)))))</f>
        <v/>
      </c>
      <c r="J38" s="105" t="str">
        <f>IF(J10="DNC",$Z$3,IF(J10="DNF",$AA$3,IF(J10="DSQ",$AB$3,IF(J10="RET",#REF!,IF(J10="RCT",$AD$3,J10)))))</f>
        <v/>
      </c>
      <c r="K38" s="105" t="str">
        <f t="shared" si="8"/>
        <v/>
      </c>
      <c r="L38" s="105" t="str">
        <f t="shared" si="9"/>
        <v/>
      </c>
      <c r="M38" s="105" t="str">
        <f t="shared" si="10"/>
        <v/>
      </c>
      <c r="N38" s="105" t="str">
        <f>IF(N10="DNC",$Z$3,IF(N10="DNF",$AA$3,IF(N10="DSQ",$AB$3,IF(N10="RET",#REF!,IF(N10="RCT",$AD$3,N10)))))</f>
        <v/>
      </c>
      <c r="O38" s="105" t="str">
        <f>IF(O10="DNC",$Z$3,IF(O10="DNF",$AA$3,IF(O10="DSQ",$AB$3,IF(O10="RET",#REF!,IF(O10="RCT",$AD$3,O10)))))</f>
        <v/>
      </c>
      <c r="P38" s="105" t="str">
        <f>IF(P10="DNC",$Z$3,IF(P10="DNF",$AA$3,IF(P10="DSQ",$AB$3,IF(P10="RET",#REF!,IF(P10="RCT",$AD$3,P10)))))</f>
        <v/>
      </c>
      <c r="Q38" s="105" t="str">
        <f>IF(Q10="DNC",$Z$3,IF(Q10="DNF",$AA$3,IF(Q10="DSQ",$AB$3,IF(Q10="RET",#REF!,IF(Q10="RCT",$AD$3,Q10)))))</f>
        <v/>
      </c>
      <c r="R38" s="105" t="str">
        <f>IF(R10="DNC",$Z$3,IF(R10="DNF",$AA$3,IF(R10="DSQ",$AB$3,IF(R10="RET",#REF!,IF(R10="RCT",$AD$3,R10)))))</f>
        <v/>
      </c>
      <c r="S38" s="105" t="str">
        <f>IF(S10="DNC",$Z$3,IF(S10="DNF",$AA$3,IF(S10="DSQ",$AB$3,IF(S10="RET",#REF!,IF(S10="RCT",$AD$3,S10)))))</f>
        <v/>
      </c>
      <c r="T38" s="105" t="str">
        <f>IF(T10="DNC",$Z$3,IF(T10="DNF",$AA$3,IF(T10="DSQ",$AB$3,IF(T10="RET",#REF!,IF(T10="RCT",$AD$3,T10)))))</f>
        <v/>
      </c>
      <c r="U38" s="105" t="str">
        <f>IF(U10="DNC",$Z$3,IF(U10="DNF",$AA$3,IF(U10="DSQ",$AB$3,IF(U10="RET",#REF!,IF(U10="RCT",$AD$3,U10)))))</f>
        <v/>
      </c>
      <c r="V38" s="105" t="str">
        <f>IF(V10="DNC",$Z$3,IF(V10="DNF",$AA$3,IF(V10="DSQ",$AB$3,IF(V10="RET",#REF!,IF(V10="RCT",$AD$3,V10)))))</f>
        <v/>
      </c>
      <c r="W38" s="105" t="str">
        <f>IF(W10="DNC",$Z$3,IF(W10="DNF",$AA$3,IF(W10="DSQ",$AB$3,IF(W10="RET",#REF!,IF(W10="RCT",$AD$3,W10)))))</f>
        <v/>
      </c>
      <c r="X38" s="105" t="str">
        <f>IF(X10="DNC",$Z$3,IF(X10="DNF",$AA$3,IF(X10="DSQ",$AB$3,IF(X10="RET",#REF!,IF(X10="RCT",$AD$3,X10)))))</f>
        <v/>
      </c>
      <c r="Y38" s="106" t="str">
        <f>IF(Y10="DNC",$Z$3,IF(Y10="DNF",$AA$3,IF(Y10="DSQ",$AB$3,IF(Y10="RET",#REF!,IF(Y10="RCT",$AD$3,Y10)))))</f>
        <v/>
      </c>
      <c r="Z38" s="104" t="str">
        <f t="shared" si="11"/>
        <v/>
      </c>
      <c r="AA38" s="105" t="str">
        <f t="shared" si="12"/>
        <v/>
      </c>
      <c r="AB38" s="105" t="str">
        <f t="shared" si="13"/>
        <v/>
      </c>
      <c r="AC38" s="105" t="str">
        <f t="shared" si="14"/>
        <v/>
      </c>
      <c r="AD38" s="106" t="str">
        <f t="shared" si="15"/>
        <v/>
      </c>
    </row>
    <row r="39" spans="1:30" ht="21" customHeight="1" x14ac:dyDescent="0.25">
      <c r="A39" s="100">
        <v>6</v>
      </c>
      <c r="B39" s="101" t="str">
        <f>IF(Inscriptions!C47&lt;&gt;"",Inscriptions!C47,"")</f>
        <v/>
      </c>
      <c r="C39" s="102" t="str">
        <f>IF(Inscriptions!D47&lt;&gt;"",Inscriptions!D47,"")</f>
        <v/>
      </c>
      <c r="D39" s="102" t="str">
        <f>IF(Inscriptions!E47&lt;&gt;"",Inscriptions!E47,"")</f>
        <v/>
      </c>
      <c r="E39" s="103">
        <f t="shared" si="16"/>
        <v>0</v>
      </c>
      <c r="F39" s="104" t="str">
        <f t="shared" si="6"/>
        <v/>
      </c>
      <c r="G39" s="105" t="str">
        <f t="shared" si="7"/>
        <v/>
      </c>
      <c r="H39" s="105" t="str">
        <f t="shared" si="7"/>
        <v/>
      </c>
      <c r="I39" s="105" t="str">
        <f>IF(I11="DNC",$Z$3,IF(I11="DNF",$AA$3,IF(I11="DSQ",$AB$3,IF(I11="RET",#REF!,IF(I11="RCT",$AD$3,I11)))))</f>
        <v/>
      </c>
      <c r="J39" s="105" t="str">
        <f>IF(J11="DNC",$Z$3,IF(J11="DNF",$AA$3,IF(J11="DSQ",$AB$3,IF(J11="RET",#REF!,IF(J11="RCT",$AD$3,J11)))))</f>
        <v/>
      </c>
      <c r="K39" s="105" t="str">
        <f t="shared" si="8"/>
        <v/>
      </c>
      <c r="L39" s="105" t="str">
        <f t="shared" si="9"/>
        <v/>
      </c>
      <c r="M39" s="105" t="str">
        <f t="shared" si="10"/>
        <v/>
      </c>
      <c r="N39" s="105" t="str">
        <f>IF(N11="DNC",$Z$3,IF(N11="DNF",$AA$3,IF(N11="DSQ",$AB$3,IF(N11="RET",#REF!,IF(N11="RCT",$AD$3,N11)))))</f>
        <v/>
      </c>
      <c r="O39" s="105" t="str">
        <f>IF(O11="DNC",$Z$3,IF(O11="DNF",$AA$3,IF(O11="DSQ",$AB$3,IF(O11="RET",#REF!,IF(O11="RCT",$AD$3,O11)))))</f>
        <v/>
      </c>
      <c r="P39" s="105" t="str">
        <f>IF(P11="DNC",$Z$3,IF(P11="DNF",$AA$3,IF(P11="DSQ",$AB$3,IF(P11="RET",#REF!,IF(P11="RCT",$AD$3,P11)))))</f>
        <v/>
      </c>
      <c r="Q39" s="105" t="str">
        <f>IF(Q11="DNC",$Z$3,IF(Q11="DNF",$AA$3,IF(Q11="DSQ",$AB$3,IF(Q11="RET",#REF!,IF(Q11="RCT",$AD$3,Q11)))))</f>
        <v/>
      </c>
      <c r="R39" s="105" t="str">
        <f>IF(R11="DNC",$Z$3,IF(R11="DNF",$AA$3,IF(R11="DSQ",$AB$3,IF(R11="RET",#REF!,IF(R11="RCT",$AD$3,R11)))))</f>
        <v/>
      </c>
      <c r="S39" s="105" t="str">
        <f>IF(S11="DNC",$Z$3,IF(S11="DNF",$AA$3,IF(S11="DSQ",$AB$3,IF(S11="RET",#REF!,IF(S11="RCT",$AD$3,S11)))))</f>
        <v/>
      </c>
      <c r="T39" s="105" t="str">
        <f>IF(T11="DNC",$Z$3,IF(T11="DNF",$AA$3,IF(T11="DSQ",$AB$3,IF(T11="RET",#REF!,IF(T11="RCT",$AD$3,T11)))))</f>
        <v/>
      </c>
      <c r="U39" s="105" t="str">
        <f>IF(U11="DNC",$Z$3,IF(U11="DNF",$AA$3,IF(U11="DSQ",$AB$3,IF(U11="RET",#REF!,IF(U11="RCT",$AD$3,U11)))))</f>
        <v/>
      </c>
      <c r="V39" s="105" t="str">
        <f>IF(V11="DNC",$Z$3,IF(V11="DNF",$AA$3,IF(V11="DSQ",$AB$3,IF(V11="RET",#REF!,IF(V11="RCT",$AD$3,V11)))))</f>
        <v/>
      </c>
      <c r="W39" s="105" t="str">
        <f>IF(W11="DNC",$Z$3,IF(W11="DNF",$AA$3,IF(W11="DSQ",$AB$3,IF(W11="RET",#REF!,IF(W11="RCT",$AD$3,W11)))))</f>
        <v/>
      </c>
      <c r="X39" s="105" t="str">
        <f>IF(X11="DNC",$Z$3,IF(X11="DNF",$AA$3,IF(X11="DSQ",$AB$3,IF(X11="RET",#REF!,IF(X11="RCT",$AD$3,X11)))))</f>
        <v/>
      </c>
      <c r="Y39" s="106" t="str">
        <f>IF(Y11="DNC",$Z$3,IF(Y11="DNF",$AA$3,IF(Y11="DSQ",$AB$3,IF(Y11="RET",#REF!,IF(Y11="RCT",$AD$3,Y11)))))</f>
        <v/>
      </c>
      <c r="Z39" s="104" t="str">
        <f t="shared" si="11"/>
        <v/>
      </c>
      <c r="AA39" s="105" t="str">
        <f t="shared" si="12"/>
        <v/>
      </c>
      <c r="AB39" s="105" t="str">
        <f t="shared" si="13"/>
        <v/>
      </c>
      <c r="AC39" s="105" t="str">
        <f t="shared" si="14"/>
        <v/>
      </c>
      <c r="AD39" s="106" t="str">
        <f t="shared" si="15"/>
        <v/>
      </c>
    </row>
    <row r="40" spans="1:30" ht="21" customHeight="1" x14ac:dyDescent="0.25">
      <c r="A40" s="100">
        <v>7</v>
      </c>
      <c r="B40" s="101" t="str">
        <f>IF(Inscriptions!C48&lt;&gt;"",Inscriptions!C48,"")</f>
        <v/>
      </c>
      <c r="C40" s="102" t="str">
        <f>IF(Inscriptions!D48&lt;&gt;"",Inscriptions!D48,"")</f>
        <v/>
      </c>
      <c r="D40" s="102" t="str">
        <f>IF(Inscriptions!E48&lt;&gt;"",Inscriptions!E48,"")</f>
        <v/>
      </c>
      <c r="E40" s="103">
        <f t="shared" si="16"/>
        <v>0</v>
      </c>
      <c r="F40" s="104" t="str">
        <f t="shared" si="6"/>
        <v/>
      </c>
      <c r="G40" s="105" t="str">
        <f t="shared" si="7"/>
        <v/>
      </c>
      <c r="H40" s="105" t="str">
        <f t="shared" si="7"/>
        <v/>
      </c>
      <c r="I40" s="105" t="str">
        <f>IF(I12="DNC",$Z$3,IF(I12="DNF",$AA$3,IF(I12="DSQ",$AB$3,IF(I12="RET",#REF!,IF(I12="RCT",$AD$3,I12)))))</f>
        <v/>
      </c>
      <c r="J40" s="105" t="str">
        <f>IF(J12="DNC",$Z$3,IF(J12="DNF",$AA$3,IF(J12="DSQ",$AB$3,IF(J12="RET",#REF!,IF(J12="RCT",$AD$3,J12)))))</f>
        <v/>
      </c>
      <c r="K40" s="105" t="str">
        <f t="shared" si="8"/>
        <v/>
      </c>
      <c r="L40" s="105" t="str">
        <f t="shared" si="9"/>
        <v/>
      </c>
      <c r="M40" s="105" t="str">
        <f t="shared" si="10"/>
        <v/>
      </c>
      <c r="N40" s="105" t="str">
        <f>IF(N12="DNC",$Z$3,IF(N12="DNF",$AA$3,IF(N12="DSQ",$AB$3,IF(N12="RET",#REF!,IF(N12="RCT",$AD$3,N12)))))</f>
        <v/>
      </c>
      <c r="O40" s="105" t="str">
        <f>IF(O12="DNC",$Z$3,IF(O12="DNF",$AA$3,IF(O12="DSQ",$AB$3,IF(O12="RET",#REF!,IF(O12="RCT",$AD$3,O12)))))</f>
        <v/>
      </c>
      <c r="P40" s="105" t="str">
        <f>IF(P12="DNC",$Z$3,IF(P12="DNF",$AA$3,IF(P12="DSQ",$AB$3,IF(P12="RET",#REF!,IF(P12="RCT",$AD$3,P12)))))</f>
        <v/>
      </c>
      <c r="Q40" s="105" t="str">
        <f>IF(Q12="DNC",$Z$3,IF(Q12="DNF",$AA$3,IF(Q12="DSQ",$AB$3,IF(Q12="RET",#REF!,IF(Q12="RCT",$AD$3,Q12)))))</f>
        <v/>
      </c>
      <c r="R40" s="105" t="str">
        <f>IF(R12="DNC",$Z$3,IF(R12="DNF",$AA$3,IF(R12="DSQ",$AB$3,IF(R12="RET",#REF!,IF(R12="RCT",$AD$3,R12)))))</f>
        <v/>
      </c>
      <c r="S40" s="105" t="str">
        <f>IF(S12="DNC",$Z$3,IF(S12="DNF",$AA$3,IF(S12="DSQ",$AB$3,IF(S12="RET",#REF!,IF(S12="RCT",$AD$3,S12)))))</f>
        <v/>
      </c>
      <c r="T40" s="105" t="str">
        <f>IF(T12="DNC",$Z$3,IF(T12="DNF",$AA$3,IF(T12="DSQ",$AB$3,IF(T12="RET",#REF!,IF(T12="RCT",$AD$3,T12)))))</f>
        <v/>
      </c>
      <c r="U40" s="105" t="str">
        <f>IF(U12="DNC",$Z$3,IF(U12="DNF",$AA$3,IF(U12="DSQ",$AB$3,IF(U12="RET",#REF!,IF(U12="RCT",$AD$3,U12)))))</f>
        <v/>
      </c>
      <c r="V40" s="105" t="str">
        <f>IF(V12="DNC",$Z$3,IF(V12="DNF",$AA$3,IF(V12="DSQ",$AB$3,IF(V12="RET",#REF!,IF(V12="RCT",$AD$3,V12)))))</f>
        <v/>
      </c>
      <c r="W40" s="105" t="str">
        <f>IF(W12="DNC",$Z$3,IF(W12="DNF",$AA$3,IF(W12="DSQ",$AB$3,IF(W12="RET",#REF!,IF(W12="RCT",$AD$3,W12)))))</f>
        <v/>
      </c>
      <c r="X40" s="105" t="str">
        <f>IF(X12="DNC",$Z$3,IF(X12="DNF",$AA$3,IF(X12="DSQ",$AB$3,IF(X12="RET",#REF!,IF(X12="RCT",$AD$3,X12)))))</f>
        <v/>
      </c>
      <c r="Y40" s="106" t="str">
        <f>IF(Y12="DNC",$Z$3,IF(Y12="DNF",$AA$3,IF(Y12="DSQ",$AB$3,IF(Y12="RET",#REF!,IF(Y12="RCT",$AD$3,Y12)))))</f>
        <v/>
      </c>
      <c r="Z40" s="104" t="str">
        <f t="shared" si="11"/>
        <v/>
      </c>
      <c r="AA40" s="105" t="str">
        <f t="shared" si="12"/>
        <v/>
      </c>
      <c r="AB40" s="105" t="str">
        <f t="shared" si="13"/>
        <v/>
      </c>
      <c r="AC40" s="105" t="str">
        <f t="shared" si="14"/>
        <v/>
      </c>
      <c r="AD40" s="106" t="str">
        <f t="shared" si="15"/>
        <v/>
      </c>
    </row>
    <row r="41" spans="1:30" ht="21" customHeight="1" x14ac:dyDescent="0.25">
      <c r="A41" s="100">
        <v>8</v>
      </c>
      <c r="B41" s="101" t="str">
        <f>IF(Inscriptions!C49&lt;&gt;"",Inscriptions!C49,"")</f>
        <v/>
      </c>
      <c r="C41" s="102" t="str">
        <f>IF(Inscriptions!D49&lt;&gt;"",Inscriptions!D49,"")</f>
        <v/>
      </c>
      <c r="D41" s="102" t="str">
        <f>IF(Inscriptions!E49&lt;&gt;"",Inscriptions!E49,"")</f>
        <v/>
      </c>
      <c r="E41" s="103">
        <f t="shared" si="16"/>
        <v>0</v>
      </c>
      <c r="F41" s="104" t="str">
        <f t="shared" si="6"/>
        <v/>
      </c>
      <c r="G41" s="105" t="str">
        <f t="shared" si="7"/>
        <v/>
      </c>
      <c r="H41" s="105" t="str">
        <f t="shared" ref="H41:H43" si="17">IF(H13="DNC",$Z$3,IF(H13="DNF",$AA$3,IF(H13="DSQ",$AB$3,IF(H13="RET",AE10,IF(H13="RCT",$AD$3,H13)))))</f>
        <v/>
      </c>
      <c r="I41" s="105" t="str">
        <f>IF(I13="DNC",$Z$3,IF(I13="DNF",$AA$3,IF(I13="DSQ",$AB$3,IF(I13="RET",#REF!,IF(I13="RCT",$AD$3,I13)))))</f>
        <v/>
      </c>
      <c r="J41" s="105" t="str">
        <f>IF(J13="DNC",$Z$3,IF(J13="DNF",$AA$3,IF(J13="DSQ",$AB$3,IF(J13="RET",#REF!,IF(J13="RCT",$AD$3,J13)))))</f>
        <v/>
      </c>
      <c r="K41" s="105" t="str">
        <f t="shared" ref="K41:K43" si="18">IF(K13="DNC",$Z$3,IF(K13="DNF",$AA$3,IF(K13="DSQ",$AB$3,IF(K13="RET",AF10,IF(K13="RCT",$AD$3,K13)))))</f>
        <v/>
      </c>
      <c r="L41" s="105" t="str">
        <f t="shared" si="9"/>
        <v/>
      </c>
      <c r="M41" s="105" t="str">
        <f t="shared" si="10"/>
        <v/>
      </c>
      <c r="N41" s="105" t="str">
        <f>IF(N13="DNC",$Z$3,IF(N13="DNF",$AA$3,IF(N13="DSQ",$AB$3,IF(N13="RET",#REF!,IF(N13="RCT",$AD$3,N13)))))</f>
        <v/>
      </c>
      <c r="O41" s="105" t="str">
        <f>IF(O13="DNC",$Z$3,IF(O13="DNF",$AA$3,IF(O13="DSQ",$AB$3,IF(O13="RET",#REF!,IF(O13="RCT",$AD$3,O13)))))</f>
        <v/>
      </c>
      <c r="P41" s="105" t="str">
        <f>IF(P13="DNC",$Z$3,IF(P13="DNF",$AA$3,IF(P13="DSQ",$AB$3,IF(P13="RET",#REF!,IF(P13="RCT",$AD$3,P13)))))</f>
        <v/>
      </c>
      <c r="Q41" s="105" t="str">
        <f>IF(Q13="DNC",$Z$3,IF(Q13="DNF",$AA$3,IF(Q13="DSQ",$AB$3,IF(Q13="RET",#REF!,IF(Q13="RCT",$AD$3,Q13)))))</f>
        <v/>
      </c>
      <c r="R41" s="105" t="str">
        <f>IF(R13="DNC",$Z$3,IF(R13="DNF",$AA$3,IF(R13="DSQ",$AB$3,IF(R13="RET",#REF!,IF(R13="RCT",$AD$3,R13)))))</f>
        <v/>
      </c>
      <c r="S41" s="105" t="str">
        <f>IF(S13="DNC",$Z$3,IF(S13="DNF",$AA$3,IF(S13="DSQ",$AB$3,IF(S13="RET",#REF!,IF(S13="RCT",$AD$3,S13)))))</f>
        <v/>
      </c>
      <c r="T41" s="105" t="str">
        <f>IF(T13="DNC",$Z$3,IF(T13="DNF",$AA$3,IF(T13="DSQ",$AB$3,IF(T13="RET",#REF!,IF(T13="RCT",$AD$3,T13)))))</f>
        <v/>
      </c>
      <c r="U41" s="105" t="str">
        <f>IF(U13="DNC",$Z$3,IF(U13="DNF",$AA$3,IF(U13="DSQ",$AB$3,IF(U13="RET",#REF!,IF(U13="RCT",$AD$3,U13)))))</f>
        <v/>
      </c>
      <c r="V41" s="105" t="str">
        <f>IF(V13="DNC",$Z$3,IF(V13="DNF",$AA$3,IF(V13="DSQ",$AB$3,IF(V13="RET",#REF!,IF(V13="RCT",$AD$3,V13)))))</f>
        <v/>
      </c>
      <c r="W41" s="105" t="str">
        <f>IF(W13="DNC",$Z$3,IF(W13="DNF",$AA$3,IF(W13="DSQ",$AB$3,IF(W13="RET",#REF!,IF(W13="RCT",$AD$3,W13)))))</f>
        <v/>
      </c>
      <c r="X41" s="105" t="str">
        <f>IF(X13="DNC",$Z$3,IF(X13="DNF",$AA$3,IF(X13="DSQ",$AB$3,IF(X13="RET",#REF!,IF(X13="RCT",$AD$3,X13)))))</f>
        <v/>
      </c>
      <c r="Y41" s="106" t="str">
        <f>IF(Y13="DNC",$Z$3,IF(Y13="DNF",$AA$3,IF(Y13="DSQ",$AB$3,IF(Y13="RET",#REF!,IF(Y13="RCT",$AD$3,Y13)))))</f>
        <v/>
      </c>
      <c r="Z41" s="104" t="str">
        <f t="shared" si="11"/>
        <v/>
      </c>
      <c r="AA41" s="105" t="str">
        <f t="shared" si="12"/>
        <v/>
      </c>
      <c r="AB41" s="105" t="str">
        <f t="shared" si="13"/>
        <v/>
      </c>
      <c r="AC41" s="105" t="str">
        <f t="shared" si="14"/>
        <v/>
      </c>
      <c r="AD41" s="106" t="str">
        <f t="shared" si="15"/>
        <v/>
      </c>
    </row>
    <row r="42" spans="1:30" ht="21" customHeight="1" x14ac:dyDescent="0.25">
      <c r="A42" s="100">
        <v>9</v>
      </c>
      <c r="B42" s="101" t="str">
        <f>IF(Inscriptions!C50&lt;&gt;"",Inscriptions!C50,"")</f>
        <v/>
      </c>
      <c r="C42" s="102" t="str">
        <f>IF(Inscriptions!D50&lt;&gt;"",Inscriptions!D50,"")</f>
        <v/>
      </c>
      <c r="D42" s="102" t="str">
        <f>IF(Inscriptions!E50&lt;&gt;"",Inscriptions!E50,"")</f>
        <v/>
      </c>
      <c r="E42" s="103">
        <f t="shared" si="16"/>
        <v>0</v>
      </c>
      <c r="F42" s="104" t="str">
        <f t="shared" si="6"/>
        <v/>
      </c>
      <c r="G42" s="105" t="str">
        <f t="shared" si="7"/>
        <v/>
      </c>
      <c r="H42" s="105" t="str">
        <f t="shared" si="17"/>
        <v/>
      </c>
      <c r="I42" s="105" t="str">
        <f>IF(I14="DNC",$Z$3,IF(I14="DNF",$AA$3,IF(I14="DSQ",$AB$3,IF(I14="RET",#REF!,IF(I14="RCT",$AD$3,I14)))))</f>
        <v/>
      </c>
      <c r="J42" s="105" t="str">
        <f>IF(J14="DNC",$Z$3,IF(J14="DNF",$AA$3,IF(J14="DSQ",$AB$3,IF(J14="RET",#REF!,IF(J14="RCT",$AD$3,J14)))))</f>
        <v/>
      </c>
      <c r="K42" s="105" t="str">
        <f t="shared" si="18"/>
        <v/>
      </c>
      <c r="L42" s="105" t="str">
        <f t="shared" si="9"/>
        <v/>
      </c>
      <c r="M42" s="105" t="str">
        <f t="shared" si="10"/>
        <v/>
      </c>
      <c r="N42" s="105" t="str">
        <f>IF(N14="DNC",$Z$3,IF(N14="DNF",$AA$3,IF(N14="DSQ",$AB$3,IF(N14="RET",#REF!,IF(N14="RCT",$AD$3,N14)))))</f>
        <v/>
      </c>
      <c r="O42" s="105" t="str">
        <f>IF(O14="DNC",$Z$3,IF(O14="DNF",$AA$3,IF(O14="DSQ",$AB$3,IF(O14="RET",#REF!,IF(O14="RCT",$AD$3,O14)))))</f>
        <v/>
      </c>
      <c r="P42" s="105" t="str">
        <f>IF(P14="DNC",$Z$3,IF(P14="DNF",$AA$3,IF(P14="DSQ",$AB$3,IF(P14="RET",#REF!,IF(P14="RCT",$AD$3,P14)))))</f>
        <v/>
      </c>
      <c r="Q42" s="105" t="str">
        <f>IF(Q14="DNC",$Z$3,IF(Q14="DNF",$AA$3,IF(Q14="DSQ",$AB$3,IF(Q14="RET",#REF!,IF(Q14="RCT",$AD$3,Q14)))))</f>
        <v/>
      </c>
      <c r="R42" s="105" t="str">
        <f>IF(R14="DNC",$Z$3,IF(R14="DNF",$AA$3,IF(R14="DSQ",$AB$3,IF(R14="RET",#REF!,IF(R14="RCT",$AD$3,R14)))))</f>
        <v/>
      </c>
      <c r="S42" s="105" t="str">
        <f>IF(S14="DNC",$Z$3,IF(S14="DNF",$AA$3,IF(S14="DSQ",$AB$3,IF(S14="RET",#REF!,IF(S14="RCT",$AD$3,S14)))))</f>
        <v/>
      </c>
      <c r="T42" s="105" t="str">
        <f>IF(T14="DNC",$Z$3,IF(T14="DNF",$AA$3,IF(T14="DSQ",$AB$3,IF(T14="RET",#REF!,IF(T14="RCT",$AD$3,T14)))))</f>
        <v/>
      </c>
      <c r="U42" s="105" t="str">
        <f>IF(U14="DNC",$Z$3,IF(U14="DNF",$AA$3,IF(U14="DSQ",$AB$3,IF(U14="RET",#REF!,IF(U14="RCT",$AD$3,U14)))))</f>
        <v/>
      </c>
      <c r="V42" s="105" t="str">
        <f>IF(V14="DNC",$Z$3,IF(V14="DNF",$AA$3,IF(V14="DSQ",$AB$3,IF(V14="RET",#REF!,IF(V14="RCT",$AD$3,V14)))))</f>
        <v/>
      </c>
      <c r="W42" s="105" t="str">
        <f>IF(W14="DNC",$Z$3,IF(W14="DNF",$AA$3,IF(W14="DSQ",$AB$3,IF(W14="RET",#REF!,IF(W14="RCT",$AD$3,W14)))))</f>
        <v/>
      </c>
      <c r="X42" s="105" t="str">
        <f>IF(X14="DNC",$Z$3,IF(X14="DNF",$AA$3,IF(X14="DSQ",$AB$3,IF(X14="RET",#REF!,IF(X14="RCT",$AD$3,X14)))))</f>
        <v/>
      </c>
      <c r="Y42" s="106" t="str">
        <f>IF(Y14="DNC",$Z$3,IF(Y14="DNF",$AA$3,IF(Y14="DSQ",$AB$3,IF(Y14="RET",#REF!,IF(Y14="RCT",$AD$3,Y14)))))</f>
        <v/>
      </c>
      <c r="Z42" s="104" t="str">
        <f t="shared" si="11"/>
        <v/>
      </c>
      <c r="AA42" s="105" t="str">
        <f t="shared" si="12"/>
        <v/>
      </c>
      <c r="AB42" s="105" t="str">
        <f t="shared" si="13"/>
        <v/>
      </c>
      <c r="AC42" s="105" t="str">
        <f t="shared" si="14"/>
        <v/>
      </c>
      <c r="AD42" s="106" t="str">
        <f t="shared" si="15"/>
        <v/>
      </c>
    </row>
    <row r="43" spans="1:30" ht="21" customHeight="1" x14ac:dyDescent="0.25">
      <c r="A43" s="100">
        <v>10</v>
      </c>
      <c r="B43" s="101" t="str">
        <f>IF(Inscriptions!C51&lt;&gt;"",Inscriptions!C51,"")</f>
        <v/>
      </c>
      <c r="C43" s="102" t="str">
        <f>IF(Inscriptions!D51&lt;&gt;"",Inscriptions!D51,"")</f>
        <v/>
      </c>
      <c r="D43" s="102" t="str">
        <f>IF(Inscriptions!E51&lt;&gt;"",Inscriptions!E51,"")</f>
        <v/>
      </c>
      <c r="E43" s="103">
        <f t="shared" si="16"/>
        <v>0</v>
      </c>
      <c r="F43" s="104" t="str">
        <f t="shared" si="6"/>
        <v/>
      </c>
      <c r="G43" s="105" t="str">
        <f t="shared" si="7"/>
        <v/>
      </c>
      <c r="H43" s="105" t="str">
        <f t="shared" si="17"/>
        <v/>
      </c>
      <c r="I43" s="105" t="str">
        <f>IF(I15="DNC",$Z$3,IF(I15="DNF",$AA$3,IF(I15="DSQ",$AB$3,IF(I15="RET",#REF!,IF(I15="RCT",$AD$3,I15)))))</f>
        <v/>
      </c>
      <c r="J43" s="105" t="str">
        <f>IF(J15="DNC",$Z$3,IF(J15="DNF",$AA$3,IF(J15="DSQ",$AB$3,IF(J15="RET",#REF!,IF(J15="RCT",$AD$3,J15)))))</f>
        <v/>
      </c>
      <c r="K43" s="105" t="str">
        <f t="shared" si="18"/>
        <v/>
      </c>
      <c r="L43" s="105" t="str">
        <f t="shared" si="9"/>
        <v/>
      </c>
      <c r="M43" s="105" t="str">
        <f t="shared" si="10"/>
        <v/>
      </c>
      <c r="N43" s="105" t="str">
        <f>IF(N15="DNC",$Z$3,IF(N15="DNF",$AA$3,IF(N15="DSQ",$AB$3,IF(N15="RET",#REF!,IF(N15="RCT",$AD$3,N15)))))</f>
        <v/>
      </c>
      <c r="O43" s="105" t="str">
        <f>IF(O15="DNC",$Z$3,IF(O15="DNF",$AA$3,IF(O15="DSQ",$AB$3,IF(O15="RET",#REF!,IF(O15="RCT",$AD$3,O15)))))</f>
        <v/>
      </c>
      <c r="P43" s="105" t="str">
        <f>IF(P15="DNC",$Z$3,IF(P15="DNF",$AA$3,IF(P15="DSQ",$AB$3,IF(P15="RET",#REF!,IF(P15="RCT",$AD$3,P15)))))</f>
        <v/>
      </c>
      <c r="Q43" s="105" t="str">
        <f>IF(Q15="DNC",$Z$3,IF(Q15="DNF",$AA$3,IF(Q15="DSQ",$AB$3,IF(Q15="RET",#REF!,IF(Q15="RCT",$AD$3,Q15)))))</f>
        <v/>
      </c>
      <c r="R43" s="105" t="str">
        <f>IF(R15="DNC",$Z$3,IF(R15="DNF",$AA$3,IF(R15="DSQ",$AB$3,IF(R15="RET",#REF!,IF(R15="RCT",$AD$3,R15)))))</f>
        <v/>
      </c>
      <c r="S43" s="105" t="str">
        <f>IF(S15="DNC",$Z$3,IF(S15="DNF",$AA$3,IF(S15="DSQ",$AB$3,IF(S15="RET",#REF!,IF(S15="RCT",$AD$3,S15)))))</f>
        <v/>
      </c>
      <c r="T43" s="105" t="str">
        <f>IF(T15="DNC",$Z$3,IF(T15="DNF",$AA$3,IF(T15="DSQ",$AB$3,IF(T15="RET",#REF!,IF(T15="RCT",$AD$3,T15)))))</f>
        <v/>
      </c>
      <c r="U43" s="105" t="str">
        <f>IF(U15="DNC",$Z$3,IF(U15="DNF",$AA$3,IF(U15="DSQ",$AB$3,IF(U15="RET",#REF!,IF(U15="RCT",$AD$3,U15)))))</f>
        <v/>
      </c>
      <c r="V43" s="105" t="str">
        <f>IF(V15="DNC",$Z$3,IF(V15="DNF",$AA$3,IF(V15="DSQ",$AB$3,IF(V15="RET",#REF!,IF(V15="RCT",$AD$3,V15)))))</f>
        <v/>
      </c>
      <c r="W43" s="105" t="str">
        <f>IF(W15="DNC",$Z$3,IF(W15="DNF",$AA$3,IF(W15="DSQ",$AB$3,IF(W15="RET",#REF!,IF(W15="RCT",$AD$3,W15)))))</f>
        <v/>
      </c>
      <c r="X43" s="105" t="str">
        <f>IF(X15="DNC",$Z$3,IF(X15="DNF",$AA$3,IF(X15="DSQ",$AB$3,IF(X15="RET",#REF!,IF(X15="RCT",$AD$3,X15)))))</f>
        <v/>
      </c>
      <c r="Y43" s="106" t="str">
        <f>IF(Y15="DNC",$Z$3,IF(Y15="DNF",$AA$3,IF(Y15="DSQ",$AB$3,IF(Y15="RET",#REF!,IF(Y15="RCT",$AD$3,Y15)))))</f>
        <v/>
      </c>
      <c r="Z43" s="104" t="str">
        <f t="shared" si="11"/>
        <v/>
      </c>
      <c r="AA43" s="105" t="str">
        <f t="shared" si="12"/>
        <v/>
      </c>
      <c r="AB43" s="105" t="str">
        <f t="shared" si="13"/>
        <v/>
      </c>
      <c r="AC43" s="105" t="str">
        <f t="shared" si="14"/>
        <v/>
      </c>
      <c r="AD43" s="106" t="str">
        <f t="shared" si="15"/>
        <v/>
      </c>
    </row>
    <row r="44" spans="1:30" ht="21" customHeight="1" x14ac:dyDescent="0.25">
      <c r="A44" s="100">
        <v>11</v>
      </c>
      <c r="B44" s="101" t="str">
        <f>IF(Inscriptions!C52&lt;&gt;"",Inscriptions!C52,"")</f>
        <v/>
      </c>
      <c r="C44" s="102" t="str">
        <f>IF(Inscriptions!D52&lt;&gt;"",Inscriptions!D52,"")</f>
        <v/>
      </c>
      <c r="D44" s="102" t="str">
        <f>IF(Inscriptions!E52&lt;&gt;"",Inscriptions!E52,"")</f>
        <v/>
      </c>
      <c r="E44" s="103">
        <f t="shared" si="16"/>
        <v>0</v>
      </c>
      <c r="F44" s="104" t="str">
        <f t="shared" si="6"/>
        <v/>
      </c>
      <c r="G44" s="105" t="str">
        <f t="shared" si="7"/>
        <v/>
      </c>
      <c r="H44" s="105" t="str">
        <f t="shared" si="7"/>
        <v/>
      </c>
      <c r="I44" s="105" t="str">
        <f>IF(I16="DNC",$Z$3,IF(I16="DNF",$AA$3,IF(I16="DSQ",$AB$3,IF(I16="RET",#REF!,IF(I16="RCT",$AD$3,I16)))))</f>
        <v/>
      </c>
      <c r="J44" s="105" t="str">
        <f>IF(J16="DNC",$Z$3,IF(J16="DNF",$AA$3,IF(J16="DSQ",$AB$3,IF(J16="RET",#REF!,IF(J16="RCT",$AD$3,J16)))))</f>
        <v/>
      </c>
      <c r="K44" s="105" t="str">
        <f t="shared" si="8"/>
        <v/>
      </c>
      <c r="L44" s="105" t="str">
        <f t="shared" si="9"/>
        <v/>
      </c>
      <c r="M44" s="105" t="str">
        <f t="shared" si="10"/>
        <v/>
      </c>
      <c r="N44" s="105" t="str">
        <f>IF(N16="DNC",$Z$3,IF(N16="DNF",$AA$3,IF(N16="DSQ",$AB$3,IF(N16="RET",#REF!,IF(N16="RCT",$AD$3,N16)))))</f>
        <v/>
      </c>
      <c r="O44" s="105" t="str">
        <f>IF(O16="DNC",$Z$3,IF(O16="DNF",$AA$3,IF(O16="DSQ",$AB$3,IF(O16="RET",#REF!,IF(O16="RCT",$AD$3,O16)))))</f>
        <v/>
      </c>
      <c r="P44" s="105" t="str">
        <f>IF(P16="DNC",$Z$3,IF(P16="DNF",$AA$3,IF(P16="DSQ",$AB$3,IF(P16="RET",#REF!,IF(P16="RCT",$AD$3,P16)))))</f>
        <v/>
      </c>
      <c r="Q44" s="105" t="str">
        <f>IF(Q16="DNC",$Z$3,IF(Q16="DNF",$AA$3,IF(Q16="DSQ",$AB$3,IF(Q16="RET",#REF!,IF(Q16="RCT",$AD$3,Q16)))))</f>
        <v/>
      </c>
      <c r="R44" s="105" t="str">
        <f>IF(R16="DNC",$Z$3,IF(R16="DNF",$AA$3,IF(R16="DSQ",$AB$3,IF(R16="RET",#REF!,IF(R16="RCT",$AD$3,R16)))))</f>
        <v/>
      </c>
      <c r="S44" s="105" t="str">
        <f>IF(S16="DNC",$Z$3,IF(S16="DNF",$AA$3,IF(S16="DSQ",$AB$3,IF(S16="RET",#REF!,IF(S16="RCT",$AD$3,S16)))))</f>
        <v/>
      </c>
      <c r="T44" s="105" t="str">
        <f>IF(T16="DNC",$Z$3,IF(T16="DNF",$AA$3,IF(T16="DSQ",$AB$3,IF(T16="RET",#REF!,IF(T16="RCT",$AD$3,T16)))))</f>
        <v/>
      </c>
      <c r="U44" s="105" t="str">
        <f>IF(U16="DNC",$Z$3,IF(U16="DNF",$AA$3,IF(U16="DSQ",$AB$3,IF(U16="RET",#REF!,IF(U16="RCT",$AD$3,U16)))))</f>
        <v/>
      </c>
      <c r="V44" s="105" t="str">
        <f>IF(V16="DNC",$Z$3,IF(V16="DNF",$AA$3,IF(V16="DSQ",$AB$3,IF(V16="RET",#REF!,IF(V16="RCT",$AD$3,V16)))))</f>
        <v/>
      </c>
      <c r="W44" s="105" t="str">
        <f>IF(W16="DNC",$Z$3,IF(W16="DNF",$AA$3,IF(W16="DSQ",$AB$3,IF(W16="RET",#REF!,IF(W16="RCT",$AD$3,W16)))))</f>
        <v/>
      </c>
      <c r="X44" s="105" t="str">
        <f>IF(X16="DNC",$Z$3,IF(X16="DNF",$AA$3,IF(X16="DSQ",$AB$3,IF(X16="RET",#REF!,IF(X16="RCT",$AD$3,X16)))))</f>
        <v/>
      </c>
      <c r="Y44" s="106" t="str">
        <f>IF(Y16="DNC",$Z$3,IF(Y16="DNF",$AA$3,IF(Y16="DSQ",$AB$3,IF(Y16="RET",#REF!,IF(Y16="RCT",$AD$3,Y16)))))</f>
        <v/>
      </c>
      <c r="Z44" s="104" t="str">
        <f t="shared" si="11"/>
        <v/>
      </c>
      <c r="AA44" s="105" t="str">
        <f t="shared" si="12"/>
        <v/>
      </c>
      <c r="AB44" s="105" t="str">
        <f t="shared" si="13"/>
        <v/>
      </c>
      <c r="AC44" s="105" t="str">
        <f t="shared" si="14"/>
        <v/>
      </c>
      <c r="AD44" s="106" t="str">
        <f t="shared" si="15"/>
        <v/>
      </c>
    </row>
    <row r="45" spans="1:30" ht="21" customHeight="1" x14ac:dyDescent="0.25">
      <c r="A45" s="100">
        <v>12</v>
      </c>
      <c r="B45" s="101" t="str">
        <f>IF(Inscriptions!C53&lt;&gt;"",Inscriptions!C53,"")</f>
        <v/>
      </c>
      <c r="C45" s="102" t="str">
        <f>IF(Inscriptions!D53&lt;&gt;"",Inscriptions!D53,"")</f>
        <v/>
      </c>
      <c r="D45" s="102" t="str">
        <f>IF(Inscriptions!E53&lt;&gt;"",Inscriptions!E53,"")</f>
        <v/>
      </c>
      <c r="E45" s="103">
        <f t="shared" si="16"/>
        <v>0</v>
      </c>
      <c r="F45" s="104" t="str">
        <f t="shared" si="6"/>
        <v/>
      </c>
      <c r="G45" s="105" t="str">
        <f t="shared" si="7"/>
        <v/>
      </c>
      <c r="H45" s="105" t="str">
        <f t="shared" si="7"/>
        <v/>
      </c>
      <c r="I45" s="105" t="str">
        <f>IF(I17="DNC",$Z$3,IF(I17="DNF",$AA$3,IF(I17="DSQ",$AB$3,IF(I17="RET",#REF!,IF(I17="RCT",$AD$3,I17)))))</f>
        <v/>
      </c>
      <c r="J45" s="105" t="str">
        <f>IF(J17="DNC",$Z$3,IF(J17="DNF",$AA$3,IF(J17="DSQ",$AB$3,IF(J17="RET",#REF!,IF(J17="RCT",$AD$3,J17)))))</f>
        <v/>
      </c>
      <c r="K45" s="105" t="str">
        <f t="shared" si="8"/>
        <v/>
      </c>
      <c r="L45" s="105" t="str">
        <f t="shared" si="9"/>
        <v/>
      </c>
      <c r="M45" s="105" t="str">
        <f t="shared" si="10"/>
        <v/>
      </c>
      <c r="N45" s="105" t="str">
        <f>IF(N17="DNC",$Z$3,IF(N17="DNF",$AA$3,IF(N17="DSQ",$AB$3,IF(N17="RET",#REF!,IF(N17="RCT",$AD$3,N17)))))</f>
        <v/>
      </c>
      <c r="O45" s="105" t="str">
        <f>IF(O17="DNC",$Z$3,IF(O17="DNF",$AA$3,IF(O17="DSQ",$AB$3,IF(O17="RET",#REF!,IF(O17="RCT",$AD$3,O17)))))</f>
        <v/>
      </c>
      <c r="P45" s="105" t="str">
        <f>IF(P17="DNC",$Z$3,IF(P17="DNF",$AA$3,IF(P17="DSQ",$AB$3,IF(P17="RET",#REF!,IF(P17="RCT",$AD$3,P17)))))</f>
        <v/>
      </c>
      <c r="Q45" s="105" t="str">
        <f>IF(Q17="DNC",$Z$3,IF(Q17="DNF",$AA$3,IF(Q17="DSQ",$AB$3,IF(Q17="RET",#REF!,IF(Q17="RCT",$AD$3,Q17)))))</f>
        <v/>
      </c>
      <c r="R45" s="105" t="str">
        <f>IF(R17="DNC",$Z$3,IF(R17="DNF",$AA$3,IF(R17="DSQ",$AB$3,IF(R17="RET",#REF!,IF(R17="RCT",$AD$3,R17)))))</f>
        <v/>
      </c>
      <c r="S45" s="105" t="str">
        <f>IF(S17="DNC",$Z$3,IF(S17="DNF",$AA$3,IF(S17="DSQ",$AB$3,IF(S17="RET",#REF!,IF(S17="RCT",$AD$3,S17)))))</f>
        <v/>
      </c>
      <c r="T45" s="105" t="str">
        <f>IF(T17="DNC",$Z$3,IF(T17="DNF",$AA$3,IF(T17="DSQ",$AB$3,IF(T17="RET",#REF!,IF(T17="RCT",$AD$3,T17)))))</f>
        <v/>
      </c>
      <c r="U45" s="105" t="str">
        <f>IF(U17="DNC",$Z$3,IF(U17="DNF",$AA$3,IF(U17="DSQ",$AB$3,IF(U17="RET",#REF!,IF(U17="RCT",$AD$3,U17)))))</f>
        <v/>
      </c>
      <c r="V45" s="105" t="str">
        <f>IF(V17="DNC",$Z$3,IF(V17="DNF",$AA$3,IF(V17="DSQ",$AB$3,IF(V17="RET",#REF!,IF(V17="RCT",$AD$3,V17)))))</f>
        <v/>
      </c>
      <c r="W45" s="105" t="str">
        <f>IF(W17="DNC",$Z$3,IF(W17="DNF",$AA$3,IF(W17="DSQ",$AB$3,IF(W17="RET",#REF!,IF(W17="RCT",$AD$3,W17)))))</f>
        <v/>
      </c>
      <c r="X45" s="105" t="str">
        <f>IF(X17="DNC",$Z$3,IF(X17="DNF",$AA$3,IF(X17="DSQ",$AB$3,IF(X17="RET",#REF!,IF(X17="RCT",$AD$3,X17)))))</f>
        <v/>
      </c>
      <c r="Y45" s="106" t="str">
        <f>IF(Y17="DNC",$Z$3,IF(Y17="DNF",$AA$3,IF(Y17="DSQ",$AB$3,IF(Y17="RET",#REF!,IF(Y17="RCT",$AD$3,Y17)))))</f>
        <v/>
      </c>
      <c r="Z45" s="104" t="str">
        <f t="shared" si="11"/>
        <v/>
      </c>
      <c r="AA45" s="105" t="str">
        <f t="shared" si="12"/>
        <v/>
      </c>
      <c r="AB45" s="105" t="str">
        <f t="shared" si="13"/>
        <v/>
      </c>
      <c r="AC45" s="105" t="str">
        <f t="shared" si="14"/>
        <v/>
      </c>
      <c r="AD45" s="106" t="str">
        <f t="shared" si="15"/>
        <v/>
      </c>
    </row>
    <row r="46" spans="1:30" ht="21" customHeight="1" x14ac:dyDescent="0.25">
      <c r="A46" s="100">
        <v>13</v>
      </c>
      <c r="B46" s="101" t="str">
        <f>IF(Inscriptions!C54&lt;&gt;"",Inscriptions!C54,"")</f>
        <v/>
      </c>
      <c r="C46" s="102" t="str">
        <f>IF(Inscriptions!D54&lt;&gt;"",Inscriptions!D54,"")</f>
        <v/>
      </c>
      <c r="D46" s="102" t="str">
        <f>IF(Inscriptions!E54&lt;&gt;"",Inscriptions!E54,"")</f>
        <v/>
      </c>
      <c r="E46" s="103">
        <f>IF(B47&gt;0,SUM(F47:AD47),"")</f>
        <v>0</v>
      </c>
      <c r="F46" s="104" t="str">
        <f t="shared" si="6"/>
        <v/>
      </c>
      <c r="G46" s="105" t="str">
        <f t="shared" si="7"/>
        <v/>
      </c>
      <c r="H46" s="105" t="str">
        <f t="shared" si="7"/>
        <v/>
      </c>
      <c r="I46" s="105" t="str">
        <f>IF(I18="DNC",$Z$3,IF(I18="DNF",$AA$3,IF(I18="DSQ",$AB$3,IF(I18="RET",#REF!,IF(I18="RCT",$AD$3,I18)))))</f>
        <v/>
      </c>
      <c r="J46" s="105" t="str">
        <f>IF(J18="DNC",$Z$3,IF(J18="DNF",$AA$3,IF(J18="DSQ",$AB$3,IF(J18="RET",#REF!,IF(J18="RCT",$AD$3,J18)))))</f>
        <v/>
      </c>
      <c r="K46" s="105" t="str">
        <f t="shared" si="8"/>
        <v/>
      </c>
      <c r="L46" s="105" t="str">
        <f t="shared" si="9"/>
        <v/>
      </c>
      <c r="M46" s="105" t="str">
        <f t="shared" si="10"/>
        <v/>
      </c>
      <c r="N46" s="105" t="str">
        <f>IF(N18="DNC",$Z$3,IF(N18="DNF",$AA$3,IF(N18="DSQ",$AB$3,IF(N18="RET",#REF!,IF(N18="RCT",$AD$3,N18)))))</f>
        <v/>
      </c>
      <c r="O46" s="105" t="str">
        <f>IF(O18="DNC",$Z$3,IF(O18="DNF",$AA$3,IF(O18="DSQ",$AB$3,IF(O18="RET",#REF!,IF(O18="RCT",$AD$3,O18)))))</f>
        <v/>
      </c>
      <c r="P46" s="105" t="str">
        <f>IF(P18="DNC",$Z$3,IF(P18="DNF",$AA$3,IF(P18="DSQ",$AB$3,IF(P18="RET",#REF!,IF(P18="RCT",$AD$3,P18)))))</f>
        <v/>
      </c>
      <c r="Q46" s="105" t="str">
        <f>IF(Q18="DNC",$Z$3,IF(Q18="DNF",$AA$3,IF(Q18="DSQ",$AB$3,IF(Q18="RET",#REF!,IF(Q18="RCT",$AD$3,Q18)))))</f>
        <v/>
      </c>
      <c r="R46" s="105" t="str">
        <f>IF(R18="DNC",$Z$3,IF(R18="DNF",$AA$3,IF(R18="DSQ",$AB$3,IF(R18="RET",#REF!,IF(R18="RCT",$AD$3,R18)))))</f>
        <v/>
      </c>
      <c r="S46" s="105" t="str">
        <f>IF(S18="DNC",$Z$3,IF(S18="DNF",$AA$3,IF(S18="DSQ",$AB$3,IF(S18="RET",#REF!,IF(S18="RCT",$AD$3,S18)))))</f>
        <v/>
      </c>
      <c r="T46" s="105" t="str">
        <f>IF(T18="DNC",$Z$3,IF(T18="DNF",$AA$3,IF(T18="DSQ",$AB$3,IF(T18="RET",#REF!,IF(T18="RCT",$AD$3,T18)))))</f>
        <v/>
      </c>
      <c r="U46" s="105" t="str">
        <f>IF(U18="DNC",$Z$3,IF(U18="DNF",$AA$3,IF(U18="DSQ",$AB$3,IF(U18="RET",#REF!,IF(U18="RCT",$AD$3,U18)))))</f>
        <v/>
      </c>
      <c r="V46" s="105" t="str">
        <f>IF(V18="DNC",$Z$3,IF(V18="DNF",$AA$3,IF(V18="DSQ",$AB$3,IF(V18="RET",#REF!,IF(V18="RCT",$AD$3,V18)))))</f>
        <v/>
      </c>
      <c r="W46" s="105" t="str">
        <f>IF(W18="DNC",$Z$3,IF(W18="DNF",$AA$3,IF(W18="DSQ",$AB$3,IF(W18="RET",#REF!,IF(W18="RCT",$AD$3,W18)))))</f>
        <v/>
      </c>
      <c r="X46" s="105" t="str">
        <f>IF(X18="DNC",$Z$3,IF(X18="DNF",$AA$3,IF(X18="DSQ",$AB$3,IF(X18="RET",#REF!,IF(X18="RCT",$AD$3,X18)))))</f>
        <v/>
      </c>
      <c r="Y46" s="106" t="str">
        <f>IF(Y18="DNC",$Z$3,IF(Y18="DNF",$AA$3,IF(Y18="DSQ",$AB$3,IF(Y18="RET",#REF!,IF(Y18="RCT",$AD$3,Y18)))))</f>
        <v/>
      </c>
      <c r="Z46" s="104" t="str">
        <f t="shared" si="11"/>
        <v/>
      </c>
      <c r="AA46" s="105" t="str">
        <f t="shared" si="12"/>
        <v/>
      </c>
      <c r="AB46" s="105" t="str">
        <f t="shared" si="13"/>
        <v/>
      </c>
      <c r="AC46" s="105" t="str">
        <f t="shared" si="14"/>
        <v/>
      </c>
      <c r="AD46" s="106" t="str">
        <f t="shared" si="15"/>
        <v/>
      </c>
    </row>
    <row r="47" spans="1:30" ht="21" customHeight="1" x14ac:dyDescent="0.25">
      <c r="A47" s="100">
        <v>14</v>
      </c>
      <c r="B47" s="101" t="str">
        <f>IF(Inscriptions!C55&lt;&gt;"",Inscriptions!C55,"")</f>
        <v/>
      </c>
      <c r="C47" s="102" t="str">
        <f>IF(Inscriptions!D55&lt;&gt;"",Inscriptions!D55,"")</f>
        <v/>
      </c>
      <c r="D47" s="102" t="str">
        <f>IF(Inscriptions!E55&lt;&gt;"",Inscriptions!E55,"")</f>
        <v/>
      </c>
      <c r="E47" s="103">
        <f>IF(B47&gt;0,SUM(F47:AD47),"")</f>
        <v>0</v>
      </c>
      <c r="F47" s="104" t="str">
        <f t="shared" si="6"/>
        <v/>
      </c>
      <c r="G47" s="105" t="str">
        <f t="shared" si="7"/>
        <v/>
      </c>
      <c r="H47" s="105" t="str">
        <f t="shared" ref="H47:H49" si="19">IF(H19="DNC",$Z$3,IF(H19="DNF",$AA$3,IF(H19="DSQ",$AB$3,IF(H19="RET",AE16,IF(H19="RCT",$AD$3,H19)))))</f>
        <v/>
      </c>
      <c r="I47" s="105" t="str">
        <f>IF(I19="DNC",$Z$3,IF(I19="DNF",$AA$3,IF(I19="DSQ",$AB$3,IF(I19="RET",#REF!,IF(I19="RCT",$AD$3,I19)))))</f>
        <v/>
      </c>
      <c r="J47" s="105" t="str">
        <f>IF(J19="DNC",$Z$3,IF(J19="DNF",$AA$3,IF(J19="DSQ",$AB$3,IF(J19="RET",#REF!,IF(J19="RCT",$AD$3,J19)))))</f>
        <v/>
      </c>
      <c r="K47" s="105" t="str">
        <f t="shared" si="8"/>
        <v/>
      </c>
      <c r="L47" s="105" t="str">
        <f t="shared" si="9"/>
        <v/>
      </c>
      <c r="M47" s="105" t="str">
        <f t="shared" si="10"/>
        <v/>
      </c>
      <c r="N47" s="105" t="str">
        <f>IF(N19="DNC",$Z$3,IF(N19="DNF",$AA$3,IF(N19="DSQ",$AB$3,IF(N19="RET",#REF!,IF(N19="RCT",$AD$3,N19)))))</f>
        <v/>
      </c>
      <c r="O47" s="105" t="str">
        <f>IF(O19="DNC",$Z$3,IF(O19="DNF",$AA$3,IF(O19="DSQ",$AB$3,IF(O19="RET",#REF!,IF(O19="RCT",$AD$3,O19)))))</f>
        <v/>
      </c>
      <c r="P47" s="105" t="str">
        <f>IF(P19="DNC",$Z$3,IF(P19="DNF",$AA$3,IF(P19="DSQ",$AB$3,IF(P19="RET",#REF!,IF(P19="RCT",$AD$3,P19)))))</f>
        <v/>
      </c>
      <c r="Q47" s="105" t="str">
        <f>IF(Q19="DNC",$Z$3,IF(Q19="DNF",$AA$3,IF(Q19="DSQ",$AB$3,IF(Q19="RET",#REF!,IF(Q19="RCT",$AD$3,Q19)))))</f>
        <v/>
      </c>
      <c r="R47" s="105" t="str">
        <f>IF(R19="DNC",$Z$3,IF(R19="DNF",$AA$3,IF(R19="DSQ",$AB$3,IF(R19="RET",#REF!,IF(R19="RCT",$AD$3,R19)))))</f>
        <v/>
      </c>
      <c r="S47" s="105" t="str">
        <f>IF(S19="DNC",$Z$3,IF(S19="DNF",$AA$3,IF(S19="DSQ",$AB$3,IF(S19="RET",#REF!,IF(S19="RCT",$AD$3,S19)))))</f>
        <v/>
      </c>
      <c r="T47" s="105" t="str">
        <f>IF(T19="DNC",$Z$3,IF(T19="DNF",$AA$3,IF(T19="DSQ",$AB$3,IF(T19="RET",#REF!,IF(T19="RCT",$AD$3,T19)))))</f>
        <v/>
      </c>
      <c r="U47" s="105" t="str">
        <f>IF(U19="DNC",$Z$3,IF(U19="DNF",$AA$3,IF(U19="DSQ",$AB$3,IF(U19="RET",#REF!,IF(U19="RCT",$AD$3,U19)))))</f>
        <v/>
      </c>
      <c r="V47" s="105" t="str">
        <f>IF(V19="DNC",$Z$3,IF(V19="DNF",$AA$3,IF(V19="DSQ",$AB$3,IF(V19="RET",#REF!,IF(V19="RCT",$AD$3,V19)))))</f>
        <v/>
      </c>
      <c r="W47" s="105" t="str">
        <f>IF(W19="DNC",$Z$3,IF(W19="DNF",$AA$3,IF(W19="DSQ",$AB$3,IF(W19="RET",#REF!,IF(W19="RCT",$AD$3,W19)))))</f>
        <v/>
      </c>
      <c r="X47" s="105" t="str">
        <f>IF(X19="DNC",$Z$3,IF(X19="DNF",$AA$3,IF(X19="DSQ",$AB$3,IF(X19="RET",#REF!,IF(X19="RCT",$AD$3,X19)))))</f>
        <v/>
      </c>
      <c r="Y47" s="106" t="str">
        <f>IF(Y19="DNC",$Z$3,IF(Y19="DNF",$AA$3,IF(Y19="DSQ",$AB$3,IF(Y19="RET",#REF!,IF(Y19="RCT",$AD$3,Y19)))))</f>
        <v/>
      </c>
      <c r="Z47" s="104" t="str">
        <f t="shared" si="11"/>
        <v/>
      </c>
      <c r="AA47" s="105" t="str">
        <f t="shared" si="12"/>
        <v/>
      </c>
      <c r="AB47" s="105" t="str">
        <f t="shared" si="13"/>
        <v/>
      </c>
      <c r="AC47" s="105" t="str">
        <f t="shared" si="14"/>
        <v/>
      </c>
      <c r="AD47" s="106" t="str">
        <f t="shared" si="15"/>
        <v/>
      </c>
    </row>
    <row r="48" spans="1:30" ht="21" customHeight="1" x14ac:dyDescent="0.25">
      <c r="A48" s="100">
        <v>15</v>
      </c>
      <c r="B48" s="101" t="str">
        <f>IF(Inscriptions!C56&lt;&gt;"",Inscriptions!C56,"")</f>
        <v/>
      </c>
      <c r="C48" s="102" t="str">
        <f>IF(Inscriptions!D56&lt;&gt;"",Inscriptions!D56,"")</f>
        <v/>
      </c>
      <c r="D48" s="102" t="str">
        <f>IF(Inscriptions!E56&lt;&gt;"",Inscriptions!E56,"")</f>
        <v/>
      </c>
      <c r="E48" s="103">
        <f t="shared" ref="E48:E54" si="20">SUM(F48:AD48)</f>
        <v>0</v>
      </c>
      <c r="F48" s="104" t="str">
        <f t="shared" si="6"/>
        <v/>
      </c>
      <c r="G48" s="105" t="str">
        <f t="shared" ref="G48:G58" si="21">IF(G20="DNC",$Z$3,IF(G20="DNF",$AA$3,IF(G20="DSQ",$AB$3,IF(G20="RET",AD17,IF(G20="RCT",$AD$3,G20)))))</f>
        <v/>
      </c>
      <c r="H48" s="105" t="str">
        <f t="shared" si="19"/>
        <v/>
      </c>
      <c r="I48" s="105" t="str">
        <f>IF(I20="DNC",$Z$3,IF(I20="DNF",$AA$3,IF(I20="DSQ",$AB$3,IF(I20="RET",#REF!,IF(I20="RCT",$AD$3,I20)))))</f>
        <v/>
      </c>
      <c r="J48" s="105" t="str">
        <f>IF(J20="DNC",$Z$3,IF(J20="DNF",$AA$3,IF(J20="DSQ",$AB$3,IF(J20="RET",#REF!,IF(J20="RCT",$AD$3,J20)))))</f>
        <v/>
      </c>
      <c r="K48" s="105" t="str">
        <f t="shared" si="8"/>
        <v/>
      </c>
      <c r="L48" s="105" t="str">
        <f t="shared" si="9"/>
        <v/>
      </c>
      <c r="M48" s="105" t="str">
        <f t="shared" si="10"/>
        <v/>
      </c>
      <c r="N48" s="105" t="str">
        <f>IF(N20="DNC",$Z$3,IF(N20="DNF",$AA$3,IF(N20="DSQ",$AB$3,IF(N20="RET",#REF!,IF(N20="RCT",$AD$3,N20)))))</f>
        <v/>
      </c>
      <c r="O48" s="105" t="str">
        <f>IF(O20="DNC",$Z$3,IF(O20="DNF",$AA$3,IF(O20="DSQ",$AB$3,IF(O20="RET",#REF!,IF(O20="RCT",$AD$3,O20)))))</f>
        <v/>
      </c>
      <c r="P48" s="105" t="str">
        <f>IF(P20="DNC",$Z$3,IF(P20="DNF",$AA$3,IF(P20="DSQ",$AB$3,IF(P20="RET",#REF!,IF(P20="RCT",$AD$3,P20)))))</f>
        <v/>
      </c>
      <c r="Q48" s="105" t="str">
        <f>IF(Q20="DNC",$Z$3,IF(Q20="DNF",$AA$3,IF(Q20="DSQ",$AB$3,IF(Q20="RET",#REF!,IF(Q20="RCT",$AD$3,Q20)))))</f>
        <v/>
      </c>
      <c r="R48" s="105" t="str">
        <f>IF(R20="DNC",$Z$3,IF(R20="DNF",$AA$3,IF(R20="DSQ",$AB$3,IF(R20="RET",#REF!,IF(R20="RCT",$AD$3,R20)))))</f>
        <v/>
      </c>
      <c r="S48" s="105" t="str">
        <f>IF(S20="DNC",$Z$3,IF(S20="DNF",$AA$3,IF(S20="DSQ",$AB$3,IF(S20="RET",#REF!,IF(S20="RCT",$AD$3,S20)))))</f>
        <v/>
      </c>
      <c r="T48" s="105" t="str">
        <f>IF(T20="DNC",$Z$3,IF(T20="DNF",$AA$3,IF(T20="DSQ",$AB$3,IF(T20="RET",#REF!,IF(T20="RCT",$AD$3,T20)))))</f>
        <v/>
      </c>
      <c r="U48" s="105" t="str">
        <f>IF(U20="DNC",$Z$3,IF(U20="DNF",$AA$3,IF(U20="DSQ",$AB$3,IF(U20="RET",#REF!,IF(U20="RCT",$AD$3,U20)))))</f>
        <v/>
      </c>
      <c r="V48" s="105" t="str">
        <f>IF(V20="DNC",$Z$3,IF(V20="DNF",$AA$3,IF(V20="DSQ",$AB$3,IF(V20="RET",#REF!,IF(V20="RCT",$AD$3,V20)))))</f>
        <v/>
      </c>
      <c r="W48" s="105" t="str">
        <f>IF(W20="DNC",$Z$3,IF(W20="DNF",$AA$3,IF(W20="DSQ",$AB$3,IF(W20="RET",#REF!,IF(W20="RCT",$AD$3,W20)))))</f>
        <v/>
      </c>
      <c r="X48" s="105" t="str">
        <f>IF(X20="DNC",$Z$3,IF(X20="DNF",$AA$3,IF(X20="DSQ",$AB$3,IF(X20="RET",#REF!,IF(X20="RCT",$AD$3,X20)))))</f>
        <v/>
      </c>
      <c r="Y48" s="106" t="str">
        <f>IF(Y20="DNC",$Z$3,IF(Y20="DNF",$AA$3,IF(Y20="DSQ",$AB$3,IF(Y20="RET",#REF!,IF(Y20="RCT",$AD$3,Y20)))))</f>
        <v/>
      </c>
      <c r="Z48" s="104" t="str">
        <f t="shared" si="11"/>
        <v/>
      </c>
      <c r="AA48" s="105" t="str">
        <f t="shared" si="12"/>
        <v/>
      </c>
      <c r="AB48" s="105" t="str">
        <f t="shared" si="13"/>
        <v/>
      </c>
      <c r="AC48" s="105" t="str">
        <f t="shared" si="14"/>
        <v/>
      </c>
      <c r="AD48" s="106" t="str">
        <f t="shared" si="15"/>
        <v/>
      </c>
    </row>
    <row r="49" spans="1:30" ht="21" customHeight="1" x14ac:dyDescent="0.25">
      <c r="A49" s="100">
        <v>16</v>
      </c>
      <c r="B49" s="101" t="str">
        <f>IF(Inscriptions!C57&lt;&gt;"",Inscriptions!C57,"")</f>
        <v/>
      </c>
      <c r="C49" s="102" t="str">
        <f>IF(Inscriptions!D57&lt;&gt;"",Inscriptions!D57,"")</f>
        <v/>
      </c>
      <c r="D49" s="102" t="str">
        <f>IF(Inscriptions!E57&lt;&gt;"",Inscriptions!E57,"")</f>
        <v/>
      </c>
      <c r="E49" s="103">
        <f t="shared" si="20"/>
        <v>0</v>
      </c>
      <c r="F49" s="104" t="str">
        <f t="shared" si="6"/>
        <v/>
      </c>
      <c r="G49" s="105" t="str">
        <f t="shared" si="21"/>
        <v/>
      </c>
      <c r="H49" s="105" t="str">
        <f t="shared" si="19"/>
        <v/>
      </c>
      <c r="I49" s="105" t="str">
        <f>IF(I21="DNC",$Z$3,IF(I21="DNF",$AA$3,IF(I21="DSQ",$AB$3,IF(I21="RET",#REF!,IF(I21="RCT",$AD$3,I21)))))</f>
        <v/>
      </c>
      <c r="J49" s="105" t="str">
        <f>IF(J21="DNC",$Z$3,IF(J21="DNF",$AA$3,IF(J21="DSQ",$AB$3,IF(J21="RET",#REF!,IF(J21="RCT",$AD$3,J21)))))</f>
        <v/>
      </c>
      <c r="K49" s="105" t="str">
        <f t="shared" si="8"/>
        <v/>
      </c>
      <c r="L49" s="105" t="str">
        <f t="shared" si="9"/>
        <v/>
      </c>
      <c r="M49" s="105" t="str">
        <f t="shared" si="10"/>
        <v/>
      </c>
      <c r="N49" s="105" t="str">
        <f>IF(N21="DNC",$Z$3,IF(N21="DNF",$AA$3,IF(N21="DSQ",$AB$3,IF(N21="RET",#REF!,IF(N21="RCT",$AD$3,N21)))))</f>
        <v/>
      </c>
      <c r="O49" s="105" t="str">
        <f>IF(O21="DNC",$Z$3,IF(O21="DNF",$AA$3,IF(O21="DSQ",$AB$3,IF(O21="RET",#REF!,IF(O21="RCT",$AD$3,O21)))))</f>
        <v/>
      </c>
      <c r="P49" s="105" t="str">
        <f>IF(P21="DNC",$Z$3,IF(P21="DNF",$AA$3,IF(P21="DSQ",$AB$3,IF(P21="RET",#REF!,IF(P21="RCT",$AD$3,P21)))))</f>
        <v/>
      </c>
      <c r="Q49" s="105" t="str">
        <f>IF(Q21="DNC",$Z$3,IF(Q21="DNF",$AA$3,IF(Q21="DSQ",$AB$3,IF(Q21="RET",#REF!,IF(Q21="RCT",$AD$3,Q21)))))</f>
        <v/>
      </c>
      <c r="R49" s="105" t="str">
        <f>IF(R21="DNC",$Z$3,IF(R21="DNF",$AA$3,IF(R21="DSQ",$AB$3,IF(R21="RET",#REF!,IF(R21="RCT",$AD$3,R21)))))</f>
        <v/>
      </c>
      <c r="S49" s="105" t="str">
        <f>IF(S21="DNC",$Z$3,IF(S21="DNF",$AA$3,IF(S21="DSQ",$AB$3,IF(S21="RET",#REF!,IF(S21="RCT",$AD$3,S21)))))</f>
        <v/>
      </c>
      <c r="T49" s="105" t="str">
        <f>IF(T21="DNC",$Z$3,IF(T21="DNF",$AA$3,IF(T21="DSQ",$AB$3,IF(T21="RET",#REF!,IF(T21="RCT",$AD$3,T21)))))</f>
        <v/>
      </c>
      <c r="U49" s="105" t="str">
        <f>IF(U21="DNC",$Z$3,IF(U21="DNF",$AA$3,IF(U21="DSQ",$AB$3,IF(U21="RET",#REF!,IF(U21="RCT",$AD$3,U21)))))</f>
        <v/>
      </c>
      <c r="V49" s="105" t="str">
        <f>IF(V21="DNC",$Z$3,IF(V21="DNF",$AA$3,IF(V21="DSQ",$AB$3,IF(V21="RET",#REF!,IF(V21="RCT",$AD$3,V21)))))</f>
        <v/>
      </c>
      <c r="W49" s="105" t="str">
        <f>IF(W21="DNC",$Z$3,IF(W21="DNF",$AA$3,IF(W21="DSQ",$AB$3,IF(W21="RET",#REF!,IF(W21="RCT",$AD$3,W21)))))</f>
        <v/>
      </c>
      <c r="X49" s="105" t="str">
        <f>IF(X21="DNC",$Z$3,IF(X21="DNF",$AA$3,IF(X21="DSQ",$AB$3,IF(X21="RET",#REF!,IF(X21="RCT",$AD$3,X21)))))</f>
        <v/>
      </c>
      <c r="Y49" s="106" t="str">
        <f>IF(Y21="DNC",$Z$3,IF(Y21="DNF",$AA$3,IF(Y21="DSQ",$AB$3,IF(Y21="RET",#REF!,IF(Y21="RCT",$AD$3,Y21)))))</f>
        <v/>
      </c>
      <c r="Z49" s="104" t="str">
        <f t="shared" si="11"/>
        <v/>
      </c>
      <c r="AA49" s="105" t="str">
        <f t="shared" si="12"/>
        <v/>
      </c>
      <c r="AB49" s="105" t="str">
        <f t="shared" si="13"/>
        <v/>
      </c>
      <c r="AC49" s="105" t="str">
        <f t="shared" si="14"/>
        <v/>
      </c>
      <c r="AD49" s="106" t="str">
        <f t="shared" si="15"/>
        <v/>
      </c>
    </row>
    <row r="50" spans="1:30" ht="21" customHeight="1" x14ac:dyDescent="0.25">
      <c r="A50" s="100">
        <v>17</v>
      </c>
      <c r="B50" s="101" t="str">
        <f>IF(Inscriptions!C58&lt;&gt;"",Inscriptions!C58,"")</f>
        <v/>
      </c>
      <c r="C50" s="102" t="str">
        <f>IF(Inscriptions!D58&lt;&gt;"",Inscriptions!D58,"")</f>
        <v/>
      </c>
      <c r="D50" s="102" t="str">
        <f>IF(Inscriptions!E58&lt;&gt;"",Inscriptions!E58,"")</f>
        <v/>
      </c>
      <c r="E50" s="103">
        <f t="shared" si="20"/>
        <v>0</v>
      </c>
      <c r="F50" s="104" t="str">
        <f t="shared" si="6"/>
        <v/>
      </c>
      <c r="G50" s="105" t="str">
        <f t="shared" si="21"/>
        <v/>
      </c>
      <c r="H50" s="105" t="str">
        <f t="shared" ref="H50:H58" si="22">IF(H22="DNC",$Z$3,IF(H22="DNF",$AA$3,IF(H22="DSQ",$AB$3,IF(H22="RET",AE19,IF(H22="RCT",$AD$3,H22)))))</f>
        <v/>
      </c>
      <c r="I50" s="105" t="str">
        <f>IF(I22="DNC",$Z$3,IF(I22="DNF",$AA$3,IF(I22="DSQ",$AB$3,IF(I22="RET",#REF!,IF(I22="RCT",$AD$3,I22)))))</f>
        <v/>
      </c>
      <c r="J50" s="105" t="str">
        <f>IF(J22="DNC",$Z$3,IF(J22="DNF",$AA$3,IF(J22="DSQ",$AB$3,IF(J22="RET",#REF!,IF(J22="RCT",$AD$3,J22)))))</f>
        <v/>
      </c>
      <c r="K50" s="105" t="str">
        <f t="shared" si="8"/>
        <v/>
      </c>
      <c r="L50" s="105" t="str">
        <f t="shared" si="9"/>
        <v/>
      </c>
      <c r="M50" s="105" t="str">
        <f t="shared" si="10"/>
        <v/>
      </c>
      <c r="N50" s="105" t="str">
        <f>IF(N22="DNC",$Z$3,IF(N22="DNF",$AA$3,IF(N22="DSQ",$AB$3,IF(N22="RET",#REF!,IF(N22="RCT",$AD$3,N22)))))</f>
        <v/>
      </c>
      <c r="O50" s="105" t="str">
        <f>IF(O22="DNC",$Z$3,IF(O22="DNF",$AA$3,IF(O22="DSQ",$AB$3,IF(O22="RET",#REF!,IF(O22="RCT",$AD$3,O22)))))</f>
        <v/>
      </c>
      <c r="P50" s="105" t="str">
        <f>IF(P22="DNC",$Z$3,IF(P22="DNF",$AA$3,IF(P22="DSQ",$AB$3,IF(P22="RET",#REF!,IF(P22="RCT",$AD$3,P22)))))</f>
        <v/>
      </c>
      <c r="Q50" s="105" t="str">
        <f>IF(Q22="DNC",$Z$3,IF(Q22="DNF",$AA$3,IF(Q22="DSQ",$AB$3,IF(Q22="RET",#REF!,IF(Q22="RCT",$AD$3,Q22)))))</f>
        <v/>
      </c>
      <c r="R50" s="105" t="str">
        <f>IF(R22="DNC",$Z$3,IF(R22="DNF",$AA$3,IF(R22="DSQ",$AB$3,IF(R22="RET",#REF!,IF(R22="RCT",$AD$3,R22)))))</f>
        <v/>
      </c>
      <c r="S50" s="105" t="str">
        <f>IF(S22="DNC",$Z$3,IF(S22="DNF",$AA$3,IF(S22="DSQ",$AB$3,IF(S22="RET",#REF!,IF(S22="RCT",$AD$3,S22)))))</f>
        <v/>
      </c>
      <c r="T50" s="105" t="str">
        <f>IF(T22="DNC",$Z$3,IF(T22="DNF",$AA$3,IF(T22="DSQ",$AB$3,IF(T22="RET",#REF!,IF(T22="RCT",$AD$3,T22)))))</f>
        <v/>
      </c>
      <c r="U50" s="105" t="str">
        <f>IF(U22="DNC",$Z$3,IF(U22="DNF",$AA$3,IF(U22="DSQ",$AB$3,IF(U22="RET",#REF!,IF(U22="RCT",$AD$3,U22)))))</f>
        <v/>
      </c>
      <c r="V50" s="105" t="str">
        <f>IF(V22="DNC",$Z$3,IF(V22="DNF",$AA$3,IF(V22="DSQ",$AB$3,IF(V22="RET",#REF!,IF(V22="RCT",$AD$3,V22)))))</f>
        <v/>
      </c>
      <c r="W50" s="105" t="str">
        <f>IF(W22="DNC",$Z$3,IF(W22="DNF",$AA$3,IF(W22="DSQ",$AB$3,IF(W22="RET",#REF!,IF(W22="RCT",$AD$3,W22)))))</f>
        <v/>
      </c>
      <c r="X50" s="105" t="str">
        <f>IF(X22="DNC",$Z$3,IF(X22="DNF",$AA$3,IF(X22="DSQ",$AB$3,IF(X22="RET",#REF!,IF(X22="RCT",$AD$3,X22)))))</f>
        <v/>
      </c>
      <c r="Y50" s="106" t="str">
        <f>IF(Y22="DNC",$Z$3,IF(Y22="DNF",$AA$3,IF(Y22="DSQ",$AB$3,IF(Y22="RET",#REF!,IF(Y22="RCT",$AD$3,Y22)))))</f>
        <v/>
      </c>
      <c r="Z50" s="104" t="str">
        <f t="shared" si="11"/>
        <v/>
      </c>
      <c r="AA50" s="105" t="str">
        <f t="shared" si="12"/>
        <v/>
      </c>
      <c r="AB50" s="105" t="str">
        <f t="shared" si="13"/>
        <v/>
      </c>
      <c r="AC50" s="105" t="str">
        <f t="shared" si="14"/>
        <v/>
      </c>
      <c r="AD50" s="106" t="str">
        <f t="shared" si="15"/>
        <v/>
      </c>
    </row>
    <row r="51" spans="1:30" ht="21" customHeight="1" x14ac:dyDescent="0.25">
      <c r="A51" s="100">
        <v>18</v>
      </c>
      <c r="B51" s="101" t="str">
        <f>IF(Inscriptions!C59&lt;&gt;"",Inscriptions!C59,"")</f>
        <v/>
      </c>
      <c r="C51" s="102" t="str">
        <f>IF(Inscriptions!D59&lt;&gt;"",Inscriptions!D59,"")</f>
        <v/>
      </c>
      <c r="D51" s="102" t="str">
        <f>IF(Inscriptions!E59&lt;&gt;"",Inscriptions!E59,"")</f>
        <v/>
      </c>
      <c r="E51" s="103">
        <f t="shared" si="20"/>
        <v>0</v>
      </c>
      <c r="F51" s="104" t="str">
        <f t="shared" si="6"/>
        <v/>
      </c>
      <c r="G51" s="105" t="str">
        <f t="shared" si="21"/>
        <v/>
      </c>
      <c r="H51" s="105" t="str">
        <f t="shared" si="22"/>
        <v/>
      </c>
      <c r="I51" s="105" t="str">
        <f>IF(I23="DNC",$Z$3,IF(I23="DNF",$AA$3,IF(I23="DSQ",$AB$3,IF(I23="RET",#REF!,IF(I23="RCT",$AD$3,I23)))))</f>
        <v/>
      </c>
      <c r="J51" s="105" t="str">
        <f>IF(J23="DNC",$Z$3,IF(J23="DNF",$AA$3,IF(J23="DSQ",$AB$3,IF(J23="RET",#REF!,IF(J23="RCT",$AD$3,J23)))))</f>
        <v/>
      </c>
      <c r="K51" s="105" t="str">
        <f t="shared" si="8"/>
        <v/>
      </c>
      <c r="L51" s="105" t="str">
        <f t="shared" si="9"/>
        <v/>
      </c>
      <c r="M51" s="105" t="str">
        <f t="shared" si="10"/>
        <v/>
      </c>
      <c r="N51" s="105" t="str">
        <f>IF(N23="DNC",$Z$3,IF(N23="DNF",$AA$3,IF(N23="DSQ",$AB$3,IF(N23="RET",#REF!,IF(N23="RCT",$AD$3,N23)))))</f>
        <v/>
      </c>
      <c r="O51" s="105" t="str">
        <f>IF(O23="DNC",$Z$3,IF(O23="DNF",$AA$3,IF(O23="DSQ",$AB$3,IF(O23="RET",#REF!,IF(O23="RCT",$AD$3,O23)))))</f>
        <v/>
      </c>
      <c r="P51" s="105" t="str">
        <f>IF(P23="DNC",$Z$3,IF(P23="DNF",$AA$3,IF(P23="DSQ",$AB$3,IF(P23="RET",#REF!,IF(P23="RCT",$AD$3,P23)))))</f>
        <v/>
      </c>
      <c r="Q51" s="105" t="str">
        <f>IF(Q23="DNC",$Z$3,IF(Q23="DNF",$AA$3,IF(Q23="DSQ",$AB$3,IF(Q23="RET",#REF!,IF(Q23="RCT",$AD$3,Q23)))))</f>
        <v/>
      </c>
      <c r="R51" s="105" t="str">
        <f>IF(R23="DNC",$Z$3,IF(R23="DNF",$AA$3,IF(R23="DSQ",$AB$3,IF(R23="RET",#REF!,IF(R23="RCT",$AD$3,R23)))))</f>
        <v/>
      </c>
      <c r="S51" s="105" t="str">
        <f>IF(S23="DNC",$Z$3,IF(S23="DNF",$AA$3,IF(S23="DSQ",$AB$3,IF(S23="RET",#REF!,IF(S23="RCT",$AD$3,S23)))))</f>
        <v/>
      </c>
      <c r="T51" s="105" t="str">
        <f>IF(T23="DNC",$Z$3,IF(T23="DNF",$AA$3,IF(T23="DSQ",$AB$3,IF(T23="RET",#REF!,IF(T23="RCT",$AD$3,T23)))))</f>
        <v/>
      </c>
      <c r="U51" s="105" t="str">
        <f>IF(U23="DNC",$Z$3,IF(U23="DNF",$AA$3,IF(U23="DSQ",$AB$3,IF(U23="RET",#REF!,IF(U23="RCT",$AD$3,U23)))))</f>
        <v/>
      </c>
      <c r="V51" s="105" t="str">
        <f>IF(V23="DNC",$Z$3,IF(V23="DNF",$AA$3,IF(V23="DSQ",$AB$3,IF(V23="RET",#REF!,IF(V23="RCT",$AD$3,V23)))))</f>
        <v/>
      </c>
      <c r="W51" s="105" t="str">
        <f>IF(W23="DNC",$Z$3,IF(W23="DNF",$AA$3,IF(W23="DSQ",$AB$3,IF(W23="RET",#REF!,IF(W23="RCT",$AD$3,W23)))))</f>
        <v/>
      </c>
      <c r="X51" s="105" t="str">
        <f>IF(X23="DNC",$Z$3,IF(X23="DNF",$AA$3,IF(X23="DSQ",$AB$3,IF(X23="RET",#REF!,IF(X23="RCT",$AD$3,X23)))))</f>
        <v/>
      </c>
      <c r="Y51" s="106" t="str">
        <f>IF(Y23="DNC",$Z$3,IF(Y23="DNF",$AA$3,IF(Y23="DSQ",$AB$3,IF(Y23="RET",#REF!,IF(Y23="RCT",$AD$3,Y23)))))</f>
        <v/>
      </c>
      <c r="Z51" s="104" t="str">
        <f t="shared" si="11"/>
        <v/>
      </c>
      <c r="AA51" s="105" t="str">
        <f t="shared" si="12"/>
        <v/>
      </c>
      <c r="AB51" s="105" t="str">
        <f t="shared" si="13"/>
        <v/>
      </c>
      <c r="AC51" s="105" t="str">
        <f t="shared" si="14"/>
        <v/>
      </c>
      <c r="AD51" s="106" t="str">
        <f t="shared" si="15"/>
        <v/>
      </c>
    </row>
    <row r="52" spans="1:30" ht="21" customHeight="1" x14ac:dyDescent="0.25">
      <c r="A52" s="100">
        <v>19</v>
      </c>
      <c r="B52" s="101" t="str">
        <f>IF(Inscriptions!C60&lt;&gt;"",Inscriptions!C60,"")</f>
        <v/>
      </c>
      <c r="C52" s="102" t="str">
        <f>IF(Inscriptions!D60&lt;&gt;"",Inscriptions!D60,"")</f>
        <v/>
      </c>
      <c r="D52" s="102" t="str">
        <f>IF(Inscriptions!E60&lt;&gt;"",Inscriptions!E60,"")</f>
        <v/>
      </c>
      <c r="E52" s="103">
        <f t="shared" si="20"/>
        <v>0</v>
      </c>
      <c r="F52" s="104" t="str">
        <f t="shared" si="6"/>
        <v/>
      </c>
      <c r="G52" s="105" t="str">
        <f t="shared" si="21"/>
        <v/>
      </c>
      <c r="H52" s="105" t="str">
        <f t="shared" si="22"/>
        <v/>
      </c>
      <c r="I52" s="105" t="str">
        <f>IF(I24="DNC",$Z$3,IF(I24="DNF",$AA$3,IF(I24="DSQ",$AB$3,IF(I24="RET",#REF!,IF(I24="RCT",$AD$3,I24)))))</f>
        <v/>
      </c>
      <c r="J52" s="105" t="str">
        <f>IF(J24="DNC",$Z$3,IF(J24="DNF",$AA$3,IF(J24="DSQ",$AB$3,IF(J24="RET",#REF!,IF(J24="RCT",$AD$3,J24)))))</f>
        <v/>
      </c>
      <c r="K52" s="105" t="str">
        <f t="shared" si="8"/>
        <v/>
      </c>
      <c r="L52" s="105" t="str">
        <f t="shared" si="9"/>
        <v/>
      </c>
      <c r="M52" s="105" t="str">
        <f t="shared" si="10"/>
        <v/>
      </c>
      <c r="N52" s="105" t="str">
        <f>IF(N24="DNC",$Z$3,IF(N24="DNF",$AA$3,IF(N24="DSQ",$AB$3,IF(N24="RET",#REF!,IF(N24="RCT",$AD$3,N24)))))</f>
        <v/>
      </c>
      <c r="O52" s="105" t="str">
        <f>IF(O24="DNC",$Z$3,IF(O24="DNF",$AA$3,IF(O24="DSQ",$AB$3,IF(O24="RET",#REF!,IF(O24="RCT",$AD$3,O24)))))</f>
        <v/>
      </c>
      <c r="P52" s="105" t="str">
        <f>IF(P24="DNC",$Z$3,IF(P24="DNF",$AA$3,IF(P24="DSQ",$AB$3,IF(P24="RET",#REF!,IF(P24="RCT",$AD$3,P24)))))</f>
        <v/>
      </c>
      <c r="Q52" s="105" t="str">
        <f>IF(Q24="DNC",$Z$3,IF(Q24="DNF",$AA$3,IF(Q24="DSQ",$AB$3,IF(Q24="RET",#REF!,IF(Q24="RCT",$AD$3,Q24)))))</f>
        <v/>
      </c>
      <c r="R52" s="105" t="str">
        <f>IF(R24="DNC",$Z$3,IF(R24="DNF",$AA$3,IF(R24="DSQ",$AB$3,IF(R24="RET",#REF!,IF(R24="RCT",$AD$3,R24)))))</f>
        <v/>
      </c>
      <c r="S52" s="105" t="str">
        <f>IF(S24="DNC",$Z$3,IF(S24="DNF",$AA$3,IF(S24="DSQ",$AB$3,IF(S24="RET",#REF!,IF(S24="RCT",$AD$3,S24)))))</f>
        <v/>
      </c>
      <c r="T52" s="105" t="str">
        <f>IF(T24="DNC",$Z$3,IF(T24="DNF",$AA$3,IF(T24="DSQ",$AB$3,IF(T24="RET",#REF!,IF(T24="RCT",$AD$3,T24)))))</f>
        <v/>
      </c>
      <c r="U52" s="105" t="str">
        <f>IF(U24="DNC",$Z$3,IF(U24="DNF",$AA$3,IF(U24="DSQ",$AB$3,IF(U24="RET",#REF!,IF(U24="RCT",$AD$3,U24)))))</f>
        <v/>
      </c>
      <c r="V52" s="105" t="str">
        <f>IF(V24="DNC",$Z$3,IF(V24="DNF",$AA$3,IF(V24="DSQ",$AB$3,IF(V24="RET",#REF!,IF(V24="RCT",$AD$3,V24)))))</f>
        <v/>
      </c>
      <c r="W52" s="105" t="str">
        <f>IF(W24="DNC",$Z$3,IF(W24="DNF",$AA$3,IF(W24="DSQ",$AB$3,IF(W24="RET",#REF!,IF(W24="RCT",$AD$3,W24)))))</f>
        <v/>
      </c>
      <c r="X52" s="105" t="str">
        <f>IF(X24="DNC",$Z$3,IF(X24="DNF",$AA$3,IF(X24="DSQ",$AB$3,IF(X24="RET",#REF!,IF(X24="RCT",$AD$3,X24)))))</f>
        <v/>
      </c>
      <c r="Y52" s="106" t="str">
        <f>IF(Y24="DNC",$Z$3,IF(Y24="DNF",$AA$3,IF(Y24="DSQ",$AB$3,IF(Y24="RET",#REF!,IF(Y24="RCT",$AD$3,Y24)))))</f>
        <v/>
      </c>
      <c r="Z52" s="104" t="str">
        <f t="shared" si="11"/>
        <v/>
      </c>
      <c r="AA52" s="105" t="str">
        <f t="shared" si="12"/>
        <v/>
      </c>
      <c r="AB52" s="105" t="str">
        <f t="shared" si="13"/>
        <v/>
      </c>
      <c r="AC52" s="105" t="str">
        <f t="shared" si="14"/>
        <v/>
      </c>
      <c r="AD52" s="106" t="str">
        <f t="shared" si="15"/>
        <v/>
      </c>
    </row>
    <row r="53" spans="1:30" ht="21" customHeight="1" x14ac:dyDescent="0.25">
      <c r="A53" s="100">
        <v>20</v>
      </c>
      <c r="B53" s="101" t="str">
        <f>IF(Inscriptions!C61&lt;&gt;"",Inscriptions!C61,"")</f>
        <v/>
      </c>
      <c r="C53" s="102" t="str">
        <f>IF(Inscriptions!D61&lt;&gt;"",Inscriptions!D61,"")</f>
        <v/>
      </c>
      <c r="D53" s="102" t="str">
        <f>IF(Inscriptions!E61&lt;&gt;"",Inscriptions!E61,"")</f>
        <v/>
      </c>
      <c r="E53" s="103">
        <f t="shared" si="20"/>
        <v>0</v>
      </c>
      <c r="F53" s="104" t="str">
        <f t="shared" si="6"/>
        <v/>
      </c>
      <c r="G53" s="105" t="str">
        <f t="shared" si="21"/>
        <v/>
      </c>
      <c r="H53" s="105" t="str">
        <f t="shared" si="22"/>
        <v/>
      </c>
      <c r="I53" s="105" t="str">
        <f>IF(I25="DNC",$Z$3,IF(I25="DNF",$AA$3,IF(I25="DSQ",$AB$3,IF(I25="RET",#REF!,IF(I25="RCT",$AD$3,I25)))))</f>
        <v/>
      </c>
      <c r="J53" s="105" t="str">
        <f>IF(J25="DNC",$Z$3,IF(J25="DNF",$AA$3,IF(J25="DSQ",$AB$3,IF(J25="RET",#REF!,IF(J25="RCT",$AD$3,J25)))))</f>
        <v/>
      </c>
      <c r="K53" s="105" t="str">
        <f t="shared" si="8"/>
        <v/>
      </c>
      <c r="L53" s="105" t="str">
        <f t="shared" si="9"/>
        <v/>
      </c>
      <c r="M53" s="105" t="str">
        <f t="shared" si="10"/>
        <v/>
      </c>
      <c r="N53" s="105" t="str">
        <f>IF(N25="DNC",$Z$3,IF(N25="DNF",$AA$3,IF(N25="DSQ",$AB$3,IF(N25="RET",#REF!,IF(N25="RCT",$AD$3,N25)))))</f>
        <v/>
      </c>
      <c r="O53" s="105" t="str">
        <f>IF(O25="DNC",$Z$3,IF(O25="DNF",$AA$3,IF(O25="DSQ",$AB$3,IF(O25="RET",#REF!,IF(O25="RCT",$AD$3,O25)))))</f>
        <v/>
      </c>
      <c r="P53" s="105" t="str">
        <f>IF(P25="DNC",$Z$3,IF(P25="DNF",$AA$3,IF(P25="DSQ",$AB$3,IF(P25="RET",#REF!,IF(P25="RCT",$AD$3,P25)))))</f>
        <v/>
      </c>
      <c r="Q53" s="105" t="str">
        <f>IF(Q25="DNC",$Z$3,IF(Q25="DNF",$AA$3,IF(Q25="DSQ",$AB$3,IF(Q25="RET",#REF!,IF(Q25="RCT",$AD$3,Q25)))))</f>
        <v/>
      </c>
      <c r="R53" s="105" t="str">
        <f>IF(R25="DNC",$Z$3,IF(R25="DNF",$AA$3,IF(R25="DSQ",$AB$3,IF(R25="RET",#REF!,IF(R25="RCT",$AD$3,R25)))))</f>
        <v/>
      </c>
      <c r="S53" s="105" t="str">
        <f>IF(S25="DNC",$Z$3,IF(S25="DNF",$AA$3,IF(S25="DSQ",$AB$3,IF(S25="RET",#REF!,IF(S25="RCT",$AD$3,S25)))))</f>
        <v/>
      </c>
      <c r="T53" s="105" t="str">
        <f>IF(T25="DNC",$Z$3,IF(T25="DNF",$AA$3,IF(T25="DSQ",$AB$3,IF(T25="RET",#REF!,IF(T25="RCT",$AD$3,T25)))))</f>
        <v/>
      </c>
      <c r="U53" s="105" t="str">
        <f>IF(U25="DNC",$Z$3,IF(U25="DNF",$AA$3,IF(U25="DSQ",$AB$3,IF(U25="RET",#REF!,IF(U25="RCT",$AD$3,U25)))))</f>
        <v/>
      </c>
      <c r="V53" s="105" t="str">
        <f>IF(V25="DNC",$Z$3,IF(V25="DNF",$AA$3,IF(V25="DSQ",$AB$3,IF(V25="RET",#REF!,IF(V25="RCT",$AD$3,V25)))))</f>
        <v/>
      </c>
      <c r="W53" s="105" t="str">
        <f>IF(W25="DNC",$Z$3,IF(W25="DNF",$AA$3,IF(W25="DSQ",$AB$3,IF(W25="RET",#REF!,IF(W25="RCT",$AD$3,W25)))))</f>
        <v/>
      </c>
      <c r="X53" s="105" t="str">
        <f>IF(X25="DNC",$Z$3,IF(X25="DNF",$AA$3,IF(X25="DSQ",$AB$3,IF(X25="RET",#REF!,IF(X25="RCT",$AD$3,X25)))))</f>
        <v/>
      </c>
      <c r="Y53" s="106" t="str">
        <f>IF(Y25="DNC",$Z$3,IF(Y25="DNF",$AA$3,IF(Y25="DSQ",$AB$3,IF(Y25="RET",#REF!,IF(Y25="RCT",$AD$3,Y25)))))</f>
        <v/>
      </c>
      <c r="Z53" s="104" t="str">
        <f t="shared" si="11"/>
        <v/>
      </c>
      <c r="AA53" s="105" t="str">
        <f t="shared" si="12"/>
        <v/>
      </c>
      <c r="AB53" s="105" t="str">
        <f t="shared" si="13"/>
        <v/>
      </c>
      <c r="AC53" s="105" t="str">
        <f t="shared" si="14"/>
        <v/>
      </c>
      <c r="AD53" s="106" t="str">
        <f t="shared" si="15"/>
        <v/>
      </c>
    </row>
    <row r="54" spans="1:30" ht="21" customHeight="1" x14ac:dyDescent="0.25">
      <c r="A54" s="100">
        <v>21</v>
      </c>
      <c r="B54" s="101" t="str">
        <f>IF(Inscriptions!C62&lt;&gt;"",Inscriptions!C62,"")</f>
        <v/>
      </c>
      <c r="C54" s="102" t="str">
        <f>IF(Inscriptions!D62&lt;&gt;"",Inscriptions!D62,"")</f>
        <v/>
      </c>
      <c r="D54" s="102" t="str">
        <f>IF(Inscriptions!E62&lt;&gt;"",Inscriptions!E62,"")</f>
        <v/>
      </c>
      <c r="E54" s="103">
        <f t="shared" si="20"/>
        <v>0</v>
      </c>
      <c r="F54" s="104" t="str">
        <f t="shared" si="6"/>
        <v/>
      </c>
      <c r="G54" s="105" t="str">
        <f t="shared" si="21"/>
        <v/>
      </c>
      <c r="H54" s="105" t="str">
        <f t="shared" si="22"/>
        <v/>
      </c>
      <c r="I54" s="105" t="str">
        <f>IF(I26="DNC",$Z$3,IF(I26="DNF",$AA$3,IF(I26="DSQ",$AB$3,IF(I26="RET",#REF!,IF(I26="RCT",$AD$3,I26)))))</f>
        <v/>
      </c>
      <c r="J54" s="105" t="str">
        <f>IF(J26="DNC",$Z$3,IF(J26="DNF",$AA$3,IF(J26="DSQ",$AB$3,IF(J26="RET",#REF!,IF(J26="RCT",$AD$3,J26)))))</f>
        <v/>
      </c>
      <c r="K54" s="105" t="str">
        <f t="shared" si="8"/>
        <v/>
      </c>
      <c r="L54" s="105" t="str">
        <f t="shared" si="9"/>
        <v/>
      </c>
      <c r="M54" s="105" t="str">
        <f t="shared" si="10"/>
        <v/>
      </c>
      <c r="N54" s="105" t="str">
        <f>IF(N26="DNC",$Z$3,IF(N26="DNF",$AA$3,IF(N26="DSQ",$AB$3,IF(N26="RET",#REF!,IF(N26="RCT",$AD$3,N26)))))</f>
        <v/>
      </c>
      <c r="O54" s="105" t="str">
        <f>IF(O26="DNC",$Z$3,IF(O26="DNF",$AA$3,IF(O26="DSQ",$AB$3,IF(O26="RET",#REF!,IF(O26="RCT",$AD$3,O26)))))</f>
        <v/>
      </c>
      <c r="P54" s="105" t="str">
        <f>IF(P26="DNC",$Z$3,IF(P26="DNF",$AA$3,IF(P26="DSQ",$AB$3,IF(P26="RET",#REF!,IF(P26="RCT",$AD$3,P26)))))</f>
        <v/>
      </c>
      <c r="Q54" s="105" t="str">
        <f>IF(Q26="DNC",$Z$3,IF(Q26="DNF",$AA$3,IF(Q26="DSQ",$AB$3,IF(Q26="RET",#REF!,IF(Q26="RCT",$AD$3,Q26)))))</f>
        <v/>
      </c>
      <c r="R54" s="105" t="str">
        <f>IF(R26="DNC",$Z$3,IF(R26="DNF",$AA$3,IF(R26="DSQ",$AB$3,IF(R26="RET",#REF!,IF(R26="RCT",$AD$3,R26)))))</f>
        <v/>
      </c>
      <c r="S54" s="105" t="str">
        <f>IF(S26="DNC",$Z$3,IF(S26="DNF",$AA$3,IF(S26="DSQ",$AB$3,IF(S26="RET",#REF!,IF(S26="RCT",$AD$3,S26)))))</f>
        <v/>
      </c>
      <c r="T54" s="105" t="str">
        <f>IF(T26="DNC",$Z$3,IF(T26="DNF",$AA$3,IF(T26="DSQ",$AB$3,IF(T26="RET",#REF!,IF(T26="RCT",$AD$3,T26)))))</f>
        <v/>
      </c>
      <c r="U54" s="105" t="str">
        <f>IF(U26="DNC",$Z$3,IF(U26="DNF",$AA$3,IF(U26="DSQ",$AB$3,IF(U26="RET",#REF!,IF(U26="RCT",$AD$3,U26)))))</f>
        <v/>
      </c>
      <c r="V54" s="105" t="str">
        <f>IF(V26="DNC",$Z$3,IF(V26="DNF",$AA$3,IF(V26="DSQ",$AB$3,IF(V26="RET",#REF!,IF(V26="RCT",$AD$3,V26)))))</f>
        <v/>
      </c>
      <c r="W54" s="105" t="str">
        <f>IF(W26="DNC",$Z$3,IF(W26="DNF",$AA$3,IF(W26="DSQ",$AB$3,IF(W26="RET",#REF!,IF(W26="RCT",$AD$3,W26)))))</f>
        <v/>
      </c>
      <c r="X54" s="105" t="str">
        <f>IF(X26="DNC",$Z$3,IF(X26="DNF",$AA$3,IF(X26="DSQ",$AB$3,IF(X26="RET",#REF!,IF(X26="RCT",$AD$3,X26)))))</f>
        <v/>
      </c>
      <c r="Y54" s="106" t="str">
        <f>IF(Y26="DNC",$Z$3,IF(Y26="DNF",$AA$3,IF(Y26="DSQ",$AB$3,IF(Y26="RET",#REF!,IF(Y26="RCT",$AD$3,Y26)))))</f>
        <v/>
      </c>
      <c r="Z54" s="104" t="str">
        <f t="shared" si="11"/>
        <v/>
      </c>
      <c r="AA54" s="105" t="str">
        <f t="shared" si="12"/>
        <v/>
      </c>
      <c r="AB54" s="105" t="str">
        <f t="shared" si="13"/>
        <v/>
      </c>
      <c r="AC54" s="105" t="str">
        <f t="shared" si="14"/>
        <v/>
      </c>
      <c r="AD54" s="106" t="str">
        <f t="shared" si="15"/>
        <v/>
      </c>
    </row>
    <row r="55" spans="1:30" ht="21" customHeight="1" x14ac:dyDescent="0.25">
      <c r="A55" s="100">
        <v>22</v>
      </c>
      <c r="B55" s="101" t="str">
        <f>IF(Inscriptions!C63&lt;&gt;"",Inscriptions!C63,"")</f>
        <v/>
      </c>
      <c r="C55" s="102" t="str">
        <f>IF(Inscriptions!D63&lt;&gt;"",Inscriptions!D63,"")</f>
        <v/>
      </c>
      <c r="D55" s="102" t="str">
        <f>IF(Inscriptions!E63&lt;&gt;"",Inscriptions!E63,"")</f>
        <v/>
      </c>
      <c r="E55" s="103">
        <f>IF(B55&gt;0,SUM(F55:AD55),"")</f>
        <v>0</v>
      </c>
      <c r="F55" s="104" t="str">
        <f t="shared" si="6"/>
        <v/>
      </c>
      <c r="G55" s="105" t="str">
        <f t="shared" si="21"/>
        <v/>
      </c>
      <c r="H55" s="105" t="str">
        <f t="shared" si="22"/>
        <v/>
      </c>
      <c r="I55" s="105" t="str">
        <f>IF(I27="DNC",$Z$3,IF(I27="DNF",$AA$3,IF(I27="DSQ",$AB$3,IF(I27="RET",#REF!,IF(I27="RCT",$AD$3,I27)))))</f>
        <v/>
      </c>
      <c r="J55" s="105" t="str">
        <f>IF(J27="DNC",$Z$3,IF(J27="DNF",$AA$3,IF(J27="DSQ",$AB$3,IF(J27="RET",#REF!,IF(J27="RCT",$AD$3,J27)))))</f>
        <v/>
      </c>
      <c r="K55" s="105" t="str">
        <f t="shared" si="8"/>
        <v/>
      </c>
      <c r="L55" s="105" t="str">
        <f t="shared" si="9"/>
        <v/>
      </c>
      <c r="M55" s="105" t="str">
        <f t="shared" si="10"/>
        <v/>
      </c>
      <c r="N55" s="105" t="str">
        <f>IF(N27="DNC",$Z$3,IF(N27="DNF",$AA$3,IF(N27="DSQ",$AB$3,IF(N27="RET",#REF!,IF(N27="RCT",$AD$3,N27)))))</f>
        <v/>
      </c>
      <c r="O55" s="105" t="str">
        <f>IF(O27="DNC",$Z$3,IF(O27="DNF",$AA$3,IF(O27="DSQ",$AB$3,IF(O27="RET",#REF!,IF(O27="RCT",$AD$3,O27)))))</f>
        <v/>
      </c>
      <c r="P55" s="105" t="str">
        <f>IF(P27="DNC",$Z$3,IF(P27="DNF",$AA$3,IF(P27="DSQ",$AB$3,IF(P27="RET",#REF!,IF(P27="RCT",$AD$3,P27)))))</f>
        <v/>
      </c>
      <c r="Q55" s="105" t="str">
        <f>IF(Q27="DNC",$Z$3,IF(Q27="DNF",$AA$3,IF(Q27="DSQ",$AB$3,IF(Q27="RET",#REF!,IF(Q27="RCT",$AD$3,Q27)))))</f>
        <v/>
      </c>
      <c r="R55" s="105" t="str">
        <f>IF(R27="DNC",$Z$3,IF(R27="DNF",$AA$3,IF(R27="DSQ",$AB$3,IF(R27="RET",#REF!,IF(R27="RCT",$AD$3,R27)))))</f>
        <v/>
      </c>
      <c r="S55" s="105" t="str">
        <f>IF(S27="DNC",$Z$3,IF(S27="DNF",$AA$3,IF(S27="DSQ",$AB$3,IF(S27="RET",#REF!,IF(S27="RCT",$AD$3,S27)))))</f>
        <v/>
      </c>
      <c r="T55" s="105" t="str">
        <f>IF(T27="DNC",$Z$3,IF(T27="DNF",$AA$3,IF(T27="DSQ",$AB$3,IF(T27="RET",#REF!,IF(T27="RCT",$AD$3,T27)))))</f>
        <v/>
      </c>
      <c r="U55" s="105" t="str">
        <f>IF(U27="DNC",$Z$3,IF(U27="DNF",$AA$3,IF(U27="DSQ",$AB$3,IF(U27="RET",#REF!,IF(U27="RCT",$AD$3,U27)))))</f>
        <v/>
      </c>
      <c r="V55" s="105" t="str">
        <f>IF(V27="DNC",$Z$3,IF(V27="DNF",$AA$3,IF(V27="DSQ",$AB$3,IF(V27="RET",#REF!,IF(V27="RCT",$AD$3,V27)))))</f>
        <v/>
      </c>
      <c r="W55" s="105" t="str">
        <f>IF(W27="DNC",$Z$3,IF(W27="DNF",$AA$3,IF(W27="DSQ",$AB$3,IF(W27="RET",#REF!,IF(W27="RCT",$AD$3,W27)))))</f>
        <v/>
      </c>
      <c r="X55" s="105" t="str">
        <f>IF(X27="DNC",$Z$3,IF(X27="DNF",$AA$3,IF(X27="DSQ",$AB$3,IF(X27="RET",#REF!,IF(X27="RCT",$AD$3,X27)))))</f>
        <v/>
      </c>
      <c r="Y55" s="106" t="str">
        <f>IF(Y27="DNC",$Z$3,IF(Y27="DNF",$AA$3,IF(Y27="DSQ",$AB$3,IF(Y27="RET",#REF!,IF(Y27="RCT",$AD$3,Y27)))))</f>
        <v/>
      </c>
      <c r="Z55" s="104" t="str">
        <f t="shared" si="11"/>
        <v/>
      </c>
      <c r="AA55" s="105" t="str">
        <f t="shared" si="12"/>
        <v/>
      </c>
      <c r="AB55" s="105" t="str">
        <f t="shared" si="13"/>
        <v/>
      </c>
      <c r="AC55" s="105" t="str">
        <f t="shared" si="14"/>
        <v/>
      </c>
      <c r="AD55" s="106" t="str">
        <f t="shared" si="15"/>
        <v/>
      </c>
    </row>
    <row r="56" spans="1:30" ht="21" customHeight="1" x14ac:dyDescent="0.25">
      <c r="A56" s="100">
        <v>23</v>
      </c>
      <c r="B56" s="101" t="str">
        <f>IF(Inscriptions!C64&lt;&gt;"",Inscriptions!C64,"")</f>
        <v/>
      </c>
      <c r="C56" s="102" t="str">
        <f>IF(Inscriptions!D64&lt;&gt;"",Inscriptions!D64,"")</f>
        <v/>
      </c>
      <c r="D56" s="102" t="str">
        <f>IF(Inscriptions!E64&lt;&gt;"",Inscriptions!E64,"")</f>
        <v/>
      </c>
      <c r="E56" s="103">
        <f>IF(B56&gt;0,SUM(F56:AD56),"")</f>
        <v>0</v>
      </c>
      <c r="F56" s="104" t="str">
        <f t="shared" si="6"/>
        <v/>
      </c>
      <c r="G56" s="105" t="str">
        <f t="shared" si="21"/>
        <v/>
      </c>
      <c r="H56" s="105" t="str">
        <f t="shared" si="22"/>
        <v/>
      </c>
      <c r="I56" s="105" t="str">
        <f>IF(I28="DNC",$Z$3,IF(I28="DNF",$AA$3,IF(I28="DSQ",$AB$3,IF(I28="RET",#REF!,IF(I28="RCT",$AD$3,I28)))))</f>
        <v/>
      </c>
      <c r="J56" s="105" t="str">
        <f>IF(J28="DNC",$Z$3,IF(J28="DNF",$AA$3,IF(J28="DSQ",$AB$3,IF(J28="RET",#REF!,IF(J28="RCT",$AD$3,J28)))))</f>
        <v/>
      </c>
      <c r="K56" s="105" t="str">
        <f t="shared" si="8"/>
        <v/>
      </c>
      <c r="L56" s="105" t="str">
        <f t="shared" si="9"/>
        <v/>
      </c>
      <c r="M56" s="105" t="str">
        <f t="shared" si="10"/>
        <v/>
      </c>
      <c r="N56" s="105" t="str">
        <f>IF(N28="DNC",$Z$3,IF(N28="DNF",$AA$3,IF(N28="DSQ",$AB$3,IF(N28="RET",#REF!,IF(N28="RCT",$AD$3,N28)))))</f>
        <v/>
      </c>
      <c r="O56" s="105" t="str">
        <f>IF(O28="DNC",$Z$3,IF(O28="DNF",$AA$3,IF(O28="DSQ",$AB$3,IF(O28="RET",#REF!,IF(O28="RCT",$AD$3,O28)))))</f>
        <v/>
      </c>
      <c r="P56" s="105" t="str">
        <f>IF(P28="DNC",$Z$3,IF(P28="DNF",$AA$3,IF(P28="DSQ",$AB$3,IF(P28="RET",#REF!,IF(P28="RCT",$AD$3,P28)))))</f>
        <v/>
      </c>
      <c r="Q56" s="105" t="str">
        <f>IF(Q28="DNC",$Z$3,IF(Q28="DNF",$AA$3,IF(Q28="DSQ",$AB$3,IF(Q28="RET",#REF!,IF(Q28="RCT",$AD$3,Q28)))))</f>
        <v/>
      </c>
      <c r="R56" s="105" t="str">
        <f>IF(R28="DNC",$Z$3,IF(R28="DNF",$AA$3,IF(R28="DSQ",$AB$3,IF(R28="RET",#REF!,IF(R28="RCT",$AD$3,R28)))))</f>
        <v/>
      </c>
      <c r="S56" s="105" t="str">
        <f>IF(S28="DNC",$Z$3,IF(S28="DNF",$AA$3,IF(S28="DSQ",$AB$3,IF(S28="RET",#REF!,IF(S28="RCT",$AD$3,S28)))))</f>
        <v/>
      </c>
      <c r="T56" s="105" t="str">
        <f>IF(T28="DNC",$Z$3,IF(T28="DNF",$AA$3,IF(T28="DSQ",$AB$3,IF(T28="RET",#REF!,IF(T28="RCT",$AD$3,T28)))))</f>
        <v/>
      </c>
      <c r="U56" s="105" t="str">
        <f>IF(U28="DNC",$Z$3,IF(U28="DNF",$AA$3,IF(U28="DSQ",$AB$3,IF(U28="RET",#REF!,IF(U28="RCT",$AD$3,U28)))))</f>
        <v/>
      </c>
      <c r="V56" s="105" t="str">
        <f>IF(V28="DNC",$Z$3,IF(V28="DNF",$AA$3,IF(V28="DSQ",$AB$3,IF(V28="RET",#REF!,IF(V28="RCT",$AD$3,V28)))))</f>
        <v/>
      </c>
      <c r="W56" s="105" t="str">
        <f>IF(W28="DNC",$Z$3,IF(W28="DNF",$AA$3,IF(W28="DSQ",$AB$3,IF(W28="RET",#REF!,IF(W28="RCT",$AD$3,W28)))))</f>
        <v/>
      </c>
      <c r="X56" s="105" t="str">
        <f>IF(X28="DNC",$Z$3,IF(X28="DNF",$AA$3,IF(X28="DSQ",$AB$3,IF(X28="RET",#REF!,IF(X28="RCT",$AD$3,X28)))))</f>
        <v/>
      </c>
      <c r="Y56" s="106" t="str">
        <f>IF(Y28="DNC",$Z$3,IF(Y28="DNF",$AA$3,IF(Y28="DSQ",$AB$3,IF(Y28="RET",#REF!,IF(Y28="RCT",$AD$3,Y28)))))</f>
        <v/>
      </c>
      <c r="Z56" s="104" t="str">
        <f t="shared" si="11"/>
        <v/>
      </c>
      <c r="AA56" s="105" t="str">
        <f t="shared" si="12"/>
        <v/>
      </c>
      <c r="AB56" s="105" t="str">
        <f t="shared" si="13"/>
        <v/>
      </c>
      <c r="AC56" s="105" t="str">
        <f t="shared" si="14"/>
        <v/>
      </c>
      <c r="AD56" s="106" t="str">
        <f t="shared" si="15"/>
        <v/>
      </c>
    </row>
    <row r="57" spans="1:30" ht="21" customHeight="1" x14ac:dyDescent="0.25">
      <c r="A57" s="100">
        <v>24</v>
      </c>
      <c r="B57" s="101" t="str">
        <f>IF(Inscriptions!C65&lt;&gt;"",Inscriptions!C65,"")</f>
        <v/>
      </c>
      <c r="C57" s="102" t="str">
        <f>IF(Inscriptions!D65&lt;&gt;"",Inscriptions!D65,"")</f>
        <v/>
      </c>
      <c r="D57" s="102" t="str">
        <f>IF(Inscriptions!E65&lt;&gt;"",Inscriptions!E65,"")</f>
        <v/>
      </c>
      <c r="E57" s="103">
        <f>IF(B57&gt;0,SUM(F57:AD57),"")</f>
        <v>0</v>
      </c>
      <c r="F57" s="104" t="str">
        <f t="shared" si="6"/>
        <v/>
      </c>
      <c r="G57" s="105" t="str">
        <f t="shared" si="21"/>
        <v/>
      </c>
      <c r="H57" s="105" t="str">
        <f t="shared" si="22"/>
        <v/>
      </c>
      <c r="I57" s="105" t="str">
        <f>IF(I29="DNC",$Z$3,IF(I29="DNF",$AA$3,IF(I29="DSQ",$AB$3,IF(I29="RET",#REF!,IF(I29="RCT",$AD$3,I29)))))</f>
        <v/>
      </c>
      <c r="J57" s="105" t="str">
        <f>IF(J29="DNC",$Z$3,IF(J29="DNF",$AA$3,IF(J29="DSQ",$AB$3,IF(J29="RET",#REF!,IF(J29="RCT",$AD$3,J29)))))</f>
        <v/>
      </c>
      <c r="K57" s="105" t="str">
        <f t="shared" si="8"/>
        <v/>
      </c>
      <c r="L57" s="105" t="str">
        <f t="shared" si="9"/>
        <v/>
      </c>
      <c r="M57" s="105" t="str">
        <f t="shared" si="10"/>
        <v/>
      </c>
      <c r="N57" s="105" t="str">
        <f>IF(N29="DNC",$Z$3,IF(N29="DNF",$AA$3,IF(N29="DSQ",$AB$3,IF(N29="RET",#REF!,IF(N29="RCT",$AD$3,N29)))))</f>
        <v/>
      </c>
      <c r="O57" s="105" t="str">
        <f>IF(O29="DNC",$Z$3,IF(O29="DNF",$AA$3,IF(O29="DSQ",$AB$3,IF(O29="RET",#REF!,IF(O29="RCT",$AD$3,O29)))))</f>
        <v/>
      </c>
      <c r="P57" s="105" t="str">
        <f>IF(P29="DNC",$Z$3,IF(P29="DNF",$AA$3,IF(P29="DSQ",$AB$3,IF(P29="RET",#REF!,IF(P29="RCT",$AD$3,P29)))))</f>
        <v/>
      </c>
      <c r="Q57" s="105" t="str">
        <f>IF(Q29="DNC",$Z$3,IF(Q29="DNF",$AA$3,IF(Q29="DSQ",$AB$3,IF(Q29="RET",#REF!,IF(Q29="RCT",$AD$3,Q29)))))</f>
        <v/>
      </c>
      <c r="R57" s="105" t="str">
        <f>IF(R29="DNC",$Z$3,IF(R29="DNF",$AA$3,IF(R29="DSQ",$AB$3,IF(R29="RET",#REF!,IF(R29="RCT",$AD$3,R29)))))</f>
        <v/>
      </c>
      <c r="S57" s="105" t="str">
        <f>IF(S29="DNC",$Z$3,IF(S29="DNF",$AA$3,IF(S29="DSQ",$AB$3,IF(S29="RET",#REF!,IF(S29="RCT",$AD$3,S29)))))</f>
        <v/>
      </c>
      <c r="T57" s="105" t="str">
        <f>IF(T29="DNC",$Z$3,IF(T29="DNF",$AA$3,IF(T29="DSQ",$AB$3,IF(T29="RET",#REF!,IF(T29="RCT",$AD$3,T29)))))</f>
        <v/>
      </c>
      <c r="U57" s="105" t="str">
        <f>IF(U29="DNC",$Z$3,IF(U29="DNF",$AA$3,IF(U29="DSQ",$AB$3,IF(U29="RET",#REF!,IF(U29="RCT",$AD$3,U29)))))</f>
        <v/>
      </c>
      <c r="V57" s="105" t="str">
        <f>IF(V29="DNC",$Z$3,IF(V29="DNF",$AA$3,IF(V29="DSQ",$AB$3,IF(V29="RET",#REF!,IF(V29="RCT",$AD$3,V29)))))</f>
        <v/>
      </c>
      <c r="W57" s="105" t="str">
        <f>IF(W29="DNC",$Z$3,IF(W29="DNF",$AA$3,IF(W29="DSQ",$AB$3,IF(W29="RET",#REF!,IF(W29="RCT",$AD$3,W29)))))</f>
        <v/>
      </c>
      <c r="X57" s="105" t="str">
        <f>IF(X29="DNC",$Z$3,IF(X29="DNF",$AA$3,IF(X29="DSQ",$AB$3,IF(X29="RET",#REF!,IF(X29="RCT",$AD$3,X29)))))</f>
        <v/>
      </c>
      <c r="Y57" s="106" t="str">
        <f>IF(Y29="DNC",$Z$3,IF(Y29="DNF",$AA$3,IF(Y29="DSQ",$AB$3,IF(Y29="RET",#REF!,IF(Y29="RCT",$AD$3,Y29)))))</f>
        <v/>
      </c>
      <c r="Z57" s="104" t="str">
        <f t="shared" si="11"/>
        <v/>
      </c>
      <c r="AA57" s="105" t="str">
        <f t="shared" si="12"/>
        <v/>
      </c>
      <c r="AB57" s="105" t="str">
        <f t="shared" si="13"/>
        <v/>
      </c>
      <c r="AC57" s="105" t="str">
        <f t="shared" si="14"/>
        <v/>
      </c>
      <c r="AD57" s="106" t="str">
        <f t="shared" si="15"/>
        <v/>
      </c>
    </row>
    <row r="58" spans="1:30" ht="22.5" customHeight="1" thickBot="1" x14ac:dyDescent="0.3">
      <c r="A58" s="107">
        <v>25</v>
      </c>
      <c r="B58" s="108" t="str">
        <f>IF(Inscriptions!C66&lt;&gt;"",Inscriptions!C66,"")</f>
        <v/>
      </c>
      <c r="C58" s="109" t="str">
        <f>IF(Inscriptions!D66&lt;&gt;"",Inscriptions!D66,"")</f>
        <v/>
      </c>
      <c r="D58" s="109" t="str">
        <f>IF(Inscriptions!E66&lt;&gt;"",Inscriptions!E66,"")</f>
        <v/>
      </c>
      <c r="E58" s="110">
        <f>SUM(F58:AD58)</f>
        <v>0</v>
      </c>
      <c r="F58" s="111" t="str">
        <f t="shared" si="6"/>
        <v/>
      </c>
      <c r="G58" s="112" t="str">
        <f t="shared" si="21"/>
        <v/>
      </c>
      <c r="H58" s="112" t="str">
        <f t="shared" si="22"/>
        <v/>
      </c>
      <c r="I58" s="112" t="str">
        <f>IF(I30="DNC",$Z$3,IF(I30="DNF",$AA$3,IF(I30="DSQ",$AB$3,IF(I30="RET",#REF!,IF(I30="RCT",$AD$3,I30)))))</f>
        <v/>
      </c>
      <c r="J58" s="112" t="str">
        <f>IF(J30="DNC",$Z$3,IF(J30="DNF",$AA$3,IF(J30="DSQ",$AB$3,IF(J30="RET",#REF!,IF(J30="RCT",$AD$3,J30)))))</f>
        <v/>
      </c>
      <c r="K58" s="112" t="str">
        <f t="shared" si="8"/>
        <v/>
      </c>
      <c r="L58" s="112" t="str">
        <f t="shared" si="9"/>
        <v/>
      </c>
      <c r="M58" s="112" t="str">
        <f t="shared" si="10"/>
        <v/>
      </c>
      <c r="N58" s="112" t="str">
        <f>IF(N30="DNC",$Z$3,IF(N30="DNF",$AA$3,IF(N30="DSQ",$AB$3,IF(N30="RET",#REF!,IF(N30="RCT",$AD$3,N30)))))</f>
        <v/>
      </c>
      <c r="O58" s="112" t="str">
        <f>IF(O30="DNC",$Z$3,IF(O30="DNF",$AA$3,IF(O30="DSQ",$AB$3,IF(O30="RET",#REF!,IF(O30="RCT",$AD$3,O30)))))</f>
        <v/>
      </c>
      <c r="P58" s="112" t="str">
        <f>IF(P30="DNC",$Z$3,IF(P30="DNF",$AA$3,IF(P30="DSQ",$AB$3,IF(P30="RET",#REF!,IF(P30="RCT",$AD$3,P30)))))</f>
        <v/>
      </c>
      <c r="Q58" s="112" t="str">
        <f>IF(Q30="DNC",$Z$3,IF(Q30="DNF",$AA$3,IF(Q30="DSQ",$AB$3,IF(Q30="RET",#REF!,IF(Q30="RCT",$AD$3,Q30)))))</f>
        <v/>
      </c>
      <c r="R58" s="112" t="str">
        <f>IF(R30="DNC",$Z$3,IF(R30="DNF",$AA$3,IF(R30="DSQ",$AB$3,IF(R30="RET",#REF!,IF(R30="RCT",$AD$3,R30)))))</f>
        <v/>
      </c>
      <c r="S58" s="112" t="str">
        <f>IF(S30="DNC",$Z$3,IF(S30="DNF",$AA$3,IF(S30="DSQ",$AB$3,IF(S30="RET",#REF!,IF(S30="RCT",$AD$3,S30)))))</f>
        <v/>
      </c>
      <c r="T58" s="112" t="str">
        <f>IF(T30="DNC",$Z$3,IF(T30="DNF",$AA$3,IF(T30="DSQ",$AB$3,IF(T30="RET",#REF!,IF(T30="RCT",$AD$3,T30)))))</f>
        <v/>
      </c>
      <c r="U58" s="112" t="str">
        <f>IF(U30="DNC",$Z$3,IF(U30="DNF",$AA$3,IF(U30="DSQ",$AB$3,IF(U30="RET",#REF!,IF(U30="RCT",$AD$3,U30)))))</f>
        <v/>
      </c>
      <c r="V58" s="112" t="str">
        <f>IF(V30="DNC",$Z$3,IF(V30="DNF",$AA$3,IF(V30="DSQ",$AB$3,IF(V30="RET",#REF!,IF(V30="RCT",$AD$3,V30)))))</f>
        <v/>
      </c>
      <c r="W58" s="112" t="str">
        <f>IF(W30="DNC",$Z$3,IF(W30="DNF",$AA$3,IF(W30="DSQ",$AB$3,IF(W30="RET",#REF!,IF(W30="RCT",$AD$3,W30)))))</f>
        <v/>
      </c>
      <c r="X58" s="112" t="str">
        <f>IF(X30="DNC",$Z$3,IF(X30="DNF",$AA$3,IF(X30="DSQ",$AB$3,IF(X30="RET",#REF!,IF(X30="RCT",$AD$3,X30)))))</f>
        <v/>
      </c>
      <c r="Y58" s="113" t="str">
        <f>IF(Y30="DNC",$Z$3,IF(Y30="DNF",$AA$3,IF(Y30="DSQ",$AB$3,IF(Y30="RET",#REF!,IF(Y30="RCT",$AD$3,Y30)))))</f>
        <v/>
      </c>
      <c r="Z58" s="111" t="str">
        <f t="shared" si="11"/>
        <v/>
      </c>
      <c r="AA58" s="112" t="str">
        <f t="shared" si="12"/>
        <v/>
      </c>
      <c r="AB58" s="112" t="str">
        <f t="shared" si="13"/>
        <v/>
      </c>
      <c r="AC58" s="112" t="str">
        <f t="shared" si="14"/>
        <v/>
      </c>
      <c r="AD58" s="113" t="str">
        <f t="shared" si="15"/>
        <v/>
      </c>
    </row>
    <row r="59" spans="1:30" ht="22.5" customHeight="1" thickTop="1" x14ac:dyDescent="0.25"/>
  </sheetData>
  <sheetProtection algorithmName="SHA-512" hashValue="6lziMJp3FwEUKgPe0zJraIhd4UbiPDv1sY0SaGefsssbtVHULyNV4ayYOlXtcs1Ix8VEfqw48DQNSLwC8bDD9w==" saltValue="shAXPsX5wRHmhIxX7fqkFg==" spinCount="100000" sheet="1" objects="1" scenarios="1"/>
  <sortState ref="B6:AD9">
    <sortCondition ref="E5"/>
  </sortState>
  <dataConsolidate/>
  <mergeCells count="7">
    <mergeCell ref="Q2:Y3"/>
    <mergeCell ref="A2:F3"/>
    <mergeCell ref="G2:G3"/>
    <mergeCell ref="H2:N3"/>
    <mergeCell ref="O2:O3"/>
    <mergeCell ref="P2:P3"/>
    <mergeCell ref="AF5:AF8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Micro</cp:lastModifiedBy>
  <cp:lastPrinted>2016-07-17T19:32:29Z</cp:lastPrinted>
  <dcterms:created xsi:type="dcterms:W3CDTF">2016-07-03T19:32:35Z</dcterms:created>
  <dcterms:modified xsi:type="dcterms:W3CDTF">2016-07-17T20:04:23Z</dcterms:modified>
</cp:coreProperties>
</file>