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D:\VRC\Départs et arrivées VRC\Arrivées\Multi flottes\Multi flottes JM\Dossier de travail\Essai\Forum Excel\"/>
    </mc:Choice>
  </mc:AlternateContent>
  <bookViews>
    <workbookView xWindow="0" yWindow="0" windowWidth="20490" windowHeight="7755"/>
  </bookViews>
  <sheets>
    <sheet name="Requêtes" sheetId="26" r:id="rId1"/>
    <sheet name="Coureurs" sheetId="28" r:id="rId2"/>
    <sheet name="Utilisation" sheetId="24" r:id="rId3"/>
    <sheet name="Inscriptions" sheetId="22" r:id="rId4"/>
    <sheet name="Régates" sheetId="4" r:id="rId5"/>
    <sheet name="Classement" sheetId="21" r:id="rId6"/>
  </sheets>
  <definedNames>
    <definedName name="_xlnm.Print_Area" localSheetId="5">Classement!$A$1:$AW$66</definedName>
    <definedName name="_xlnm.Print_Area" localSheetId="3">Inscriptions!$B$1:$X$79</definedName>
  </definedNames>
  <calcPr calcId="152511"/>
</workbook>
</file>

<file path=xl/calcChain.xml><?xml version="1.0" encoding="utf-8"?>
<calcChain xmlns="http://schemas.openxmlformats.org/spreadsheetml/2006/main">
  <c r="AU3" i="21" l="1"/>
  <c r="AT3" i="21"/>
  <c r="AS3" i="21"/>
  <c r="AR3" i="21"/>
  <c r="AQ3" i="21"/>
  <c r="AP3" i="21"/>
  <c r="AO3" i="21"/>
  <c r="AH3" i="21"/>
  <c r="AK3" i="21"/>
  <c r="AJ3" i="21"/>
  <c r="AI3" i="21"/>
  <c r="AG3" i="21"/>
  <c r="AF3" i="21"/>
  <c r="AE3" i="21"/>
  <c r="N78" i="22" l="1"/>
  <c r="I78" i="22"/>
  <c r="E78" i="22"/>
  <c r="N77" i="22"/>
  <c r="I77" i="22"/>
  <c r="E77" i="22"/>
  <c r="N76" i="22"/>
  <c r="I76" i="22"/>
  <c r="E76" i="22"/>
  <c r="N75" i="22"/>
  <c r="I75" i="22"/>
  <c r="E75" i="22"/>
  <c r="N74" i="22"/>
  <c r="I74" i="22"/>
  <c r="E74" i="22"/>
  <c r="N73" i="22"/>
  <c r="I73" i="22"/>
  <c r="E73" i="22"/>
  <c r="N72" i="22"/>
  <c r="I72" i="22"/>
  <c r="E72" i="22"/>
  <c r="N71" i="22"/>
  <c r="I71" i="22"/>
  <c r="E71" i="22"/>
  <c r="N70" i="22"/>
  <c r="I70" i="22"/>
  <c r="E70" i="22"/>
  <c r="N69" i="22"/>
  <c r="I69" i="22"/>
  <c r="E69" i="22"/>
  <c r="N68" i="22"/>
  <c r="I68" i="22"/>
  <c r="E68" i="22"/>
  <c r="N67" i="22"/>
  <c r="I67" i="22"/>
  <c r="E67" i="22"/>
  <c r="N66" i="22"/>
  <c r="I66" i="22"/>
  <c r="E66" i="22"/>
  <c r="N65" i="22"/>
  <c r="I65" i="22"/>
  <c r="E65" i="22"/>
  <c r="N64" i="22"/>
  <c r="I64" i="22"/>
  <c r="E64" i="22"/>
  <c r="N63" i="22"/>
  <c r="I63" i="22"/>
  <c r="E63" i="22"/>
  <c r="N62" i="22"/>
  <c r="I62" i="22"/>
  <c r="E62" i="22"/>
  <c r="N61" i="22"/>
  <c r="I61" i="22"/>
  <c r="E61" i="22"/>
  <c r="N60" i="22"/>
  <c r="I60" i="22"/>
  <c r="E60" i="22"/>
  <c r="N59" i="22"/>
  <c r="I59" i="22"/>
  <c r="E59" i="22"/>
  <c r="N58" i="22"/>
  <c r="I58" i="22"/>
  <c r="E58" i="22"/>
  <c r="N57" i="22"/>
  <c r="I57" i="22"/>
  <c r="E57" i="22"/>
  <c r="N56" i="22"/>
  <c r="I56" i="22"/>
  <c r="E56" i="22"/>
  <c r="N55" i="22"/>
  <c r="I55" i="22"/>
  <c r="E55" i="22"/>
  <c r="N54" i="22"/>
  <c r="I54" i="22"/>
  <c r="E54" i="22"/>
  <c r="N53" i="22"/>
  <c r="I53" i="22"/>
  <c r="E53" i="22"/>
  <c r="N52" i="22"/>
  <c r="I52" i="22"/>
  <c r="E52" i="22"/>
  <c r="N51" i="22"/>
  <c r="I51" i="22"/>
  <c r="E51" i="22"/>
  <c r="N50" i="22"/>
  <c r="I50" i="22"/>
  <c r="E50" i="22"/>
  <c r="N49" i="22"/>
  <c r="I49" i="22"/>
  <c r="E49" i="22"/>
  <c r="N48" i="22"/>
  <c r="I48" i="22"/>
  <c r="E48" i="22"/>
  <c r="N47" i="22"/>
  <c r="I47" i="22"/>
  <c r="E47" i="22"/>
  <c r="N46" i="22"/>
  <c r="I46" i="22"/>
  <c r="E46" i="22"/>
  <c r="N45" i="22"/>
  <c r="I45" i="22"/>
  <c r="E45" i="22"/>
  <c r="N44" i="22"/>
  <c r="I44" i="22"/>
  <c r="E44" i="22"/>
  <c r="N43" i="22"/>
  <c r="I43" i="22"/>
  <c r="E43" i="22"/>
  <c r="N42" i="22"/>
  <c r="I42" i="22"/>
  <c r="E42" i="22"/>
  <c r="N41" i="22"/>
  <c r="I41" i="22"/>
  <c r="E41" i="22"/>
  <c r="N40" i="22"/>
  <c r="I40" i="22"/>
  <c r="E40" i="22"/>
  <c r="N39" i="22"/>
  <c r="I39" i="22"/>
  <c r="E39" i="22"/>
  <c r="N38" i="22"/>
  <c r="I38" i="22"/>
  <c r="E38" i="22"/>
  <c r="N37" i="22"/>
  <c r="I37" i="22"/>
  <c r="E37" i="22"/>
  <c r="N36" i="22"/>
  <c r="I36" i="22"/>
  <c r="E36" i="22"/>
  <c r="N35" i="22"/>
  <c r="I35" i="22"/>
  <c r="E35" i="22"/>
  <c r="N34" i="22"/>
  <c r="I34" i="22"/>
  <c r="E34" i="22"/>
  <c r="N33" i="22"/>
  <c r="I33" i="22"/>
  <c r="E33" i="22"/>
  <c r="N32" i="22"/>
  <c r="I32" i="22"/>
  <c r="E32" i="22"/>
  <c r="N31" i="22"/>
  <c r="I31" i="22"/>
  <c r="E31" i="22"/>
  <c r="N30" i="22"/>
  <c r="I30" i="22"/>
  <c r="E30" i="22"/>
  <c r="N29" i="22"/>
  <c r="I29" i="22"/>
  <c r="E29" i="22"/>
  <c r="N28" i="22"/>
  <c r="I28" i="22"/>
  <c r="E28" i="22"/>
  <c r="N27" i="22"/>
  <c r="I27" i="22"/>
  <c r="E27" i="22"/>
  <c r="N26" i="22"/>
  <c r="I26" i="22"/>
  <c r="E26" i="22"/>
  <c r="N25" i="22"/>
  <c r="I25" i="22"/>
  <c r="E25" i="22"/>
  <c r="N24" i="22"/>
  <c r="I24" i="22"/>
  <c r="E24" i="22"/>
  <c r="N23" i="22"/>
  <c r="I23" i="22"/>
  <c r="E23" i="22"/>
  <c r="N22" i="22"/>
  <c r="I22" i="22"/>
  <c r="E22" i="22"/>
  <c r="N21" i="22"/>
  <c r="I21" i="22"/>
  <c r="E21" i="22"/>
  <c r="N20" i="22"/>
  <c r="I20" i="22"/>
  <c r="E20" i="22"/>
  <c r="N19" i="22"/>
  <c r="I19" i="22"/>
  <c r="E19" i="22"/>
  <c r="AU18" i="21" l="1"/>
  <c r="AT18" i="21"/>
  <c r="AP18" i="21"/>
  <c r="AQ18" i="21"/>
  <c r="AR18" i="21"/>
  <c r="AS18" i="21"/>
  <c r="AO18" i="21"/>
  <c r="AP15" i="21"/>
  <c r="AQ15" i="21"/>
  <c r="AR15" i="21"/>
  <c r="AS15" i="21"/>
  <c r="AO15" i="21"/>
  <c r="AU12" i="21"/>
  <c r="AT12" i="21"/>
  <c r="AP12" i="21"/>
  <c r="AQ12" i="21"/>
  <c r="AR12" i="21"/>
  <c r="AS12" i="21"/>
  <c r="AO12" i="21"/>
  <c r="AU15" i="21"/>
  <c r="AT15" i="21"/>
  <c r="AU9" i="21"/>
  <c r="AT9" i="21"/>
  <c r="AP9" i="21"/>
  <c r="AQ9" i="21"/>
  <c r="AR9" i="21"/>
  <c r="AS9" i="21"/>
  <c r="AO9" i="21"/>
  <c r="AU6" i="21"/>
  <c r="AT6" i="21"/>
  <c r="AP6" i="21"/>
  <c r="AQ6" i="21"/>
  <c r="AR6" i="21"/>
  <c r="AS6" i="21"/>
  <c r="AO6" i="21"/>
  <c r="AO17" i="21"/>
  <c r="AO14" i="21"/>
  <c r="AO11" i="21"/>
  <c r="AO8" i="21"/>
  <c r="AO5" i="21"/>
  <c r="AN6" i="21" l="1"/>
  <c r="AN9" i="21"/>
  <c r="AN12" i="21"/>
  <c r="AN15" i="21"/>
  <c r="AN18" i="21"/>
  <c r="N143" i="22" l="1"/>
  <c r="I143" i="22"/>
  <c r="E143" i="22"/>
  <c r="N142" i="22"/>
  <c r="I142" i="22"/>
  <c r="E142" i="22"/>
  <c r="N141" i="22"/>
  <c r="I141" i="22"/>
  <c r="E141" i="22"/>
  <c r="N140" i="22"/>
  <c r="I140" i="22"/>
  <c r="E140" i="22"/>
  <c r="N139" i="22"/>
  <c r="I139" i="22"/>
  <c r="E139" i="22"/>
  <c r="N138" i="22"/>
  <c r="I138" i="22"/>
  <c r="E138" i="22"/>
  <c r="N137" i="22"/>
  <c r="I137" i="22"/>
  <c r="E137" i="22"/>
  <c r="N136" i="22"/>
  <c r="I136" i="22"/>
  <c r="E136" i="22"/>
  <c r="N135" i="22"/>
  <c r="I135" i="22"/>
  <c r="E135" i="22"/>
  <c r="N134" i="22"/>
  <c r="I134" i="22"/>
  <c r="E134" i="22"/>
  <c r="N133" i="22"/>
  <c r="I133" i="22"/>
  <c r="E133" i="22"/>
  <c r="N132" i="22"/>
  <c r="I132" i="22"/>
  <c r="E132" i="22"/>
  <c r="N131" i="22"/>
  <c r="I131" i="22"/>
  <c r="E131" i="22"/>
  <c r="N130" i="22"/>
  <c r="I130" i="22"/>
  <c r="E130" i="22"/>
  <c r="N129" i="22"/>
  <c r="I129" i="22"/>
  <c r="E129" i="22"/>
  <c r="N128" i="22"/>
  <c r="I128" i="22"/>
  <c r="E128" i="22"/>
  <c r="N127" i="22"/>
  <c r="I127" i="22"/>
  <c r="E127" i="22"/>
  <c r="N126" i="22"/>
  <c r="I126" i="22"/>
  <c r="E126" i="22"/>
  <c r="N125" i="22"/>
  <c r="I125" i="22"/>
  <c r="E125" i="22"/>
  <c r="N124" i="22"/>
  <c r="I124" i="22"/>
  <c r="E124" i="22"/>
  <c r="N123" i="22"/>
  <c r="I123" i="22"/>
  <c r="E123" i="22"/>
  <c r="N122" i="22"/>
  <c r="I122" i="22"/>
  <c r="E122" i="22"/>
  <c r="N121" i="22"/>
  <c r="I121" i="22"/>
  <c r="E121" i="22"/>
  <c r="N120" i="22"/>
  <c r="I120" i="22"/>
  <c r="E120" i="22"/>
  <c r="N119" i="22"/>
  <c r="I119" i="22"/>
  <c r="E119" i="22"/>
  <c r="N118" i="22"/>
  <c r="I118" i="22"/>
  <c r="E118" i="22"/>
  <c r="N117" i="22"/>
  <c r="I117" i="22"/>
  <c r="E117" i="22"/>
  <c r="N116" i="22"/>
  <c r="I116" i="22"/>
  <c r="E116" i="22"/>
  <c r="N115" i="22"/>
  <c r="I115" i="22"/>
  <c r="E115" i="22"/>
  <c r="N114" i="22"/>
  <c r="I114" i="22"/>
  <c r="E114" i="22"/>
  <c r="N113" i="22"/>
  <c r="I113" i="22"/>
  <c r="E113" i="22"/>
  <c r="N112" i="22"/>
  <c r="I112" i="22"/>
  <c r="E112" i="22"/>
  <c r="N111" i="22"/>
  <c r="I111" i="22"/>
  <c r="E111" i="22"/>
  <c r="N110" i="22"/>
  <c r="I110" i="22"/>
  <c r="E110" i="22"/>
  <c r="N109" i="22"/>
  <c r="I109" i="22"/>
  <c r="E109" i="22"/>
  <c r="N108" i="22"/>
  <c r="I108" i="22"/>
  <c r="E108" i="22"/>
  <c r="N107" i="22"/>
  <c r="I107" i="22"/>
  <c r="E107" i="22"/>
  <c r="N106" i="22"/>
  <c r="I106" i="22"/>
  <c r="E106" i="22"/>
  <c r="N105" i="22"/>
  <c r="I105" i="22"/>
  <c r="E105" i="22"/>
  <c r="N104" i="22"/>
  <c r="I104" i="22"/>
  <c r="E104" i="22"/>
  <c r="N103" i="22"/>
  <c r="I103" i="22"/>
  <c r="E103" i="22"/>
  <c r="N102" i="22"/>
  <c r="I102" i="22"/>
  <c r="E102" i="22"/>
  <c r="N101" i="22"/>
  <c r="I101" i="22"/>
  <c r="E101" i="22"/>
  <c r="N100" i="22"/>
  <c r="I100" i="22"/>
  <c r="E100" i="22"/>
  <c r="N99" i="22"/>
  <c r="I99" i="22"/>
  <c r="E99" i="22"/>
  <c r="N98" i="22"/>
  <c r="I98" i="22"/>
  <c r="E98" i="22"/>
  <c r="N97" i="22"/>
  <c r="I97" i="22"/>
  <c r="E97" i="22"/>
  <c r="N96" i="22"/>
  <c r="I96" i="22"/>
  <c r="E96" i="22"/>
  <c r="N95" i="22"/>
  <c r="I95" i="22"/>
  <c r="E95" i="22"/>
  <c r="N94" i="22"/>
  <c r="I94" i="22"/>
  <c r="E94" i="22"/>
  <c r="N93" i="22"/>
  <c r="I93" i="22"/>
  <c r="E93" i="22"/>
  <c r="N92" i="22"/>
  <c r="I92" i="22"/>
  <c r="E92" i="22"/>
  <c r="N91" i="22"/>
  <c r="I91" i="22"/>
  <c r="E91" i="22"/>
  <c r="N90" i="22"/>
  <c r="I90" i="22"/>
  <c r="E90" i="22"/>
  <c r="N89" i="22"/>
  <c r="I89" i="22"/>
  <c r="E89" i="22"/>
  <c r="N88" i="22"/>
  <c r="I88" i="22"/>
  <c r="N87" i="22"/>
  <c r="I87" i="22"/>
  <c r="E87" i="22"/>
  <c r="N86" i="22"/>
  <c r="I86" i="22"/>
  <c r="E86" i="22"/>
  <c r="N85" i="22"/>
  <c r="I85" i="22"/>
  <c r="E85" i="22"/>
  <c r="N84" i="22"/>
  <c r="I84" i="22"/>
  <c r="E84" i="22"/>
  <c r="D6" i="21" l="1"/>
  <c r="E6" i="21"/>
  <c r="D7" i="21"/>
  <c r="E7" i="21"/>
  <c r="D9" i="21"/>
  <c r="E9" i="21"/>
  <c r="E10" i="21"/>
  <c r="D11" i="21"/>
  <c r="E11" i="21"/>
  <c r="D12" i="21"/>
  <c r="E12" i="21"/>
  <c r="D13" i="21"/>
  <c r="E13" i="21"/>
  <c r="D14" i="21"/>
  <c r="E14" i="21"/>
  <c r="D15" i="21"/>
  <c r="E15" i="21"/>
  <c r="D16" i="21"/>
  <c r="E16" i="21"/>
  <c r="D17" i="21"/>
  <c r="E17" i="21"/>
  <c r="D18" i="21"/>
  <c r="E18" i="21"/>
  <c r="D19" i="21"/>
  <c r="E19" i="21"/>
  <c r="D20" i="21"/>
  <c r="E20" i="21"/>
  <c r="D21" i="21"/>
  <c r="E21" i="21"/>
  <c r="D22" i="21"/>
  <c r="E22" i="21"/>
  <c r="D23" i="21"/>
  <c r="E23" i="21"/>
  <c r="D24" i="21"/>
  <c r="E24" i="21"/>
  <c r="D25" i="21"/>
  <c r="E25" i="21"/>
  <c r="D26" i="21"/>
  <c r="E26" i="21"/>
  <c r="D27" i="21"/>
  <c r="E27" i="21"/>
  <c r="D28" i="21"/>
  <c r="E28" i="21"/>
  <c r="D29" i="21"/>
  <c r="E29" i="21"/>
  <c r="D30" i="21"/>
  <c r="E30" i="21"/>
  <c r="D31" i="21"/>
  <c r="E31" i="21"/>
  <c r="D32" i="21"/>
  <c r="E32" i="21"/>
  <c r="D33" i="21"/>
  <c r="E33" i="21"/>
  <c r="D34" i="21"/>
  <c r="E34" i="21"/>
  <c r="D35" i="21"/>
  <c r="E35" i="21"/>
  <c r="D36" i="21"/>
  <c r="E36" i="21"/>
  <c r="D37" i="21"/>
  <c r="E37" i="21"/>
  <c r="D38" i="21"/>
  <c r="E38" i="21"/>
  <c r="D39" i="21"/>
  <c r="E39" i="21"/>
  <c r="D40" i="21"/>
  <c r="E40" i="21"/>
  <c r="D41" i="21"/>
  <c r="E41" i="21"/>
  <c r="D42" i="21"/>
  <c r="E42" i="21"/>
  <c r="D43" i="21"/>
  <c r="E43" i="21"/>
  <c r="D44" i="21"/>
  <c r="E44" i="21"/>
  <c r="D45" i="21"/>
  <c r="E45" i="21"/>
  <c r="D46" i="21"/>
  <c r="E46" i="21"/>
  <c r="D47" i="21"/>
  <c r="E47" i="21"/>
  <c r="D48" i="21"/>
  <c r="E48" i="21"/>
  <c r="D49" i="21"/>
  <c r="E49" i="21"/>
  <c r="D50" i="21"/>
  <c r="E50" i="21"/>
  <c r="D51" i="21"/>
  <c r="E51" i="21"/>
  <c r="D52" i="21"/>
  <c r="E52" i="21"/>
  <c r="D53" i="21"/>
  <c r="E53" i="21"/>
  <c r="D54" i="21"/>
  <c r="E54" i="21"/>
  <c r="D55" i="21"/>
  <c r="E55" i="21"/>
  <c r="D56" i="21"/>
  <c r="E56" i="21"/>
  <c r="D57" i="21"/>
  <c r="E57" i="21"/>
  <c r="D58" i="21"/>
  <c r="E58" i="21"/>
  <c r="D59" i="21"/>
  <c r="E59" i="21"/>
  <c r="D60" i="21"/>
  <c r="E60" i="21"/>
  <c r="D61" i="21"/>
  <c r="E61" i="21"/>
  <c r="D62" i="21"/>
  <c r="E62" i="21"/>
  <c r="D63" i="21"/>
  <c r="E63" i="21"/>
  <c r="D64" i="21"/>
  <c r="E64" i="21"/>
  <c r="D65" i="21"/>
  <c r="E65" i="21"/>
  <c r="E8" i="21" l="1"/>
  <c r="D8" i="21"/>
  <c r="C6" i="21" l="1"/>
  <c r="C7" i="21"/>
  <c r="C9" i="21"/>
  <c r="C10" i="21"/>
  <c r="C11" i="21"/>
  <c r="C12" i="21"/>
  <c r="C13" i="21"/>
  <c r="C14" i="21"/>
  <c r="C15" i="21"/>
  <c r="C16" i="21"/>
  <c r="C17" i="21"/>
  <c r="C18" i="21"/>
  <c r="C19" i="21"/>
  <c r="C20" i="21"/>
  <c r="C21" i="21"/>
  <c r="C22" i="21"/>
  <c r="C23" i="21"/>
  <c r="C24" i="21"/>
  <c r="C25" i="21"/>
  <c r="C26" i="21"/>
  <c r="C27" i="21"/>
  <c r="C28" i="21"/>
  <c r="C29" i="21"/>
  <c r="C30" i="21"/>
  <c r="C31" i="21"/>
  <c r="C32" i="21"/>
  <c r="C33" i="21"/>
  <c r="C34" i="21"/>
  <c r="C35" i="21"/>
  <c r="C36" i="21"/>
  <c r="C37" i="21"/>
  <c r="C38" i="21"/>
  <c r="C39" i="21"/>
  <c r="C40" i="21"/>
  <c r="C41" i="21"/>
  <c r="C42" i="21"/>
  <c r="C43" i="21"/>
  <c r="C44" i="21"/>
  <c r="C45" i="21"/>
  <c r="C46" i="21"/>
  <c r="C47" i="21"/>
  <c r="C48" i="21"/>
  <c r="C49" i="21"/>
  <c r="C50" i="21"/>
  <c r="C51" i="21"/>
  <c r="C52" i="21"/>
  <c r="C53" i="21"/>
  <c r="C54" i="21"/>
  <c r="C55" i="21"/>
  <c r="C56" i="21"/>
  <c r="C57" i="21"/>
  <c r="C58" i="21"/>
  <c r="C59" i="21"/>
  <c r="C60" i="21"/>
  <c r="C61" i="21"/>
  <c r="C62" i="21"/>
  <c r="C63" i="21"/>
  <c r="C64" i="21"/>
  <c r="C65" i="21"/>
  <c r="C8" i="21"/>
  <c r="BW7" i="4" l="1"/>
  <c r="BW8" i="4"/>
  <c r="BW9" i="4"/>
  <c r="BW10" i="4"/>
  <c r="BW11" i="4"/>
  <c r="BW12" i="4"/>
  <c r="BW13" i="4"/>
  <c r="BW14" i="4"/>
  <c r="BW15" i="4"/>
  <c r="BW16" i="4"/>
  <c r="BW17" i="4"/>
  <c r="BW18" i="4"/>
  <c r="BW19" i="4"/>
  <c r="BW20" i="4"/>
  <c r="BW21" i="4"/>
  <c r="BW22" i="4"/>
  <c r="BW23" i="4"/>
  <c r="BW24" i="4"/>
  <c r="BW25" i="4"/>
  <c r="BW26" i="4"/>
  <c r="BW27" i="4"/>
  <c r="BW28" i="4"/>
  <c r="BW29" i="4"/>
  <c r="BW30" i="4"/>
  <c r="BW31" i="4"/>
  <c r="BW32" i="4"/>
  <c r="BW33" i="4"/>
  <c r="BW34" i="4"/>
  <c r="BW35" i="4"/>
  <c r="BW36" i="4"/>
  <c r="BW37" i="4"/>
  <c r="BW38" i="4"/>
  <c r="BW39" i="4"/>
  <c r="BW40" i="4"/>
  <c r="BW41" i="4"/>
  <c r="BW42" i="4"/>
  <c r="BW43" i="4"/>
  <c r="BW44" i="4"/>
  <c r="BW45" i="4"/>
  <c r="BW46" i="4"/>
  <c r="BW47" i="4"/>
  <c r="BW48" i="4"/>
  <c r="BW49" i="4"/>
  <c r="BW50" i="4"/>
  <c r="BW51" i="4"/>
  <c r="BW52" i="4"/>
  <c r="BW53" i="4"/>
  <c r="BW54" i="4"/>
  <c r="BW55" i="4"/>
  <c r="BW56" i="4"/>
  <c r="BW57" i="4"/>
  <c r="BW58" i="4"/>
  <c r="BW59" i="4"/>
  <c r="BW60" i="4"/>
  <c r="BW61" i="4"/>
  <c r="BW62" i="4"/>
  <c r="BW63" i="4"/>
  <c r="BW64" i="4"/>
  <c r="BW65" i="4"/>
  <c r="BW6" i="4"/>
  <c r="W2" i="21" l="1"/>
  <c r="M2" i="21" l="1"/>
  <c r="BV12" i="4" l="1"/>
  <c r="BV13" i="4"/>
  <c r="BV14" i="4"/>
  <c r="BV15" i="4"/>
  <c r="BV16" i="4"/>
  <c r="BV17" i="4"/>
  <c r="BV18" i="4"/>
  <c r="BV19" i="4"/>
  <c r="BV20" i="4"/>
  <c r="BV21" i="4"/>
  <c r="BV22" i="4"/>
  <c r="BV23" i="4"/>
  <c r="BV24" i="4"/>
  <c r="BV25" i="4"/>
  <c r="BV26" i="4"/>
  <c r="BV27" i="4"/>
  <c r="BV28" i="4"/>
  <c r="BV29" i="4"/>
  <c r="BV30" i="4"/>
  <c r="BV31" i="4"/>
  <c r="BV32" i="4"/>
  <c r="BV33" i="4"/>
  <c r="BV34" i="4"/>
  <c r="BV35" i="4"/>
  <c r="BV36" i="4"/>
  <c r="BV37" i="4"/>
  <c r="BV38" i="4"/>
  <c r="BV39" i="4"/>
  <c r="BV40" i="4"/>
  <c r="BV41" i="4"/>
  <c r="BV42" i="4"/>
  <c r="BV43" i="4"/>
  <c r="BV44" i="4"/>
  <c r="BV45" i="4"/>
  <c r="BV46" i="4"/>
  <c r="BV47" i="4"/>
  <c r="BV48" i="4"/>
  <c r="BV49" i="4"/>
  <c r="BV50" i="4"/>
  <c r="BV51" i="4"/>
  <c r="BV52" i="4"/>
  <c r="BV53" i="4"/>
  <c r="BV54" i="4"/>
  <c r="BV55" i="4"/>
  <c r="BV56" i="4"/>
  <c r="BV57" i="4"/>
  <c r="BV58" i="4"/>
  <c r="BV59" i="4"/>
  <c r="BV60" i="4"/>
  <c r="BV61" i="4"/>
  <c r="BV62" i="4"/>
  <c r="BV63" i="4"/>
  <c r="BV64" i="4"/>
  <c r="BV7" i="4"/>
  <c r="BV11" i="4" l="1"/>
  <c r="BV9" i="4"/>
  <c r="BV6" i="4"/>
  <c r="BV10" i="4"/>
  <c r="BV8" i="4"/>
  <c r="BV65" i="4"/>
  <c r="E2" i="21" l="1"/>
  <c r="D10" i="21"/>
  <c r="E88" i="22"/>
</calcChain>
</file>

<file path=xl/sharedStrings.xml><?xml version="1.0" encoding="utf-8"?>
<sst xmlns="http://schemas.openxmlformats.org/spreadsheetml/2006/main" count="266" uniqueCount="126">
  <si>
    <t>N° voiles</t>
  </si>
  <si>
    <t>Retraits</t>
  </si>
  <si>
    <t>le</t>
  </si>
  <si>
    <t>Inscriptions</t>
  </si>
  <si>
    <t>Place</t>
  </si>
  <si>
    <t xml:space="preserve">Régate </t>
  </si>
  <si>
    <t>DNF</t>
  </si>
  <si>
    <t>DNC</t>
  </si>
  <si>
    <t>RET</t>
  </si>
  <si>
    <t>DSQ</t>
  </si>
  <si>
    <t>Prénom</t>
  </si>
  <si>
    <t>Nom</t>
  </si>
  <si>
    <t>Voile</t>
  </si>
  <si>
    <t>Pts</t>
  </si>
  <si>
    <t>Clas:</t>
  </si>
  <si>
    <t>DNE</t>
  </si>
  <si>
    <t>Le travail d'ouverture de régate est terminé.</t>
  </si>
  <si>
    <t>Saisir les inscriptions : Les N° de voiles, les prénoms, les noms et les clubs des participants.</t>
  </si>
  <si>
    <t>Nouvelle régate :</t>
  </si>
  <si>
    <t>FONCTIONNEMENT :</t>
  </si>
  <si>
    <t>Enregistrement des arrivées de régates</t>
  </si>
  <si>
    <t>Classement</t>
  </si>
  <si>
    <t>Enregistrement</t>
  </si>
  <si>
    <t>Impressions</t>
  </si>
  <si>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 xml:space="preserve">"Imprimer le classement" </t>
    </r>
    <r>
      <rPr>
        <sz val="14"/>
        <color rgb="FF7030A0"/>
        <rFont val="Calibri"/>
        <family val="2"/>
        <scheme val="minor"/>
      </rPr>
      <t>ou</t>
    </r>
    <r>
      <rPr>
        <b/>
        <sz val="14"/>
        <color rgb="FF7030A0"/>
        <rFont val="Calibri"/>
        <family val="2"/>
        <scheme val="minor"/>
      </rPr>
      <t xml:space="preserve"> "Imprimer la liste des participants"</t>
    </r>
  </si>
  <si>
    <r>
      <t xml:space="preserve">Onglet </t>
    </r>
    <r>
      <rPr>
        <b/>
        <sz val="14"/>
        <color rgb="FF7030A0"/>
        <rFont val="Calibri"/>
        <family val="2"/>
        <scheme val="minor"/>
      </rPr>
      <t>"Inscriptions"</t>
    </r>
    <r>
      <rPr>
        <sz val="14"/>
        <color rgb="FF7030A0"/>
        <rFont val="Calibri"/>
        <family val="2"/>
        <scheme val="minor"/>
      </rPr>
      <t xml:space="preserve">, cliquer sur le bouton </t>
    </r>
    <r>
      <rPr>
        <b/>
        <sz val="14"/>
        <color rgb="FF7030A0"/>
        <rFont val="Calibri"/>
        <family val="2"/>
        <scheme val="minor"/>
      </rPr>
      <t>"Démarrer une nouvelle régate"</t>
    </r>
    <r>
      <rPr>
        <sz val="14"/>
        <color rgb="FF7030A0"/>
        <rFont val="Calibri"/>
        <family val="2"/>
        <scheme val="minor"/>
      </rPr>
      <t xml:space="preserve"> pour effacer toute trace enregistrements antérieurs.</t>
    </r>
  </si>
  <si>
    <r>
      <t>L'onglet</t>
    </r>
    <r>
      <rPr>
        <b/>
        <sz val="14"/>
        <color rgb="FF7030A0"/>
        <rFont val="Calibri"/>
        <family val="2"/>
        <scheme val="minor"/>
      </rPr>
      <t xml:space="preserve"> "Classement"</t>
    </r>
    <r>
      <rPr>
        <sz val="14"/>
        <color rgb="FF7030A0"/>
        <rFont val="Calibri"/>
        <family val="2"/>
        <scheme val="minor"/>
      </rPr>
      <t xml:space="preserve"> donne en temps réel les positions et les points de chacun des coureurs. Ce classement prend en compte les pénalités et les retraits des plus mauvaises régates en fonction du critère retenu sur la ligne bleue de l'onglet "Inscriptions".</t>
    </r>
  </si>
  <si>
    <r>
      <t xml:space="preserve">Onglet </t>
    </r>
    <r>
      <rPr>
        <b/>
        <sz val="14"/>
        <color rgb="FF7030A0"/>
        <rFont val="Calibri"/>
        <family val="2"/>
        <scheme val="minor"/>
      </rPr>
      <t>"Inscriptions",  "Enregistrer la régate en cours"</t>
    </r>
    <r>
      <rPr>
        <sz val="14"/>
        <color rgb="FF7030A0"/>
        <rFont val="Calibri"/>
        <family val="2"/>
        <scheme val="minor"/>
      </rPr>
      <t xml:space="preserve"> permet à tout moment d'enregistrer la situation de la régate. Choisir la destination du fichier, son nom qui sera le lieu et la date de la régate s'affichera automatiquement.</t>
    </r>
  </si>
  <si>
    <t>IMPERATIF : ACTIVER LES MACROS LORS DE L'OUVERTURE DU FICHIER.</t>
  </si>
  <si>
    <t>Saisir la date</t>
  </si>
  <si>
    <t>Régates de :</t>
  </si>
  <si>
    <t>Arbitre :</t>
  </si>
  <si>
    <t>OSC</t>
  </si>
  <si>
    <t>DNS</t>
  </si>
  <si>
    <t>Saisir le nom de l'arbitre</t>
  </si>
  <si>
    <t>Action volontaire</t>
  </si>
  <si>
    <t>Action arbitrale</t>
  </si>
  <si>
    <t>OCS</t>
  </si>
  <si>
    <t>Disqualifié (Bateaux inscrits +1)</t>
  </si>
  <si>
    <t>N'a pas prit le départ dans la minute qui précède le départ (Bateaux inscrits +1)</t>
  </si>
  <si>
    <t>N'as pas terminé le parcours correctement (Bateaux inscrits +1)</t>
  </si>
  <si>
    <t>Disqualification qui ne peut être retirée (Bateaux inscrits +1)</t>
  </si>
  <si>
    <r>
      <t>Onglet</t>
    </r>
    <r>
      <rPr>
        <b/>
        <sz val="14"/>
        <color rgb="FF7030A0"/>
        <rFont val="Calibri"/>
        <family val="2"/>
        <scheme val="minor"/>
      </rPr>
      <t xml:space="preserve"> "Régates",</t>
    </r>
    <r>
      <rPr>
        <sz val="14"/>
        <color rgb="FF7030A0"/>
        <rFont val="Calibri"/>
        <family val="2"/>
        <scheme val="minor"/>
      </rPr>
      <t xml:space="preserve"> saisir les  N° de voiles dans l'ordre d'arrivée. Les indications : RET, DNC, OCS, DSQ,  DNS, DNF et DNE, seront reportées en regard du N° de voile en remplaçant la place d'arrivée par l'abréviation retenue. Les N° de voiles doivent se succéder sans laisser de "trou" dans l'enregistrement y compris les N° qui auront été DNF, DNC ...... etc. Les régates se suivront également sans laisser de "régates vides".</t>
    </r>
  </si>
  <si>
    <t>Club</t>
  </si>
  <si>
    <t>Saisir le lieu de la régate</t>
  </si>
  <si>
    <t xml:space="preserve">Retrait ensuite de </t>
  </si>
  <si>
    <t>régate(s) après</t>
  </si>
  <si>
    <t>A</t>
  </si>
  <si>
    <t>B</t>
  </si>
  <si>
    <t>C</t>
  </si>
  <si>
    <t>D</t>
  </si>
  <si>
    <t>E</t>
  </si>
  <si>
    <t>Si il n'y a qu'une seule flotte,  sur la feuille "Classement" nous utiliserons le tableau de pénalités utilisé aujourd'hui, c’est-à-dire le tableau AE3-AK3</t>
  </si>
  <si>
    <t>Renseigner le lieu et la date de la régate ainsi que le nom de l'arbitre.</t>
  </si>
  <si>
    <t>Pour simplifier la saisie des pénalités, nous n'utiliserons que 7 abréviations :</t>
  </si>
  <si>
    <t xml:space="preserve"> A abandonné (Bateau de la flotte +1)</t>
  </si>
  <si>
    <t xml:space="preserve"> N'est pas venu sur la zone de départ (Bateaux de la flotte +1)</t>
  </si>
  <si>
    <t>Côté parcours au départ sans réparation (Bateaux de la flotte +1)</t>
  </si>
  <si>
    <t>Indiquer dans les emplacements blancs les règles de retraits des points des "Régates les moins bonnes"  : Retrait de 1 ou 2 régate(s) après 4 à 8  régates courues, retaits ensuite de 1 ou 2 régate(s) toutes les 3 à 8 régates courues.</t>
  </si>
  <si>
    <t>Après les régates de répartition, nombre de bateaux dans chaque flotte :</t>
  </si>
  <si>
    <t>Nombre de bateaux promus ( 2 à 6 )</t>
  </si>
  <si>
    <t>Nombre de flottes  ( 1 à 5  )</t>
  </si>
  <si>
    <t>Le nombre de flottes et le nombre de bateaux par  flotte sont déterminés par l'organisateur et mentionnées sur le feuille "Inscriptions"</t>
  </si>
  <si>
    <t>Indiquer ensuite le nombre de flotte ( 1 à 5 ). Dans le cas de plusieurs flottes il faudra ensuite saisir de nombre de bateaux promus aisi que les nombres de bateaux par flottes après que  les régates de répartition aient courues.</t>
  </si>
  <si>
    <t>Reclas.</t>
  </si>
  <si>
    <t>Rosier</t>
  </si>
  <si>
    <t>Alain</t>
  </si>
  <si>
    <t>Schubert</t>
  </si>
  <si>
    <t>Eric</t>
  </si>
  <si>
    <t>Sazerat</t>
  </si>
  <si>
    <t>Michel</t>
  </si>
  <si>
    <t>Auger</t>
  </si>
  <si>
    <t>Nicolas</t>
  </si>
  <si>
    <t>Carton</t>
  </si>
  <si>
    <t>Stéphane</t>
  </si>
  <si>
    <t>Coudeneau</t>
  </si>
  <si>
    <t>Nebout</t>
  </si>
  <si>
    <t>Sébastien</t>
  </si>
  <si>
    <t>Bertrand</t>
  </si>
  <si>
    <t>Gérard</t>
  </si>
  <si>
    <t>Giraud</t>
  </si>
  <si>
    <t>Dominique</t>
  </si>
  <si>
    <t>Besson</t>
  </si>
  <si>
    <t>Pascal</t>
  </si>
  <si>
    <t>Laurat</t>
  </si>
  <si>
    <t>André</t>
  </si>
  <si>
    <t>Bernard</t>
  </si>
  <si>
    <t>Daniel</t>
  </si>
  <si>
    <t>Le Tallec</t>
  </si>
  <si>
    <t>Jean Michel</t>
  </si>
  <si>
    <t>Tintignac</t>
  </si>
  <si>
    <t>Nino</t>
  </si>
  <si>
    <t>Thibault</t>
  </si>
  <si>
    <t>Philippe</t>
  </si>
  <si>
    <t>Beun</t>
  </si>
  <si>
    <t>Christian</t>
  </si>
  <si>
    <t>Dubois</t>
  </si>
  <si>
    <t>Daviet</t>
  </si>
  <si>
    <t>Claude</t>
  </si>
  <si>
    <t>Trin</t>
  </si>
  <si>
    <t>Pierre</t>
  </si>
  <si>
    <t>Dix-neuf</t>
  </si>
  <si>
    <t>Dantard</t>
  </si>
  <si>
    <t>Premier retrait de      ( 1 ou 2 )</t>
  </si>
  <si>
    <t>Mechin</t>
  </si>
  <si>
    <t>Jean Claude</t>
  </si>
  <si>
    <t>Fiquet</t>
  </si>
  <si>
    <t>Georges</t>
  </si>
  <si>
    <t>Documenter le fichier "Coureurs" qui conservera la liste des coureurs pour les régates suivantes. Et simplifie la saisie lors des inscriptions.</t>
  </si>
  <si>
    <t>SNOS Voile Saint Nazaire</t>
  </si>
  <si>
    <t>N° Voile</t>
  </si>
  <si>
    <t>Adresse mail</t>
  </si>
  <si>
    <t>Téléphone</t>
  </si>
  <si>
    <t>jmletallec@hotmail.com</t>
  </si>
  <si>
    <t>06 80 67 88 98</t>
  </si>
  <si>
    <t xml:space="preserve"> ( 3 à 8 )    régates courues</t>
  </si>
  <si>
    <t xml:space="preserve"> ( 3 à 8 )    régates courues </t>
  </si>
  <si>
    <t>( 1ou2 ) régate(s) toutes les</t>
  </si>
  <si>
    <t>Q</t>
  </si>
  <si>
    <t>En cas de plusieurs flottes, sur la feuille "Classement" , nous utiliserons les tableaux de pénalités  AO3-AU3 pour la "Flotte A", c'est à dire du premier jusqu'au N°X qui est le nombre de bateaux pour la flotte A;  AO6-AU6 pour la "Flotte B",  c'est à dire du N°X+1 jusqu'au N°XX qui est le nombre de bateaux pour la flotte B; Etc etc ...</t>
  </si>
  <si>
    <t>Guy</t>
  </si>
  <si>
    <t>Soutenain</t>
  </si>
  <si>
    <t>Ceci doit s'appliquer à toutes les régates sauf la première qui reste sur le principe mono flotte</t>
  </si>
  <si>
    <t>Le tableau AO3:AU3 est identique au tableau d'origine AE3:AK3</t>
  </si>
  <si>
    <t>Le nombre de bateaux par flotte peut aller jusqu'à 18</t>
  </si>
  <si>
    <t>L'abréviation "RCL" correspond à un reclassement. Quand cette abréviation apparait , sa valeur est celle indiquée sur la feuille "Régates" dans la colonne BW en regard de son N° de voile.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</si>
</sst>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33" x14ac:knownFonts="1">
    <font>
      <sz val="11"/>
      <color theme="1"/>
      <name val="Calibri"/>
      <family val="2"/>
      <scheme val="minor"/>
    </font>
    <font>
      <sz val="11"/>
      <color theme="1"/>
      <name val="Calibri"/>
      <family val="2"/>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4"/>
      <color rgb="FF7030A0"/>
      <name val="Calibri"/>
      <family val="2"/>
      <scheme val="minor"/>
    </font>
    <font>
      <b/>
      <sz val="16"/>
      <color rgb="FFFF0000"/>
      <name val="Calibri"/>
      <family val="2"/>
    </font>
    <font>
      <b/>
      <sz val="14"/>
      <color rgb="FF7030A0"/>
      <name val="Calibri"/>
      <family val="2"/>
      <scheme val="minor"/>
    </font>
    <font>
      <b/>
      <u/>
      <sz val="14"/>
      <color rgb="FF7030A0"/>
      <name val="Calibri"/>
      <family val="2"/>
      <scheme val="minor"/>
    </font>
    <font>
      <b/>
      <u/>
      <sz val="16"/>
      <color rgb="FF7030A0"/>
      <name val="Calibri"/>
      <family val="2"/>
      <scheme val="minor"/>
    </font>
    <font>
      <b/>
      <u/>
      <sz val="16"/>
      <color rgb="FFFF0000"/>
      <name val="Calibri"/>
      <family val="2"/>
      <scheme val="minor"/>
    </font>
    <font>
      <b/>
      <sz val="13"/>
      <color rgb="FF7030A0"/>
      <name val="Calibri"/>
      <family val="2"/>
      <scheme val="minor"/>
    </font>
    <font>
      <sz val="13"/>
      <color rgb="FF7030A0"/>
      <name val="Calibri"/>
      <family val="2"/>
      <scheme val="minor"/>
    </font>
    <font>
      <b/>
      <sz val="14"/>
      <color rgb="FF002060"/>
      <name val="Calibri"/>
      <family val="2"/>
      <scheme val="minor"/>
    </font>
    <font>
      <sz val="12"/>
      <color rgb="FF000000"/>
      <name val="Calibri"/>
      <family val="2"/>
      <scheme val="minor"/>
    </font>
    <font>
      <b/>
      <sz val="14"/>
      <color theme="1"/>
      <name val="Calibri"/>
      <family val="2"/>
      <scheme val="minor"/>
    </font>
    <font>
      <sz val="14"/>
      <color theme="1"/>
      <name val="Calibri"/>
      <family val="2"/>
    </font>
    <font>
      <b/>
      <sz val="13"/>
      <color rgb="FF002060"/>
      <name val="Calibri"/>
      <family val="2"/>
      <scheme val="minor"/>
    </font>
    <font>
      <b/>
      <sz val="16"/>
      <color rgb="FF002060"/>
      <name val="Calibri"/>
      <family val="2"/>
      <scheme val="minor"/>
    </font>
    <font>
      <sz val="10"/>
      <color rgb="FF141414"/>
      <name val="Consolas"/>
      <family val="3"/>
    </font>
    <font>
      <sz val="16"/>
      <color rgb="FF303030"/>
      <name val="Calibri"/>
      <family val="2"/>
      <scheme val="minor"/>
    </font>
    <font>
      <b/>
      <sz val="14"/>
      <color rgb="FFFF0000"/>
      <name val="Calibri"/>
      <family val="2"/>
      <scheme val="minor"/>
    </font>
    <font>
      <u/>
      <sz val="11"/>
      <color theme="10"/>
      <name val="Calibri"/>
      <family val="2"/>
      <scheme val="minor"/>
    </font>
    <font>
      <u/>
      <sz val="12"/>
      <color theme="10"/>
      <name val="Calibri"/>
      <family val="2"/>
      <scheme val="minor"/>
    </font>
    <font>
      <sz val="12"/>
      <color rgb="FF323D4F"/>
      <name val="Trebuchet MS"/>
      <family val="2"/>
    </font>
    <font>
      <sz val="14"/>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
      <patternFill patternType="solid">
        <fgColor rgb="FFF9F9F9"/>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s>
  <borders count="48">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
      <left style="double">
        <color indexed="64"/>
      </left>
      <right/>
      <top style="double">
        <color auto="1"/>
      </top>
      <bottom style="thin">
        <color indexed="64"/>
      </bottom>
      <diagonal/>
    </border>
    <border>
      <left style="double">
        <color indexed="64"/>
      </left>
      <right/>
      <top style="thin">
        <color indexed="64"/>
      </top>
      <bottom style="thin">
        <color indexed="64"/>
      </bottom>
      <diagonal/>
    </border>
    <border>
      <left style="double">
        <color auto="1"/>
      </left>
      <right style="double">
        <color auto="1"/>
      </right>
      <top/>
      <bottom/>
      <diagonal/>
    </border>
    <border>
      <left/>
      <right/>
      <top style="thin">
        <color indexed="64"/>
      </top>
      <bottom style="thin">
        <color indexed="64"/>
      </bottom>
      <diagonal/>
    </border>
    <border>
      <left/>
      <right style="double">
        <color auto="1"/>
      </right>
      <top style="double">
        <color auto="1"/>
      </top>
      <bottom style="thin">
        <color auto="1"/>
      </bottom>
      <diagonal/>
    </border>
    <border>
      <left/>
      <right style="double">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double">
        <color indexed="64"/>
      </left>
      <right/>
      <top style="thin">
        <color indexed="64"/>
      </top>
      <bottom/>
      <diagonal/>
    </border>
    <border>
      <left style="thin">
        <color indexed="64"/>
      </left>
      <right/>
      <top style="double">
        <color auto="1"/>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double">
        <color auto="1"/>
      </bottom>
      <diagonal/>
    </border>
    <border>
      <left style="double">
        <color indexed="64"/>
      </left>
      <right style="double">
        <color indexed="64"/>
      </right>
      <top style="double">
        <color auto="1"/>
      </top>
      <bottom/>
      <diagonal/>
    </border>
    <border>
      <left style="double">
        <color indexed="64"/>
      </left>
      <right style="double">
        <color indexed="64"/>
      </right>
      <top/>
      <bottom style="double">
        <color indexed="64"/>
      </bottom>
      <diagonal/>
    </border>
    <border>
      <left style="double">
        <color indexed="64"/>
      </left>
      <right style="thin">
        <color indexed="64"/>
      </right>
      <top style="thin">
        <color indexed="64"/>
      </top>
      <bottom/>
      <diagonal/>
    </border>
    <border>
      <left/>
      <right style="thin">
        <color indexed="64"/>
      </right>
      <top style="double">
        <color auto="1"/>
      </top>
      <bottom style="thin">
        <color indexed="64"/>
      </bottom>
      <diagonal/>
    </border>
    <border>
      <left style="double">
        <color indexed="64"/>
      </left>
      <right style="thin">
        <color indexed="64"/>
      </right>
      <top/>
      <bottom style="thin">
        <color indexed="64"/>
      </bottom>
      <diagonal/>
    </border>
  </borders>
  <cellStyleXfs count="3">
    <xf numFmtId="0" fontId="0" fillId="0" borderId="0"/>
    <xf numFmtId="0" fontId="1" fillId="0" borderId="0"/>
    <xf numFmtId="0" fontId="29" fillId="0" borderId="0" applyNumberFormat="0" applyFill="0" applyBorder="0" applyAlignment="0" applyProtection="0"/>
  </cellStyleXfs>
  <cellXfs count="262">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3" fillId="0" borderId="13" xfId="0" applyFont="1" applyFill="1" applyBorder="1" applyAlignment="1" applyProtection="1">
      <alignment horizontal="center" vertical="center"/>
    </xf>
    <xf numFmtId="0" fontId="6" fillId="2" borderId="0" xfId="0" applyFont="1" applyFill="1" applyAlignment="1" applyProtection="1">
      <alignment horizontal="center" vertical="center"/>
    </xf>
    <xf numFmtId="0" fontId="6" fillId="0" borderId="0" xfId="0" applyFont="1" applyAlignment="1" applyProtection="1">
      <alignment horizontal="center" vertical="center"/>
    </xf>
    <xf numFmtId="0" fontId="6" fillId="2" borderId="0" xfId="0" applyFont="1" applyFill="1" applyAlignment="1" applyProtection="1">
      <alignment vertical="center"/>
    </xf>
    <xf numFmtId="0" fontId="9" fillId="4" borderId="7" xfId="0" applyFont="1" applyFill="1" applyBorder="1" applyAlignment="1" applyProtection="1">
      <alignment horizontal="center" vertical="center"/>
    </xf>
    <xf numFmtId="0" fontId="9" fillId="4" borderId="4" xfId="0" applyFont="1" applyFill="1" applyBorder="1" applyAlignment="1" applyProtection="1">
      <alignment horizontal="right" vertical="center"/>
    </xf>
    <xf numFmtId="0" fontId="3" fillId="0" borderId="21"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3" fillId="2" borderId="0" xfId="0" applyFont="1" applyFill="1" applyBorder="1" applyAlignment="1" applyProtection="1">
      <alignment horizontal="center" vertical="center"/>
    </xf>
    <xf numFmtId="0" fontId="0" fillId="2" borderId="0" xfId="0" applyFill="1" applyProtection="1"/>
    <xf numFmtId="164" fontId="6"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2" fillId="2" borderId="19" xfId="0" applyFont="1" applyFill="1" applyBorder="1" applyAlignment="1" applyProtection="1">
      <alignment horizontal="center" vertical="center"/>
      <protection locked="0"/>
    </xf>
    <xf numFmtId="0" fontId="2" fillId="2" borderId="10" xfId="0" applyFont="1" applyFill="1" applyBorder="1" applyAlignment="1" applyProtection="1">
      <alignment horizontal="center" vertical="center"/>
      <protection locked="0"/>
    </xf>
    <xf numFmtId="0" fontId="0" fillId="0" borderId="0" xfId="0" applyFill="1" applyAlignment="1">
      <alignment horizontal="center" vertical="center"/>
    </xf>
    <xf numFmtId="1" fontId="0" fillId="0" borderId="0" xfId="0" applyNumberFormat="1" applyFill="1" applyAlignment="1">
      <alignment horizontal="center" vertical="center"/>
    </xf>
    <xf numFmtId="0" fontId="2" fillId="2" borderId="14" xfId="0" applyFont="1" applyFill="1" applyBorder="1" applyAlignment="1" applyProtection="1">
      <alignment horizontal="center" vertical="center"/>
      <protection locked="0"/>
    </xf>
    <xf numFmtId="1" fontId="2" fillId="0" borderId="28" xfId="0" applyNumberFormat="1" applyFont="1" applyFill="1" applyBorder="1" applyAlignment="1" applyProtection="1">
      <alignment horizontal="center" vertical="center"/>
      <protection locked="0"/>
    </xf>
    <xf numFmtId="0" fontId="2" fillId="2" borderId="16" xfId="0" applyFont="1" applyFill="1" applyBorder="1" applyAlignment="1" applyProtection="1">
      <alignment horizontal="center" vertical="center"/>
      <protection locked="0"/>
    </xf>
    <xf numFmtId="1" fontId="2"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6" fillId="2" borderId="0" xfId="0" applyFont="1" applyFill="1" applyBorder="1" applyAlignment="1" applyProtection="1">
      <alignment horizontal="right" vertical="top"/>
    </xf>
    <xf numFmtId="0" fontId="10" fillId="2" borderId="0" xfId="0" applyFont="1" applyFill="1" applyBorder="1" applyAlignment="1" applyProtection="1">
      <alignment horizontal="left" vertical="center"/>
    </xf>
    <xf numFmtId="0" fontId="12" fillId="0" borderId="0" xfId="0" applyFont="1" applyAlignment="1">
      <alignment vertical="center" wrapText="1"/>
    </xf>
    <xf numFmtId="0" fontId="0" fillId="2" borderId="0" xfId="0" applyFill="1" applyAlignment="1" applyProtection="1">
      <alignment horizontal="center" vertical="center"/>
    </xf>
    <xf numFmtId="0" fontId="11"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29" xfId="0" applyFill="1" applyBorder="1" applyAlignment="1" applyProtection="1">
      <alignment horizontal="center" vertical="center"/>
    </xf>
    <xf numFmtId="0" fontId="6" fillId="2" borderId="29" xfId="0" applyFont="1" applyFill="1" applyBorder="1" applyAlignment="1" applyProtection="1">
      <alignment horizontal="left" vertical="top"/>
    </xf>
    <xf numFmtId="164" fontId="6" fillId="2" borderId="29" xfId="0" applyNumberFormat="1" applyFont="1" applyFill="1" applyBorder="1" applyAlignment="1" applyProtection="1">
      <alignment horizontal="left" vertical="top"/>
    </xf>
    <xf numFmtId="0" fontId="0" fillId="0" borderId="0" xfId="0" applyFill="1" applyAlignment="1" applyProtection="1">
      <alignment horizontal="center" vertical="center"/>
    </xf>
    <xf numFmtId="0" fontId="0" fillId="0" borderId="0" xfId="0" applyFill="1" applyProtection="1"/>
    <xf numFmtId="164" fontId="6" fillId="0" borderId="0" xfId="0" applyNumberFormat="1" applyFont="1" applyFill="1" applyBorder="1" applyAlignment="1" applyProtection="1">
      <alignment horizontal="center"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8" xfId="0" applyFill="1" applyBorder="1" applyAlignment="1" applyProtection="1">
      <alignment horizontal="center" vertical="center"/>
    </xf>
    <xf numFmtId="0" fontId="0" fillId="0" borderId="0" xfId="0" applyAlignment="1">
      <alignment horizontal="left" vertical="top"/>
    </xf>
    <xf numFmtId="0" fontId="0" fillId="2" borderId="0" xfId="0" applyFill="1" applyAlignment="1" applyProtection="1">
      <alignment vertical="center"/>
      <protection hidden="1"/>
    </xf>
    <xf numFmtId="164" fontId="5" fillId="0" borderId="18" xfId="0" applyNumberFormat="1" applyFont="1" applyFill="1" applyBorder="1" applyAlignment="1" applyProtection="1">
      <alignment horizontal="center" vertical="center" wrapText="1"/>
      <protection hidden="1"/>
    </xf>
    <xf numFmtId="0" fontId="5" fillId="0" borderId="18" xfId="0" applyNumberFormat="1" applyFont="1" applyFill="1" applyBorder="1" applyAlignment="1" applyProtection="1">
      <alignment horizontal="center" vertical="center"/>
      <protection hidden="1"/>
    </xf>
    <xf numFmtId="0" fontId="7" fillId="2" borderId="12" xfId="0" applyFont="1" applyFill="1" applyBorder="1" applyAlignment="1" applyProtection="1">
      <alignment vertical="center"/>
      <protection hidden="1"/>
    </xf>
    <xf numFmtId="0" fontId="4" fillId="0" borderId="3" xfId="0" applyFont="1" applyFill="1" applyBorder="1" applyAlignment="1" applyProtection="1">
      <alignment horizontal="center" vertical="center"/>
      <protection hidden="1"/>
    </xf>
    <xf numFmtId="1" fontId="4" fillId="0" borderId="3" xfId="0" applyNumberFormat="1" applyFont="1" applyFill="1" applyBorder="1" applyAlignment="1" applyProtection="1">
      <alignment horizontal="center" vertical="center"/>
      <protection hidden="1"/>
    </xf>
    <xf numFmtId="0" fontId="4" fillId="0" borderId="21" xfId="0"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protection hidden="1"/>
    </xf>
    <xf numFmtId="0" fontId="4" fillId="0" borderId="5" xfId="0" applyFont="1" applyFill="1" applyBorder="1" applyAlignment="1" applyProtection="1">
      <alignment horizontal="center" vertical="center"/>
      <protection hidden="1"/>
    </xf>
    <xf numFmtId="0" fontId="4" fillId="0" borderId="13" xfId="0" applyFont="1" applyFill="1" applyBorder="1" applyAlignment="1" applyProtection="1">
      <alignment horizontal="center" vertical="center"/>
      <protection hidden="1"/>
    </xf>
    <xf numFmtId="0" fontId="4" fillId="0" borderId="27" xfId="0" applyFont="1" applyFill="1" applyBorder="1" applyAlignment="1" applyProtection="1">
      <alignment horizontal="center" vertical="center"/>
      <protection hidden="1"/>
    </xf>
    <xf numFmtId="1" fontId="4" fillId="0" borderId="2" xfId="0" applyNumberFormat="1" applyFont="1" applyFill="1" applyBorder="1" applyAlignment="1" applyProtection="1">
      <alignment horizontal="center" vertical="center"/>
      <protection hidden="1"/>
    </xf>
    <xf numFmtId="1" fontId="5" fillId="0" borderId="2" xfId="0" applyNumberFormat="1" applyFont="1" applyFill="1" applyBorder="1" applyAlignment="1" applyProtection="1">
      <alignment horizontal="left" vertical="center"/>
      <protection hidden="1"/>
    </xf>
    <xf numFmtId="1" fontId="5" fillId="0" borderId="18" xfId="0" applyNumberFormat="1" applyFont="1" applyFill="1" applyBorder="1" applyAlignment="1" applyProtection="1">
      <alignment horizontal="left" vertical="center"/>
      <protection hidden="1"/>
    </xf>
    <xf numFmtId="1" fontId="4" fillId="0" borderId="18" xfId="0" applyNumberFormat="1" applyFont="1" applyFill="1" applyBorder="1" applyAlignment="1" applyProtection="1">
      <alignment horizontal="center" vertical="center"/>
      <protection hidden="1"/>
    </xf>
    <xf numFmtId="0" fontId="4" fillId="0" borderId="15" xfId="0" applyFont="1" applyFill="1" applyBorder="1" applyAlignment="1" applyProtection="1">
      <alignment horizontal="center" vertical="center"/>
      <protection hidden="1"/>
    </xf>
    <xf numFmtId="0" fontId="4" fillId="0" borderId="28" xfId="0" applyFont="1" applyFill="1" applyBorder="1" applyAlignment="1" applyProtection="1">
      <alignment horizontal="center" vertical="center"/>
      <protection hidden="1"/>
    </xf>
    <xf numFmtId="0" fontId="4" fillId="0" borderId="2" xfId="0" applyFont="1" applyFill="1" applyBorder="1" applyAlignment="1" applyProtection="1">
      <alignment horizontal="center" vertical="center"/>
      <protection hidden="1"/>
    </xf>
    <xf numFmtId="0" fontId="4" fillId="0" borderId="16" xfId="0" applyFont="1" applyFill="1" applyBorder="1" applyAlignment="1" applyProtection="1">
      <alignment horizontal="center" vertical="center"/>
      <protection hidden="1"/>
    </xf>
    <xf numFmtId="0" fontId="4" fillId="0" borderId="17" xfId="0" applyFont="1" applyFill="1" applyBorder="1" applyAlignment="1" applyProtection="1">
      <alignment horizontal="center" vertical="center"/>
      <protection hidden="1"/>
    </xf>
    <xf numFmtId="0" fontId="4" fillId="0" borderId="1" xfId="0" applyFont="1" applyFill="1" applyBorder="1" applyAlignment="1" applyProtection="1">
      <alignment horizontal="center" vertical="center"/>
      <protection hidden="1"/>
    </xf>
    <xf numFmtId="0" fontId="4" fillId="0" borderId="8" xfId="0" applyFont="1" applyFill="1" applyBorder="1" applyAlignment="1" applyProtection="1">
      <alignment horizontal="center" vertical="center"/>
      <protection hidden="1"/>
    </xf>
    <xf numFmtId="1" fontId="4" fillId="0" borderId="8" xfId="0" applyNumberFormat="1" applyFont="1" applyFill="1" applyBorder="1" applyAlignment="1" applyProtection="1">
      <alignment horizontal="center" vertical="center"/>
      <protection hidden="1"/>
    </xf>
    <xf numFmtId="1" fontId="5" fillId="0" borderId="8" xfId="0" applyNumberFormat="1" applyFont="1" applyFill="1" applyBorder="1" applyAlignment="1" applyProtection="1">
      <alignment horizontal="left" vertical="center"/>
      <protection hidden="1"/>
    </xf>
    <xf numFmtId="0" fontId="4" fillId="0" borderId="10" xfId="0" applyFont="1" applyFill="1" applyBorder="1" applyAlignment="1" applyProtection="1">
      <alignment horizontal="center" vertical="center"/>
      <protection hidden="1"/>
    </xf>
    <xf numFmtId="0" fontId="4" fillId="0" borderId="9" xfId="0" applyFont="1" applyFill="1" applyBorder="1" applyAlignment="1" applyProtection="1">
      <alignment horizontal="center" vertical="center"/>
      <protection hidden="1"/>
    </xf>
    <xf numFmtId="0" fontId="4" fillId="0" borderId="11" xfId="0" applyFont="1" applyFill="1" applyBorder="1" applyAlignment="1" applyProtection="1">
      <alignment horizontal="center" vertical="center"/>
      <protection hidden="1"/>
    </xf>
    <xf numFmtId="0" fontId="0" fillId="2" borderId="0" xfId="0" applyFill="1" applyAlignment="1" applyProtection="1">
      <alignment horizontal="center" vertical="center"/>
    </xf>
    <xf numFmtId="0" fontId="6" fillId="2" borderId="0" xfId="0" applyFont="1" applyFill="1" applyBorder="1" applyAlignment="1" applyProtection="1">
      <alignment horizontal="left" vertical="top"/>
    </xf>
    <xf numFmtId="0" fontId="0" fillId="2" borderId="0" xfId="0" applyFill="1" applyAlignment="1" applyProtection="1">
      <alignment horizontal="center" vertical="center"/>
    </xf>
    <xf numFmtId="0" fontId="0" fillId="2" borderId="0" xfId="0" applyFill="1" applyAlignment="1" applyProtection="1">
      <alignment horizontal="center" vertical="center"/>
    </xf>
    <xf numFmtId="0" fontId="0" fillId="0" borderId="0" xfId="0" applyAlignment="1">
      <alignment vertical="center"/>
    </xf>
    <xf numFmtId="0" fontId="18" fillId="0" borderId="36" xfId="0" applyFont="1" applyFill="1" applyBorder="1" applyAlignment="1">
      <alignment horizontal="center" vertical="center"/>
    </xf>
    <xf numFmtId="0" fontId="18" fillId="0" borderId="37" xfId="0" applyFont="1" applyFill="1" applyBorder="1" applyAlignment="1">
      <alignment horizontal="center" vertical="center"/>
    </xf>
    <xf numFmtId="0" fontId="18" fillId="0" borderId="38" xfId="0" applyFont="1" applyFill="1" applyBorder="1" applyAlignment="1">
      <alignment horizontal="center" vertical="center"/>
    </xf>
    <xf numFmtId="0" fontId="0" fillId="0" borderId="0" xfId="0" applyFont="1" applyAlignment="1">
      <alignment vertical="center"/>
    </xf>
    <xf numFmtId="0" fontId="12"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0" fillId="2" borderId="0" xfId="0" applyFill="1" applyAlignment="1" applyProtection="1">
      <alignment horizontal="center" vertical="center"/>
    </xf>
    <xf numFmtId="1" fontId="2" fillId="0" borderId="11" xfId="0" applyNumberFormat="1" applyFont="1" applyFill="1" applyBorder="1" applyAlignment="1" applyProtection="1">
      <alignment horizontal="center" vertical="center"/>
      <protection locked="0"/>
    </xf>
    <xf numFmtId="0" fontId="6" fillId="2" borderId="19" xfId="0" applyFont="1" applyFill="1" applyBorder="1" applyAlignment="1" applyProtection="1">
      <alignment vertical="center"/>
    </xf>
    <xf numFmtId="0" fontId="21" fillId="0" borderId="8" xfId="0" applyFont="1" applyFill="1" applyBorder="1" applyAlignment="1">
      <alignment horizontal="center" vertical="center"/>
    </xf>
    <xf numFmtId="0" fontId="4" fillId="0" borderId="40" xfId="0" applyFont="1" applyFill="1" applyBorder="1" applyAlignment="1" applyProtection="1">
      <alignment horizontal="center" vertical="center"/>
      <protection hidden="1"/>
    </xf>
    <xf numFmtId="0" fontId="4" fillId="0" borderId="41" xfId="0" applyFont="1" applyFill="1" applyBorder="1" applyAlignment="1" applyProtection="1">
      <alignment horizontal="center" vertical="center"/>
      <protection hidden="1"/>
    </xf>
    <xf numFmtId="0" fontId="4" fillId="0" borderId="42" xfId="0" applyFont="1" applyFill="1" applyBorder="1" applyAlignment="1" applyProtection="1">
      <alignment horizontal="center" vertical="center"/>
      <protection hidden="1"/>
    </xf>
    <xf numFmtId="0" fontId="7" fillId="2" borderId="7" xfId="0" applyFont="1" applyFill="1" applyBorder="1" applyAlignment="1" applyProtection="1">
      <alignment vertical="center"/>
      <protection hidden="1"/>
    </xf>
    <xf numFmtId="0" fontId="2" fillId="0" borderId="28"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0" fillId="2" borderId="0" xfId="0" applyFill="1" applyAlignment="1">
      <alignment horizontal="center" vertical="center"/>
    </xf>
    <xf numFmtId="164" fontId="5" fillId="0" borderId="34" xfId="0" applyNumberFormat="1" applyFont="1" applyFill="1" applyBorder="1" applyAlignment="1" applyProtection="1">
      <alignment horizontal="center" vertical="center" wrapText="1"/>
      <protection hidden="1"/>
    </xf>
    <xf numFmtId="0" fontId="7" fillId="2" borderId="0" xfId="0" applyFont="1" applyFill="1" applyBorder="1" applyAlignment="1" applyProtection="1">
      <alignment vertical="center"/>
      <protection hidden="1"/>
    </xf>
    <xf numFmtId="0" fontId="4" fillId="2" borderId="0" xfId="0" applyFont="1" applyFill="1" applyBorder="1" applyAlignment="1" applyProtection="1">
      <alignment horizontal="center" vertical="center"/>
      <protection hidden="1"/>
    </xf>
    <xf numFmtId="0" fontId="0" fillId="2" borderId="0" xfId="0" applyFill="1" applyBorder="1" applyAlignment="1" applyProtection="1">
      <alignment vertical="center"/>
      <protection hidden="1"/>
    </xf>
    <xf numFmtId="164" fontId="5" fillId="2" borderId="0" xfId="0" applyNumberFormat="1" applyFont="1" applyFill="1" applyBorder="1" applyAlignment="1" applyProtection="1">
      <alignment horizontal="center" vertical="center" wrapText="1"/>
      <protection hidden="1"/>
    </xf>
    <xf numFmtId="0" fontId="21" fillId="2" borderId="0" xfId="0" applyFont="1" applyFill="1" applyBorder="1" applyAlignment="1">
      <alignment horizontal="center" vertical="center"/>
    </xf>
    <xf numFmtId="0" fontId="0" fillId="0" borderId="0" xfId="0" applyFill="1" applyBorder="1" applyAlignment="1">
      <alignment horizontal="center" vertical="center"/>
    </xf>
    <xf numFmtId="0" fontId="21" fillId="2" borderId="19" xfId="0" applyFont="1" applyFill="1" applyBorder="1" applyAlignment="1">
      <alignment horizontal="center" vertical="center"/>
    </xf>
    <xf numFmtId="0" fontId="5" fillId="0" borderId="15" xfId="0" applyFont="1" applyFill="1" applyBorder="1" applyAlignment="1" applyProtection="1">
      <alignment horizontal="center" vertical="center"/>
      <protection hidden="1"/>
    </xf>
    <xf numFmtId="0" fontId="5" fillId="0" borderId="28" xfId="0" applyFont="1" applyFill="1" applyBorder="1" applyAlignment="1" applyProtection="1">
      <alignment horizontal="center" vertical="center"/>
      <protection hidden="1"/>
    </xf>
    <xf numFmtId="0" fontId="5" fillId="0" borderId="17" xfId="0" applyFont="1" applyFill="1" applyBorder="1" applyAlignment="1" applyProtection="1">
      <alignment horizontal="center" vertical="center"/>
      <protection hidden="1"/>
    </xf>
    <xf numFmtId="0" fontId="5" fillId="0" borderId="1" xfId="0" applyFont="1" applyFill="1" applyBorder="1" applyAlignment="1" applyProtection="1">
      <alignment horizontal="center" vertical="center"/>
      <protection hidden="1"/>
    </xf>
    <xf numFmtId="0" fontId="5" fillId="0" borderId="16" xfId="0" applyFont="1" applyFill="1" applyBorder="1" applyAlignment="1" applyProtection="1">
      <alignment horizontal="center" vertical="center"/>
      <protection hidden="1"/>
    </xf>
    <xf numFmtId="0" fontId="5" fillId="0" borderId="10" xfId="0" applyFont="1" applyFill="1" applyBorder="1" applyAlignment="1" applyProtection="1">
      <alignment horizontal="center" vertical="center"/>
      <protection hidden="1"/>
    </xf>
    <xf numFmtId="0" fontId="5" fillId="0" borderId="9" xfId="0" applyFont="1" applyFill="1" applyBorder="1" applyAlignment="1" applyProtection="1">
      <alignment horizontal="center" vertical="center"/>
      <protection hidden="1"/>
    </xf>
    <xf numFmtId="0" fontId="5" fillId="0" borderId="11" xfId="0" applyFont="1" applyFill="1" applyBorder="1" applyAlignment="1" applyProtection="1">
      <alignment horizontal="center" vertical="center"/>
      <protection hidden="1"/>
    </xf>
    <xf numFmtId="164" fontId="22" fillId="0" borderId="18" xfId="0" applyNumberFormat="1" applyFont="1" applyFill="1" applyBorder="1" applyAlignment="1" applyProtection="1">
      <alignment horizontal="center" vertical="center" wrapText="1"/>
    </xf>
    <xf numFmtId="164" fontId="5" fillId="0" borderId="18" xfId="0" applyNumberFormat="1" applyFont="1" applyFill="1" applyBorder="1" applyAlignment="1" applyProtection="1">
      <alignment horizontal="center" vertical="center" wrapText="1"/>
    </xf>
    <xf numFmtId="0" fontId="5" fillId="0" borderId="18" xfId="0" applyNumberFormat="1" applyFont="1" applyFill="1" applyBorder="1" applyAlignment="1" applyProtection="1">
      <alignment horizontal="center" vertical="center"/>
    </xf>
    <xf numFmtId="164" fontId="5" fillId="0" borderId="30" xfId="0" applyNumberFormat="1" applyFont="1" applyFill="1" applyBorder="1" applyAlignment="1" applyProtection="1">
      <alignment horizontal="center" vertical="center" wrapText="1"/>
    </xf>
    <xf numFmtId="0" fontId="21" fillId="0" borderId="8"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1" fillId="0" borderId="0" xfId="1"/>
    <xf numFmtId="0" fontId="1" fillId="0" borderId="0" xfId="1" applyAlignment="1">
      <alignment vertical="top" wrapText="1"/>
    </xf>
    <xf numFmtId="0" fontId="23" fillId="0" borderId="0" xfId="1" applyFont="1" applyAlignment="1">
      <alignment horizontal="left" vertical="top" wrapText="1"/>
    </xf>
    <xf numFmtId="0" fontId="23" fillId="0" borderId="0" xfId="1" applyFont="1" applyAlignment="1">
      <alignment horizontal="left"/>
    </xf>
    <xf numFmtId="0" fontId="0" fillId="2" borderId="19" xfId="0" applyNumberFormat="1" applyFill="1" applyBorder="1" applyAlignment="1" applyProtection="1">
      <alignment horizontal="center" vertical="center"/>
    </xf>
    <xf numFmtId="0" fontId="0" fillId="2" borderId="0" xfId="0" applyNumberFormat="1" applyFill="1" applyBorder="1" applyAlignment="1" applyProtection="1">
      <alignment horizontal="center" vertical="center"/>
    </xf>
    <xf numFmtId="0" fontId="6" fillId="2" borderId="0" xfId="0" applyNumberFormat="1" applyFont="1" applyFill="1" applyBorder="1" applyAlignment="1" applyProtection="1">
      <alignment horizontal="right" vertical="top"/>
    </xf>
    <xf numFmtId="0" fontId="6" fillId="2" borderId="0" xfId="0" applyNumberFormat="1" applyFont="1" applyFill="1" applyBorder="1" applyAlignment="1" applyProtection="1">
      <alignment horizontal="left" vertical="top"/>
    </xf>
    <xf numFmtId="0" fontId="6" fillId="2" borderId="29" xfId="0" applyNumberFormat="1" applyFont="1" applyFill="1" applyBorder="1" applyAlignment="1" applyProtection="1">
      <alignment horizontal="left" vertical="top"/>
    </xf>
    <xf numFmtId="0" fontId="20" fillId="2" borderId="0" xfId="0" applyNumberFormat="1" applyFont="1" applyFill="1" applyBorder="1" applyAlignment="1" applyProtection="1">
      <alignment vertical="center"/>
    </xf>
    <xf numFmtId="0" fontId="0" fillId="2" borderId="32" xfId="0" applyNumberFormat="1" applyFill="1" applyBorder="1" applyAlignment="1" applyProtection="1">
      <alignment horizontal="center" vertical="center"/>
    </xf>
    <xf numFmtId="0" fontId="11" fillId="2" borderId="29" xfId="0" applyNumberFormat="1" applyFont="1" applyFill="1" applyBorder="1" applyAlignment="1" applyProtection="1">
      <alignment horizontal="left" vertical="center"/>
    </xf>
    <xf numFmtId="0" fontId="10" fillId="2" borderId="19" xfId="0" applyNumberFormat="1" applyFont="1" applyFill="1" applyBorder="1" applyAlignment="1" applyProtection="1">
      <alignment horizontal="right" vertical="center"/>
    </xf>
    <xf numFmtId="0" fontId="10" fillId="2" borderId="24" xfId="0" applyNumberFormat="1" applyFont="1" applyFill="1" applyBorder="1" applyAlignment="1" applyProtection="1">
      <alignment horizontal="right" vertical="center"/>
    </xf>
    <xf numFmtId="0" fontId="10" fillId="2" borderId="0" xfId="0" applyNumberFormat="1" applyFont="1" applyFill="1" applyBorder="1" applyAlignment="1" applyProtection="1">
      <alignment horizontal="right" vertical="center"/>
    </xf>
    <xf numFmtId="0" fontId="10" fillId="2" borderId="0" xfId="0" applyNumberFormat="1" applyFont="1" applyFill="1" applyBorder="1" applyAlignment="1" applyProtection="1">
      <alignment horizontal="center" vertical="center"/>
    </xf>
    <xf numFmtId="0" fontId="10" fillId="2" borderId="0" xfId="0" applyNumberFormat="1" applyFont="1" applyFill="1" applyBorder="1" applyAlignment="1" applyProtection="1">
      <alignment horizontal="left" vertical="center"/>
    </xf>
    <xf numFmtId="0" fontId="10" fillId="2" borderId="29" xfId="0" applyNumberFormat="1" applyFont="1" applyFill="1" applyBorder="1" applyAlignment="1" applyProtection="1">
      <alignment horizontal="left" vertical="center"/>
    </xf>
    <xf numFmtId="0" fontId="20" fillId="8" borderId="3" xfId="0" applyNumberFormat="1" applyFont="1" applyFill="1" applyBorder="1" applyAlignment="1" applyProtection="1">
      <alignment horizontal="center" vertical="center"/>
    </xf>
    <xf numFmtId="0" fontId="20" fillId="2" borderId="23" xfId="0" applyNumberFormat="1" applyFont="1" applyFill="1" applyBorder="1" applyAlignment="1" applyProtection="1">
      <alignment vertical="center"/>
    </xf>
    <xf numFmtId="0" fontId="20" fillId="2" borderId="19" xfId="0" applyNumberFormat="1" applyFont="1" applyFill="1" applyBorder="1" applyAlignment="1" applyProtection="1">
      <alignment horizontal="center" vertical="center"/>
    </xf>
    <xf numFmtId="0" fontId="20" fillId="2" borderId="29" xfId="0" applyNumberFormat="1" applyFont="1" applyFill="1" applyBorder="1" applyAlignment="1" applyProtection="1">
      <alignment horizontal="center" vertical="center"/>
    </xf>
    <xf numFmtId="0" fontId="10" fillId="2" borderId="24" xfId="0" applyNumberFormat="1" applyFont="1" applyFill="1" applyBorder="1" applyAlignment="1" applyProtection="1">
      <alignment horizontal="center" vertical="center"/>
    </xf>
    <xf numFmtId="0" fontId="10" fillId="2" borderId="24" xfId="0" applyNumberFormat="1" applyFont="1" applyFill="1" applyBorder="1" applyAlignment="1" applyProtection="1">
      <alignment horizontal="left" vertical="center"/>
    </xf>
    <xf numFmtId="0" fontId="6" fillId="2" borderId="23"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xf>
    <xf numFmtId="0" fontId="6" fillId="0" borderId="31" xfId="0" applyFont="1" applyFill="1" applyBorder="1" applyAlignment="1" applyProtection="1">
      <alignment horizontal="center" vertical="center"/>
      <protection locked="0"/>
    </xf>
    <xf numFmtId="0" fontId="6" fillId="0" borderId="39"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20" fillId="2" borderId="0" xfId="0" applyNumberFormat="1" applyFont="1" applyFill="1" applyBorder="1" applyAlignment="1" applyProtection="1">
      <alignment horizontal="center" vertical="center"/>
    </xf>
    <xf numFmtId="0" fontId="6" fillId="0" borderId="30" xfId="0" applyFont="1" applyFill="1" applyBorder="1" applyAlignment="1" applyProtection="1">
      <alignment horizontal="center" vertical="center"/>
      <protection locked="0"/>
    </xf>
    <xf numFmtId="0" fontId="6" fillId="2" borderId="29" xfId="0" applyFont="1" applyFill="1" applyBorder="1" applyAlignment="1" applyProtection="1">
      <alignment vertical="center"/>
      <protection locked="0"/>
    </xf>
    <xf numFmtId="0" fontId="4"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center" vertical="center"/>
    </xf>
    <xf numFmtId="0" fontId="24" fillId="2" borderId="0" xfId="0" applyNumberFormat="1" applyFont="1" applyFill="1" applyBorder="1" applyAlignment="1" applyProtection="1">
      <alignment vertical="center"/>
    </xf>
    <xf numFmtId="0" fontId="24" fillId="0" borderId="19" xfId="0" applyNumberFormat="1" applyFont="1" applyFill="1" applyBorder="1" applyAlignment="1" applyProtection="1">
      <alignment horizontal="center" vertical="center"/>
      <protection locked="0"/>
    </xf>
    <xf numFmtId="0" fontId="25" fillId="0" borderId="3" xfId="0" applyNumberFormat="1" applyFont="1" applyFill="1" applyBorder="1" applyAlignment="1" applyProtection="1">
      <alignment horizontal="center" vertical="center"/>
      <protection locked="0"/>
    </xf>
    <xf numFmtId="0" fontId="25" fillId="0" borderId="7" xfId="0" applyNumberFormat="1" applyFont="1" applyFill="1" applyBorder="1" applyAlignment="1" applyProtection="1">
      <alignment horizontal="center" vertical="center"/>
      <protection locked="0"/>
    </xf>
    <xf numFmtId="0" fontId="25" fillId="0" borderId="4" xfId="0" applyNumberFormat="1" applyFont="1" applyFill="1" applyBorder="1" applyAlignment="1" applyProtection="1">
      <alignment horizontal="center" vertical="center"/>
      <protection locked="0"/>
    </xf>
    <xf numFmtId="0" fontId="26" fillId="0" borderId="0" xfId="0" applyFont="1"/>
    <xf numFmtId="1" fontId="2" fillId="0" borderId="35" xfId="0" applyNumberFormat="1" applyFont="1" applyFill="1" applyBorder="1" applyAlignment="1" applyProtection="1">
      <alignment horizontal="center" vertical="center"/>
      <protection locked="0"/>
    </xf>
    <xf numFmtId="0" fontId="2" fillId="2" borderId="45" xfId="0" applyFont="1" applyFill="1" applyBorder="1" applyAlignment="1" applyProtection="1">
      <alignment horizontal="center" vertical="center"/>
      <protection locked="0"/>
    </xf>
    <xf numFmtId="1" fontId="2" fillId="2" borderId="16" xfId="0" applyNumberFormat="1" applyFont="1" applyFill="1" applyBorder="1" applyAlignment="1" applyProtection="1">
      <alignment horizontal="center" vertical="center"/>
      <protection locked="0"/>
    </xf>
    <xf numFmtId="0" fontId="0" fillId="0" borderId="0" xfId="0" applyFill="1" applyBorder="1" applyAlignment="1" applyProtection="1">
      <alignment horizontal="center" vertical="center"/>
    </xf>
    <xf numFmtId="0" fontId="0" fillId="0" borderId="0" xfId="0" applyFill="1"/>
    <xf numFmtId="1" fontId="2" fillId="8" borderId="18" xfId="0" applyNumberFormat="1" applyFont="1" applyFill="1" applyBorder="1" applyAlignment="1" applyProtection="1">
      <alignment horizontal="center" vertical="center"/>
      <protection locked="0"/>
    </xf>
    <xf numFmtId="1" fontId="2" fillId="8" borderId="2" xfId="0" applyNumberFormat="1" applyFont="1" applyFill="1" applyBorder="1" applyAlignment="1" applyProtection="1">
      <alignment horizontal="center" vertical="center"/>
      <protection locked="0"/>
    </xf>
    <xf numFmtId="1" fontId="2" fillId="8" borderId="8" xfId="0" applyNumberFormat="1" applyFont="1" applyFill="1" applyBorder="1" applyAlignment="1" applyProtection="1">
      <alignment horizontal="center" vertical="center"/>
      <protection locked="0"/>
    </xf>
    <xf numFmtId="0" fontId="5" fillId="0" borderId="14" xfId="0" applyFont="1" applyFill="1" applyBorder="1" applyAlignment="1" applyProtection="1">
      <alignment horizontal="center" vertical="center"/>
      <protection hidden="1"/>
    </xf>
    <xf numFmtId="1" fontId="27" fillId="0" borderId="2" xfId="0" applyNumberFormat="1" applyFont="1" applyBorder="1" applyAlignment="1">
      <alignment horizontal="center" vertical="center"/>
    </xf>
    <xf numFmtId="1" fontId="27" fillId="0" borderId="8" xfId="0" applyNumberFormat="1" applyFont="1" applyBorder="1" applyAlignment="1">
      <alignment horizontal="center" vertical="center"/>
    </xf>
    <xf numFmtId="0" fontId="6" fillId="0" borderId="0" xfId="0" applyFont="1" applyFill="1" applyBorder="1" applyAlignment="1" applyProtection="1">
      <alignment horizontal="left" vertical="center"/>
      <protection locked="0"/>
    </xf>
    <xf numFmtId="0" fontId="6" fillId="0" borderId="0" xfId="0" applyFont="1"/>
    <xf numFmtId="0" fontId="6" fillId="0" borderId="0" xfId="0" applyFont="1" applyAlignment="1">
      <alignment horizontal="left" vertical="center"/>
    </xf>
    <xf numFmtId="0" fontId="6" fillId="0" borderId="0" xfId="0" applyFont="1" applyAlignment="1">
      <alignment horizontal="center" vertical="center"/>
    </xf>
    <xf numFmtId="0" fontId="5" fillId="0" borderId="0" xfId="0" applyFont="1" applyAlignment="1">
      <alignment horizontal="center" vertical="center"/>
    </xf>
    <xf numFmtId="0" fontId="31" fillId="0" borderId="0" xfId="0" applyFont="1" applyAlignment="1">
      <alignment horizontal="center" vertical="center"/>
    </xf>
    <xf numFmtId="0" fontId="30" fillId="0" borderId="0" xfId="2" applyFont="1" applyAlignment="1">
      <alignment horizontal="center" vertical="center"/>
    </xf>
    <xf numFmtId="0" fontId="0" fillId="0" borderId="0" xfId="0" applyAlignment="1">
      <alignment horizontal="center"/>
    </xf>
    <xf numFmtId="0" fontId="6" fillId="0" borderId="0" xfId="0" applyFont="1" applyAlignment="1">
      <alignment horizontal="center"/>
    </xf>
    <xf numFmtId="0" fontId="0" fillId="0" borderId="29" xfId="0" applyFill="1" applyBorder="1" applyAlignment="1" applyProtection="1">
      <alignment horizontal="center" vertical="center"/>
    </xf>
    <xf numFmtId="0" fontId="6" fillId="0" borderId="19" xfId="0" applyFont="1" applyFill="1" applyBorder="1" applyAlignment="1" applyProtection="1">
      <alignment vertical="center"/>
    </xf>
    <xf numFmtId="0" fontId="6" fillId="0" borderId="23" xfId="0" applyFont="1" applyFill="1" applyBorder="1" applyAlignment="1" applyProtection="1">
      <alignment horizontal="center" vertical="center"/>
      <protection locked="0"/>
    </xf>
    <xf numFmtId="0" fontId="24" fillId="2" borderId="0" xfId="0" applyNumberFormat="1" applyFont="1" applyFill="1" applyBorder="1" applyAlignment="1" applyProtection="1">
      <alignment horizontal="center" vertical="center"/>
    </xf>
    <xf numFmtId="0" fontId="4" fillId="2" borderId="0" xfId="0" applyNumberFormat="1" applyFont="1" applyFill="1" applyBorder="1" applyAlignment="1" applyProtection="1">
      <alignment horizontal="center" vertical="center"/>
    </xf>
    <xf numFmtId="0" fontId="0" fillId="2" borderId="0" xfId="0" applyFill="1" applyBorder="1" applyAlignment="1" applyProtection="1">
      <alignment horizontal="center" vertical="center"/>
      <protection locked="0"/>
    </xf>
    <xf numFmtId="0" fontId="0" fillId="2" borderId="0" xfId="0" applyFill="1" applyBorder="1" applyAlignment="1">
      <alignment horizontal="center" vertical="center"/>
    </xf>
    <xf numFmtId="164" fontId="22" fillId="0" borderId="3" xfId="0" applyNumberFormat="1" applyFont="1" applyFill="1" applyBorder="1" applyAlignment="1" applyProtection="1">
      <alignment horizontal="center" vertical="center" wrapText="1"/>
    </xf>
    <xf numFmtId="0" fontId="0" fillId="2" borderId="0" xfId="0" applyFill="1" applyBorder="1" applyAlignment="1" applyProtection="1">
      <alignment horizontal="center" vertical="center"/>
      <protection hidden="1"/>
    </xf>
    <xf numFmtId="0" fontId="0" fillId="2" borderId="0" xfId="0" applyFill="1" applyAlignment="1" applyProtection="1">
      <alignment horizontal="center" vertical="center"/>
      <protection hidden="1"/>
    </xf>
    <xf numFmtId="0" fontId="4" fillId="0" borderId="46" xfId="0" applyFont="1" applyFill="1" applyBorder="1" applyAlignment="1" applyProtection="1">
      <alignment horizontal="center" vertical="center"/>
      <protection hidden="1"/>
    </xf>
    <xf numFmtId="0" fontId="4" fillId="0" borderId="47" xfId="0" applyFont="1" applyFill="1" applyBorder="1" applyAlignment="1" applyProtection="1">
      <alignment horizontal="center" vertical="center"/>
      <protection hidden="1"/>
    </xf>
    <xf numFmtId="0" fontId="21" fillId="0" borderId="14" xfId="0" applyFont="1" applyFill="1" applyBorder="1" applyAlignment="1">
      <alignment horizontal="center" vertical="center"/>
    </xf>
    <xf numFmtId="0" fontId="6" fillId="0" borderId="0" xfId="0" applyFont="1" applyFill="1" applyBorder="1" applyAlignment="1" applyProtection="1">
      <alignment horizontal="center" vertical="center"/>
      <protection locked="0"/>
    </xf>
    <xf numFmtId="0" fontId="32" fillId="0" borderId="0" xfId="0" applyFont="1" applyAlignment="1">
      <alignment horizontal="center" vertical="center"/>
    </xf>
    <xf numFmtId="0" fontId="16" fillId="0" borderId="0" xfId="0" applyFont="1" applyAlignment="1">
      <alignment horizontal="left" vertical="center"/>
    </xf>
    <xf numFmtId="0" fontId="17" fillId="0" borderId="0" xfId="0" applyFont="1" applyAlignment="1">
      <alignment horizontal="center" vertical="center"/>
    </xf>
    <xf numFmtId="0" fontId="14" fillId="0" borderId="0" xfId="0" applyFont="1" applyAlignment="1">
      <alignment horizontal="left" vertical="top" wrapText="1"/>
    </xf>
    <xf numFmtId="0" fontId="15" fillId="0" borderId="0" xfId="0" applyFont="1" applyAlignment="1">
      <alignment horizontal="left" vertical="top" wrapText="1"/>
    </xf>
    <xf numFmtId="0" fontId="12" fillId="0" borderId="0" xfId="0" applyFont="1" applyAlignment="1">
      <alignment horizontal="left" vertical="top" wrapText="1"/>
    </xf>
    <xf numFmtId="0" fontId="12" fillId="0" borderId="0" xfId="0" applyFont="1" applyAlignment="1">
      <alignment horizontal="center" vertical="top" wrapText="1"/>
    </xf>
    <xf numFmtId="0" fontId="28" fillId="0" borderId="0" xfId="0" applyFont="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9" fillId="0" borderId="36" xfId="0" applyFont="1" applyBorder="1" applyAlignment="1">
      <alignment horizontal="justify" vertical="center" wrapText="1"/>
    </xf>
    <xf numFmtId="0" fontId="19" fillId="0" borderId="37" xfId="0" applyFont="1" applyFill="1" applyBorder="1" applyAlignment="1">
      <alignment horizontal="left" vertical="center"/>
    </xf>
    <xf numFmtId="0" fontId="12" fillId="0" borderId="33" xfId="0" applyFont="1" applyBorder="1" applyAlignment="1">
      <alignment horizontal="left" vertical="center"/>
    </xf>
    <xf numFmtId="0" fontId="12" fillId="0" borderId="0" xfId="0" applyFont="1" applyAlignment="1">
      <alignment horizontal="left" vertical="center" wrapText="1"/>
    </xf>
    <xf numFmtId="0" fontId="15" fillId="0" borderId="0" xfId="0" applyFont="1" applyAlignment="1">
      <alignment horizontal="left" vertical="center" wrapText="1"/>
    </xf>
    <xf numFmtId="0" fontId="12" fillId="0" borderId="38" xfId="0" applyFont="1" applyBorder="1" applyAlignment="1">
      <alignment horizontal="center" vertical="center" wrapText="1"/>
    </xf>
    <xf numFmtId="0" fontId="19" fillId="0" borderId="36" xfId="0" applyFont="1" applyFill="1" applyBorder="1" applyAlignment="1">
      <alignment horizontal="left" vertical="center"/>
    </xf>
    <xf numFmtId="0" fontId="19" fillId="0" borderId="38" xfId="0" applyFont="1" applyFill="1" applyBorder="1" applyAlignment="1">
      <alignment horizontal="left" vertical="center"/>
    </xf>
    <xf numFmtId="0" fontId="6" fillId="0" borderId="8" xfId="0" applyFont="1" applyFill="1" applyBorder="1" applyAlignment="1" applyProtection="1">
      <alignment horizontal="left" vertical="center"/>
      <protection locked="0"/>
    </xf>
    <xf numFmtId="0" fontId="6" fillId="0" borderId="0" xfId="0" applyFont="1" applyFill="1" applyBorder="1" applyAlignment="1" applyProtection="1">
      <alignment horizontal="center" vertical="center"/>
      <protection locked="0"/>
    </xf>
    <xf numFmtId="0" fontId="6" fillId="0" borderId="2" xfId="0" applyFont="1" applyFill="1" applyBorder="1" applyAlignment="1" applyProtection="1">
      <alignment horizontal="left" vertical="center"/>
      <protection locked="0"/>
    </xf>
    <xf numFmtId="0" fontId="6" fillId="3" borderId="22" xfId="0" applyFont="1" applyFill="1" applyBorder="1" applyAlignment="1" applyProtection="1">
      <alignment horizontal="center" vertical="center"/>
    </xf>
    <xf numFmtId="0" fontId="6" fillId="3" borderId="23" xfId="0" applyFont="1" applyFill="1" applyBorder="1" applyAlignment="1" applyProtection="1">
      <alignment horizontal="center" vertical="center"/>
    </xf>
    <xf numFmtId="0" fontId="6" fillId="3" borderId="25" xfId="0" applyFont="1" applyFill="1" applyBorder="1" applyAlignment="1" applyProtection="1">
      <alignment horizontal="center" vertical="center"/>
    </xf>
    <xf numFmtId="0" fontId="6" fillId="0" borderId="18" xfId="0" applyFont="1" applyFill="1" applyBorder="1" applyAlignment="1" applyProtection="1">
      <alignment horizontal="left" vertical="center"/>
      <protection locked="0"/>
    </xf>
    <xf numFmtId="0" fontId="6" fillId="2" borderId="0" xfId="0" applyFont="1" applyFill="1" applyBorder="1" applyAlignment="1" applyProtection="1">
      <alignment horizontal="center" vertical="center"/>
      <protection locked="0"/>
    </xf>
    <xf numFmtId="0" fontId="8" fillId="5" borderId="4" xfId="0" applyFont="1" applyFill="1" applyBorder="1" applyAlignment="1" applyProtection="1">
      <alignment horizontal="center" vertical="center"/>
    </xf>
    <xf numFmtId="0" fontId="8" fillId="5" borderId="12" xfId="0" applyFont="1" applyFill="1" applyBorder="1" applyAlignment="1" applyProtection="1">
      <alignment horizontal="center" vertical="center"/>
    </xf>
    <xf numFmtId="0" fontId="8" fillId="5" borderId="7" xfId="0" applyFont="1" applyFill="1" applyBorder="1" applyAlignment="1" applyProtection="1">
      <alignment horizontal="center" vertical="center"/>
    </xf>
    <xf numFmtId="164" fontId="6" fillId="0" borderId="4" xfId="0" applyNumberFormat="1" applyFont="1" applyFill="1" applyBorder="1" applyAlignment="1" applyProtection="1">
      <alignment horizontal="center" vertical="center"/>
      <protection locked="0"/>
    </xf>
    <xf numFmtId="164" fontId="6" fillId="0" borderId="12" xfId="0" applyNumberFormat="1" applyFont="1" applyFill="1" applyBorder="1" applyAlignment="1" applyProtection="1">
      <alignment horizontal="center" vertical="center"/>
      <protection locked="0"/>
    </xf>
    <xf numFmtId="164" fontId="6" fillId="0" borderId="7" xfId="0" applyNumberFormat="1"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6" fillId="0" borderId="12"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0" fontId="4" fillId="2" borderId="24" xfId="0" applyNumberFormat="1" applyFont="1" applyFill="1" applyBorder="1" applyAlignment="1" applyProtection="1">
      <alignment horizontal="center" vertical="center"/>
    </xf>
    <xf numFmtId="0" fontId="24" fillId="9" borderId="4" xfId="0" applyNumberFormat="1" applyFont="1" applyFill="1" applyBorder="1" applyAlignment="1" applyProtection="1">
      <alignment horizontal="center" vertical="center"/>
    </xf>
    <xf numFmtId="0" fontId="24" fillId="9" borderId="12" xfId="0" applyNumberFormat="1" applyFont="1" applyFill="1" applyBorder="1" applyAlignment="1" applyProtection="1">
      <alignment horizontal="center" vertical="center"/>
    </xf>
    <xf numFmtId="0" fontId="4" fillId="2" borderId="0" xfId="0" applyNumberFormat="1" applyFont="1" applyFill="1" applyBorder="1" applyAlignment="1" applyProtection="1">
      <alignment vertical="center"/>
    </xf>
    <xf numFmtId="0" fontId="24" fillId="2" borderId="23" xfId="0" applyNumberFormat="1" applyFont="1" applyFill="1" applyBorder="1" applyAlignment="1" applyProtection="1">
      <alignment horizontal="center" vertical="center"/>
    </xf>
    <xf numFmtId="0" fontId="24" fillId="2" borderId="0" xfId="0" applyNumberFormat="1" applyFont="1" applyFill="1" applyBorder="1" applyAlignment="1" applyProtection="1">
      <alignment horizontal="center" vertical="center"/>
    </xf>
    <xf numFmtId="0" fontId="24" fillId="7" borderId="4" xfId="0" applyNumberFormat="1" applyFont="1" applyFill="1" applyBorder="1" applyAlignment="1" applyProtection="1">
      <alignment horizontal="center" vertical="center"/>
    </xf>
    <xf numFmtId="0" fontId="24" fillId="7" borderId="12" xfId="0" applyNumberFormat="1" applyFont="1" applyFill="1" applyBorder="1" applyAlignment="1" applyProtection="1">
      <alignment horizontal="center" vertical="center"/>
    </xf>
    <xf numFmtId="0" fontId="24" fillId="7" borderId="7" xfId="0" applyNumberFormat="1" applyFont="1" applyFill="1" applyBorder="1" applyAlignment="1" applyProtection="1">
      <alignment horizontal="center" vertical="center"/>
    </xf>
    <xf numFmtId="0" fontId="24" fillId="9" borderId="7" xfId="0" applyNumberFormat="1" applyFont="1" applyFill="1" applyBorder="1" applyAlignment="1" applyProtection="1">
      <alignment horizontal="center" vertical="center"/>
    </xf>
    <xf numFmtId="0" fontId="24" fillId="8" borderId="4" xfId="0" applyNumberFormat="1" applyFont="1" applyFill="1" applyBorder="1" applyAlignment="1" applyProtection="1">
      <alignment horizontal="center" vertical="center"/>
    </xf>
    <xf numFmtId="0" fontId="24" fillId="8" borderId="12" xfId="0" applyNumberFormat="1" applyFont="1" applyFill="1" applyBorder="1" applyAlignment="1" applyProtection="1">
      <alignment horizontal="center" vertical="center"/>
    </xf>
    <xf numFmtId="0" fontId="24" fillId="8" borderId="7" xfId="0" applyNumberFormat="1" applyFont="1" applyFill="1" applyBorder="1" applyAlignment="1" applyProtection="1">
      <alignment horizontal="center" vertical="center"/>
    </xf>
    <xf numFmtId="0" fontId="9" fillId="0" borderId="43" xfId="0" applyFont="1" applyBorder="1" applyAlignment="1" applyProtection="1">
      <alignment horizontal="center" vertical="center" textRotation="90"/>
    </xf>
    <xf numFmtId="0" fontId="9" fillId="0" borderId="44" xfId="0" applyFont="1" applyBorder="1" applyAlignment="1" applyProtection="1">
      <alignment horizontal="center" vertical="center" textRotation="90"/>
    </xf>
    <xf numFmtId="0" fontId="2" fillId="6" borderId="22" xfId="0" applyFont="1" applyFill="1" applyBorder="1" applyAlignment="1" applyProtection="1">
      <alignment horizontal="right" vertical="center"/>
      <protection hidden="1"/>
    </xf>
    <xf numFmtId="0" fontId="2" fillId="6" borderId="23" xfId="0" applyFont="1" applyFill="1" applyBorder="1" applyAlignment="1" applyProtection="1">
      <alignment horizontal="right" vertical="center"/>
      <protection hidden="1"/>
    </xf>
    <xf numFmtId="0" fontId="2" fillId="6" borderId="20" xfId="0" applyFont="1" applyFill="1" applyBorder="1" applyAlignment="1" applyProtection="1">
      <alignment horizontal="right" vertical="center"/>
      <protection hidden="1"/>
    </xf>
    <xf numFmtId="0" fontId="2" fillId="6" borderId="24" xfId="0" applyFont="1" applyFill="1" applyBorder="1" applyAlignment="1" applyProtection="1">
      <alignment horizontal="right" vertical="center"/>
      <protection hidden="1"/>
    </xf>
    <xf numFmtId="0" fontId="2" fillId="6" borderId="23" xfId="0" applyFont="1" applyFill="1" applyBorder="1" applyAlignment="1" applyProtection="1">
      <alignment horizontal="center" vertical="center"/>
      <protection hidden="1"/>
    </xf>
    <xf numFmtId="0" fontId="2" fillId="6" borderId="24" xfId="0" applyFont="1" applyFill="1" applyBorder="1" applyAlignment="1" applyProtection="1">
      <alignment horizontal="center" vertical="center"/>
      <protection hidden="1"/>
    </xf>
    <xf numFmtId="164" fontId="2" fillId="7" borderId="22" xfId="0" applyNumberFormat="1" applyFont="1" applyFill="1" applyBorder="1" applyAlignment="1" applyProtection="1">
      <alignment horizontal="right" vertical="center"/>
      <protection hidden="1"/>
    </xf>
    <xf numFmtId="164" fontId="2" fillId="7" borderId="23" xfId="0" applyNumberFormat="1" applyFont="1" applyFill="1" applyBorder="1" applyAlignment="1" applyProtection="1">
      <alignment horizontal="right" vertical="center"/>
      <protection hidden="1"/>
    </xf>
    <xf numFmtId="164" fontId="2" fillId="7" borderId="20" xfId="0" applyNumberFormat="1" applyFont="1" applyFill="1" applyBorder="1" applyAlignment="1" applyProtection="1">
      <alignment horizontal="right" vertical="center"/>
      <protection hidden="1"/>
    </xf>
    <xf numFmtId="164" fontId="2" fillId="7" borderId="24" xfId="0" applyNumberFormat="1" applyFont="1" applyFill="1" applyBorder="1" applyAlignment="1" applyProtection="1">
      <alignment horizontal="right" vertical="center"/>
      <protection hidden="1"/>
    </xf>
    <xf numFmtId="0" fontId="4" fillId="0" borderId="4" xfId="0" applyFont="1" applyFill="1" applyBorder="1" applyAlignment="1" applyProtection="1">
      <alignment horizontal="center" vertical="center"/>
      <protection hidden="1"/>
    </xf>
    <xf numFmtId="0" fontId="4" fillId="0" borderId="12" xfId="0" applyFont="1" applyFill="1" applyBorder="1" applyAlignment="1" applyProtection="1">
      <alignment horizontal="center" vertical="center"/>
      <protection hidden="1"/>
    </xf>
    <xf numFmtId="0" fontId="4" fillId="0" borderId="7" xfId="0" applyFont="1" applyFill="1" applyBorder="1" applyAlignment="1" applyProtection="1">
      <alignment horizontal="center" vertical="center"/>
      <protection hidden="1"/>
    </xf>
    <xf numFmtId="0" fontId="2" fillId="7" borderId="23" xfId="0" applyFont="1" applyFill="1" applyBorder="1" applyAlignment="1" applyProtection="1">
      <alignment horizontal="left" vertical="center"/>
      <protection hidden="1"/>
    </xf>
    <xf numFmtId="0" fontId="2" fillId="7" borderId="25" xfId="0" applyFont="1" applyFill="1" applyBorder="1" applyAlignment="1" applyProtection="1">
      <alignment horizontal="left" vertical="center"/>
      <protection hidden="1"/>
    </xf>
    <xf numFmtId="0" fontId="2" fillId="7" borderId="24" xfId="0" applyFont="1" applyFill="1" applyBorder="1" applyAlignment="1" applyProtection="1">
      <alignment horizontal="left" vertical="center"/>
      <protection hidden="1"/>
    </xf>
    <xf numFmtId="0" fontId="2" fillId="7" borderId="26" xfId="0" applyFont="1" applyFill="1" applyBorder="1" applyAlignment="1" applyProtection="1">
      <alignment horizontal="left" vertical="center"/>
      <protection hidden="1"/>
    </xf>
    <xf numFmtId="164" fontId="2" fillId="6" borderId="23" xfId="0" applyNumberFormat="1" applyFont="1" applyFill="1" applyBorder="1" applyAlignment="1" applyProtection="1">
      <alignment horizontal="left" vertical="center"/>
      <protection hidden="1"/>
    </xf>
    <xf numFmtId="164" fontId="2" fillId="6" borderId="25" xfId="0" applyNumberFormat="1" applyFont="1" applyFill="1" applyBorder="1" applyAlignment="1" applyProtection="1">
      <alignment horizontal="left" vertical="center"/>
      <protection hidden="1"/>
    </xf>
    <xf numFmtId="164" fontId="2" fillId="6" borderId="24" xfId="0" applyNumberFormat="1" applyFont="1" applyFill="1" applyBorder="1" applyAlignment="1" applyProtection="1">
      <alignment horizontal="left" vertical="center"/>
      <protection hidden="1"/>
    </xf>
    <xf numFmtId="164" fontId="2" fillId="6" borderId="26" xfId="0" applyNumberFormat="1" applyFont="1" applyFill="1" applyBorder="1" applyAlignment="1" applyProtection="1">
      <alignment horizontal="left" vertical="center"/>
      <protection hidden="1"/>
    </xf>
    <xf numFmtId="0" fontId="2" fillId="6" borderId="23" xfId="0" applyFont="1" applyFill="1" applyBorder="1" applyAlignment="1" applyProtection="1">
      <alignment horizontal="left" vertical="center"/>
      <protection hidden="1"/>
    </xf>
    <xf numFmtId="0" fontId="2" fillId="6" borderId="24" xfId="0" applyFont="1" applyFill="1" applyBorder="1" applyAlignment="1" applyProtection="1">
      <alignment horizontal="left" vertical="center"/>
      <protection hidden="1"/>
    </xf>
  </cellXfs>
  <cellStyles count="3">
    <cellStyle name="Lien hypertexte" xfId="2" builtinId="8"/>
    <cellStyle name="Normal" xfId="0" builtinId="0"/>
    <cellStyle name="Normal 2" xfId="1"/>
  </cellStyles>
  <dxfs count="4">
    <dxf>
      <font>
        <color theme="4" tint="0.79998168889431442"/>
      </font>
      <fill>
        <patternFill>
          <bgColor theme="4" tint="0.79998168889431442"/>
        </patternFill>
      </fill>
      <border>
        <left style="thin">
          <color theme="4" tint="0.79998168889431442"/>
        </left>
        <right style="thin">
          <color theme="4" tint="0.79998168889431442"/>
        </right>
        <top style="thin">
          <color theme="4" tint="0.79998168889431442"/>
        </top>
        <bottom style="thin">
          <color theme="4" tint="0.79998168889431442"/>
        </bottom>
        <vertical/>
        <horizontal/>
      </border>
    </dxf>
    <dxf>
      <font>
        <color theme="4" tint="0.79998168889431442"/>
      </font>
      <fill>
        <patternFill>
          <bgColor theme="4" tint="0.79998168889431442"/>
        </patternFill>
      </fill>
      <border>
        <left/>
        <right/>
        <top/>
        <bottom/>
        <vertical/>
        <horizontal/>
      </border>
    </dxf>
    <dxf>
      <font>
        <color theme="4" tint="0.79998168889431442"/>
      </font>
      <fill>
        <patternFill>
          <bgColor theme="4" tint="0.79998168889431442"/>
        </patternFill>
      </fill>
      <border>
        <left/>
        <right/>
        <top/>
        <bottom/>
        <vertical/>
        <horizontal/>
      </border>
    </dxf>
    <dxf>
      <font>
        <color theme="4" tint="0.79998168889431442"/>
      </font>
      <fill>
        <patternFill>
          <bgColor theme="4" tint="0.79998168889431442"/>
        </patternFill>
      </fill>
      <border>
        <left/>
        <right/>
        <top/>
        <bottom/>
        <vertical/>
        <horizontal/>
      </border>
    </dxf>
  </dxfs>
  <tableStyles count="0" defaultTableStyle="TableStyleMedium2" defaultPivotStyle="PivotStyleLight16"/>
  <colors>
    <mruColors>
      <color rgb="FFF9F9F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2</xdr:row>
          <xdr:rowOff>238125</xdr:rowOff>
        </xdr:from>
        <xdr:to>
          <xdr:col>6</xdr:col>
          <xdr:colOff>228600</xdr:colOff>
          <xdr:row>2</xdr:row>
          <xdr:rowOff>1019175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Démarrer une nouvelle régate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2</xdr:row>
          <xdr:rowOff>247650</xdr:rowOff>
        </xdr:from>
        <xdr:to>
          <xdr:col>17</xdr:col>
          <xdr:colOff>28575</xdr:colOff>
          <xdr:row>2</xdr:row>
          <xdr:rowOff>1028700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Enregistrer la régate en cours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2</xdr:row>
          <xdr:rowOff>238125</xdr:rowOff>
        </xdr:from>
        <xdr:to>
          <xdr:col>12</xdr:col>
          <xdr:colOff>104775</xdr:colOff>
          <xdr:row>2</xdr:row>
          <xdr:rowOff>1028700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Imprimer la liste des participants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xdr:row>
          <xdr:rowOff>247650</xdr:rowOff>
        </xdr:from>
        <xdr:to>
          <xdr:col>22</xdr:col>
          <xdr:colOff>219075</xdr:colOff>
          <xdr:row>2</xdr:row>
          <xdr:rowOff>1019175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cs typeface="Calibri"/>
                </a:rPr>
                <a:t>Imprimer le classement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jmletallec@hot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G11"/>
  <sheetViews>
    <sheetView tabSelected="1" topLeftCell="A7" workbookViewId="0">
      <selection activeCell="B15" sqref="B15"/>
    </sheetView>
  </sheetViews>
  <sheetFormatPr baseColWidth="10" defaultColWidth="11.375" defaultRowHeight="18.75" x14ac:dyDescent="0.3"/>
  <cols>
    <col min="1" max="1" width="2.875" style="115" customWidth="1"/>
    <col min="2" max="2" width="97.125" style="118" customWidth="1"/>
    <col min="3" max="16384" width="11.375" style="115"/>
  </cols>
  <sheetData>
    <row r="2" spans="2:7" ht="43.5" customHeight="1" x14ac:dyDescent="0.25">
      <c r="B2" s="117" t="s">
        <v>62</v>
      </c>
      <c r="C2" s="116"/>
      <c r="D2" s="116"/>
      <c r="E2" s="116"/>
      <c r="F2" s="116"/>
      <c r="G2" s="116"/>
    </row>
    <row r="3" spans="2:7" ht="20.25" customHeight="1" x14ac:dyDescent="0.25">
      <c r="B3" s="117" t="s">
        <v>124</v>
      </c>
      <c r="C3" s="116"/>
      <c r="D3" s="116"/>
      <c r="E3" s="116"/>
      <c r="F3" s="116"/>
      <c r="G3" s="116"/>
    </row>
    <row r="4" spans="2:7" ht="38.25" customHeight="1" x14ac:dyDescent="0.25">
      <c r="B4" s="117" t="s">
        <v>52</v>
      </c>
      <c r="C4" s="116"/>
      <c r="D4" s="116"/>
      <c r="E4" s="116"/>
      <c r="F4" s="116"/>
      <c r="G4" s="116"/>
    </row>
    <row r="5" spans="2:7" ht="18.75" customHeight="1" x14ac:dyDescent="0.25">
      <c r="B5" s="117"/>
      <c r="C5" s="116"/>
      <c r="D5" s="116"/>
      <c r="E5" s="116"/>
      <c r="F5" s="116"/>
      <c r="G5" s="116"/>
    </row>
    <row r="6" spans="2:7" ht="80.25" customHeight="1" x14ac:dyDescent="0.25">
      <c r="B6" s="117" t="s">
        <v>119</v>
      </c>
      <c r="C6" s="116"/>
      <c r="D6" s="116"/>
      <c r="E6" s="116"/>
      <c r="F6" s="116"/>
      <c r="G6" s="116"/>
    </row>
    <row r="7" spans="2:7" ht="18.95" customHeight="1" x14ac:dyDescent="0.25">
      <c r="B7" s="117" t="s">
        <v>122</v>
      </c>
      <c r="C7" s="116"/>
      <c r="D7" s="116"/>
      <c r="E7" s="116"/>
      <c r="F7" s="116"/>
      <c r="G7" s="116"/>
    </row>
    <row r="8" spans="2:7" ht="18.95" customHeight="1" x14ac:dyDescent="0.25">
      <c r="B8" s="117"/>
      <c r="C8" s="116"/>
      <c r="D8" s="116"/>
      <c r="E8" s="116"/>
      <c r="F8" s="116"/>
      <c r="G8" s="116"/>
    </row>
    <row r="9" spans="2:7" x14ac:dyDescent="0.3">
      <c r="B9" s="118" t="s">
        <v>123</v>
      </c>
    </row>
    <row r="11" spans="2:7" ht="51.75" customHeight="1" x14ac:dyDescent="0.25">
      <c r="B11" s="117" t="s">
        <v>125</v>
      </c>
    </row>
  </sheetData>
  <pageMargins left="0.11811023622047245" right="0.11811023622047245"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I63"/>
  <sheetViews>
    <sheetView topLeftCell="A19" workbookViewId="0">
      <selection activeCell="D37" sqref="D37"/>
    </sheetView>
  </sheetViews>
  <sheetFormatPr baseColWidth="10" defaultRowHeight="18.75" x14ac:dyDescent="0.3"/>
  <cols>
    <col min="2" max="2" width="11" style="167"/>
    <col min="3" max="4" width="14.625" style="167" customWidth="1"/>
    <col min="5" max="5" width="29.125" style="174" customWidth="1"/>
    <col min="6" max="6" width="25" style="173" customWidth="1"/>
    <col min="7" max="7" width="16.625" style="173" customWidth="1"/>
  </cols>
  <sheetData>
    <row r="1" spans="2:9" x14ac:dyDescent="0.25">
      <c r="B1" s="169" t="s">
        <v>110</v>
      </c>
      <c r="C1" s="169" t="s">
        <v>11</v>
      </c>
      <c r="D1" s="169" t="s">
        <v>10</v>
      </c>
      <c r="E1" s="169" t="s">
        <v>43</v>
      </c>
      <c r="F1" s="169" t="s">
        <v>111</v>
      </c>
      <c r="G1" s="169" t="s">
        <v>112</v>
      </c>
      <c r="H1" s="80"/>
      <c r="I1" s="80"/>
    </row>
    <row r="2" spans="2:9" x14ac:dyDescent="0.25">
      <c r="B2" s="169"/>
      <c r="C2" s="168"/>
      <c r="D2" s="168"/>
      <c r="E2" s="169"/>
      <c r="F2" s="170"/>
      <c r="G2" s="169"/>
      <c r="H2" s="80"/>
      <c r="I2" s="80"/>
    </row>
    <row r="3" spans="2:9" x14ac:dyDescent="0.25">
      <c r="B3" s="188">
        <v>57</v>
      </c>
      <c r="C3" s="166" t="s">
        <v>65</v>
      </c>
      <c r="D3" s="166" t="s">
        <v>66</v>
      </c>
      <c r="E3" s="169"/>
      <c r="F3" s="170"/>
      <c r="G3" s="169"/>
      <c r="H3" s="80"/>
      <c r="I3" s="80"/>
    </row>
    <row r="4" spans="2:9" x14ac:dyDescent="0.25">
      <c r="B4" s="188">
        <v>224</v>
      </c>
      <c r="C4" s="166" t="s">
        <v>67</v>
      </c>
      <c r="D4" s="166" t="s">
        <v>68</v>
      </c>
      <c r="E4" s="169"/>
      <c r="F4" s="171"/>
      <c r="G4" s="169"/>
      <c r="H4" s="80"/>
      <c r="I4" s="80"/>
    </row>
    <row r="5" spans="2:9" x14ac:dyDescent="0.25">
      <c r="B5" s="188">
        <v>417</v>
      </c>
      <c r="C5" s="166" t="s">
        <v>69</v>
      </c>
      <c r="D5" s="166" t="s">
        <v>70</v>
      </c>
      <c r="E5" s="169"/>
      <c r="F5" s="171"/>
      <c r="G5" s="169"/>
      <c r="H5" s="80"/>
      <c r="I5" s="80"/>
    </row>
    <row r="6" spans="2:9" x14ac:dyDescent="0.25">
      <c r="B6" s="188">
        <v>65</v>
      </c>
      <c r="C6" s="166" t="s">
        <v>71</v>
      </c>
      <c r="D6" s="166" t="s">
        <v>72</v>
      </c>
      <c r="E6" s="169"/>
      <c r="F6" s="171"/>
      <c r="G6" s="169"/>
      <c r="H6" s="80"/>
      <c r="I6" s="80"/>
    </row>
    <row r="7" spans="2:9" x14ac:dyDescent="0.25">
      <c r="B7" s="188">
        <v>60</v>
      </c>
      <c r="C7" s="166" t="s">
        <v>71</v>
      </c>
      <c r="D7" s="166" t="s">
        <v>66</v>
      </c>
      <c r="E7" s="169"/>
      <c r="F7" s="171"/>
      <c r="G7" s="169"/>
      <c r="H7" s="80"/>
      <c r="I7" s="80"/>
    </row>
    <row r="8" spans="2:9" x14ac:dyDescent="0.25">
      <c r="B8" s="188">
        <v>314</v>
      </c>
      <c r="C8" s="166" t="s">
        <v>73</v>
      </c>
      <c r="D8" s="166" t="s">
        <v>74</v>
      </c>
      <c r="E8" s="169"/>
      <c r="F8" s="171"/>
      <c r="G8" s="169"/>
      <c r="H8" s="80"/>
      <c r="I8" s="80"/>
    </row>
    <row r="9" spans="2:9" x14ac:dyDescent="0.25">
      <c r="B9" s="188">
        <v>181</v>
      </c>
      <c r="C9" s="166" t="s">
        <v>75</v>
      </c>
      <c r="D9" s="166" t="s">
        <v>70</v>
      </c>
      <c r="E9" s="169"/>
      <c r="F9" s="171"/>
      <c r="G9" s="169"/>
      <c r="H9" s="80"/>
      <c r="I9" s="80"/>
    </row>
    <row r="10" spans="2:9" x14ac:dyDescent="0.25">
      <c r="B10" s="188">
        <v>421</v>
      </c>
      <c r="C10" s="166" t="s">
        <v>76</v>
      </c>
      <c r="D10" s="166" t="s">
        <v>77</v>
      </c>
      <c r="E10" s="169"/>
      <c r="F10" s="171"/>
      <c r="G10" s="169"/>
      <c r="H10" s="80"/>
      <c r="I10" s="80"/>
    </row>
    <row r="11" spans="2:9" x14ac:dyDescent="0.25">
      <c r="B11" s="188">
        <v>138</v>
      </c>
      <c r="C11" s="166" t="s">
        <v>78</v>
      </c>
      <c r="D11" s="166" t="s">
        <v>79</v>
      </c>
      <c r="E11" s="169"/>
      <c r="F11" s="171"/>
      <c r="G11" s="169"/>
      <c r="H11" s="80"/>
      <c r="I11" s="80"/>
    </row>
    <row r="12" spans="2:9" x14ac:dyDescent="0.25">
      <c r="B12" s="188">
        <v>300</v>
      </c>
      <c r="C12" s="166" t="s">
        <v>80</v>
      </c>
      <c r="D12" s="166" t="s">
        <v>81</v>
      </c>
      <c r="E12" s="169"/>
      <c r="F12" s="170"/>
      <c r="G12" s="169"/>
      <c r="H12" s="80"/>
      <c r="I12" s="80"/>
    </row>
    <row r="13" spans="2:9" x14ac:dyDescent="0.25">
      <c r="B13" s="188">
        <v>286</v>
      </c>
      <c r="C13" s="166" t="s">
        <v>82</v>
      </c>
      <c r="D13" s="166" t="s">
        <v>83</v>
      </c>
      <c r="E13" s="169"/>
      <c r="F13" s="170"/>
      <c r="G13" s="169"/>
      <c r="H13" s="80"/>
      <c r="I13" s="80"/>
    </row>
    <row r="14" spans="2:9" x14ac:dyDescent="0.25">
      <c r="B14" s="188">
        <v>71</v>
      </c>
      <c r="C14" s="166" t="s">
        <v>84</v>
      </c>
      <c r="D14" s="166" t="s">
        <v>70</v>
      </c>
      <c r="E14" s="169"/>
      <c r="F14" s="170"/>
      <c r="G14" s="169"/>
      <c r="H14" s="80"/>
      <c r="I14" s="80"/>
    </row>
    <row r="15" spans="2:9" x14ac:dyDescent="0.25">
      <c r="B15" s="188">
        <v>93</v>
      </c>
      <c r="C15" s="166" t="s">
        <v>85</v>
      </c>
      <c r="D15" s="166" t="s">
        <v>86</v>
      </c>
      <c r="E15" s="169" t="s">
        <v>109</v>
      </c>
      <c r="F15" s="170"/>
      <c r="G15" s="169"/>
      <c r="H15" s="80"/>
      <c r="I15" s="80"/>
    </row>
    <row r="16" spans="2:9" x14ac:dyDescent="0.25">
      <c r="B16" s="188">
        <v>53</v>
      </c>
      <c r="C16" s="166" t="s">
        <v>85</v>
      </c>
      <c r="D16" s="166" t="s">
        <v>87</v>
      </c>
      <c r="E16" s="169" t="s">
        <v>109</v>
      </c>
      <c r="F16" s="170"/>
      <c r="G16" s="169"/>
      <c r="H16" s="80"/>
      <c r="I16" s="80"/>
    </row>
    <row r="17" spans="2:9" x14ac:dyDescent="0.25">
      <c r="B17" s="188">
        <v>78</v>
      </c>
      <c r="C17" s="166" t="s">
        <v>88</v>
      </c>
      <c r="D17" s="166" t="s">
        <v>89</v>
      </c>
      <c r="E17" s="169" t="s">
        <v>109</v>
      </c>
      <c r="F17" s="172" t="s">
        <v>113</v>
      </c>
      <c r="G17" s="169" t="s">
        <v>114</v>
      </c>
      <c r="H17" s="80"/>
      <c r="I17" s="80"/>
    </row>
    <row r="18" spans="2:9" x14ac:dyDescent="0.25">
      <c r="B18" s="188">
        <v>151</v>
      </c>
      <c r="C18" s="166" t="s">
        <v>90</v>
      </c>
      <c r="D18" s="166" t="s">
        <v>91</v>
      </c>
      <c r="E18" s="169"/>
      <c r="F18" s="170"/>
      <c r="G18" s="169"/>
      <c r="H18" s="80"/>
      <c r="I18" s="80"/>
    </row>
    <row r="19" spans="2:9" x14ac:dyDescent="0.25">
      <c r="B19" s="188">
        <v>59</v>
      </c>
      <c r="C19" s="166" t="s">
        <v>92</v>
      </c>
      <c r="D19" s="166" t="s">
        <v>93</v>
      </c>
      <c r="E19" s="169"/>
      <c r="F19" s="170"/>
      <c r="G19" s="169"/>
      <c r="H19" s="80"/>
      <c r="I19" s="80"/>
    </row>
    <row r="20" spans="2:9" x14ac:dyDescent="0.25">
      <c r="B20" s="188">
        <v>41</v>
      </c>
      <c r="C20" s="166" t="s">
        <v>94</v>
      </c>
      <c r="D20" s="166" t="s">
        <v>95</v>
      </c>
      <c r="E20" s="169"/>
      <c r="F20" s="170"/>
      <c r="G20" s="169"/>
      <c r="H20" s="80"/>
      <c r="I20" s="80"/>
    </row>
    <row r="21" spans="2:9" x14ac:dyDescent="0.25">
      <c r="B21" s="188">
        <v>154</v>
      </c>
      <c r="C21" s="166" t="s">
        <v>96</v>
      </c>
      <c r="D21" s="166" t="s">
        <v>81</v>
      </c>
      <c r="E21" s="169"/>
      <c r="F21" s="170"/>
      <c r="G21" s="169"/>
      <c r="H21" s="80"/>
      <c r="I21" s="80"/>
    </row>
    <row r="22" spans="2:9" x14ac:dyDescent="0.25">
      <c r="B22" s="188">
        <v>79</v>
      </c>
      <c r="C22" s="166" t="s">
        <v>97</v>
      </c>
      <c r="D22" s="166" t="s">
        <v>98</v>
      </c>
      <c r="E22" s="169"/>
      <c r="F22" s="170"/>
      <c r="G22" s="169"/>
      <c r="H22" s="80"/>
      <c r="I22" s="80"/>
    </row>
    <row r="23" spans="2:9" x14ac:dyDescent="0.25">
      <c r="B23" s="188">
        <v>400</v>
      </c>
      <c r="C23" s="166" t="s">
        <v>99</v>
      </c>
      <c r="D23" s="166" t="s">
        <v>100</v>
      </c>
      <c r="E23" s="169"/>
      <c r="F23" s="170"/>
      <c r="G23" s="169"/>
      <c r="H23" s="80"/>
      <c r="I23" s="80"/>
    </row>
    <row r="24" spans="2:9" x14ac:dyDescent="0.25">
      <c r="B24" s="188">
        <v>319</v>
      </c>
      <c r="C24" s="166" t="s">
        <v>101</v>
      </c>
      <c r="D24" s="166" t="s">
        <v>79</v>
      </c>
      <c r="E24" s="169"/>
      <c r="F24" s="170"/>
      <c r="G24" s="169"/>
      <c r="H24" s="80"/>
      <c r="I24" s="80"/>
    </row>
    <row r="25" spans="2:9" x14ac:dyDescent="0.25">
      <c r="B25" s="188">
        <v>27</v>
      </c>
      <c r="C25" s="166" t="s">
        <v>102</v>
      </c>
      <c r="D25" s="166" t="s">
        <v>86</v>
      </c>
      <c r="E25" s="169"/>
      <c r="F25" s="170"/>
      <c r="G25" s="169"/>
      <c r="H25" s="80"/>
      <c r="I25" s="80"/>
    </row>
    <row r="26" spans="2:9" x14ac:dyDescent="0.25">
      <c r="B26" s="188">
        <v>304</v>
      </c>
      <c r="C26" s="166" t="s">
        <v>104</v>
      </c>
      <c r="D26" s="166" t="s">
        <v>105</v>
      </c>
      <c r="E26" s="169"/>
      <c r="F26" s="170"/>
      <c r="G26" s="169"/>
      <c r="H26" s="80"/>
      <c r="I26" s="80"/>
    </row>
    <row r="27" spans="2:9" x14ac:dyDescent="0.25">
      <c r="B27" s="188">
        <v>126</v>
      </c>
      <c r="C27" s="166" t="s">
        <v>106</v>
      </c>
      <c r="D27" s="166" t="s">
        <v>107</v>
      </c>
      <c r="E27" s="169"/>
      <c r="F27" s="170"/>
      <c r="G27" s="169"/>
      <c r="H27" s="80"/>
      <c r="I27" s="80"/>
    </row>
    <row r="28" spans="2:9" x14ac:dyDescent="0.25">
      <c r="B28" s="169">
        <v>138</v>
      </c>
      <c r="C28" s="168" t="s">
        <v>78</v>
      </c>
      <c r="D28" s="168" t="s">
        <v>79</v>
      </c>
      <c r="E28" s="169"/>
      <c r="F28" s="170"/>
      <c r="G28" s="169"/>
      <c r="H28" s="80"/>
      <c r="I28" s="80"/>
    </row>
    <row r="29" spans="2:9" x14ac:dyDescent="0.25">
      <c r="B29" s="189">
        <v>161</v>
      </c>
      <c r="C29" s="168" t="s">
        <v>121</v>
      </c>
      <c r="D29" s="168" t="s">
        <v>120</v>
      </c>
      <c r="E29" s="169"/>
      <c r="F29" s="170"/>
      <c r="G29" s="169"/>
      <c r="H29" s="80"/>
      <c r="I29" s="80"/>
    </row>
    <row r="30" spans="2:9" x14ac:dyDescent="0.25">
      <c r="B30" s="169"/>
      <c r="C30" s="168"/>
      <c r="D30" s="168"/>
      <c r="E30" s="169"/>
      <c r="F30" s="170"/>
      <c r="G30" s="169"/>
      <c r="H30" s="80"/>
      <c r="I30" s="80"/>
    </row>
    <row r="31" spans="2:9" x14ac:dyDescent="0.25">
      <c r="B31" s="169"/>
      <c r="C31" s="168"/>
      <c r="D31" s="168"/>
      <c r="E31" s="169"/>
      <c r="F31" s="170"/>
      <c r="G31" s="169"/>
      <c r="H31" s="80"/>
      <c r="I31" s="80"/>
    </row>
    <row r="32" spans="2:9" x14ac:dyDescent="0.25">
      <c r="B32" s="169"/>
      <c r="C32" s="168"/>
      <c r="D32" s="168"/>
      <c r="E32" s="169"/>
      <c r="F32" s="170"/>
      <c r="G32" s="169"/>
      <c r="H32" s="80"/>
      <c r="I32" s="80"/>
    </row>
    <row r="33" spans="2:9" x14ac:dyDescent="0.25">
      <c r="B33" s="169"/>
      <c r="C33" s="168"/>
      <c r="D33" s="168"/>
      <c r="E33" s="169"/>
      <c r="F33" s="170"/>
      <c r="G33" s="169"/>
      <c r="H33" s="80"/>
      <c r="I33" s="80"/>
    </row>
    <row r="34" spans="2:9" x14ac:dyDescent="0.25">
      <c r="B34" s="169"/>
      <c r="C34" s="168"/>
      <c r="D34" s="168"/>
      <c r="E34" s="169"/>
      <c r="F34" s="170"/>
      <c r="G34" s="169"/>
      <c r="H34" s="80"/>
      <c r="I34" s="80"/>
    </row>
    <row r="35" spans="2:9" x14ac:dyDescent="0.25">
      <c r="B35" s="169"/>
      <c r="C35" s="168"/>
      <c r="D35" s="168"/>
      <c r="E35" s="169"/>
      <c r="F35" s="170"/>
      <c r="G35" s="169"/>
      <c r="H35" s="80"/>
      <c r="I35" s="80"/>
    </row>
    <row r="36" spans="2:9" x14ac:dyDescent="0.25">
      <c r="B36" s="169"/>
      <c r="C36" s="168"/>
      <c r="D36" s="168"/>
      <c r="E36" s="169"/>
      <c r="F36" s="170"/>
      <c r="G36" s="169"/>
      <c r="H36" s="80"/>
      <c r="I36" s="80"/>
    </row>
    <row r="37" spans="2:9" x14ac:dyDescent="0.25">
      <c r="B37" s="169"/>
      <c r="C37" s="168"/>
      <c r="D37" s="168"/>
      <c r="E37" s="169"/>
      <c r="F37" s="170"/>
      <c r="G37" s="169"/>
      <c r="H37" s="80"/>
      <c r="I37" s="80"/>
    </row>
    <row r="38" spans="2:9" x14ac:dyDescent="0.25">
      <c r="B38" s="169"/>
      <c r="C38" s="168"/>
      <c r="D38" s="168"/>
      <c r="E38" s="169"/>
      <c r="F38" s="170"/>
      <c r="G38" s="169"/>
      <c r="H38" s="80"/>
      <c r="I38" s="80"/>
    </row>
    <row r="39" spans="2:9" x14ac:dyDescent="0.25">
      <c r="B39" s="169"/>
      <c r="C39" s="168"/>
      <c r="D39" s="168"/>
      <c r="E39" s="169"/>
      <c r="F39" s="170"/>
      <c r="G39" s="169"/>
      <c r="H39" s="80"/>
      <c r="I39" s="80"/>
    </row>
    <row r="40" spans="2:9" x14ac:dyDescent="0.25">
      <c r="B40" s="169"/>
      <c r="C40" s="168"/>
      <c r="D40" s="168"/>
      <c r="E40" s="169"/>
      <c r="F40" s="170"/>
      <c r="G40" s="169"/>
      <c r="H40" s="80"/>
      <c r="I40" s="80"/>
    </row>
    <row r="41" spans="2:9" x14ac:dyDescent="0.25">
      <c r="B41" s="169"/>
      <c r="C41" s="168"/>
      <c r="D41" s="168"/>
      <c r="E41" s="169"/>
      <c r="F41" s="170"/>
      <c r="G41" s="169"/>
      <c r="H41" s="80"/>
      <c r="I41" s="80"/>
    </row>
    <row r="42" spans="2:9" x14ac:dyDescent="0.25">
      <c r="B42" s="169"/>
      <c r="C42" s="168"/>
      <c r="D42" s="168"/>
      <c r="E42" s="169"/>
      <c r="F42" s="170"/>
      <c r="G42" s="169"/>
      <c r="H42" s="80"/>
      <c r="I42" s="80"/>
    </row>
    <row r="43" spans="2:9" x14ac:dyDescent="0.25">
      <c r="B43" s="169"/>
      <c r="C43" s="168"/>
      <c r="D43" s="168"/>
      <c r="E43" s="169"/>
      <c r="F43" s="170"/>
      <c r="G43" s="169"/>
      <c r="H43" s="80"/>
      <c r="I43" s="80"/>
    </row>
    <row r="44" spans="2:9" x14ac:dyDescent="0.25">
      <c r="B44" s="169"/>
      <c r="C44" s="168"/>
      <c r="D44" s="168"/>
      <c r="E44" s="169"/>
      <c r="F44" s="170"/>
      <c r="G44" s="169"/>
      <c r="H44" s="80"/>
      <c r="I44" s="80"/>
    </row>
    <row r="45" spans="2:9" x14ac:dyDescent="0.25">
      <c r="B45" s="169"/>
      <c r="C45" s="168"/>
      <c r="D45" s="168"/>
      <c r="E45" s="169"/>
      <c r="F45" s="170"/>
      <c r="G45" s="169"/>
      <c r="H45" s="80"/>
      <c r="I45" s="80"/>
    </row>
    <row r="46" spans="2:9" x14ac:dyDescent="0.25">
      <c r="B46" s="169"/>
      <c r="C46" s="168"/>
      <c r="D46" s="168"/>
      <c r="E46" s="169"/>
      <c r="F46" s="170"/>
      <c r="G46" s="169"/>
      <c r="H46" s="80"/>
      <c r="I46" s="80"/>
    </row>
    <row r="47" spans="2:9" x14ac:dyDescent="0.25">
      <c r="B47" s="169"/>
      <c r="C47" s="168"/>
      <c r="D47" s="168"/>
      <c r="E47" s="169"/>
      <c r="F47" s="170"/>
      <c r="G47" s="169"/>
      <c r="H47" s="80"/>
      <c r="I47" s="80"/>
    </row>
    <row r="48" spans="2:9" x14ac:dyDescent="0.25">
      <c r="B48" s="169"/>
      <c r="C48" s="168"/>
      <c r="D48" s="168"/>
      <c r="E48" s="169"/>
      <c r="F48" s="170"/>
      <c r="G48" s="169"/>
      <c r="H48" s="80"/>
      <c r="I48" s="80"/>
    </row>
    <row r="49" spans="2:9" x14ac:dyDescent="0.25">
      <c r="B49" s="169"/>
      <c r="C49" s="168"/>
      <c r="D49" s="168"/>
      <c r="E49" s="169"/>
      <c r="F49" s="170"/>
      <c r="G49" s="169"/>
      <c r="H49" s="80"/>
      <c r="I49" s="80"/>
    </row>
    <row r="50" spans="2:9" x14ac:dyDescent="0.25">
      <c r="B50" s="169"/>
      <c r="C50" s="168"/>
      <c r="D50" s="168"/>
      <c r="E50" s="169"/>
      <c r="F50" s="170"/>
      <c r="G50" s="169"/>
      <c r="H50" s="80"/>
      <c r="I50" s="80"/>
    </row>
    <row r="51" spans="2:9" x14ac:dyDescent="0.25">
      <c r="B51" s="169"/>
      <c r="C51" s="168"/>
      <c r="D51" s="168"/>
      <c r="E51" s="169"/>
      <c r="F51" s="170"/>
      <c r="G51" s="169"/>
      <c r="H51" s="80"/>
      <c r="I51" s="80"/>
    </row>
    <row r="52" spans="2:9" x14ac:dyDescent="0.25">
      <c r="B52" s="169"/>
      <c r="C52" s="168"/>
      <c r="D52" s="168"/>
      <c r="E52" s="169"/>
      <c r="F52" s="170"/>
      <c r="G52" s="169"/>
      <c r="H52" s="80"/>
      <c r="I52" s="80"/>
    </row>
    <row r="53" spans="2:9" x14ac:dyDescent="0.25">
      <c r="B53" s="169"/>
      <c r="C53" s="168"/>
      <c r="D53" s="168"/>
      <c r="E53" s="169"/>
      <c r="F53" s="170"/>
      <c r="G53" s="169"/>
      <c r="H53" s="80"/>
      <c r="I53" s="80"/>
    </row>
    <row r="54" spans="2:9" x14ac:dyDescent="0.25">
      <c r="B54" s="169"/>
      <c r="C54" s="168"/>
      <c r="D54" s="168"/>
      <c r="E54" s="169"/>
      <c r="F54" s="170"/>
      <c r="G54" s="169"/>
      <c r="H54" s="80"/>
      <c r="I54" s="80"/>
    </row>
    <row r="55" spans="2:9" x14ac:dyDescent="0.25">
      <c r="B55" s="169"/>
      <c r="C55" s="168"/>
      <c r="D55" s="168"/>
      <c r="E55" s="169"/>
      <c r="F55" s="170"/>
      <c r="G55" s="169"/>
      <c r="H55" s="80"/>
      <c r="I55" s="80"/>
    </row>
    <row r="56" spans="2:9" x14ac:dyDescent="0.25">
      <c r="B56" s="169"/>
      <c r="C56" s="168"/>
      <c r="D56" s="168"/>
      <c r="E56" s="169"/>
      <c r="F56" s="170"/>
      <c r="G56" s="169"/>
      <c r="H56" s="80"/>
      <c r="I56" s="80"/>
    </row>
    <row r="57" spans="2:9" x14ac:dyDescent="0.25">
      <c r="B57" s="169"/>
      <c r="C57" s="168"/>
      <c r="D57" s="168"/>
      <c r="E57" s="169"/>
      <c r="F57" s="170"/>
      <c r="G57" s="169"/>
      <c r="H57" s="80"/>
      <c r="I57" s="80"/>
    </row>
    <row r="58" spans="2:9" x14ac:dyDescent="0.25">
      <c r="B58" s="169"/>
      <c r="C58" s="168"/>
      <c r="D58" s="168"/>
      <c r="E58" s="169"/>
      <c r="F58" s="170"/>
      <c r="G58" s="169"/>
      <c r="H58" s="80"/>
      <c r="I58" s="80"/>
    </row>
    <row r="59" spans="2:9" x14ac:dyDescent="0.25">
      <c r="B59" s="169"/>
      <c r="C59" s="168"/>
      <c r="D59" s="168"/>
      <c r="E59" s="169"/>
      <c r="F59" s="170"/>
      <c r="G59" s="169"/>
      <c r="H59" s="80"/>
      <c r="I59" s="80"/>
    </row>
    <row r="60" spans="2:9" x14ac:dyDescent="0.25">
      <c r="B60" s="169"/>
      <c r="C60" s="168"/>
      <c r="D60" s="168"/>
      <c r="E60" s="169"/>
      <c r="F60" s="170"/>
      <c r="G60" s="169"/>
      <c r="H60" s="80"/>
      <c r="I60" s="80"/>
    </row>
    <row r="61" spans="2:9" x14ac:dyDescent="0.25">
      <c r="B61" s="169"/>
      <c r="C61" s="168"/>
      <c r="D61" s="168"/>
      <c r="E61" s="169"/>
      <c r="F61" s="170"/>
      <c r="G61" s="169"/>
      <c r="H61" s="80"/>
      <c r="I61" s="80"/>
    </row>
    <row r="62" spans="2:9" x14ac:dyDescent="0.25">
      <c r="B62" s="169"/>
      <c r="C62" s="168"/>
      <c r="D62" s="168"/>
      <c r="E62" s="169"/>
      <c r="F62" s="170"/>
      <c r="G62" s="169"/>
      <c r="H62" s="80"/>
      <c r="I62" s="80"/>
    </row>
    <row r="63" spans="2:9" x14ac:dyDescent="0.25">
      <c r="B63" s="169"/>
      <c r="C63" s="168"/>
      <c r="D63" s="168"/>
      <c r="E63" s="169"/>
      <c r="F63" s="170"/>
      <c r="G63" s="169"/>
      <c r="H63" s="80"/>
      <c r="I63" s="80"/>
    </row>
  </sheetData>
  <hyperlinks>
    <hyperlink ref="F17"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42"/>
  <sheetViews>
    <sheetView topLeftCell="A4" zoomScaleNormal="100" workbookViewId="0">
      <selection activeCell="K3" sqref="K3"/>
    </sheetView>
  </sheetViews>
  <sheetFormatPr baseColWidth="10" defaultColWidth="11.375" defaultRowHeight="15" x14ac:dyDescent="0.25"/>
  <cols>
    <col min="1" max="1" width="12.875" style="41" customWidth="1"/>
    <col min="2" max="2" width="6.25" customWidth="1"/>
    <col min="7" max="7" width="36" customWidth="1"/>
  </cols>
  <sheetData>
    <row r="1" spans="1:8" s="73" customFormat="1" ht="34.5" customHeight="1" x14ac:dyDescent="0.25">
      <c r="A1" s="190" t="s">
        <v>19</v>
      </c>
      <c r="B1" s="190"/>
      <c r="C1" s="190"/>
    </row>
    <row r="2" spans="1:8" s="73" customFormat="1" ht="36" customHeight="1" x14ac:dyDescent="0.25">
      <c r="A2" s="191" t="s">
        <v>28</v>
      </c>
      <c r="B2" s="191"/>
      <c r="C2" s="191"/>
      <c r="D2" s="191"/>
      <c r="E2" s="191"/>
      <c r="F2" s="191"/>
      <c r="G2" s="191"/>
    </row>
    <row r="3" spans="1:8" s="73" customFormat="1" ht="44.25" customHeight="1" x14ac:dyDescent="0.25">
      <c r="A3" s="196" t="s">
        <v>108</v>
      </c>
      <c r="B3" s="196"/>
      <c r="C3" s="196"/>
      <c r="D3" s="196"/>
      <c r="E3" s="196"/>
      <c r="F3" s="196"/>
      <c r="G3" s="196"/>
    </row>
    <row r="4" spans="1:8" s="73" customFormat="1" ht="25.5" customHeight="1" x14ac:dyDescent="0.25">
      <c r="A4" s="193" t="s">
        <v>18</v>
      </c>
      <c r="B4" s="193"/>
      <c r="C4" s="193"/>
      <c r="D4" s="193"/>
      <c r="E4" s="193"/>
      <c r="F4" s="193"/>
      <c r="G4" s="193"/>
    </row>
    <row r="5" spans="1:8" s="73" customFormat="1" ht="37.5" customHeight="1" x14ac:dyDescent="0.25">
      <c r="A5" s="194" t="s">
        <v>25</v>
      </c>
      <c r="B5" s="194"/>
      <c r="C5" s="194"/>
      <c r="D5" s="194"/>
      <c r="E5" s="194"/>
      <c r="F5" s="194"/>
      <c r="G5" s="194"/>
    </row>
    <row r="6" spans="1:8" s="73" customFormat="1" ht="11.25" customHeight="1" x14ac:dyDescent="0.25">
      <c r="A6" s="194"/>
      <c r="B6" s="194"/>
      <c r="C6" s="194"/>
      <c r="D6" s="194"/>
      <c r="E6" s="194"/>
      <c r="F6" s="194"/>
      <c r="G6" s="194"/>
    </row>
    <row r="7" spans="1:8" s="73" customFormat="1" ht="27.75" customHeight="1" x14ac:dyDescent="0.25">
      <c r="A7" s="194" t="s">
        <v>53</v>
      </c>
      <c r="B7" s="194"/>
      <c r="C7" s="194"/>
      <c r="D7" s="194"/>
      <c r="E7" s="194"/>
      <c r="F7" s="194"/>
      <c r="G7" s="194"/>
    </row>
    <row r="8" spans="1:8" s="73" customFormat="1" ht="66.75" customHeight="1" x14ac:dyDescent="0.25">
      <c r="A8" s="194" t="s">
        <v>58</v>
      </c>
      <c r="B8" s="194"/>
      <c r="C8" s="194"/>
      <c r="D8" s="194"/>
      <c r="E8" s="194"/>
      <c r="F8" s="194"/>
      <c r="G8" s="194"/>
    </row>
    <row r="9" spans="1:8" s="73" customFormat="1" ht="61.5" customHeight="1" x14ac:dyDescent="0.25">
      <c r="A9" s="194" t="s">
        <v>63</v>
      </c>
      <c r="B9" s="194"/>
      <c r="C9" s="194"/>
      <c r="D9" s="194"/>
      <c r="E9" s="194"/>
      <c r="F9" s="194"/>
      <c r="G9" s="194"/>
    </row>
    <row r="10" spans="1:8" s="73" customFormat="1" ht="26.25" customHeight="1" x14ac:dyDescent="0.25">
      <c r="A10" s="195" t="s">
        <v>17</v>
      </c>
      <c r="B10" s="195"/>
      <c r="C10" s="195"/>
      <c r="D10" s="195"/>
      <c r="E10" s="195"/>
      <c r="F10" s="195"/>
      <c r="G10" s="195"/>
    </row>
    <row r="11" spans="1:8" s="73" customFormat="1" ht="27.75" customHeight="1" x14ac:dyDescent="0.25">
      <c r="A11" s="192" t="s">
        <v>16</v>
      </c>
      <c r="B11" s="192"/>
      <c r="C11" s="192"/>
      <c r="D11" s="192"/>
      <c r="E11" s="192"/>
      <c r="F11" s="192"/>
      <c r="G11" s="192"/>
    </row>
    <row r="12" spans="1:8" s="28" customFormat="1" ht="26.25" customHeight="1" x14ac:dyDescent="0.25">
      <c r="A12" s="194" t="s">
        <v>54</v>
      </c>
      <c r="B12" s="194"/>
      <c r="C12" s="194"/>
      <c r="D12" s="194"/>
      <c r="E12" s="194"/>
      <c r="F12" s="194"/>
      <c r="G12" s="194"/>
    </row>
    <row r="13" spans="1:8" s="28" customFormat="1" ht="18" customHeight="1" x14ac:dyDescent="0.25">
      <c r="A13" s="197" t="s">
        <v>35</v>
      </c>
      <c r="B13" s="74" t="s">
        <v>8</v>
      </c>
      <c r="C13" s="199" t="s">
        <v>55</v>
      </c>
      <c r="D13" s="199"/>
      <c r="E13" s="199"/>
      <c r="F13" s="199"/>
      <c r="G13" s="199"/>
    </row>
    <row r="14" spans="1:8" s="28" customFormat="1" ht="18" customHeight="1" x14ac:dyDescent="0.25">
      <c r="A14" s="198"/>
      <c r="B14" s="75" t="s">
        <v>7</v>
      </c>
      <c r="C14" s="200" t="s">
        <v>56</v>
      </c>
      <c r="D14" s="200"/>
      <c r="E14" s="200"/>
      <c r="F14" s="200"/>
      <c r="G14" s="200"/>
      <c r="H14" s="73"/>
    </row>
    <row r="15" spans="1:8" s="28" customFormat="1" ht="11.25" customHeight="1" x14ac:dyDescent="0.25">
      <c r="A15" s="201"/>
      <c r="B15" s="201"/>
      <c r="C15" s="201"/>
      <c r="D15" s="201"/>
      <c r="E15" s="201"/>
      <c r="F15" s="201"/>
      <c r="G15" s="201"/>
    </row>
    <row r="16" spans="1:8" s="28" customFormat="1" ht="18" customHeight="1" x14ac:dyDescent="0.25">
      <c r="A16" s="197" t="s">
        <v>36</v>
      </c>
      <c r="B16" s="74" t="s">
        <v>37</v>
      </c>
      <c r="C16" s="205" t="s">
        <v>57</v>
      </c>
      <c r="D16" s="205"/>
      <c r="E16" s="205"/>
      <c r="F16" s="205"/>
      <c r="G16" s="205"/>
      <c r="H16" s="73"/>
    </row>
    <row r="17" spans="1:11" s="28" customFormat="1" ht="18" customHeight="1" x14ac:dyDescent="0.25">
      <c r="A17" s="204"/>
      <c r="B17" s="76" t="s">
        <v>9</v>
      </c>
      <c r="C17" s="206" t="s">
        <v>38</v>
      </c>
      <c r="D17" s="206"/>
      <c r="E17" s="206"/>
      <c r="F17" s="206"/>
      <c r="G17" s="206"/>
    </row>
    <row r="18" spans="1:11" s="28" customFormat="1" ht="18" customHeight="1" x14ac:dyDescent="0.25">
      <c r="A18" s="204"/>
      <c r="B18" s="76" t="s">
        <v>33</v>
      </c>
      <c r="C18" s="206" t="s">
        <v>39</v>
      </c>
      <c r="D18" s="206"/>
      <c r="E18" s="206"/>
      <c r="F18" s="206"/>
      <c r="G18" s="206"/>
      <c r="H18" s="77"/>
      <c r="I18" s="73"/>
      <c r="J18" s="73"/>
      <c r="K18" s="73"/>
    </row>
    <row r="19" spans="1:11" s="28" customFormat="1" ht="18" customHeight="1" x14ac:dyDescent="0.25">
      <c r="A19" s="204"/>
      <c r="B19" s="76" t="s">
        <v>6</v>
      </c>
      <c r="C19" s="206" t="s">
        <v>40</v>
      </c>
      <c r="D19" s="206"/>
      <c r="E19" s="206"/>
      <c r="F19" s="206"/>
      <c r="G19" s="206"/>
      <c r="H19" s="73"/>
      <c r="I19" s="73"/>
      <c r="J19" s="73"/>
    </row>
    <row r="20" spans="1:11" s="28" customFormat="1" ht="18" customHeight="1" x14ac:dyDescent="0.25">
      <c r="A20" s="198"/>
      <c r="B20" s="75" t="s">
        <v>15</v>
      </c>
      <c r="C20" s="200" t="s">
        <v>41</v>
      </c>
      <c r="D20" s="200"/>
      <c r="E20" s="200"/>
      <c r="F20" s="200"/>
      <c r="G20" s="200"/>
      <c r="H20" s="73"/>
      <c r="I20" s="73"/>
      <c r="J20" s="73"/>
    </row>
    <row r="21" spans="1:11" s="73" customFormat="1" ht="25.5" customHeight="1" x14ac:dyDescent="0.25">
      <c r="A21" s="203" t="s">
        <v>20</v>
      </c>
      <c r="B21" s="203"/>
      <c r="C21" s="203"/>
      <c r="D21" s="203"/>
      <c r="E21" s="203"/>
      <c r="F21" s="203"/>
      <c r="G21" s="203"/>
    </row>
    <row r="22" spans="1:11" s="73" customFormat="1" ht="33.75" customHeight="1" x14ac:dyDescent="0.25">
      <c r="A22" s="202" t="s">
        <v>42</v>
      </c>
      <c r="B22" s="202"/>
      <c r="C22" s="202"/>
      <c r="D22" s="202"/>
      <c r="E22" s="202"/>
      <c r="F22" s="202"/>
      <c r="G22" s="202"/>
    </row>
    <row r="23" spans="1:11" s="73" customFormat="1" ht="20.100000000000001" customHeight="1" x14ac:dyDescent="0.25">
      <c r="A23" s="202"/>
      <c r="B23" s="202"/>
      <c r="C23" s="202"/>
      <c r="D23" s="202"/>
      <c r="E23" s="202"/>
      <c r="F23" s="202"/>
      <c r="G23" s="202"/>
    </row>
    <row r="24" spans="1:11" s="73" customFormat="1" ht="20.100000000000001" customHeight="1" x14ac:dyDescent="0.25">
      <c r="A24" s="202"/>
      <c r="B24" s="202"/>
      <c r="C24" s="202"/>
      <c r="D24" s="202"/>
      <c r="E24" s="202"/>
      <c r="F24" s="202"/>
      <c r="G24" s="202"/>
    </row>
    <row r="25" spans="1:11" s="73" customFormat="1" ht="20.100000000000001" customHeight="1" x14ac:dyDescent="0.25">
      <c r="A25" s="202"/>
      <c r="B25" s="202"/>
      <c r="C25" s="202"/>
      <c r="D25" s="202"/>
      <c r="E25" s="202"/>
      <c r="F25" s="202"/>
      <c r="G25" s="202"/>
    </row>
    <row r="26" spans="1:11" s="73" customFormat="1" ht="11.25" customHeight="1" x14ac:dyDescent="0.25">
      <c r="A26" s="202"/>
      <c r="B26" s="202"/>
      <c r="C26" s="202"/>
      <c r="D26" s="202"/>
      <c r="E26" s="202"/>
      <c r="F26" s="202"/>
      <c r="G26" s="202"/>
    </row>
    <row r="27" spans="1:11" s="73" customFormat="1" ht="23.25" customHeight="1" x14ac:dyDescent="0.25">
      <c r="A27" s="203" t="s">
        <v>21</v>
      </c>
      <c r="B27" s="203"/>
      <c r="C27" s="203"/>
      <c r="D27" s="203"/>
      <c r="E27" s="203"/>
      <c r="F27" s="203"/>
      <c r="G27" s="203"/>
    </row>
    <row r="28" spans="1:11" s="73" customFormat="1" ht="35.25" customHeight="1" x14ac:dyDescent="0.25">
      <c r="A28" s="202" t="s">
        <v>26</v>
      </c>
      <c r="B28" s="202"/>
      <c r="C28" s="202"/>
      <c r="D28" s="202"/>
      <c r="E28" s="202"/>
      <c r="F28" s="202"/>
      <c r="G28" s="202"/>
    </row>
    <row r="29" spans="1:11" s="73" customFormat="1" ht="23.25" customHeight="1" x14ac:dyDescent="0.25">
      <c r="A29" s="202"/>
      <c r="B29" s="202"/>
      <c r="C29" s="202"/>
      <c r="D29" s="202"/>
      <c r="E29" s="202"/>
      <c r="F29" s="202"/>
      <c r="G29" s="202"/>
    </row>
    <row r="30" spans="1:11" s="73" customFormat="1" ht="16.5" customHeight="1" x14ac:dyDescent="0.25">
      <c r="A30" s="202"/>
      <c r="B30" s="202"/>
      <c r="C30" s="202"/>
      <c r="D30" s="202"/>
      <c r="E30" s="202"/>
      <c r="F30" s="202"/>
      <c r="G30" s="202"/>
    </row>
    <row r="31" spans="1:11" s="73" customFormat="1" ht="26.25" customHeight="1" x14ac:dyDescent="0.25">
      <c r="A31" s="203" t="s">
        <v>22</v>
      </c>
      <c r="B31" s="203"/>
      <c r="C31" s="203"/>
      <c r="D31" s="203"/>
      <c r="E31" s="203"/>
      <c r="F31" s="203"/>
      <c r="G31" s="203"/>
    </row>
    <row r="32" spans="1:11" s="28" customFormat="1" ht="22.5" customHeight="1" x14ac:dyDescent="0.25">
      <c r="A32" s="202" t="s">
        <v>27</v>
      </c>
      <c r="B32" s="202"/>
      <c r="C32" s="202"/>
      <c r="D32" s="202"/>
      <c r="E32" s="202"/>
      <c r="F32" s="202"/>
      <c r="G32" s="202"/>
    </row>
    <row r="33" spans="1:7" s="28" customFormat="1" ht="32.25" customHeight="1" x14ac:dyDescent="0.25">
      <c r="A33" s="202"/>
      <c r="B33" s="202"/>
      <c r="C33" s="202"/>
      <c r="D33" s="202"/>
      <c r="E33" s="202"/>
      <c r="F33" s="202"/>
      <c r="G33" s="202"/>
    </row>
    <row r="34" spans="1:7" s="28" customFormat="1" ht="27.75" customHeight="1" x14ac:dyDescent="0.25">
      <c r="A34" s="203" t="s">
        <v>23</v>
      </c>
      <c r="B34" s="203"/>
      <c r="C34" s="203"/>
      <c r="D34" s="203"/>
      <c r="E34" s="203"/>
      <c r="F34" s="203"/>
      <c r="G34" s="203"/>
    </row>
    <row r="35" spans="1:7" s="28" customFormat="1" ht="30" customHeight="1" x14ac:dyDescent="0.25">
      <c r="A35" s="202" t="s">
        <v>24</v>
      </c>
      <c r="B35" s="202"/>
      <c r="C35" s="202"/>
      <c r="D35" s="202"/>
      <c r="E35" s="202"/>
      <c r="F35" s="202"/>
      <c r="G35" s="202"/>
    </row>
    <row r="36" spans="1:7" s="28" customFormat="1" ht="20.100000000000001" customHeight="1" x14ac:dyDescent="0.25">
      <c r="A36" s="202"/>
      <c r="B36" s="202"/>
      <c r="C36" s="202"/>
      <c r="D36" s="202"/>
      <c r="E36" s="202"/>
      <c r="F36" s="202"/>
      <c r="G36" s="202"/>
    </row>
    <row r="37" spans="1:7" s="73" customFormat="1" ht="20.100000000000001" customHeight="1" x14ac:dyDescent="0.25">
      <c r="A37" s="78"/>
    </row>
    <row r="38" spans="1:7" s="73" customFormat="1" ht="20.100000000000001" customHeight="1" x14ac:dyDescent="0.25">
      <c r="A38" s="79"/>
    </row>
    <row r="39" spans="1:7" s="73" customFormat="1" ht="20.100000000000001" customHeight="1" x14ac:dyDescent="0.25">
      <c r="A39" s="79"/>
    </row>
    <row r="40" spans="1:7" s="73" customFormat="1" ht="20.100000000000001" customHeight="1" x14ac:dyDescent="0.25">
      <c r="A40" s="80"/>
    </row>
    <row r="41" spans="1:7" ht="20.100000000000001" customHeight="1" x14ac:dyDescent="0.25"/>
    <row r="42" spans="1:7" ht="20.100000000000001" customHeight="1" x14ac:dyDescent="0.25"/>
  </sheetData>
  <sheetProtection selectLockedCells="1"/>
  <mergeCells count="29">
    <mergeCell ref="A32:G33"/>
    <mergeCell ref="A34:G34"/>
    <mergeCell ref="A35:G36"/>
    <mergeCell ref="C20:G20"/>
    <mergeCell ref="A21:G21"/>
    <mergeCell ref="A22:G26"/>
    <mergeCell ref="A27:G27"/>
    <mergeCell ref="A28:G30"/>
    <mergeCell ref="A31:G31"/>
    <mergeCell ref="A16:A20"/>
    <mergeCell ref="C16:G16"/>
    <mergeCell ref="C17:G17"/>
    <mergeCell ref="C18:G18"/>
    <mergeCell ref="C19:G19"/>
    <mergeCell ref="A12:G12"/>
    <mergeCell ref="A13:A14"/>
    <mergeCell ref="C13:G13"/>
    <mergeCell ref="C14:G14"/>
    <mergeCell ref="A15:G15"/>
    <mergeCell ref="A1:C1"/>
    <mergeCell ref="A2:G2"/>
    <mergeCell ref="A11:G11"/>
    <mergeCell ref="A4:G4"/>
    <mergeCell ref="A5:G6"/>
    <mergeCell ref="A7:G7"/>
    <mergeCell ref="A8:G8"/>
    <mergeCell ref="A10:G10"/>
    <mergeCell ref="A9:G9"/>
    <mergeCell ref="A3:G3"/>
  </mergeCells>
  <pageMargins left="0.11811023622047245" right="0.11811023622047245" top="0.15748031496062992" bottom="0.15748031496062992" header="0" footer="0"/>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Y147"/>
  <sheetViews>
    <sheetView topLeftCell="B7" zoomScaleNormal="100" workbookViewId="0">
      <selection activeCell="N19" sqref="N19:W19"/>
    </sheetView>
  </sheetViews>
  <sheetFormatPr baseColWidth="10" defaultColWidth="11.375" defaultRowHeight="15" x14ac:dyDescent="0.25"/>
  <cols>
    <col min="1" max="1" width="0" style="36" hidden="1" customWidth="1"/>
    <col min="2" max="2" width="1.75" style="35" customWidth="1"/>
    <col min="3" max="3" width="4.75" style="35" customWidth="1"/>
    <col min="4" max="4" width="5.625" style="35" customWidth="1"/>
    <col min="5" max="5" width="5" style="35" customWidth="1"/>
    <col min="6" max="7" width="5.25" style="35" customWidth="1"/>
    <col min="8" max="9" width="4.875" style="35" customWidth="1"/>
    <col min="10" max="10" width="5.25" style="35" customWidth="1"/>
    <col min="11" max="11" width="5.75" style="35" customWidth="1"/>
    <col min="12" max="12" width="4.75" style="35" hidden="1" customWidth="1"/>
    <col min="13" max="14" width="4.875" style="35" customWidth="1"/>
    <col min="15" max="15" width="5.75" style="35" customWidth="1"/>
    <col min="16" max="16" width="5.25" style="35" customWidth="1"/>
    <col min="17" max="18" width="4.875" style="35" customWidth="1"/>
    <col min="19" max="19" width="3.25" style="35" customWidth="1"/>
    <col min="20" max="20" width="3.75" style="35" customWidth="1"/>
    <col min="21" max="22" width="4.875" style="35" customWidth="1"/>
    <col min="23" max="23" width="4.75" style="35" customWidth="1"/>
    <col min="24" max="24" width="1.75" style="36" customWidth="1"/>
    <col min="25" max="25" width="11.625" style="36" customWidth="1"/>
    <col min="26" max="16384" width="11.375" style="36"/>
  </cols>
  <sheetData>
    <row r="1" spans="2:25" ht="9" customHeight="1" thickBot="1" x14ac:dyDescent="0.3">
      <c r="B1" s="29"/>
      <c r="C1" s="29"/>
      <c r="D1" s="29"/>
      <c r="E1" s="29"/>
      <c r="F1" s="81"/>
      <c r="G1" s="81"/>
      <c r="H1" s="81"/>
      <c r="I1" s="81"/>
      <c r="J1" s="29"/>
      <c r="K1" s="81"/>
      <c r="L1" s="81"/>
      <c r="M1" s="81"/>
      <c r="N1" s="29"/>
      <c r="O1" s="81"/>
      <c r="P1" s="81"/>
      <c r="Q1" s="81"/>
      <c r="R1" s="81"/>
      <c r="S1" s="81"/>
      <c r="T1" s="29"/>
      <c r="U1" s="81"/>
      <c r="V1" s="69"/>
      <c r="W1" s="69"/>
      <c r="X1" s="14"/>
    </row>
    <row r="2" spans="2:25" ht="35.25" customHeight="1" thickTop="1" thickBot="1" x14ac:dyDescent="0.3">
      <c r="B2" s="29"/>
      <c r="C2" s="215" t="s">
        <v>3</v>
      </c>
      <c r="D2" s="216"/>
      <c r="E2" s="216"/>
      <c r="F2" s="216"/>
      <c r="G2" s="216"/>
      <c r="H2" s="216"/>
      <c r="I2" s="216"/>
      <c r="J2" s="216"/>
      <c r="K2" s="216"/>
      <c r="L2" s="216"/>
      <c r="M2" s="216"/>
      <c r="N2" s="216"/>
      <c r="O2" s="216"/>
      <c r="P2" s="216"/>
      <c r="Q2" s="216"/>
      <c r="R2" s="216"/>
      <c r="S2" s="216"/>
      <c r="T2" s="216"/>
      <c r="U2" s="216"/>
      <c r="V2" s="216"/>
      <c r="W2" s="217"/>
      <c r="X2" s="14"/>
    </row>
    <row r="3" spans="2:25" ht="98.25" customHeight="1" thickTop="1" thickBot="1" x14ac:dyDescent="0.3">
      <c r="B3" s="29"/>
      <c r="C3" s="31"/>
      <c r="D3" s="10"/>
      <c r="E3" s="10"/>
      <c r="F3" s="10"/>
      <c r="G3" s="10"/>
      <c r="H3" s="10"/>
      <c r="I3" s="10"/>
      <c r="J3" s="10"/>
      <c r="K3" s="10"/>
      <c r="L3" s="10"/>
      <c r="M3" s="10"/>
      <c r="N3" s="10"/>
      <c r="O3" s="10"/>
      <c r="P3" s="10"/>
      <c r="Q3" s="10"/>
      <c r="R3" s="10"/>
      <c r="S3" s="10"/>
      <c r="T3" s="10"/>
      <c r="U3" s="10"/>
      <c r="V3" s="10"/>
      <c r="W3" s="32"/>
      <c r="X3" s="14"/>
    </row>
    <row r="4" spans="2:25" ht="21.95" customHeight="1" thickTop="1" thickBot="1" x14ac:dyDescent="0.3">
      <c r="B4" s="4"/>
      <c r="C4" s="31"/>
      <c r="D4" s="221" t="s">
        <v>44</v>
      </c>
      <c r="E4" s="222"/>
      <c r="F4" s="222"/>
      <c r="G4" s="222"/>
      <c r="H4" s="222"/>
      <c r="I4" s="222"/>
      <c r="J4" s="223"/>
      <c r="K4" s="11"/>
      <c r="L4" s="11"/>
      <c r="M4" s="11"/>
      <c r="N4" s="146"/>
      <c r="O4" s="221" t="s">
        <v>34</v>
      </c>
      <c r="P4" s="222"/>
      <c r="Q4" s="222"/>
      <c r="R4" s="222"/>
      <c r="S4" s="222"/>
      <c r="T4" s="222"/>
      <c r="U4" s="222"/>
      <c r="V4" s="223"/>
      <c r="W4" s="33"/>
      <c r="X4" s="14"/>
    </row>
    <row r="5" spans="2:25" ht="18.95" customHeight="1" thickTop="1" thickBot="1" x14ac:dyDescent="0.3">
      <c r="B5" s="4"/>
      <c r="C5" s="31"/>
      <c r="D5" s="10"/>
      <c r="E5" s="10"/>
      <c r="F5" s="10"/>
      <c r="G5" s="10"/>
      <c r="H5" s="10"/>
      <c r="I5" s="10"/>
      <c r="J5" s="10"/>
      <c r="K5" s="10"/>
      <c r="L5" s="10"/>
      <c r="M5" s="180"/>
      <c r="N5" s="26"/>
      <c r="O5" s="26"/>
      <c r="P5" s="26"/>
      <c r="Q5" s="26"/>
      <c r="R5" s="26"/>
      <c r="S5" s="26"/>
      <c r="T5" s="70"/>
      <c r="U5" s="70"/>
      <c r="V5" s="70"/>
      <c r="W5" s="33"/>
      <c r="X5" s="15"/>
      <c r="Y5" s="37"/>
    </row>
    <row r="6" spans="2:25" ht="21.95" customHeight="1" thickTop="1" thickBot="1" x14ac:dyDescent="0.3">
      <c r="B6" s="4"/>
      <c r="C6" s="31"/>
      <c r="D6" s="218" t="s">
        <v>29</v>
      </c>
      <c r="E6" s="219"/>
      <c r="F6" s="219"/>
      <c r="G6" s="219"/>
      <c r="H6" s="219"/>
      <c r="I6" s="219"/>
      <c r="J6" s="220"/>
      <c r="K6" s="15"/>
      <c r="L6" s="15"/>
      <c r="M6" s="15"/>
      <c r="N6" s="26"/>
      <c r="O6" s="11"/>
      <c r="P6" s="11"/>
      <c r="Q6" s="11"/>
      <c r="R6" s="11"/>
      <c r="S6" s="11"/>
      <c r="T6" s="15"/>
      <c r="U6" s="15"/>
      <c r="V6" s="15"/>
      <c r="W6" s="34"/>
      <c r="X6" s="15"/>
      <c r="Y6" s="37"/>
    </row>
    <row r="7" spans="2:25" ht="18.95" customHeight="1" thickTop="1" thickBot="1" x14ac:dyDescent="0.3">
      <c r="B7" s="29"/>
      <c r="C7" s="119"/>
      <c r="D7" s="120"/>
      <c r="E7" s="120"/>
      <c r="F7" s="120"/>
      <c r="G7" s="120"/>
      <c r="H7" s="120"/>
      <c r="I7" s="120"/>
      <c r="J7" s="120"/>
      <c r="K7" s="120"/>
      <c r="L7" s="120"/>
      <c r="M7" s="120"/>
      <c r="N7" s="121"/>
      <c r="O7" s="121"/>
      <c r="P7" s="121"/>
      <c r="Q7" s="121"/>
      <c r="R7" s="121"/>
      <c r="S7" s="121"/>
      <c r="T7" s="122"/>
      <c r="U7" s="122"/>
      <c r="V7" s="122"/>
      <c r="W7" s="123"/>
      <c r="X7" s="14"/>
      <c r="Y7" s="35"/>
    </row>
    <row r="8" spans="2:25" ht="21.95" customHeight="1" thickTop="1" thickBot="1" x14ac:dyDescent="0.3">
      <c r="B8" s="71"/>
      <c r="C8" s="119"/>
      <c r="D8" s="230" t="s">
        <v>103</v>
      </c>
      <c r="E8" s="231"/>
      <c r="F8" s="231"/>
      <c r="G8" s="231"/>
      <c r="H8" s="231"/>
      <c r="I8" s="232"/>
      <c r="J8" s="153"/>
      <c r="K8" s="230" t="s">
        <v>46</v>
      </c>
      <c r="L8" s="231"/>
      <c r="M8" s="231"/>
      <c r="N8" s="231"/>
      <c r="O8" s="232"/>
      <c r="P8" s="153">
        <v>4</v>
      </c>
      <c r="Q8" s="230" t="s">
        <v>115</v>
      </c>
      <c r="R8" s="231"/>
      <c r="S8" s="231"/>
      <c r="T8" s="231"/>
      <c r="U8" s="231"/>
      <c r="V8" s="232"/>
      <c r="W8" s="123"/>
      <c r="X8" s="14"/>
      <c r="Y8" s="35"/>
    </row>
    <row r="9" spans="2:25" ht="21.95" customHeight="1" thickTop="1" thickBot="1" x14ac:dyDescent="0.3">
      <c r="B9" s="71"/>
      <c r="C9" s="119"/>
      <c r="D9" s="224"/>
      <c r="E9" s="224"/>
      <c r="F9" s="224"/>
      <c r="G9" s="224"/>
      <c r="H9" s="224"/>
      <c r="I9" s="224"/>
      <c r="J9" s="224"/>
      <c r="K9" s="179"/>
      <c r="L9" s="179"/>
      <c r="M9" s="179"/>
      <c r="N9" s="179"/>
      <c r="O9" s="179"/>
      <c r="P9" s="179"/>
      <c r="Q9" s="178"/>
      <c r="R9" s="178"/>
      <c r="S9" s="178"/>
      <c r="T9" s="178"/>
      <c r="U9" s="178"/>
      <c r="V9" s="178"/>
      <c r="W9" s="123"/>
      <c r="X9" s="14"/>
      <c r="Y9" s="35"/>
    </row>
    <row r="10" spans="2:25" ht="21.95" customHeight="1" thickTop="1" thickBot="1" x14ac:dyDescent="0.3">
      <c r="B10" s="29"/>
      <c r="C10" s="125"/>
      <c r="D10" s="225" t="s">
        <v>45</v>
      </c>
      <c r="E10" s="226"/>
      <c r="F10" s="226"/>
      <c r="G10" s="226"/>
      <c r="H10" s="151"/>
      <c r="I10" s="225" t="s">
        <v>117</v>
      </c>
      <c r="J10" s="226"/>
      <c r="K10" s="226"/>
      <c r="L10" s="226"/>
      <c r="M10" s="226"/>
      <c r="N10" s="233"/>
      <c r="O10" s="153"/>
      <c r="P10" s="225" t="s">
        <v>116</v>
      </c>
      <c r="Q10" s="226"/>
      <c r="R10" s="226"/>
      <c r="S10" s="226"/>
      <c r="T10" s="226"/>
      <c r="U10" s="226"/>
      <c r="V10" s="233"/>
      <c r="W10" s="126"/>
      <c r="X10" s="30"/>
    </row>
    <row r="11" spans="2:25" ht="21.95" customHeight="1" thickTop="1" thickBot="1" x14ac:dyDescent="0.3">
      <c r="B11" s="81"/>
      <c r="C11" s="119"/>
      <c r="D11" s="227"/>
      <c r="E11" s="227"/>
      <c r="F11" s="227"/>
      <c r="G11" s="227"/>
      <c r="H11" s="227"/>
      <c r="I11" s="227"/>
      <c r="J11" s="227"/>
      <c r="K11" s="147"/>
      <c r="L11" s="147"/>
      <c r="M11" s="147"/>
      <c r="N11" s="147"/>
      <c r="O11" s="147"/>
      <c r="P11" s="147"/>
      <c r="Q11" s="149"/>
      <c r="R11" s="149"/>
      <c r="S11" s="149"/>
      <c r="T11" s="149"/>
      <c r="U11" s="149"/>
      <c r="V11" s="149"/>
      <c r="W11" s="126"/>
      <c r="X11" s="30"/>
    </row>
    <row r="12" spans="2:25" ht="21.95" customHeight="1" thickTop="1" thickBot="1" x14ac:dyDescent="0.3">
      <c r="B12" s="81"/>
      <c r="C12" s="119"/>
      <c r="D12" s="230" t="s">
        <v>61</v>
      </c>
      <c r="E12" s="231"/>
      <c r="F12" s="231"/>
      <c r="G12" s="231"/>
      <c r="H12" s="231"/>
      <c r="I12" s="231"/>
      <c r="J12" s="232"/>
      <c r="K12" s="151"/>
      <c r="L12" s="150"/>
      <c r="M12" s="231" t="s">
        <v>60</v>
      </c>
      <c r="N12" s="231"/>
      <c r="O12" s="231"/>
      <c r="P12" s="231"/>
      <c r="Q12" s="231"/>
      <c r="R12" s="231"/>
      <c r="S12" s="231"/>
      <c r="T12" s="231"/>
      <c r="U12" s="232"/>
      <c r="V12" s="151"/>
      <c r="W12" s="126"/>
      <c r="X12" s="30"/>
    </row>
    <row r="13" spans="2:25" ht="21.95" customHeight="1" thickTop="1" thickBot="1" x14ac:dyDescent="0.3">
      <c r="B13" s="81"/>
      <c r="C13" s="119"/>
      <c r="D13" s="228"/>
      <c r="E13" s="228"/>
      <c r="F13" s="228"/>
      <c r="G13" s="228"/>
      <c r="H13" s="228"/>
      <c r="I13" s="228"/>
      <c r="J13" s="228"/>
      <c r="K13" s="228"/>
      <c r="L13" s="229"/>
      <c r="M13" s="228"/>
      <c r="N13" s="228"/>
      <c r="O13" s="229"/>
      <c r="P13" s="229"/>
      <c r="Q13" s="229"/>
      <c r="R13" s="148"/>
      <c r="S13" s="148"/>
      <c r="T13" s="148"/>
      <c r="U13" s="148"/>
      <c r="V13" s="149"/>
      <c r="W13" s="126"/>
      <c r="X13" s="30"/>
    </row>
    <row r="14" spans="2:25" ht="21.95" customHeight="1" thickTop="1" thickBot="1" x14ac:dyDescent="0.3">
      <c r="B14" s="81"/>
      <c r="C14" s="119"/>
      <c r="D14" s="234" t="s">
        <v>59</v>
      </c>
      <c r="E14" s="235"/>
      <c r="F14" s="235"/>
      <c r="G14" s="235"/>
      <c r="H14" s="235"/>
      <c r="I14" s="235"/>
      <c r="J14" s="235"/>
      <c r="K14" s="235"/>
      <c r="L14" s="235"/>
      <c r="M14" s="235"/>
      <c r="N14" s="235"/>
      <c r="O14" s="235"/>
      <c r="P14" s="235"/>
      <c r="Q14" s="235"/>
      <c r="R14" s="235"/>
      <c r="S14" s="235"/>
      <c r="T14" s="235"/>
      <c r="U14" s="235"/>
      <c r="V14" s="236"/>
      <c r="W14" s="126"/>
      <c r="X14" s="30"/>
    </row>
    <row r="15" spans="2:25" ht="21.95" customHeight="1" thickTop="1" thickBot="1" x14ac:dyDescent="0.3">
      <c r="B15" s="81"/>
      <c r="C15" s="119"/>
      <c r="D15" s="124"/>
      <c r="E15" s="124"/>
      <c r="F15" s="124"/>
      <c r="G15" s="124"/>
      <c r="H15" s="124"/>
      <c r="I15" s="124"/>
      <c r="J15" s="124"/>
      <c r="K15" s="124"/>
      <c r="L15" s="124"/>
      <c r="M15" s="124"/>
      <c r="N15" s="124"/>
      <c r="O15" s="124"/>
      <c r="P15" s="124"/>
      <c r="Q15" s="124"/>
      <c r="R15" s="124"/>
      <c r="S15" s="134"/>
      <c r="T15" s="134"/>
      <c r="U15" s="124"/>
      <c r="V15" s="124"/>
      <c r="W15" s="126"/>
      <c r="X15" s="30"/>
    </row>
    <row r="16" spans="2:25" ht="21.95" customHeight="1" thickTop="1" thickBot="1" x14ac:dyDescent="0.3">
      <c r="B16" s="81"/>
      <c r="C16" s="119"/>
      <c r="D16" s="133" t="s">
        <v>47</v>
      </c>
      <c r="E16" s="152"/>
      <c r="F16" s="135"/>
      <c r="G16" s="136"/>
      <c r="H16" s="133" t="s">
        <v>48</v>
      </c>
      <c r="I16" s="151"/>
      <c r="J16" s="135"/>
      <c r="K16" s="144"/>
      <c r="L16" s="136"/>
      <c r="M16" s="133" t="s">
        <v>49</v>
      </c>
      <c r="N16" s="151"/>
      <c r="O16" s="135"/>
      <c r="P16" s="136"/>
      <c r="Q16" s="133" t="s">
        <v>50</v>
      </c>
      <c r="R16" s="151"/>
      <c r="S16" s="135"/>
      <c r="T16" s="136"/>
      <c r="U16" s="133" t="s">
        <v>51</v>
      </c>
      <c r="V16" s="151"/>
      <c r="W16" s="126"/>
      <c r="X16" s="30"/>
    </row>
    <row r="17" spans="2:25" ht="18.95" customHeight="1" thickTop="1" thickBot="1" x14ac:dyDescent="0.3">
      <c r="B17" s="29"/>
      <c r="C17" s="127"/>
      <c r="D17" s="128"/>
      <c r="E17" s="128"/>
      <c r="F17" s="128"/>
      <c r="G17" s="128"/>
      <c r="H17" s="128"/>
      <c r="I17" s="128"/>
      <c r="J17" s="128"/>
      <c r="K17" s="129"/>
      <c r="L17" s="129"/>
      <c r="M17" s="129"/>
      <c r="N17" s="130"/>
      <c r="O17" s="130"/>
      <c r="P17" s="130"/>
      <c r="Q17" s="130"/>
      <c r="R17" s="130"/>
      <c r="S17" s="137"/>
      <c r="T17" s="138"/>
      <c r="U17" s="131"/>
      <c r="V17" s="131"/>
      <c r="W17" s="132"/>
      <c r="X17" s="27"/>
    </row>
    <row r="18" spans="2:25" ht="20.100000000000001" customHeight="1" thickTop="1" thickBot="1" x14ac:dyDescent="0.3">
      <c r="B18" s="29"/>
      <c r="C18" s="31"/>
      <c r="D18" s="140" t="s">
        <v>12</v>
      </c>
      <c r="E18" s="210" t="s">
        <v>11</v>
      </c>
      <c r="F18" s="211"/>
      <c r="G18" s="211"/>
      <c r="H18" s="212"/>
      <c r="I18" s="210" t="s">
        <v>10</v>
      </c>
      <c r="J18" s="211"/>
      <c r="K18" s="211"/>
      <c r="L18" s="211"/>
      <c r="M18" s="212"/>
      <c r="N18" s="210" t="s">
        <v>43</v>
      </c>
      <c r="O18" s="211"/>
      <c r="P18" s="211"/>
      <c r="Q18" s="211"/>
      <c r="R18" s="211"/>
      <c r="S18" s="211"/>
      <c r="T18" s="211"/>
      <c r="U18" s="211"/>
      <c r="V18" s="211"/>
      <c r="W18" s="212"/>
      <c r="X18" s="83"/>
      <c r="Y18" s="35"/>
    </row>
    <row r="19" spans="2:25" ht="20.100000000000001" customHeight="1" thickTop="1" x14ac:dyDescent="0.25">
      <c r="B19" s="29"/>
      <c r="C19" s="38">
        <v>1</v>
      </c>
      <c r="D19" s="145"/>
      <c r="E19" s="213" t="str">
        <f>IF($D$19&lt;&gt;"",VLOOKUP($D$19,Coureurs!$B$3:$E$27,2,FALSE),"")</f>
        <v/>
      </c>
      <c r="F19" s="213"/>
      <c r="G19" s="213"/>
      <c r="H19" s="213"/>
      <c r="I19" s="213" t="str">
        <f>IF($D$19&lt;&gt;"",VLOOKUP($D$19,Coureurs!$B$3:$E$27,3,FALSE),"")</f>
        <v/>
      </c>
      <c r="J19" s="213"/>
      <c r="K19" s="213"/>
      <c r="L19" s="213"/>
      <c r="M19" s="213"/>
      <c r="N19" s="213" t="str">
        <f>IF($D$19&lt;&gt;"",VLOOKUP($D$19,Coureurs!$B$3:$E$27,4,FALSE),"")</f>
        <v/>
      </c>
      <c r="O19" s="213"/>
      <c r="P19" s="213"/>
      <c r="Q19" s="213"/>
      <c r="R19" s="213"/>
      <c r="S19" s="213"/>
      <c r="T19" s="213"/>
      <c r="U19" s="213"/>
      <c r="V19" s="213"/>
      <c r="W19" s="213"/>
      <c r="X19" s="14"/>
      <c r="Y19" s="35"/>
    </row>
    <row r="20" spans="2:25" ht="20.100000000000001" customHeight="1" x14ac:dyDescent="0.25">
      <c r="B20" s="29"/>
      <c r="C20" s="39">
        <v>2</v>
      </c>
      <c r="D20" s="141"/>
      <c r="E20" s="209" t="str">
        <f>IF($D$20&lt;&gt;"",VLOOKUP($D$20,Coureurs!$B$3:$E$27,2,FALSE),"")</f>
        <v/>
      </c>
      <c r="F20" s="209"/>
      <c r="G20" s="209"/>
      <c r="H20" s="209"/>
      <c r="I20" s="209" t="str">
        <f>IF($D$20&lt;&gt;"",VLOOKUP($D$20,Coureurs!$B$3:$E$27,3,FALSE),"")</f>
        <v/>
      </c>
      <c r="J20" s="209"/>
      <c r="K20" s="209"/>
      <c r="L20" s="209"/>
      <c r="M20" s="209"/>
      <c r="N20" s="209" t="str">
        <f>IF($D$20&lt;&gt;"",VLOOKUP($D$20,Coureurs!$B$3:$E$27,4,FALSE),"")</f>
        <v/>
      </c>
      <c r="O20" s="209"/>
      <c r="P20" s="209"/>
      <c r="Q20" s="209"/>
      <c r="R20" s="209"/>
      <c r="S20" s="209"/>
      <c r="T20" s="209"/>
      <c r="U20" s="209"/>
      <c r="V20" s="209"/>
      <c r="W20" s="209"/>
      <c r="X20" s="14"/>
      <c r="Y20" s="35"/>
    </row>
    <row r="21" spans="2:25" ht="20.100000000000001" customHeight="1" x14ac:dyDescent="0.25">
      <c r="B21" s="29"/>
      <c r="C21" s="39">
        <v>3</v>
      </c>
      <c r="D21" s="141"/>
      <c r="E21" s="209" t="str">
        <f>IF($D$21&lt;&gt;"",VLOOKUP($D$21,Coureurs!$B$3:$E$27,2,FALSE),"")</f>
        <v/>
      </c>
      <c r="F21" s="209"/>
      <c r="G21" s="209"/>
      <c r="H21" s="209"/>
      <c r="I21" s="209" t="str">
        <f>IF($D$21&lt;&gt;"",VLOOKUP($D$21,Coureurs!$B$3:$E$27,3,FALSE),"")</f>
        <v/>
      </c>
      <c r="J21" s="209"/>
      <c r="K21" s="209"/>
      <c r="L21" s="209"/>
      <c r="M21" s="209"/>
      <c r="N21" s="209" t="str">
        <f>IF($D$21&lt;&gt;"",VLOOKUP($D$21,Coureurs!$B$3:$E$27,4,FALSE),"")</f>
        <v/>
      </c>
      <c r="O21" s="209"/>
      <c r="P21" s="209"/>
      <c r="Q21" s="209"/>
      <c r="R21" s="209"/>
      <c r="S21" s="209"/>
      <c r="T21" s="209"/>
      <c r="U21" s="209"/>
      <c r="V21" s="209"/>
      <c r="W21" s="209"/>
      <c r="X21" s="14"/>
      <c r="Y21" s="35"/>
    </row>
    <row r="22" spans="2:25" ht="20.100000000000001" customHeight="1" x14ac:dyDescent="0.25">
      <c r="B22" s="29"/>
      <c r="C22" s="39">
        <v>4</v>
      </c>
      <c r="D22" s="141"/>
      <c r="E22" s="209" t="str">
        <f>IF($D$22&lt;&gt;"",VLOOKUP($D$22,Coureurs!$B$3:$E$27,2,FALSE),"")</f>
        <v/>
      </c>
      <c r="F22" s="209"/>
      <c r="G22" s="209"/>
      <c r="H22" s="209"/>
      <c r="I22" s="209" t="str">
        <f>IF($D$22&lt;&gt;"",VLOOKUP($D$22,Coureurs!$B$3:$E$27,3,FALSE),"")</f>
        <v/>
      </c>
      <c r="J22" s="209"/>
      <c r="K22" s="209"/>
      <c r="L22" s="209"/>
      <c r="M22" s="209"/>
      <c r="N22" s="209" t="str">
        <f>IF($D$22&lt;&gt;"",VLOOKUP($D$22,Coureurs!$B$3:$E$27,4,FALSE),"")</f>
        <v/>
      </c>
      <c r="O22" s="209"/>
      <c r="P22" s="209"/>
      <c r="Q22" s="209"/>
      <c r="R22" s="209"/>
      <c r="S22" s="209"/>
      <c r="T22" s="209"/>
      <c r="U22" s="209"/>
      <c r="V22" s="209"/>
      <c r="W22" s="209"/>
      <c r="X22" s="14"/>
      <c r="Y22" s="35"/>
    </row>
    <row r="23" spans="2:25" ht="20.100000000000001" customHeight="1" x14ac:dyDescent="0.25">
      <c r="B23" s="29"/>
      <c r="C23" s="39">
        <v>5</v>
      </c>
      <c r="D23" s="141"/>
      <c r="E23" s="209" t="str">
        <f>IF($D$23&lt;&gt;"",VLOOKUP($E$23,Coureurs!$B$3:$E$27,2,FALSE),"")</f>
        <v/>
      </c>
      <c r="F23" s="209"/>
      <c r="G23" s="209"/>
      <c r="H23" s="209"/>
      <c r="I23" s="209" t="str">
        <f>IF($D$23&lt;&gt;"",VLOOKUP($D$23,Coureurs!$B$3:$E$27,3,FALSE),"")</f>
        <v/>
      </c>
      <c r="J23" s="209"/>
      <c r="K23" s="209"/>
      <c r="L23" s="209"/>
      <c r="M23" s="209"/>
      <c r="N23" s="209" t="str">
        <f>IF($D$23&lt;&gt;"",VLOOKUP($D$23,Coureurs!$B$3:$E$27,4,FALSE),"")</f>
        <v/>
      </c>
      <c r="O23" s="209"/>
      <c r="P23" s="209"/>
      <c r="Q23" s="209"/>
      <c r="R23" s="209"/>
      <c r="S23" s="209"/>
      <c r="T23" s="209"/>
      <c r="U23" s="209"/>
      <c r="V23" s="209"/>
      <c r="W23" s="209"/>
      <c r="X23" s="14"/>
      <c r="Y23" s="35"/>
    </row>
    <row r="24" spans="2:25" ht="20.100000000000001" customHeight="1" x14ac:dyDescent="0.25">
      <c r="B24" s="29"/>
      <c r="C24" s="39">
        <v>6</v>
      </c>
      <c r="D24" s="141"/>
      <c r="E24" s="209" t="str">
        <f>IF($D$24&lt;&gt;"",VLOOKUP($D$24,Coureurs!$B$3:$E$27,2,FALSE),"")</f>
        <v/>
      </c>
      <c r="F24" s="209"/>
      <c r="G24" s="209"/>
      <c r="H24" s="209"/>
      <c r="I24" s="209" t="str">
        <f>IF($D$24&lt;&gt;"",VLOOKUP($D$24,Coureurs!$B$3:$E$27,3,FALSE),"")</f>
        <v/>
      </c>
      <c r="J24" s="209"/>
      <c r="K24" s="209"/>
      <c r="L24" s="209"/>
      <c r="M24" s="209"/>
      <c r="N24" s="209" t="str">
        <f>IF($D$24&lt;&gt;"",VLOOKUP($D$24,Coureurs!$B$3:$E$27,4,FALSE),"")</f>
        <v/>
      </c>
      <c r="O24" s="209"/>
      <c r="P24" s="209"/>
      <c r="Q24" s="209"/>
      <c r="R24" s="209"/>
      <c r="S24" s="209"/>
      <c r="T24" s="209"/>
      <c r="U24" s="209"/>
      <c r="V24" s="209"/>
      <c r="W24" s="209"/>
      <c r="X24" s="14"/>
    </row>
    <row r="25" spans="2:25" ht="20.100000000000001" customHeight="1" x14ac:dyDescent="0.25">
      <c r="B25" s="29"/>
      <c r="C25" s="39">
        <v>7</v>
      </c>
      <c r="D25" s="141"/>
      <c r="E25" s="209" t="str">
        <f>IF($D$25&lt;&gt;"",VLOOKUP($D$25,Coureurs!$B$3:$E$27,2,FALSE),"")</f>
        <v/>
      </c>
      <c r="F25" s="209"/>
      <c r="G25" s="209"/>
      <c r="H25" s="209"/>
      <c r="I25" s="209" t="str">
        <f>IF($D$25&lt;&gt;"",VLOOKUP($D$25,Coureurs!$B$3:$E$27,3,FALSE),"")</f>
        <v/>
      </c>
      <c r="J25" s="209"/>
      <c r="K25" s="209"/>
      <c r="L25" s="209"/>
      <c r="M25" s="209"/>
      <c r="N25" s="209" t="str">
        <f>IF($D$25&lt;&gt;"",VLOOKUP($D$25,Coureurs!$B$3:$E$27,4,FALSE),"")</f>
        <v/>
      </c>
      <c r="O25" s="209"/>
      <c r="P25" s="209"/>
      <c r="Q25" s="209"/>
      <c r="R25" s="209"/>
      <c r="S25" s="209"/>
      <c r="T25" s="209"/>
      <c r="U25" s="209"/>
      <c r="V25" s="209"/>
      <c r="W25" s="209"/>
      <c r="X25" s="14"/>
    </row>
    <row r="26" spans="2:25" ht="20.100000000000001" customHeight="1" x14ac:dyDescent="0.25">
      <c r="B26" s="29"/>
      <c r="C26" s="39">
        <v>8</v>
      </c>
      <c r="D26" s="141"/>
      <c r="E26" s="209" t="str">
        <f>IF($D$26&lt;&gt;"",VLOOKUP($D$26,Coureurs!$B$3:$E$27,2,FALSE),"")</f>
        <v/>
      </c>
      <c r="F26" s="209"/>
      <c r="G26" s="209"/>
      <c r="H26" s="209"/>
      <c r="I26" s="209" t="str">
        <f>IF($D$26&lt;&gt;"",VLOOKUP($D$26,Coureurs!$B$3:$E$27,3,FALSE),"")</f>
        <v/>
      </c>
      <c r="J26" s="209"/>
      <c r="K26" s="209"/>
      <c r="L26" s="209"/>
      <c r="M26" s="209"/>
      <c r="N26" s="209" t="str">
        <f>IF($D$26&lt;&gt;"",VLOOKUP($D$26,Coureurs!$B$3:$E$27,4,FALSE),"")</f>
        <v/>
      </c>
      <c r="O26" s="209"/>
      <c r="P26" s="209"/>
      <c r="Q26" s="209"/>
      <c r="R26" s="209"/>
      <c r="S26" s="209"/>
      <c r="T26" s="209"/>
      <c r="U26" s="209"/>
      <c r="V26" s="209"/>
      <c r="W26" s="209"/>
      <c r="X26" s="14"/>
    </row>
    <row r="27" spans="2:25" ht="20.100000000000001" customHeight="1" x14ac:dyDescent="0.25">
      <c r="B27" s="29"/>
      <c r="C27" s="39">
        <v>9</v>
      </c>
      <c r="D27" s="141"/>
      <c r="E27" s="209" t="str">
        <f>IF($D$27&lt;&gt;"",VLOOKUP($D$27,Coureurs!$B$3:$E$27,2,FALSE),"")</f>
        <v/>
      </c>
      <c r="F27" s="209"/>
      <c r="G27" s="209"/>
      <c r="H27" s="209"/>
      <c r="I27" s="209" t="str">
        <f>IF($D$27&lt;&gt;"",VLOOKUP($D$27,Coureurs!$B$3:$E$27,3,FALSE),"")</f>
        <v/>
      </c>
      <c r="J27" s="209"/>
      <c r="K27" s="209"/>
      <c r="L27" s="209"/>
      <c r="M27" s="209"/>
      <c r="N27" s="209" t="str">
        <f>IF($D$27&lt;&gt;"",VLOOKUP($D$27,Coureurs!$B$3:$E$27,4,FALSE),"")</f>
        <v/>
      </c>
      <c r="O27" s="209"/>
      <c r="P27" s="209"/>
      <c r="Q27" s="209"/>
      <c r="R27" s="209"/>
      <c r="S27" s="209"/>
      <c r="T27" s="209"/>
      <c r="U27" s="209"/>
      <c r="V27" s="209"/>
      <c r="W27" s="209"/>
      <c r="X27" s="14"/>
    </row>
    <row r="28" spans="2:25" ht="20.100000000000001" customHeight="1" x14ac:dyDescent="0.25">
      <c r="B28" s="29"/>
      <c r="C28" s="39">
        <v>10</v>
      </c>
      <c r="D28" s="141"/>
      <c r="E28" s="209" t="str">
        <f>IF($D$28&lt;&gt;"",VLOOKUP($D$28,Coureurs!$B$3:$E$27,2,FALSE),"")</f>
        <v/>
      </c>
      <c r="F28" s="209"/>
      <c r="G28" s="209"/>
      <c r="H28" s="209"/>
      <c r="I28" s="209" t="str">
        <f>IF($D$28&lt;&gt;"",VLOOKUP($D$28,Coureurs!$B$3:$E$27,3,FALSE),"")</f>
        <v/>
      </c>
      <c r="J28" s="209"/>
      <c r="K28" s="209"/>
      <c r="L28" s="209"/>
      <c r="M28" s="209"/>
      <c r="N28" s="209" t="str">
        <f>IF($D$28&lt;&gt;"",VLOOKUP($D$28,Coureurs!$B$3:$E$27,4,FALSE),"")</f>
        <v/>
      </c>
      <c r="O28" s="209"/>
      <c r="P28" s="209"/>
      <c r="Q28" s="209"/>
      <c r="R28" s="209"/>
      <c r="S28" s="209"/>
      <c r="T28" s="209"/>
      <c r="U28" s="209"/>
      <c r="V28" s="209"/>
      <c r="W28" s="209"/>
      <c r="X28" s="14"/>
    </row>
    <row r="29" spans="2:25" ht="20.100000000000001" customHeight="1" x14ac:dyDescent="0.25">
      <c r="B29" s="29"/>
      <c r="C29" s="39">
        <v>11</v>
      </c>
      <c r="D29" s="141"/>
      <c r="E29" s="209" t="str">
        <f>IF($D$29&lt;&gt;"",VLOOKUP($D$29,Coureurs!$B$3:$E$27,2,FALSE),"")</f>
        <v/>
      </c>
      <c r="F29" s="209"/>
      <c r="G29" s="209"/>
      <c r="H29" s="209"/>
      <c r="I29" s="209" t="str">
        <f>IF($D$29&lt;&gt;"",VLOOKUP($D$29,Coureurs!$B$3:$E$27,3,FALSE),"")</f>
        <v/>
      </c>
      <c r="J29" s="209"/>
      <c r="K29" s="209"/>
      <c r="L29" s="209"/>
      <c r="M29" s="209"/>
      <c r="N29" s="209" t="str">
        <f>IF($D$29&lt;&gt;"",VLOOKUP($D$29,Coureurs!$B$3:$E$27,4,FALSE),"")</f>
        <v/>
      </c>
      <c r="O29" s="209"/>
      <c r="P29" s="209"/>
      <c r="Q29" s="209"/>
      <c r="R29" s="209"/>
      <c r="S29" s="209"/>
      <c r="T29" s="209"/>
      <c r="U29" s="209"/>
      <c r="V29" s="209"/>
      <c r="W29" s="209"/>
      <c r="X29" s="14"/>
    </row>
    <row r="30" spans="2:25" ht="20.100000000000001" customHeight="1" x14ac:dyDescent="0.25">
      <c r="B30" s="29"/>
      <c r="C30" s="39">
        <v>12</v>
      </c>
      <c r="D30" s="141"/>
      <c r="E30" s="209" t="str">
        <f>IF($D$30&lt;&gt;"",VLOOKUP($D$30,Coureurs!$B$3:$E$27,2,FALSE),"")</f>
        <v/>
      </c>
      <c r="F30" s="209"/>
      <c r="G30" s="209"/>
      <c r="H30" s="209"/>
      <c r="I30" s="209" t="str">
        <f>IF($D$30&lt;&gt;"",VLOOKUP($D$30,Coureurs!$B$3:$E$27,3,FALSE),"")</f>
        <v/>
      </c>
      <c r="J30" s="209"/>
      <c r="K30" s="209"/>
      <c r="L30" s="209"/>
      <c r="M30" s="209"/>
      <c r="N30" s="209" t="str">
        <f>IF($D$30&lt;&gt;"",VLOOKUP($D$30,Coureurs!$B$3:$E$27,4,FALSE),"")</f>
        <v/>
      </c>
      <c r="O30" s="209"/>
      <c r="P30" s="209"/>
      <c r="Q30" s="209"/>
      <c r="R30" s="209"/>
      <c r="S30" s="209"/>
      <c r="T30" s="209"/>
      <c r="U30" s="209"/>
      <c r="V30" s="209"/>
      <c r="W30" s="209"/>
      <c r="X30" s="14"/>
    </row>
    <row r="31" spans="2:25" ht="20.100000000000001" customHeight="1" x14ac:dyDescent="0.25">
      <c r="B31" s="29"/>
      <c r="C31" s="39">
        <v>13</v>
      </c>
      <c r="D31" s="141"/>
      <c r="E31" s="209" t="str">
        <f>IF($D$31&lt;&gt;"",VLOOKUP($D$31,Coureurs!$B$3:$E$27,2,FALSE),"")</f>
        <v/>
      </c>
      <c r="F31" s="209"/>
      <c r="G31" s="209"/>
      <c r="H31" s="209"/>
      <c r="I31" s="209" t="str">
        <f>IF($D$31&lt;&gt;"",VLOOKUP($D$31,Coureurs!$B$3:$E$27,3,FALSE),"")</f>
        <v/>
      </c>
      <c r="J31" s="209"/>
      <c r="K31" s="209"/>
      <c r="L31" s="209"/>
      <c r="M31" s="209"/>
      <c r="N31" s="209" t="str">
        <f>IF($D$31&lt;&gt;"",VLOOKUP($D$31,Coureurs!$B$3:$E$27,4,FALSE),"")</f>
        <v/>
      </c>
      <c r="O31" s="209"/>
      <c r="P31" s="209"/>
      <c r="Q31" s="209"/>
      <c r="R31" s="209"/>
      <c r="S31" s="209"/>
      <c r="T31" s="209"/>
      <c r="U31" s="209"/>
      <c r="V31" s="209"/>
      <c r="W31" s="209"/>
      <c r="X31" s="14"/>
    </row>
    <row r="32" spans="2:25" ht="20.100000000000001" customHeight="1" x14ac:dyDescent="0.25">
      <c r="B32" s="29"/>
      <c r="C32" s="39">
        <v>14</v>
      </c>
      <c r="D32" s="141"/>
      <c r="E32" s="209" t="str">
        <f>IF($D$32&lt;&gt;"",VLOOKUP($D$32,Coureurs!$B$3:$E$27,2,FALSE),"")</f>
        <v/>
      </c>
      <c r="F32" s="209"/>
      <c r="G32" s="209"/>
      <c r="H32" s="209"/>
      <c r="I32" s="209" t="str">
        <f>IF($D$32&lt;&gt;"",VLOOKUP($D$32,Coureurs!$B$3:$E$27,3,FALSE),"")</f>
        <v/>
      </c>
      <c r="J32" s="209"/>
      <c r="K32" s="209"/>
      <c r="L32" s="209"/>
      <c r="M32" s="209"/>
      <c r="N32" s="209" t="str">
        <f>IF($D$32&lt;&gt;"",VLOOKUP($D$32,Coureurs!$B$3:$E$27,4,FALSE),"")</f>
        <v/>
      </c>
      <c r="O32" s="209"/>
      <c r="P32" s="209"/>
      <c r="Q32" s="209"/>
      <c r="R32" s="209"/>
      <c r="S32" s="209"/>
      <c r="T32" s="209"/>
      <c r="U32" s="209"/>
      <c r="V32" s="209"/>
      <c r="W32" s="209"/>
      <c r="X32" s="14"/>
    </row>
    <row r="33" spans="2:25" ht="20.100000000000001" customHeight="1" x14ac:dyDescent="0.25">
      <c r="B33" s="29"/>
      <c r="C33" s="39">
        <v>15</v>
      </c>
      <c r="D33" s="141"/>
      <c r="E33" s="209" t="str">
        <f>IF($D$33&lt;&gt;"",VLOOKUP($D$33,Coureurs!$B$3:$E$27,2,FALSE),"")</f>
        <v/>
      </c>
      <c r="F33" s="209"/>
      <c r="G33" s="209"/>
      <c r="H33" s="209"/>
      <c r="I33" s="209" t="str">
        <f>IF($D$33&lt;&gt;"",VLOOKUP($D$33,Coureurs!$B$3:$E$27,3,FALSE),"")</f>
        <v/>
      </c>
      <c r="J33" s="209"/>
      <c r="K33" s="209"/>
      <c r="L33" s="209"/>
      <c r="M33" s="209"/>
      <c r="N33" s="209" t="str">
        <f>IF($D$33&lt;&gt;"",VLOOKUP($D$33,Coureurs!$B$3:$E$27,4,FALSE),"")</f>
        <v/>
      </c>
      <c r="O33" s="209"/>
      <c r="P33" s="209"/>
      <c r="Q33" s="209"/>
      <c r="R33" s="209"/>
      <c r="S33" s="209"/>
      <c r="T33" s="209"/>
      <c r="U33" s="209"/>
      <c r="V33" s="209"/>
      <c r="W33" s="209"/>
      <c r="X33" s="14"/>
    </row>
    <row r="34" spans="2:25" ht="20.100000000000001" customHeight="1" x14ac:dyDescent="0.25">
      <c r="B34" s="29"/>
      <c r="C34" s="39">
        <v>16</v>
      </c>
      <c r="D34" s="141"/>
      <c r="E34" s="209" t="str">
        <f>IF($D$34&lt;&gt;"",VLOOKUP($D$34,Coureurs!$B$3:$E$27,2,FALSE),"")</f>
        <v/>
      </c>
      <c r="F34" s="209"/>
      <c r="G34" s="209"/>
      <c r="H34" s="209"/>
      <c r="I34" s="209" t="str">
        <f>IF($D$34&lt;&gt;"",VLOOKUP($D$34,Coureurs!$B$3:$E$27,3,FALSE),"")</f>
        <v/>
      </c>
      <c r="J34" s="209"/>
      <c r="K34" s="209"/>
      <c r="L34" s="209"/>
      <c r="M34" s="209"/>
      <c r="N34" s="209" t="str">
        <f>IF($D$34&lt;&gt;"",VLOOKUP($D$34,Coureurs!$B$3:$E$27,4,FALSE),"")</f>
        <v/>
      </c>
      <c r="O34" s="209"/>
      <c r="P34" s="209"/>
      <c r="Q34" s="209"/>
      <c r="R34" s="209"/>
      <c r="S34" s="209"/>
      <c r="T34" s="209"/>
      <c r="U34" s="209"/>
      <c r="V34" s="209"/>
      <c r="W34" s="209"/>
      <c r="X34" s="14"/>
    </row>
    <row r="35" spans="2:25" ht="20.100000000000001" customHeight="1" x14ac:dyDescent="0.25">
      <c r="B35" s="29"/>
      <c r="C35" s="39">
        <v>17</v>
      </c>
      <c r="D35" s="141"/>
      <c r="E35" s="209" t="str">
        <f>IF($D$35&lt;&gt;"",VLOOKUP($D$35,Coureurs!$B$3:$E$27,2,FALSE),"")</f>
        <v/>
      </c>
      <c r="F35" s="209"/>
      <c r="G35" s="209"/>
      <c r="H35" s="209"/>
      <c r="I35" s="209" t="str">
        <f>IF($D$35&lt;&gt;"",VLOOKUP($D$35,Coureurs!$B$3:$E$27,3,FALSE),"")</f>
        <v/>
      </c>
      <c r="J35" s="209"/>
      <c r="K35" s="209"/>
      <c r="L35" s="209"/>
      <c r="M35" s="209"/>
      <c r="N35" s="209" t="str">
        <f>IF($D$35&lt;&gt;"",VLOOKUP($D$35,Coureurs!$B$3:$E$27,4,FALSE),"")</f>
        <v/>
      </c>
      <c r="O35" s="209"/>
      <c r="P35" s="209"/>
      <c r="Q35" s="209"/>
      <c r="R35" s="209"/>
      <c r="S35" s="209"/>
      <c r="T35" s="209"/>
      <c r="U35" s="209"/>
      <c r="V35" s="209"/>
      <c r="W35" s="209"/>
      <c r="X35" s="14"/>
    </row>
    <row r="36" spans="2:25" ht="20.100000000000001" customHeight="1" x14ac:dyDescent="0.25">
      <c r="B36" s="29"/>
      <c r="C36" s="39">
        <v>18</v>
      </c>
      <c r="D36" s="141"/>
      <c r="E36" s="209" t="str">
        <f>IF($D$36&lt;&gt;"",VLOOKUP($D$36,Coureurs!$B$3:$E$27,2,FALSE),"")</f>
        <v/>
      </c>
      <c r="F36" s="209"/>
      <c r="G36" s="209"/>
      <c r="H36" s="209"/>
      <c r="I36" s="209" t="str">
        <f>IF($D$36&lt;&gt;"",VLOOKUP($D$36,Coureurs!$B$3:$E$27,3,FALSE),"")</f>
        <v/>
      </c>
      <c r="J36" s="209"/>
      <c r="K36" s="209"/>
      <c r="L36" s="209"/>
      <c r="M36" s="209"/>
      <c r="N36" s="209" t="str">
        <f>IF($D$36&lt;&gt;"",VLOOKUP($D$36,Coureurs!$B$3:$E$27,4,FALSE),"")</f>
        <v/>
      </c>
      <c r="O36" s="209"/>
      <c r="P36" s="209"/>
      <c r="Q36" s="209"/>
      <c r="R36" s="209"/>
      <c r="S36" s="209"/>
      <c r="T36" s="209"/>
      <c r="U36" s="209"/>
      <c r="V36" s="209"/>
      <c r="W36" s="209"/>
      <c r="X36" s="14"/>
    </row>
    <row r="37" spans="2:25" ht="20.100000000000001" customHeight="1" x14ac:dyDescent="0.25">
      <c r="B37" s="29"/>
      <c r="C37" s="39">
        <v>19</v>
      </c>
      <c r="D37" s="141"/>
      <c r="E37" s="209" t="str">
        <f>IF($D$37&lt;&gt;"",VLOOKUP($D$37,Coureurs!$B$3:$E$27,2,FALSE),"")</f>
        <v/>
      </c>
      <c r="F37" s="209"/>
      <c r="G37" s="209"/>
      <c r="H37" s="209"/>
      <c r="I37" s="209" t="str">
        <f>IF($D$37&lt;&gt;"",VLOOKUP($D$37,Coureurs!$B$3:$E$27,3,FALSE),"")</f>
        <v/>
      </c>
      <c r="J37" s="209"/>
      <c r="K37" s="209"/>
      <c r="L37" s="209"/>
      <c r="M37" s="209"/>
      <c r="N37" s="209" t="str">
        <f>IF($D$37&lt;&gt;"",VLOOKUP($D$37,Coureurs!$B$3:$E$27,4,FALSE),"")</f>
        <v/>
      </c>
      <c r="O37" s="209"/>
      <c r="P37" s="209"/>
      <c r="Q37" s="209"/>
      <c r="R37" s="209"/>
      <c r="S37" s="209"/>
      <c r="T37" s="209"/>
      <c r="U37" s="209"/>
      <c r="V37" s="209"/>
      <c r="W37" s="209"/>
      <c r="X37" s="14"/>
    </row>
    <row r="38" spans="2:25" ht="20.100000000000001" customHeight="1" x14ac:dyDescent="0.25">
      <c r="B38" s="29"/>
      <c r="C38" s="39">
        <v>20</v>
      </c>
      <c r="D38" s="141"/>
      <c r="E38" s="209" t="str">
        <f>IF($D$38&lt;&gt;"",VLOOKUP($D$38,Coureurs!$B$3:$E$27,2,FALSE),"")</f>
        <v/>
      </c>
      <c r="F38" s="209"/>
      <c r="G38" s="209"/>
      <c r="H38" s="209"/>
      <c r="I38" s="209" t="str">
        <f>IF($D$38&lt;&gt;"",VLOOKUP($D$38,Coureurs!$B$3:$E$27,3,FALSE),"")</f>
        <v/>
      </c>
      <c r="J38" s="209"/>
      <c r="K38" s="209"/>
      <c r="L38" s="209"/>
      <c r="M38" s="209"/>
      <c r="N38" s="209" t="str">
        <f>IF($D$38&lt;&gt;"",VLOOKUP($D$38,Coureurs!$B$3:$E$27,4,FALSE),"")</f>
        <v/>
      </c>
      <c r="O38" s="209"/>
      <c r="P38" s="209"/>
      <c r="Q38" s="209"/>
      <c r="R38" s="209"/>
      <c r="S38" s="209"/>
      <c r="T38" s="209"/>
      <c r="U38" s="209"/>
      <c r="V38" s="209"/>
      <c r="W38" s="209"/>
      <c r="X38" s="14"/>
    </row>
    <row r="39" spans="2:25" ht="20.100000000000001" customHeight="1" x14ac:dyDescent="0.25">
      <c r="B39" s="29"/>
      <c r="C39" s="39">
        <v>21</v>
      </c>
      <c r="D39" s="141"/>
      <c r="E39" s="209" t="str">
        <f>IF($D$39&lt;&gt;"",VLOOKUP($D$39,Coureurs!$B$3:$E$27,2,FALSE),"")</f>
        <v/>
      </c>
      <c r="F39" s="209"/>
      <c r="G39" s="209"/>
      <c r="H39" s="209"/>
      <c r="I39" s="209" t="str">
        <f>IF($D$39&lt;&gt;"",VLOOKUP($D$39,Coureurs!$B$3:$E$27,3,FALSE),"")</f>
        <v/>
      </c>
      <c r="J39" s="209"/>
      <c r="K39" s="209"/>
      <c r="L39" s="209"/>
      <c r="M39" s="209"/>
      <c r="N39" s="209" t="str">
        <f>IF($D$39&lt;&gt;"",VLOOKUP($D$39,Coureurs!$B$3:$E$27,4,FALSE),"")</f>
        <v/>
      </c>
      <c r="O39" s="209"/>
      <c r="P39" s="209"/>
      <c r="Q39" s="209"/>
      <c r="R39" s="209"/>
      <c r="S39" s="209"/>
      <c r="T39" s="209"/>
      <c r="U39" s="209"/>
      <c r="V39" s="209"/>
      <c r="W39" s="209"/>
      <c r="X39" s="14"/>
    </row>
    <row r="40" spans="2:25" ht="20.100000000000001" customHeight="1" x14ac:dyDescent="0.25">
      <c r="B40" s="29"/>
      <c r="C40" s="39">
        <v>22</v>
      </c>
      <c r="D40" s="141"/>
      <c r="E40" s="209" t="str">
        <f>IF($D$40&lt;&gt;"",VLOOKUP($D$40,Coureurs!$B$3:$E$27,2,FALSE),"")</f>
        <v/>
      </c>
      <c r="F40" s="209"/>
      <c r="G40" s="209"/>
      <c r="H40" s="209"/>
      <c r="I40" s="209" t="str">
        <f>IF($D$40&lt;&gt;"",VLOOKUP($D$40,Coureurs!$B$3:$E$27,3,FALSE),"")</f>
        <v/>
      </c>
      <c r="J40" s="209"/>
      <c r="K40" s="209"/>
      <c r="L40" s="209"/>
      <c r="M40" s="209"/>
      <c r="N40" s="209" t="str">
        <f>IF($D$40&lt;&gt;"",VLOOKUP($D$40,Coureurs!$B$3:$E$27,4,FALSE),"")</f>
        <v/>
      </c>
      <c r="O40" s="209"/>
      <c r="P40" s="209"/>
      <c r="Q40" s="209"/>
      <c r="R40" s="209"/>
      <c r="S40" s="209"/>
      <c r="T40" s="209"/>
      <c r="U40" s="209"/>
      <c r="V40" s="209"/>
      <c r="W40" s="209"/>
      <c r="X40" s="14"/>
    </row>
    <row r="41" spans="2:25" ht="20.100000000000001" customHeight="1" x14ac:dyDescent="0.25">
      <c r="B41" s="29"/>
      <c r="C41" s="39">
        <v>23</v>
      </c>
      <c r="D41" s="141"/>
      <c r="E41" s="209" t="str">
        <f>IF($D$41&lt;&gt;"",VLOOKUP($D$41,Coureurs!$B$3:$E$27,2,FALSE),"")</f>
        <v/>
      </c>
      <c r="F41" s="209"/>
      <c r="G41" s="209"/>
      <c r="H41" s="209"/>
      <c r="I41" s="209" t="str">
        <f>IF($D$41&lt;&gt;"",VLOOKUP($D$41,Coureurs!$B$3:$E$27,3,FALSE),"")</f>
        <v/>
      </c>
      <c r="J41" s="209"/>
      <c r="K41" s="209"/>
      <c r="L41" s="209"/>
      <c r="M41" s="209"/>
      <c r="N41" s="209" t="str">
        <f>IF($D$41&lt;&gt;"",VLOOKUP($D$41,Coureurs!$B$3:$E$27,4,FALSE),"")</f>
        <v/>
      </c>
      <c r="O41" s="209"/>
      <c r="P41" s="209"/>
      <c r="Q41" s="209"/>
      <c r="R41" s="209"/>
      <c r="S41" s="209"/>
      <c r="T41" s="209"/>
      <c r="U41" s="209"/>
      <c r="V41" s="209"/>
      <c r="W41" s="209"/>
      <c r="X41" s="14"/>
    </row>
    <row r="42" spans="2:25" ht="20.100000000000001" customHeight="1" x14ac:dyDescent="0.25">
      <c r="B42" s="29"/>
      <c r="C42" s="39">
        <v>24</v>
      </c>
      <c r="D42" s="141"/>
      <c r="E42" s="209" t="str">
        <f>IF($D$42&lt;&gt;"",VLOOKUP($D$42,Coureurs!$B$3:$E$27,2,FALSE),"")</f>
        <v/>
      </c>
      <c r="F42" s="209"/>
      <c r="G42" s="209"/>
      <c r="H42" s="209"/>
      <c r="I42" s="209" t="str">
        <f>IF($D$42&lt;&gt;"",VLOOKUP($D$42,Coureurs!$B$3:$E$27,3,FALSE),"")</f>
        <v/>
      </c>
      <c r="J42" s="209"/>
      <c r="K42" s="209"/>
      <c r="L42" s="209"/>
      <c r="M42" s="209"/>
      <c r="N42" s="209" t="str">
        <f>IF($D$42&lt;&gt;"",VLOOKUP($D$42,Coureurs!$B$3:$E$27,4,FALSE),"")</f>
        <v/>
      </c>
      <c r="O42" s="209"/>
      <c r="P42" s="209"/>
      <c r="Q42" s="209"/>
      <c r="R42" s="209"/>
      <c r="S42" s="209"/>
      <c r="T42" s="209"/>
      <c r="U42" s="209"/>
      <c r="V42" s="209"/>
      <c r="W42" s="209"/>
      <c r="X42" s="14"/>
    </row>
    <row r="43" spans="2:25" ht="20.100000000000001" customHeight="1" x14ac:dyDescent="0.25">
      <c r="B43" s="72"/>
      <c r="C43" s="39">
        <v>25</v>
      </c>
      <c r="D43" s="141"/>
      <c r="E43" s="209" t="str">
        <f>IF($D$43&lt;&gt;"",VLOOKUP($D$43,Coureurs!$B$3:$E$27,2,FALSE),"")</f>
        <v/>
      </c>
      <c r="F43" s="209"/>
      <c r="G43" s="209"/>
      <c r="H43" s="209"/>
      <c r="I43" s="209" t="str">
        <f>IF($D$43&lt;&gt;"",VLOOKUP($D$43,Coureurs!$B$3:$E$27,3,FALSE),"")</f>
        <v/>
      </c>
      <c r="J43" s="209"/>
      <c r="K43" s="209"/>
      <c r="L43" s="209"/>
      <c r="M43" s="209"/>
      <c r="N43" s="209" t="str">
        <f>IF($D$43&lt;&gt;"",VLOOKUP($D$43,Coureurs!$B$3:$E$27,4,FALSE),"")</f>
        <v/>
      </c>
      <c r="O43" s="209"/>
      <c r="P43" s="209"/>
      <c r="Q43" s="209"/>
      <c r="R43" s="209"/>
      <c r="S43" s="209"/>
      <c r="T43" s="209"/>
      <c r="U43" s="209"/>
      <c r="V43" s="209"/>
      <c r="W43" s="209"/>
      <c r="X43" s="14"/>
      <c r="Y43" s="35"/>
    </row>
    <row r="44" spans="2:25" ht="20.100000000000001" customHeight="1" x14ac:dyDescent="0.25">
      <c r="B44" s="72"/>
      <c r="C44" s="39">
        <v>26</v>
      </c>
      <c r="D44" s="141"/>
      <c r="E44" s="209" t="str">
        <f>IF($D$44&lt;&gt;"",VLOOKUP($D$44,Coureurs!$B$3:$E$27,2,FALSE),"")</f>
        <v/>
      </c>
      <c r="F44" s="209"/>
      <c r="G44" s="209"/>
      <c r="H44" s="209"/>
      <c r="I44" s="209" t="str">
        <f>IF($D$44&lt;&gt;"",VLOOKUP($D$44,Coureurs!$B$3:$E$27,3,FALSE),"")</f>
        <v/>
      </c>
      <c r="J44" s="209"/>
      <c r="K44" s="209"/>
      <c r="L44" s="209"/>
      <c r="M44" s="209"/>
      <c r="N44" s="209" t="str">
        <f>IF($D$44&lt;&gt;"",VLOOKUP($D$44,Coureurs!$B$3:$E$27,4,FALSE),"")</f>
        <v/>
      </c>
      <c r="O44" s="209"/>
      <c r="P44" s="209"/>
      <c r="Q44" s="209"/>
      <c r="R44" s="209"/>
      <c r="S44" s="209"/>
      <c r="T44" s="209"/>
      <c r="U44" s="209"/>
      <c r="V44" s="209"/>
      <c r="W44" s="209"/>
      <c r="X44" s="14"/>
      <c r="Y44" s="35"/>
    </row>
    <row r="45" spans="2:25" ht="20.100000000000001" customHeight="1" x14ac:dyDescent="0.25">
      <c r="B45" s="72"/>
      <c r="C45" s="39">
        <v>27</v>
      </c>
      <c r="D45" s="141"/>
      <c r="E45" s="209" t="str">
        <f>IF($D$45&lt;&gt;"",VLOOKUP($D$45,Coureurs!$B$3:$E$27,2,FALSE),"")</f>
        <v/>
      </c>
      <c r="F45" s="209"/>
      <c r="G45" s="209"/>
      <c r="H45" s="209"/>
      <c r="I45" s="209" t="str">
        <f>IF($D$45&lt;&gt;"",VLOOKUP($D$45,Coureurs!$B$3:$E$27,3,FALSE),"")</f>
        <v/>
      </c>
      <c r="J45" s="209"/>
      <c r="K45" s="209"/>
      <c r="L45" s="209"/>
      <c r="M45" s="209"/>
      <c r="N45" s="209" t="str">
        <f>IF($D$45&lt;&gt;"",VLOOKUP($D$45,Coureurs!$B$3:$E$27,4,FALSE),"")</f>
        <v/>
      </c>
      <c r="O45" s="209"/>
      <c r="P45" s="209"/>
      <c r="Q45" s="209"/>
      <c r="R45" s="209"/>
      <c r="S45" s="209"/>
      <c r="T45" s="209"/>
      <c r="U45" s="209"/>
      <c r="V45" s="209"/>
      <c r="W45" s="209"/>
      <c r="X45" s="14"/>
      <c r="Y45" s="35"/>
    </row>
    <row r="46" spans="2:25" ht="20.100000000000001" customHeight="1" x14ac:dyDescent="0.25">
      <c r="B46" s="72"/>
      <c r="C46" s="39">
        <v>28</v>
      </c>
      <c r="D46" s="141"/>
      <c r="E46" s="209" t="str">
        <f>IF($D$46&lt;&gt;"",VLOOKUP($D$46,Coureurs!$B$3:$E$27,2,FALSE),"")</f>
        <v/>
      </c>
      <c r="F46" s="209"/>
      <c r="G46" s="209"/>
      <c r="H46" s="209"/>
      <c r="I46" s="209" t="str">
        <f>IF($D$46&lt;&gt;"",VLOOKUP($D$46,Coureurs!$B$3:$E$27,3,FALSE),"")</f>
        <v/>
      </c>
      <c r="J46" s="209"/>
      <c r="K46" s="209"/>
      <c r="L46" s="209"/>
      <c r="M46" s="209"/>
      <c r="N46" s="209" t="str">
        <f>IF($D$46&lt;&gt;"",VLOOKUP($D$46,Coureurs!$B$3:$E$27,4,FALSE),"")</f>
        <v/>
      </c>
      <c r="O46" s="209"/>
      <c r="P46" s="209"/>
      <c r="Q46" s="209"/>
      <c r="R46" s="209"/>
      <c r="S46" s="209"/>
      <c r="T46" s="209"/>
      <c r="U46" s="209"/>
      <c r="V46" s="209"/>
      <c r="W46" s="209"/>
      <c r="X46" s="14"/>
      <c r="Y46" s="35"/>
    </row>
    <row r="47" spans="2:25" ht="20.100000000000001" customHeight="1" x14ac:dyDescent="0.25">
      <c r="B47" s="72"/>
      <c r="C47" s="39">
        <v>29</v>
      </c>
      <c r="D47" s="141"/>
      <c r="E47" s="209" t="str">
        <f>IF($D$47&lt;&gt;"",VLOOKUP($D$47,Coureurs!$B$3:$E$27,2,FALSE),"")</f>
        <v/>
      </c>
      <c r="F47" s="209"/>
      <c r="G47" s="209"/>
      <c r="H47" s="209"/>
      <c r="I47" s="209" t="str">
        <f>IF($D$47&lt;&gt;"",VLOOKUP($D$47,Coureurs!$B$3:$E$27,3,FALSE),"")</f>
        <v/>
      </c>
      <c r="J47" s="209"/>
      <c r="K47" s="209"/>
      <c r="L47" s="209"/>
      <c r="M47" s="209"/>
      <c r="N47" s="209" t="str">
        <f>IF($D$47&lt;&gt;"",VLOOKUP($D$47,Coureurs!$B$3:$E$27,4,FALSE),"")</f>
        <v/>
      </c>
      <c r="O47" s="209"/>
      <c r="P47" s="209"/>
      <c r="Q47" s="209"/>
      <c r="R47" s="209"/>
      <c r="S47" s="209"/>
      <c r="T47" s="209"/>
      <c r="U47" s="209"/>
      <c r="V47" s="209"/>
      <c r="W47" s="209"/>
      <c r="X47" s="14"/>
    </row>
    <row r="48" spans="2:25" ht="20.100000000000001" customHeight="1" x14ac:dyDescent="0.25">
      <c r="B48" s="72"/>
      <c r="C48" s="39">
        <v>30</v>
      </c>
      <c r="D48" s="141"/>
      <c r="E48" s="209" t="str">
        <f>IF($D$48&lt;&gt;"",VLOOKUP($D$48,Coureurs!$B$3:$E$27,2,FALSE),"")</f>
        <v/>
      </c>
      <c r="F48" s="209"/>
      <c r="G48" s="209"/>
      <c r="H48" s="209"/>
      <c r="I48" s="209" t="str">
        <f>IF($D$48&lt;&gt;"",VLOOKUP($D$48,Coureurs!$B$3:$E$27,3,FALSE),"")</f>
        <v/>
      </c>
      <c r="J48" s="209"/>
      <c r="K48" s="209"/>
      <c r="L48" s="209"/>
      <c r="M48" s="209"/>
      <c r="N48" s="209" t="str">
        <f>IF($D$48&lt;&gt;"",VLOOKUP($D$48,Coureurs!$B$3:$E$27,4,FALSE),"")</f>
        <v/>
      </c>
      <c r="O48" s="209"/>
      <c r="P48" s="209"/>
      <c r="Q48" s="209"/>
      <c r="R48" s="209"/>
      <c r="S48" s="209"/>
      <c r="T48" s="209"/>
      <c r="U48" s="209"/>
      <c r="V48" s="209"/>
      <c r="W48" s="209"/>
      <c r="X48" s="14"/>
    </row>
    <row r="49" spans="2:24" ht="20.100000000000001" customHeight="1" x14ac:dyDescent="0.25">
      <c r="B49" s="72"/>
      <c r="C49" s="39">
        <v>31</v>
      </c>
      <c r="D49" s="141"/>
      <c r="E49" s="209" t="str">
        <f>IF($D$49&lt;&gt;"",VLOOKUP($D$49,Coureurs!$B$3:$E$27,2,FALSE),"")</f>
        <v/>
      </c>
      <c r="F49" s="209"/>
      <c r="G49" s="209"/>
      <c r="H49" s="209"/>
      <c r="I49" s="209" t="str">
        <f>IF($D$49&lt;&gt;"",VLOOKUP($D$49,Coureurs!$B$3:$E$27,3,FALSE),"")</f>
        <v/>
      </c>
      <c r="J49" s="209"/>
      <c r="K49" s="209"/>
      <c r="L49" s="209"/>
      <c r="M49" s="209"/>
      <c r="N49" s="209" t="str">
        <f>IF($D$49&lt;&gt;"",VLOOKUP($D$49,Coureurs!$B$3:$E$27,4,FALSE),"")</f>
        <v/>
      </c>
      <c r="O49" s="209"/>
      <c r="P49" s="209"/>
      <c r="Q49" s="209"/>
      <c r="R49" s="209"/>
      <c r="S49" s="209"/>
      <c r="T49" s="209"/>
      <c r="U49" s="209"/>
      <c r="V49" s="209"/>
      <c r="W49" s="209"/>
      <c r="X49" s="14"/>
    </row>
    <row r="50" spans="2:24" ht="20.100000000000001" customHeight="1" x14ac:dyDescent="0.25">
      <c r="B50" s="72"/>
      <c r="C50" s="39">
        <v>32</v>
      </c>
      <c r="D50" s="141"/>
      <c r="E50" s="209" t="str">
        <f>IF($D$50&lt;&gt;"",VLOOKUP($D$50,Coureurs!$B$3:$E$27,2,FALSE),"")</f>
        <v/>
      </c>
      <c r="F50" s="209"/>
      <c r="G50" s="209"/>
      <c r="H50" s="209"/>
      <c r="I50" s="209" t="str">
        <f>IF($D$50&lt;&gt;"",VLOOKUP($D$50,Coureurs!$B$3:$E$27,3,FALSE),"")</f>
        <v/>
      </c>
      <c r="J50" s="209"/>
      <c r="K50" s="209"/>
      <c r="L50" s="209"/>
      <c r="M50" s="209"/>
      <c r="N50" s="209" t="str">
        <f>IF($D$50&lt;&gt;"",VLOOKUP($D$50,Coureurs!$B$3:$E$27,4,FALSE),"")</f>
        <v/>
      </c>
      <c r="O50" s="209"/>
      <c r="P50" s="209"/>
      <c r="Q50" s="209"/>
      <c r="R50" s="209"/>
      <c r="S50" s="209"/>
      <c r="T50" s="209"/>
      <c r="U50" s="209"/>
      <c r="V50" s="209"/>
      <c r="W50" s="209"/>
      <c r="X50" s="14"/>
    </row>
    <row r="51" spans="2:24" ht="20.100000000000001" customHeight="1" x14ac:dyDescent="0.25">
      <c r="B51" s="72"/>
      <c r="C51" s="39">
        <v>33</v>
      </c>
      <c r="D51" s="141"/>
      <c r="E51" s="209" t="str">
        <f>IF($D$51&lt;&gt;"",VLOOKUP($D$51,Coureurs!$B$3:$E$27,2,FALSE),"")</f>
        <v/>
      </c>
      <c r="F51" s="209"/>
      <c r="G51" s="209"/>
      <c r="H51" s="209"/>
      <c r="I51" s="209" t="str">
        <f>IF($D$51&lt;&gt;"",VLOOKUP($D$51,Coureurs!$B$3:$E$27,3,FALSE),"")</f>
        <v/>
      </c>
      <c r="J51" s="209"/>
      <c r="K51" s="209"/>
      <c r="L51" s="209"/>
      <c r="M51" s="209"/>
      <c r="N51" s="209" t="str">
        <f>IF($D$51&lt;&gt;"",VLOOKUP($D$51,Coureurs!$B$3:$E$27,4,FALSE),"")</f>
        <v/>
      </c>
      <c r="O51" s="209"/>
      <c r="P51" s="209"/>
      <c r="Q51" s="209"/>
      <c r="R51" s="209"/>
      <c r="S51" s="209"/>
      <c r="T51" s="209"/>
      <c r="U51" s="209"/>
      <c r="V51" s="209"/>
      <c r="W51" s="209"/>
      <c r="X51" s="14"/>
    </row>
    <row r="52" spans="2:24" ht="20.100000000000001" customHeight="1" x14ac:dyDescent="0.25">
      <c r="B52" s="72"/>
      <c r="C52" s="39">
        <v>34</v>
      </c>
      <c r="D52" s="141"/>
      <c r="E52" s="209" t="str">
        <f>IF($D$52&lt;&gt;"",VLOOKUP($D$52,Coureurs!$B$3:$E$27,2,FALSE),"")</f>
        <v/>
      </c>
      <c r="F52" s="209"/>
      <c r="G52" s="209"/>
      <c r="H52" s="209"/>
      <c r="I52" s="209" t="str">
        <f>IF($D$52&lt;&gt;"",VLOOKUP($D$52,Coureurs!$B$3:$E$27,3,FALSE),"")</f>
        <v/>
      </c>
      <c r="J52" s="209"/>
      <c r="K52" s="209"/>
      <c r="L52" s="209"/>
      <c r="M52" s="209"/>
      <c r="N52" s="209" t="str">
        <f>IF($D$52&lt;&gt;"",VLOOKUP($D$52,Coureurs!$B$3:$E$27,4,FALSE),"")</f>
        <v/>
      </c>
      <c r="O52" s="209"/>
      <c r="P52" s="209"/>
      <c r="Q52" s="209"/>
      <c r="R52" s="209"/>
      <c r="S52" s="209"/>
      <c r="T52" s="209"/>
      <c r="U52" s="209"/>
      <c r="V52" s="209"/>
      <c r="W52" s="209"/>
      <c r="X52" s="14"/>
    </row>
    <row r="53" spans="2:24" ht="20.100000000000001" customHeight="1" x14ac:dyDescent="0.25">
      <c r="B53" s="72"/>
      <c r="C53" s="39">
        <v>35</v>
      </c>
      <c r="D53" s="141"/>
      <c r="E53" s="209" t="str">
        <f>IF($D$53&lt;&gt;"",VLOOKUP($D$53,Coureurs!$B$3:$E$27,2,FALSE),"")</f>
        <v/>
      </c>
      <c r="F53" s="209"/>
      <c r="G53" s="209"/>
      <c r="H53" s="209"/>
      <c r="I53" s="209" t="str">
        <f>IF($D$53&lt;&gt;"",VLOOKUP($D$53,Coureurs!$B$3:$E$27,3,FALSE),"")</f>
        <v/>
      </c>
      <c r="J53" s="209"/>
      <c r="K53" s="209"/>
      <c r="L53" s="209"/>
      <c r="M53" s="209"/>
      <c r="N53" s="209" t="str">
        <f>IF($D$53&lt;&gt;"",VLOOKUP($D$53,Coureurs!$B$3:$E$27,4,FALSE),"")</f>
        <v/>
      </c>
      <c r="O53" s="209"/>
      <c r="P53" s="209"/>
      <c r="Q53" s="209"/>
      <c r="R53" s="209"/>
      <c r="S53" s="209"/>
      <c r="T53" s="209"/>
      <c r="U53" s="209"/>
      <c r="V53" s="209"/>
      <c r="W53" s="209"/>
      <c r="X53" s="14"/>
    </row>
    <row r="54" spans="2:24" ht="20.100000000000001" customHeight="1" x14ac:dyDescent="0.25">
      <c r="B54" s="72"/>
      <c r="C54" s="39">
        <v>36</v>
      </c>
      <c r="D54" s="141"/>
      <c r="E54" s="209" t="str">
        <f>IF($D$54&lt;&gt;"",VLOOKUP($D$54,Coureurs!$B$3:$E$27,2,FALSE),"")</f>
        <v/>
      </c>
      <c r="F54" s="209"/>
      <c r="G54" s="209"/>
      <c r="H54" s="209"/>
      <c r="I54" s="209" t="str">
        <f>IF($D$54&lt;&gt;"",VLOOKUP($D$54,Coureurs!$B$3:$E$27,3,FALSE),"")</f>
        <v/>
      </c>
      <c r="J54" s="209"/>
      <c r="K54" s="209"/>
      <c r="L54" s="209"/>
      <c r="M54" s="209"/>
      <c r="N54" s="209" t="str">
        <f>IF($D$54&lt;&gt;"",VLOOKUP($D$54,Coureurs!$B$3:$E$27,4,FALSE),"")</f>
        <v/>
      </c>
      <c r="O54" s="209"/>
      <c r="P54" s="209"/>
      <c r="Q54" s="209"/>
      <c r="R54" s="209"/>
      <c r="S54" s="209"/>
      <c r="T54" s="209"/>
      <c r="U54" s="209"/>
      <c r="V54" s="209"/>
      <c r="W54" s="209"/>
      <c r="X54" s="14"/>
    </row>
    <row r="55" spans="2:24" ht="20.100000000000001" customHeight="1" x14ac:dyDescent="0.25">
      <c r="B55" s="72"/>
      <c r="C55" s="39">
        <v>37</v>
      </c>
      <c r="D55" s="141"/>
      <c r="E55" s="209" t="str">
        <f>IF($D$55&lt;&gt;"",VLOOKUP($D$55,Coureurs!$B$3:$E$27,2,FALSE),"")</f>
        <v/>
      </c>
      <c r="F55" s="209"/>
      <c r="G55" s="209"/>
      <c r="H55" s="209"/>
      <c r="I55" s="209" t="str">
        <f>IF($D$55&lt;&gt;"",VLOOKUP($D$55,Coureurs!$B$3:$E$27,3,FALSE),"")</f>
        <v/>
      </c>
      <c r="J55" s="209"/>
      <c r="K55" s="209"/>
      <c r="L55" s="209"/>
      <c r="M55" s="209"/>
      <c r="N55" s="209" t="str">
        <f>IF($D$55&lt;&gt;"",VLOOKUP($D$55,Coureurs!$B$3:$E$27,4,FALSE),"")</f>
        <v/>
      </c>
      <c r="O55" s="209"/>
      <c r="P55" s="209"/>
      <c r="Q55" s="209"/>
      <c r="R55" s="209"/>
      <c r="S55" s="209"/>
      <c r="T55" s="209"/>
      <c r="U55" s="209"/>
      <c r="V55" s="209"/>
      <c r="W55" s="209"/>
      <c r="X55" s="14"/>
    </row>
    <row r="56" spans="2:24" ht="20.100000000000001" customHeight="1" x14ac:dyDescent="0.25">
      <c r="B56" s="72"/>
      <c r="C56" s="39">
        <v>38</v>
      </c>
      <c r="D56" s="141"/>
      <c r="E56" s="209" t="str">
        <f>IF($D$56&lt;&gt;"",VLOOKUP($D$56,Coureurs!$B$3:$E$27,2,FALSE),"")</f>
        <v/>
      </c>
      <c r="F56" s="209"/>
      <c r="G56" s="209"/>
      <c r="H56" s="209"/>
      <c r="I56" s="209" t="str">
        <f>IF($D$56&lt;&gt;"",VLOOKUP($D$56,Coureurs!$B$3:$E$27,3,FALSE),"")</f>
        <v/>
      </c>
      <c r="J56" s="209"/>
      <c r="K56" s="209"/>
      <c r="L56" s="209"/>
      <c r="M56" s="209"/>
      <c r="N56" s="209" t="str">
        <f>IF($D$56&lt;&gt;"",VLOOKUP($D$56,Coureurs!$B$3:$E$27,4,FALSE),"")</f>
        <v/>
      </c>
      <c r="O56" s="209"/>
      <c r="P56" s="209"/>
      <c r="Q56" s="209"/>
      <c r="R56" s="209"/>
      <c r="S56" s="209"/>
      <c r="T56" s="209"/>
      <c r="U56" s="209"/>
      <c r="V56" s="209"/>
      <c r="W56" s="209"/>
      <c r="X56" s="14"/>
    </row>
    <row r="57" spans="2:24" ht="20.100000000000001" customHeight="1" x14ac:dyDescent="0.25">
      <c r="B57" s="72"/>
      <c r="C57" s="39">
        <v>39</v>
      </c>
      <c r="D57" s="141"/>
      <c r="E57" s="209" t="str">
        <f>IF($D$57&lt;&gt;"",VLOOKUP($D$57,Coureurs!$B$3:$E$27,2,FALSE),"")</f>
        <v/>
      </c>
      <c r="F57" s="209"/>
      <c r="G57" s="209"/>
      <c r="H57" s="209"/>
      <c r="I57" s="209" t="str">
        <f>IF($D$57&lt;&gt;"",VLOOKUP($D$57,Coureurs!$B$3:$E$27,3,FALSE),"")</f>
        <v/>
      </c>
      <c r="J57" s="209"/>
      <c r="K57" s="209"/>
      <c r="L57" s="209"/>
      <c r="M57" s="209"/>
      <c r="N57" s="209" t="str">
        <f>IF($D$57&lt;&gt;"",VLOOKUP($D$57,Coureurs!$B$3:$E$27,4,FALSE),"")</f>
        <v/>
      </c>
      <c r="O57" s="209"/>
      <c r="P57" s="209"/>
      <c r="Q57" s="209"/>
      <c r="R57" s="209"/>
      <c r="S57" s="209"/>
      <c r="T57" s="209"/>
      <c r="U57" s="209"/>
      <c r="V57" s="209"/>
      <c r="W57" s="209"/>
      <c r="X57" s="14"/>
    </row>
    <row r="58" spans="2:24" ht="20.100000000000001" customHeight="1" x14ac:dyDescent="0.25">
      <c r="B58" s="72"/>
      <c r="C58" s="39">
        <v>40</v>
      </c>
      <c r="D58" s="141"/>
      <c r="E58" s="209" t="str">
        <f>IF($D$58&lt;&gt;"",VLOOKUP($D$58,Coureurs!$B$3:$E$27,2,FALSE),"")</f>
        <v/>
      </c>
      <c r="F58" s="209"/>
      <c r="G58" s="209"/>
      <c r="H58" s="209"/>
      <c r="I58" s="209" t="str">
        <f>IF($D$58&lt;&gt;"",VLOOKUP($D$58,Coureurs!$B$3:$E$27,3,FALSE),"")</f>
        <v/>
      </c>
      <c r="J58" s="209"/>
      <c r="K58" s="209"/>
      <c r="L58" s="209"/>
      <c r="M58" s="209"/>
      <c r="N58" s="209" t="str">
        <f>IF($D$58&lt;&gt;"",VLOOKUP($D$58,Coureurs!$B$3:$E$27,4,FALSE),"")</f>
        <v/>
      </c>
      <c r="O58" s="209"/>
      <c r="P58" s="209"/>
      <c r="Q58" s="209"/>
      <c r="R58" s="209"/>
      <c r="S58" s="209"/>
      <c r="T58" s="209"/>
      <c r="U58" s="209"/>
      <c r="V58" s="209"/>
      <c r="W58" s="209"/>
      <c r="X58" s="14"/>
    </row>
    <row r="59" spans="2:24" ht="20.100000000000001" customHeight="1" x14ac:dyDescent="0.25">
      <c r="B59" s="72"/>
      <c r="C59" s="39">
        <v>41</v>
      </c>
      <c r="D59" s="141"/>
      <c r="E59" s="209" t="str">
        <f>IF($D$59&lt;&gt;"",VLOOKUP($D$59,Coureurs!$B$3:$E$27,2,FALSE),"")</f>
        <v/>
      </c>
      <c r="F59" s="209"/>
      <c r="G59" s="209"/>
      <c r="H59" s="209"/>
      <c r="I59" s="209" t="str">
        <f>IF($D$59&lt;&gt;"",VLOOKUP($D$59,Coureurs!$B$3:$E$27,3,FALSE),"")</f>
        <v/>
      </c>
      <c r="J59" s="209"/>
      <c r="K59" s="209"/>
      <c r="L59" s="209"/>
      <c r="M59" s="209"/>
      <c r="N59" s="209" t="str">
        <f>IF($D$59&lt;&gt;"",VLOOKUP($D$59,Coureurs!$B$3:$E$27,4,FALSE),"")</f>
        <v/>
      </c>
      <c r="O59" s="209"/>
      <c r="P59" s="209"/>
      <c r="Q59" s="209"/>
      <c r="R59" s="209"/>
      <c r="S59" s="209"/>
      <c r="T59" s="209"/>
      <c r="U59" s="209"/>
      <c r="V59" s="209"/>
      <c r="W59" s="209"/>
      <c r="X59" s="14"/>
    </row>
    <row r="60" spans="2:24" ht="20.100000000000001" customHeight="1" x14ac:dyDescent="0.25">
      <c r="B60" s="72"/>
      <c r="C60" s="39">
        <v>42</v>
      </c>
      <c r="D60" s="141"/>
      <c r="E60" s="209" t="str">
        <f>IF($D$60&lt;&gt;"",VLOOKUP($D$60,Coureurs!$B$3:$E$27,2,FALSE),"")</f>
        <v/>
      </c>
      <c r="F60" s="209"/>
      <c r="G60" s="209"/>
      <c r="H60" s="209"/>
      <c r="I60" s="209" t="str">
        <f>IF($D$60&lt;&gt;"",VLOOKUP($D$60,Coureurs!$B$3:$E$27,3,FALSE),"")</f>
        <v/>
      </c>
      <c r="J60" s="209"/>
      <c r="K60" s="209"/>
      <c r="L60" s="209"/>
      <c r="M60" s="209"/>
      <c r="N60" s="209" t="str">
        <f>IF($D$60&lt;&gt;"",VLOOKUP($D$60,Coureurs!$B$3:$E$27,4,FALSE),"")</f>
        <v/>
      </c>
      <c r="O60" s="209"/>
      <c r="P60" s="209"/>
      <c r="Q60" s="209"/>
      <c r="R60" s="209"/>
      <c r="S60" s="209"/>
      <c r="T60" s="209"/>
      <c r="U60" s="209"/>
      <c r="V60" s="209"/>
      <c r="W60" s="209"/>
      <c r="X60" s="14"/>
    </row>
    <row r="61" spans="2:24" ht="20.100000000000001" customHeight="1" x14ac:dyDescent="0.25">
      <c r="B61" s="72"/>
      <c r="C61" s="39">
        <v>43</v>
      </c>
      <c r="D61" s="141"/>
      <c r="E61" s="209" t="str">
        <f>IF($D$61&lt;&gt;"",VLOOKUP($D$61,Coureurs!$B$3:$E$27,2,FALSE),"")</f>
        <v/>
      </c>
      <c r="F61" s="209"/>
      <c r="G61" s="209"/>
      <c r="H61" s="209"/>
      <c r="I61" s="209" t="str">
        <f>IF($D$61&lt;&gt;"",VLOOKUP($D$61,Coureurs!$B$3:$E$27,3,FALSE),"")</f>
        <v/>
      </c>
      <c r="J61" s="209"/>
      <c r="K61" s="209"/>
      <c r="L61" s="209"/>
      <c r="M61" s="209"/>
      <c r="N61" s="209" t="str">
        <f>IF($D$61&lt;&gt;"",VLOOKUP($D$61,Coureurs!$B$3:$E$27,4,FALSE),"")</f>
        <v/>
      </c>
      <c r="O61" s="209"/>
      <c r="P61" s="209"/>
      <c r="Q61" s="209"/>
      <c r="R61" s="209"/>
      <c r="S61" s="209"/>
      <c r="T61" s="209"/>
      <c r="U61" s="209"/>
      <c r="V61" s="209"/>
      <c r="W61" s="209"/>
      <c r="X61" s="14"/>
    </row>
    <row r="62" spans="2:24" ht="20.100000000000001" customHeight="1" x14ac:dyDescent="0.25">
      <c r="B62" s="72"/>
      <c r="C62" s="39">
        <v>44</v>
      </c>
      <c r="D62" s="141"/>
      <c r="E62" s="209" t="str">
        <f>IF($D$62&lt;&gt;"",VLOOKUP($D$62,Coureurs!$B$3:$E$27,2,FALSE),"")</f>
        <v/>
      </c>
      <c r="F62" s="209"/>
      <c r="G62" s="209"/>
      <c r="H62" s="209"/>
      <c r="I62" s="209" t="str">
        <f>IF($D$62&lt;&gt;"",VLOOKUP($D$62,Coureurs!$B$3:$E$27,3,FALSE),"")</f>
        <v/>
      </c>
      <c r="J62" s="209"/>
      <c r="K62" s="209"/>
      <c r="L62" s="209"/>
      <c r="M62" s="209"/>
      <c r="N62" s="209" t="str">
        <f>IF($D$62&lt;&gt;"",VLOOKUP($D$62,Coureurs!$B$3:$E$27,4,FALSE),"")</f>
        <v/>
      </c>
      <c r="O62" s="209"/>
      <c r="P62" s="209"/>
      <c r="Q62" s="209"/>
      <c r="R62" s="209"/>
      <c r="S62" s="209"/>
      <c r="T62" s="209"/>
      <c r="U62" s="209"/>
      <c r="V62" s="209"/>
      <c r="W62" s="209"/>
      <c r="X62" s="14"/>
    </row>
    <row r="63" spans="2:24" ht="20.100000000000001" customHeight="1" x14ac:dyDescent="0.25">
      <c r="B63" s="72"/>
      <c r="C63" s="39">
        <v>45</v>
      </c>
      <c r="D63" s="141"/>
      <c r="E63" s="209" t="str">
        <f>IF($D$63&lt;&gt;"",VLOOKUP($D$63,Coureurs!$B$3:$E$27,2,FALSE),"")</f>
        <v/>
      </c>
      <c r="F63" s="209"/>
      <c r="G63" s="209"/>
      <c r="H63" s="209"/>
      <c r="I63" s="209" t="str">
        <f>IF($D$63&lt;&gt;"",VLOOKUP($D$63,Coureurs!$B$3:$E$27,3,FALSE),"")</f>
        <v/>
      </c>
      <c r="J63" s="209"/>
      <c r="K63" s="209"/>
      <c r="L63" s="209"/>
      <c r="M63" s="209"/>
      <c r="N63" s="209" t="str">
        <f>IF($D$63&lt;&gt;"",VLOOKUP($D$63,Coureurs!$B$3:$E$27,4,FALSE),"")</f>
        <v/>
      </c>
      <c r="O63" s="209"/>
      <c r="P63" s="209"/>
      <c r="Q63" s="209"/>
      <c r="R63" s="209"/>
      <c r="S63" s="209"/>
      <c r="T63" s="209"/>
      <c r="U63" s="209"/>
      <c r="V63" s="209"/>
      <c r="W63" s="209"/>
      <c r="X63" s="14"/>
    </row>
    <row r="64" spans="2:24" ht="20.100000000000001" customHeight="1" x14ac:dyDescent="0.25">
      <c r="B64" s="72"/>
      <c r="C64" s="39">
        <v>46</v>
      </c>
      <c r="D64" s="141"/>
      <c r="E64" s="209" t="str">
        <f>IF($D$64&lt;&gt;"",VLOOKUP($D$64,Coureurs!$B$3:$E$27,2,FALSE),"")</f>
        <v/>
      </c>
      <c r="F64" s="209"/>
      <c r="G64" s="209"/>
      <c r="H64" s="209"/>
      <c r="I64" s="209" t="str">
        <f>IF($D$64&lt;&gt;"",VLOOKUP($D$64,Coureurs!$B$3:$E$27,3,FALSE),"")</f>
        <v/>
      </c>
      <c r="J64" s="209"/>
      <c r="K64" s="209"/>
      <c r="L64" s="209"/>
      <c r="M64" s="209"/>
      <c r="N64" s="209" t="str">
        <f>IF($D$64&lt;&gt;"",VLOOKUP($D$64,Coureurs!$B$3:$E$27,4,FALSE),"")</f>
        <v/>
      </c>
      <c r="O64" s="209"/>
      <c r="P64" s="209"/>
      <c r="Q64" s="209"/>
      <c r="R64" s="209"/>
      <c r="S64" s="209"/>
      <c r="T64" s="209"/>
      <c r="U64" s="209"/>
      <c r="V64" s="209"/>
      <c r="W64" s="209"/>
      <c r="X64" s="14"/>
    </row>
    <row r="65" spans="2:24" ht="20.100000000000001" customHeight="1" x14ac:dyDescent="0.25">
      <c r="B65" s="72"/>
      <c r="C65" s="39">
        <v>47</v>
      </c>
      <c r="D65" s="141"/>
      <c r="E65" s="209" t="str">
        <f>IF($D$65&lt;&gt;"",VLOOKUP($D$65,Coureurs!$B$3:$E$27,2,FALSE),"")</f>
        <v/>
      </c>
      <c r="F65" s="209"/>
      <c r="G65" s="209"/>
      <c r="H65" s="209"/>
      <c r="I65" s="209" t="str">
        <f>IF($D$65&lt;&gt;"",VLOOKUP($D$65,Coureurs!$B$3:$E$27,3,FALSE),"")</f>
        <v/>
      </c>
      <c r="J65" s="209"/>
      <c r="K65" s="209"/>
      <c r="L65" s="209"/>
      <c r="M65" s="209"/>
      <c r="N65" s="209" t="str">
        <f>IF($D$65&lt;&gt;"",VLOOKUP($D$65,Coureurs!$B$3:$E$27,4,FALSE),"")</f>
        <v/>
      </c>
      <c r="O65" s="209"/>
      <c r="P65" s="209"/>
      <c r="Q65" s="209"/>
      <c r="R65" s="209"/>
      <c r="S65" s="209"/>
      <c r="T65" s="209"/>
      <c r="U65" s="209"/>
      <c r="V65" s="209"/>
      <c r="W65" s="209"/>
      <c r="X65" s="14"/>
    </row>
    <row r="66" spans="2:24" ht="20.100000000000001" customHeight="1" x14ac:dyDescent="0.25">
      <c r="B66" s="72"/>
      <c r="C66" s="39">
        <v>48</v>
      </c>
      <c r="D66" s="141"/>
      <c r="E66" s="209" t="str">
        <f>IF($D$66&lt;&gt;"",VLOOKUP($D$66,Coureurs!$B$3:$E$27,2,FALSE),"")</f>
        <v/>
      </c>
      <c r="F66" s="209"/>
      <c r="G66" s="209"/>
      <c r="H66" s="209"/>
      <c r="I66" s="209" t="str">
        <f>IF($D$66&lt;&gt;"",VLOOKUP($D$66,Coureurs!$B$3:$E$27,3,FALSE),"")</f>
        <v/>
      </c>
      <c r="J66" s="209"/>
      <c r="K66" s="209"/>
      <c r="L66" s="209"/>
      <c r="M66" s="209"/>
      <c r="N66" s="209" t="str">
        <f>IF($D$66&lt;&gt;"",VLOOKUP($D$66,Coureurs!$B$3:$E$27,4,FALSE),"")</f>
        <v/>
      </c>
      <c r="O66" s="209"/>
      <c r="P66" s="209"/>
      <c r="Q66" s="209"/>
      <c r="R66" s="209"/>
      <c r="S66" s="209"/>
      <c r="T66" s="209"/>
      <c r="U66" s="209"/>
      <c r="V66" s="209"/>
      <c r="W66" s="209"/>
      <c r="X66" s="14"/>
    </row>
    <row r="67" spans="2:24" ht="20.100000000000001" customHeight="1" x14ac:dyDescent="0.25">
      <c r="B67" s="72"/>
      <c r="C67" s="39">
        <v>49</v>
      </c>
      <c r="D67" s="141"/>
      <c r="E67" s="209" t="str">
        <f>IF($D$67&lt;&gt;"",VLOOKUP($D$67,Coureurs!$B$3:$E$27,2,FALSE),"")</f>
        <v/>
      </c>
      <c r="F67" s="209"/>
      <c r="G67" s="209"/>
      <c r="H67" s="209"/>
      <c r="I67" s="209" t="str">
        <f>IF($D$67&lt;&gt;"",VLOOKUP($D$67,Coureurs!$B$3:$E$27,3,FALSE),"")</f>
        <v/>
      </c>
      <c r="J67" s="209"/>
      <c r="K67" s="209"/>
      <c r="L67" s="209"/>
      <c r="M67" s="209"/>
      <c r="N67" s="209" t="str">
        <f>IF($D$67&lt;&gt;"",VLOOKUP($D$67,Coureurs!$B$3:$E$27,4,FALSE),"")</f>
        <v/>
      </c>
      <c r="O67" s="209"/>
      <c r="P67" s="209"/>
      <c r="Q67" s="209"/>
      <c r="R67" s="209"/>
      <c r="S67" s="209"/>
      <c r="T67" s="209"/>
      <c r="U67" s="209"/>
      <c r="V67" s="209"/>
      <c r="W67" s="209"/>
      <c r="X67" s="14"/>
    </row>
    <row r="68" spans="2:24" ht="20.100000000000001" customHeight="1" x14ac:dyDescent="0.25">
      <c r="B68" s="72"/>
      <c r="C68" s="39">
        <v>50</v>
      </c>
      <c r="D68" s="141"/>
      <c r="E68" s="209" t="str">
        <f>IF($D$68&lt;&gt;"",VLOOKUP($D$68,Coureurs!$B$3:$E$27,2,FALSE),"")</f>
        <v/>
      </c>
      <c r="F68" s="209"/>
      <c r="G68" s="209"/>
      <c r="H68" s="209"/>
      <c r="I68" s="209" t="str">
        <f>IF($D$68&lt;&gt;"",VLOOKUP($D$68,Coureurs!$B$3:$E$27,3,FALSE),"")</f>
        <v/>
      </c>
      <c r="J68" s="209"/>
      <c r="K68" s="209"/>
      <c r="L68" s="209"/>
      <c r="M68" s="209"/>
      <c r="N68" s="209" t="str">
        <f>IF($D$68&lt;&gt;"",VLOOKUP($D$68,Coureurs!$B$3:$E$27,4,FALSE),"")</f>
        <v/>
      </c>
      <c r="O68" s="209"/>
      <c r="P68" s="209"/>
      <c r="Q68" s="209"/>
      <c r="R68" s="209"/>
      <c r="S68" s="209"/>
      <c r="T68" s="209"/>
      <c r="U68" s="209"/>
      <c r="V68" s="209"/>
      <c r="W68" s="209"/>
      <c r="X68" s="14"/>
    </row>
    <row r="69" spans="2:24" ht="20.100000000000001" customHeight="1" x14ac:dyDescent="0.25">
      <c r="B69" s="72"/>
      <c r="C69" s="39">
        <v>51</v>
      </c>
      <c r="D69" s="141"/>
      <c r="E69" s="209" t="str">
        <f>IF($D$69&lt;&gt;"",VLOOKUP($D$69,Coureurs!$B$3:$E$27,2,FALSE),"")</f>
        <v/>
      </c>
      <c r="F69" s="209"/>
      <c r="G69" s="209"/>
      <c r="H69" s="209"/>
      <c r="I69" s="209" t="str">
        <f>IF($D$69&lt;&gt;"",VLOOKUP($D$69,Coureurs!$B$3:$E$27,3,FALSE),"")</f>
        <v/>
      </c>
      <c r="J69" s="209"/>
      <c r="K69" s="209"/>
      <c r="L69" s="209"/>
      <c r="M69" s="209"/>
      <c r="N69" s="209" t="str">
        <f>IF($D$69&lt;&gt;"",VLOOKUP($D$69,Coureurs!$B$3:$E$27,4,FALSE),"")</f>
        <v/>
      </c>
      <c r="O69" s="209"/>
      <c r="P69" s="209"/>
      <c r="Q69" s="209"/>
      <c r="R69" s="209"/>
      <c r="S69" s="209"/>
      <c r="T69" s="209"/>
      <c r="U69" s="209"/>
      <c r="V69" s="209"/>
      <c r="W69" s="209"/>
      <c r="X69" s="14"/>
    </row>
    <row r="70" spans="2:24" ht="20.100000000000001" customHeight="1" x14ac:dyDescent="0.25">
      <c r="B70" s="72"/>
      <c r="C70" s="39">
        <v>52</v>
      </c>
      <c r="D70" s="141"/>
      <c r="E70" s="209" t="str">
        <f>IF($D$70&lt;&gt;"",VLOOKUP($D$70,Coureurs!$B$3:$E$27,2,FALSE),"")</f>
        <v/>
      </c>
      <c r="F70" s="209"/>
      <c r="G70" s="209"/>
      <c r="H70" s="209"/>
      <c r="I70" s="209" t="str">
        <f>IF($D$70&lt;&gt;"",VLOOKUP($D$70,Coureurs!$B$3:$E$27,3,FALSE),"")</f>
        <v/>
      </c>
      <c r="J70" s="209"/>
      <c r="K70" s="209"/>
      <c r="L70" s="209"/>
      <c r="M70" s="209"/>
      <c r="N70" s="209" t="str">
        <f>IF($D$70&lt;&gt;"",VLOOKUP($D$70,Coureurs!$B$3:$E$27,4,FALSE),"")</f>
        <v/>
      </c>
      <c r="O70" s="209"/>
      <c r="P70" s="209"/>
      <c r="Q70" s="209"/>
      <c r="R70" s="209"/>
      <c r="S70" s="209"/>
      <c r="T70" s="209"/>
      <c r="U70" s="209"/>
      <c r="V70" s="209"/>
      <c r="W70" s="209"/>
      <c r="X70" s="14"/>
    </row>
    <row r="71" spans="2:24" ht="20.100000000000001" customHeight="1" x14ac:dyDescent="0.25">
      <c r="B71" s="72"/>
      <c r="C71" s="39">
        <v>53</v>
      </c>
      <c r="D71" s="141"/>
      <c r="E71" s="209" t="str">
        <f>IF($D$71&lt;&gt;"",VLOOKUP($D$71,Coureurs!$B$3:$E$27,2,FALSE),"")</f>
        <v/>
      </c>
      <c r="F71" s="209"/>
      <c r="G71" s="209"/>
      <c r="H71" s="209"/>
      <c r="I71" s="209" t="str">
        <f>IF($D$71&lt;&gt;"",VLOOKUP($D$71,Coureurs!$B$3:$E$27,3,FALSE),"")</f>
        <v/>
      </c>
      <c r="J71" s="209"/>
      <c r="K71" s="209"/>
      <c r="L71" s="209"/>
      <c r="M71" s="209"/>
      <c r="N71" s="209" t="str">
        <f>IF($D$71&lt;&gt;"",VLOOKUP($D$71,Coureurs!$B$3:$E$27,4,FALSE),"")</f>
        <v/>
      </c>
      <c r="O71" s="209"/>
      <c r="P71" s="209"/>
      <c r="Q71" s="209"/>
      <c r="R71" s="209"/>
      <c r="S71" s="209"/>
      <c r="T71" s="209"/>
      <c r="U71" s="209"/>
      <c r="V71" s="209"/>
      <c r="W71" s="209"/>
      <c r="X71" s="14"/>
    </row>
    <row r="72" spans="2:24" ht="20.100000000000001" customHeight="1" x14ac:dyDescent="0.25">
      <c r="B72" s="72"/>
      <c r="C72" s="39">
        <v>54</v>
      </c>
      <c r="D72" s="141"/>
      <c r="E72" s="209" t="str">
        <f>IF($D$72&lt;&gt;"",VLOOKUP($D$72,Coureurs!$B$3:$E$27,2,FALSE),"")</f>
        <v/>
      </c>
      <c r="F72" s="209"/>
      <c r="G72" s="209"/>
      <c r="H72" s="209"/>
      <c r="I72" s="209" t="str">
        <f>IF($D$72&lt;&gt;"",VLOOKUP($D$72,Coureurs!$B$3:$E$27,3,FALSE),"")</f>
        <v/>
      </c>
      <c r="J72" s="209"/>
      <c r="K72" s="209"/>
      <c r="L72" s="209"/>
      <c r="M72" s="209"/>
      <c r="N72" s="209" t="str">
        <f>IF($D$72&lt;&gt;"",VLOOKUP($D$72,Coureurs!$B$3:$E$27,4,FALSE),"")</f>
        <v/>
      </c>
      <c r="O72" s="209"/>
      <c r="P72" s="209"/>
      <c r="Q72" s="209"/>
      <c r="R72" s="209"/>
      <c r="S72" s="209"/>
      <c r="T72" s="209"/>
      <c r="U72" s="209"/>
      <c r="V72" s="209"/>
      <c r="W72" s="209"/>
      <c r="X72" s="14"/>
    </row>
    <row r="73" spans="2:24" ht="20.100000000000001" customHeight="1" x14ac:dyDescent="0.25">
      <c r="B73" s="72"/>
      <c r="C73" s="39">
        <v>55</v>
      </c>
      <c r="D73" s="141"/>
      <c r="E73" s="209" t="str">
        <f>IF($D$73&lt;&gt;"",VLOOKUP($D$73,Coureurs!$B$3:$E$27,2,FALSE),"")</f>
        <v/>
      </c>
      <c r="F73" s="209"/>
      <c r="G73" s="209"/>
      <c r="H73" s="209"/>
      <c r="I73" s="209" t="str">
        <f>IF($D$73&lt;&gt;"",VLOOKUP($D$73,Coureurs!$B$3:$E$27,3,FALSE),"")</f>
        <v/>
      </c>
      <c r="J73" s="209"/>
      <c r="K73" s="209"/>
      <c r="L73" s="209"/>
      <c r="M73" s="209"/>
      <c r="N73" s="209" t="str">
        <f>IF($D$73&lt;&gt;"",VLOOKUP($D$73,Coureurs!$B$3:$E$27,4,FALSE),"")</f>
        <v/>
      </c>
      <c r="O73" s="209"/>
      <c r="P73" s="209"/>
      <c r="Q73" s="209"/>
      <c r="R73" s="209"/>
      <c r="S73" s="209"/>
      <c r="T73" s="209"/>
      <c r="U73" s="209"/>
      <c r="V73" s="209"/>
      <c r="W73" s="209"/>
      <c r="X73" s="14"/>
    </row>
    <row r="74" spans="2:24" ht="20.100000000000001" customHeight="1" x14ac:dyDescent="0.25">
      <c r="B74" s="72"/>
      <c r="C74" s="39">
        <v>56</v>
      </c>
      <c r="D74" s="141"/>
      <c r="E74" s="209" t="str">
        <f>IF($D$74&lt;&gt;"",VLOOKUP($D$74,Coureurs!$B$3:$E$27,2,FALSE),"")</f>
        <v/>
      </c>
      <c r="F74" s="209"/>
      <c r="G74" s="209"/>
      <c r="H74" s="209"/>
      <c r="I74" s="209" t="str">
        <f>IF($D$74&lt;&gt;"",VLOOKUP($D$74,Coureurs!$B$3:$E$27,3,FALSE),"")</f>
        <v/>
      </c>
      <c r="J74" s="209"/>
      <c r="K74" s="209"/>
      <c r="L74" s="209"/>
      <c r="M74" s="209"/>
      <c r="N74" s="209" t="str">
        <f>IF($D$74&lt;&gt;"",VLOOKUP($D$74,Coureurs!$B$3:$E$27,4,FALSE),"")</f>
        <v/>
      </c>
      <c r="O74" s="209"/>
      <c r="P74" s="209"/>
      <c r="Q74" s="209"/>
      <c r="R74" s="209"/>
      <c r="S74" s="209"/>
      <c r="T74" s="209"/>
      <c r="U74" s="209"/>
      <c r="V74" s="209"/>
      <c r="W74" s="209"/>
      <c r="X74" s="14"/>
    </row>
    <row r="75" spans="2:24" ht="20.100000000000001" customHeight="1" x14ac:dyDescent="0.25">
      <c r="B75" s="72"/>
      <c r="C75" s="39">
        <v>57</v>
      </c>
      <c r="D75" s="141"/>
      <c r="E75" s="209" t="str">
        <f>IF($D$75&lt;&gt;"",VLOOKUP($D$75,Coureurs!$B$3:$E$27,2,FALSE),"")</f>
        <v/>
      </c>
      <c r="F75" s="209"/>
      <c r="G75" s="209"/>
      <c r="H75" s="209"/>
      <c r="I75" s="209" t="str">
        <f>IF($D$75&lt;&gt;"",VLOOKUP($D$75,Coureurs!$B$3:$E$27,3,FALSE),"")</f>
        <v/>
      </c>
      <c r="J75" s="209"/>
      <c r="K75" s="209"/>
      <c r="L75" s="209"/>
      <c r="M75" s="209"/>
      <c r="N75" s="209" t="str">
        <f>IF($D$75&lt;&gt;"",VLOOKUP($D$75,Coureurs!$B$3:$E$27,4,FALSE),"")</f>
        <v/>
      </c>
      <c r="O75" s="209"/>
      <c r="P75" s="209"/>
      <c r="Q75" s="209"/>
      <c r="R75" s="209"/>
      <c r="S75" s="209"/>
      <c r="T75" s="209"/>
      <c r="U75" s="209"/>
      <c r="V75" s="209"/>
      <c r="W75" s="209"/>
      <c r="X75" s="14"/>
    </row>
    <row r="76" spans="2:24" ht="20.100000000000001" customHeight="1" x14ac:dyDescent="0.25">
      <c r="B76" s="72"/>
      <c r="C76" s="39">
        <v>58</v>
      </c>
      <c r="D76" s="141"/>
      <c r="E76" s="209" t="str">
        <f>IF($D$76&lt;&gt;"",VLOOKUP($D$76,Coureurs!$B$3:$E$27,2,FALSE),"")</f>
        <v/>
      </c>
      <c r="F76" s="209"/>
      <c r="G76" s="209"/>
      <c r="H76" s="209"/>
      <c r="I76" s="209" t="str">
        <f>IF($D$76&lt;&gt;"",VLOOKUP($D$76,Coureurs!$B$3:$E$27,3,FALSE),"")</f>
        <v/>
      </c>
      <c r="J76" s="209"/>
      <c r="K76" s="209"/>
      <c r="L76" s="209"/>
      <c r="M76" s="209"/>
      <c r="N76" s="209" t="str">
        <f>IF($D$76&lt;&gt;"",VLOOKUP($D$76,Coureurs!$B$3:$E$27,4,FALSE),"")</f>
        <v/>
      </c>
      <c r="O76" s="209"/>
      <c r="P76" s="209"/>
      <c r="Q76" s="209"/>
      <c r="R76" s="209"/>
      <c r="S76" s="209"/>
      <c r="T76" s="209"/>
      <c r="U76" s="209"/>
      <c r="V76" s="209"/>
      <c r="W76" s="209"/>
      <c r="X76" s="14"/>
    </row>
    <row r="77" spans="2:24" ht="20.100000000000001" customHeight="1" x14ac:dyDescent="0.25">
      <c r="B77" s="72"/>
      <c r="C77" s="39">
        <v>59</v>
      </c>
      <c r="D77" s="141"/>
      <c r="E77" s="209" t="str">
        <f>IF($D$77&lt;&gt;"",VLOOKUP($D$77,Coureurs!$B$3:$E$27,2,FALSE),"")</f>
        <v/>
      </c>
      <c r="F77" s="209"/>
      <c r="G77" s="209"/>
      <c r="H77" s="209"/>
      <c r="I77" s="209" t="str">
        <f>IF($D$77&lt;&gt;"",VLOOKUP($D$77,Coureurs!$B$3:$E$27,3,FALSE),"")</f>
        <v/>
      </c>
      <c r="J77" s="209"/>
      <c r="K77" s="209"/>
      <c r="L77" s="209"/>
      <c r="M77" s="209"/>
      <c r="N77" s="209" t="str">
        <f>IF($D$77&lt;&gt;"",VLOOKUP($D$77,Coureurs!$B$3:$E$27,4,FALSE),"")</f>
        <v/>
      </c>
      <c r="O77" s="209"/>
      <c r="P77" s="209"/>
      <c r="Q77" s="209"/>
      <c r="R77" s="209"/>
      <c r="S77" s="209"/>
      <c r="T77" s="209"/>
      <c r="U77" s="209"/>
      <c r="V77" s="209"/>
      <c r="W77" s="209"/>
      <c r="X77" s="14"/>
    </row>
    <row r="78" spans="2:24" ht="19.5" thickBot="1" x14ac:dyDescent="0.3">
      <c r="B78" s="72"/>
      <c r="C78" s="40">
        <v>60</v>
      </c>
      <c r="D78" s="142"/>
      <c r="E78" s="207" t="str">
        <f>IF($D$78&lt;&gt;"",VLOOKUP($D$78,Coureurs!$B$3:$E$27,2,FALSE),"")</f>
        <v/>
      </c>
      <c r="F78" s="207"/>
      <c r="G78" s="207"/>
      <c r="H78" s="207"/>
      <c r="I78" s="207" t="str">
        <f>IF($D$78&lt;&gt;"",VLOOKUP($D$78,Coureurs!$B$3:$E$27,3,FALSE),"")</f>
        <v/>
      </c>
      <c r="J78" s="207"/>
      <c r="K78" s="207"/>
      <c r="L78" s="207"/>
      <c r="M78" s="207"/>
      <c r="N78" s="207" t="str">
        <f>IF($D$78&lt;&gt;"",VLOOKUP($D$78,Coureurs!$B$3:$E$27,4,FALSE),"")</f>
        <v/>
      </c>
      <c r="O78" s="207"/>
      <c r="P78" s="207"/>
      <c r="Q78" s="207"/>
      <c r="R78" s="207"/>
      <c r="S78" s="207"/>
      <c r="T78" s="207"/>
      <c r="U78" s="207"/>
      <c r="V78" s="207"/>
      <c r="W78" s="207"/>
      <c r="X78" s="14"/>
    </row>
    <row r="79" spans="2:24" ht="9" customHeight="1" thickTop="1" x14ac:dyDescent="0.25">
      <c r="B79" s="72"/>
      <c r="C79" s="72"/>
      <c r="D79" s="139"/>
      <c r="E79" s="214"/>
      <c r="F79" s="214"/>
      <c r="G79" s="214"/>
      <c r="H79" s="214"/>
      <c r="I79" s="214"/>
      <c r="J79" s="214"/>
      <c r="K79" s="214"/>
      <c r="L79" s="214"/>
      <c r="M79" s="214"/>
      <c r="N79" s="10"/>
      <c r="O79" s="81"/>
      <c r="P79" s="81"/>
      <c r="Q79" s="81"/>
      <c r="R79" s="81"/>
      <c r="S79" s="81"/>
      <c r="T79" s="72"/>
      <c r="U79" s="81"/>
      <c r="V79" s="72"/>
      <c r="W79" s="72"/>
      <c r="X79" s="14"/>
    </row>
    <row r="80" spans="2:24" ht="18.75" x14ac:dyDescent="0.25">
      <c r="D80" s="143"/>
    </row>
    <row r="81" spans="2:25" ht="18.75" x14ac:dyDescent="0.25">
      <c r="D81" s="143"/>
    </row>
    <row r="82" spans="2:25" ht="18.75" x14ac:dyDescent="0.25">
      <c r="D82" s="143"/>
    </row>
    <row r="83" spans="2:25" ht="20.100000000000001" hidden="1" customHeight="1" thickTop="1" thickBot="1" x14ac:dyDescent="0.3">
      <c r="B83" s="158"/>
      <c r="C83" s="175"/>
      <c r="D83" s="140" t="s">
        <v>12</v>
      </c>
      <c r="E83" s="210" t="s">
        <v>11</v>
      </c>
      <c r="F83" s="211"/>
      <c r="G83" s="211"/>
      <c r="H83" s="212"/>
      <c r="I83" s="210" t="s">
        <v>10</v>
      </c>
      <c r="J83" s="211"/>
      <c r="K83" s="211"/>
      <c r="L83" s="211"/>
      <c r="M83" s="212"/>
      <c r="N83" s="210" t="s">
        <v>43</v>
      </c>
      <c r="O83" s="211"/>
      <c r="P83" s="211"/>
      <c r="Q83" s="211"/>
      <c r="R83" s="211"/>
      <c r="S83" s="211"/>
      <c r="T83" s="211"/>
      <c r="U83" s="211"/>
      <c r="V83" s="211"/>
      <c r="W83" s="212"/>
      <c r="X83" s="176"/>
      <c r="Y83" s="35"/>
    </row>
    <row r="84" spans="2:25" ht="20.100000000000001" hidden="1" customHeight="1" thickTop="1" x14ac:dyDescent="0.25">
      <c r="C84" s="38">
        <v>1</v>
      </c>
      <c r="D84" s="145"/>
      <c r="E84" s="213" t="str">
        <f>IF($D$19&lt;&gt;"",VLOOKUP($D$19,Coureurs!$B$3:$E$27,2,FALSE),"")</f>
        <v/>
      </c>
      <c r="F84" s="213"/>
      <c r="G84" s="213"/>
      <c r="H84" s="213"/>
      <c r="I84" s="213" t="str">
        <f>IF($D$19&lt;&gt;"",VLOOKUP($D$19,Coureurs!$B$3:$E$27,3,FALSE),"")</f>
        <v/>
      </c>
      <c r="J84" s="213"/>
      <c r="K84" s="213"/>
      <c r="L84" s="213"/>
      <c r="M84" s="213"/>
      <c r="N84" s="213" t="str">
        <f>IF($D$19&lt;&gt;"",VLOOKUP($D$19,Coureurs!$B$3:$E$27,4,FALSE),"")</f>
        <v/>
      </c>
      <c r="O84" s="213"/>
      <c r="P84" s="213"/>
      <c r="Q84" s="213"/>
      <c r="R84" s="213"/>
      <c r="S84" s="213"/>
      <c r="T84" s="213"/>
      <c r="U84" s="213"/>
      <c r="V84" s="213"/>
      <c r="W84" s="213"/>
      <c r="Y84" s="35"/>
    </row>
    <row r="85" spans="2:25" ht="20.100000000000001" hidden="1" customHeight="1" x14ac:dyDescent="0.25">
      <c r="C85" s="39">
        <v>2</v>
      </c>
      <c r="D85" s="141"/>
      <c r="E85" s="209" t="str">
        <f>IF($D$20&lt;&gt;"",VLOOKUP($D$20,Coureurs!$B$3:$E$27,2,FALSE),"")</f>
        <v/>
      </c>
      <c r="F85" s="209"/>
      <c r="G85" s="209"/>
      <c r="H85" s="209"/>
      <c r="I85" s="209" t="str">
        <f>IF($D$20&lt;&gt;"",VLOOKUP($D$20,Coureurs!$B$3:$E$27,3,FALSE),"")</f>
        <v/>
      </c>
      <c r="J85" s="209"/>
      <c r="K85" s="209"/>
      <c r="L85" s="209"/>
      <c r="M85" s="209"/>
      <c r="N85" s="209" t="str">
        <f>IF($D$20&lt;&gt;"",VLOOKUP($D$20,Coureurs!$B$3:$E$27,4,FALSE),"")</f>
        <v/>
      </c>
      <c r="O85" s="209"/>
      <c r="P85" s="209"/>
      <c r="Q85" s="209"/>
      <c r="R85" s="209"/>
      <c r="S85" s="209"/>
      <c r="T85" s="209"/>
      <c r="U85" s="209"/>
      <c r="V85" s="209"/>
      <c r="W85" s="209"/>
      <c r="Y85" s="35"/>
    </row>
    <row r="86" spans="2:25" ht="20.100000000000001" hidden="1" customHeight="1" x14ac:dyDescent="0.25">
      <c r="C86" s="39">
        <v>3</v>
      </c>
      <c r="D86" s="141"/>
      <c r="E86" s="209" t="str">
        <f>IF($D$21&lt;&gt;"",VLOOKUP($D$21,Coureurs!$B$3:$E$27,2,FALSE),"")</f>
        <v/>
      </c>
      <c r="F86" s="209"/>
      <c r="G86" s="209"/>
      <c r="H86" s="209"/>
      <c r="I86" s="209" t="str">
        <f>IF($D$21&lt;&gt;"",VLOOKUP($D$21,Coureurs!$B$3:$E$27,3,FALSE),"")</f>
        <v/>
      </c>
      <c r="J86" s="209"/>
      <c r="K86" s="209"/>
      <c r="L86" s="209"/>
      <c r="M86" s="209"/>
      <c r="N86" s="209" t="str">
        <f>IF($D$21&lt;&gt;"",VLOOKUP($D$21,Coureurs!$B$3:$E$27,4,FALSE),"")</f>
        <v/>
      </c>
      <c r="O86" s="209"/>
      <c r="P86" s="209"/>
      <c r="Q86" s="209"/>
      <c r="R86" s="209"/>
      <c r="S86" s="209"/>
      <c r="T86" s="209"/>
      <c r="U86" s="209"/>
      <c r="V86" s="209"/>
      <c r="W86" s="209"/>
      <c r="Y86" s="35"/>
    </row>
    <row r="87" spans="2:25" ht="20.100000000000001" hidden="1" customHeight="1" x14ac:dyDescent="0.25">
      <c r="C87" s="39">
        <v>4</v>
      </c>
      <c r="D87" s="141"/>
      <c r="E87" s="209" t="str">
        <f>IF($D$22&lt;&gt;"",VLOOKUP($D$22,Coureurs!$B$3:$E$27,2,FALSE),"")</f>
        <v/>
      </c>
      <c r="F87" s="209"/>
      <c r="G87" s="209"/>
      <c r="H87" s="209"/>
      <c r="I87" s="209" t="str">
        <f>IF($D$22&lt;&gt;"",VLOOKUP($D$22,Coureurs!$B$3:$E$27,3,FALSE),"")</f>
        <v/>
      </c>
      <c r="J87" s="209"/>
      <c r="K87" s="209"/>
      <c r="L87" s="209"/>
      <c r="M87" s="209"/>
      <c r="N87" s="209" t="str">
        <f>IF($D$22&lt;&gt;"",VLOOKUP($D$22,Coureurs!$B$3:$E$27,4,FALSE),"")</f>
        <v/>
      </c>
      <c r="O87" s="209"/>
      <c r="P87" s="209"/>
      <c r="Q87" s="209"/>
      <c r="R87" s="209"/>
      <c r="S87" s="209"/>
      <c r="T87" s="209"/>
      <c r="U87" s="209"/>
      <c r="V87" s="209"/>
      <c r="W87" s="209"/>
      <c r="Y87" s="35"/>
    </row>
    <row r="88" spans="2:25" ht="20.100000000000001" hidden="1" customHeight="1" x14ac:dyDescent="0.25">
      <c r="C88" s="39">
        <v>5</v>
      </c>
      <c r="D88" s="141"/>
      <c r="E88" s="209" t="str">
        <f>IF($D$23&lt;&gt;"",VLOOKUP($E$23,Coureurs!$B$3:$E$27,2,FALSE),"")</f>
        <v/>
      </c>
      <c r="F88" s="209"/>
      <c r="G88" s="209"/>
      <c r="H88" s="209"/>
      <c r="I88" s="209" t="str">
        <f>IF($D$23&lt;&gt;"",VLOOKUP($D$23,Coureurs!$B$3:$E$27,3,FALSE),"")</f>
        <v/>
      </c>
      <c r="J88" s="209"/>
      <c r="K88" s="209"/>
      <c r="L88" s="209"/>
      <c r="M88" s="209"/>
      <c r="N88" s="209" t="str">
        <f>IF($D$23&lt;&gt;"",VLOOKUP($D$23,Coureurs!$B$3:$E$27,4,FALSE),"")</f>
        <v/>
      </c>
      <c r="O88" s="209"/>
      <c r="P88" s="209"/>
      <c r="Q88" s="209"/>
      <c r="R88" s="209"/>
      <c r="S88" s="209"/>
      <c r="T88" s="209"/>
      <c r="U88" s="209"/>
      <c r="V88" s="209"/>
      <c r="W88" s="209"/>
      <c r="Y88" s="35"/>
    </row>
    <row r="89" spans="2:25" ht="20.100000000000001" hidden="1" customHeight="1" x14ac:dyDescent="0.25">
      <c r="C89" s="39">
        <v>6</v>
      </c>
      <c r="D89" s="141"/>
      <c r="E89" s="209" t="str">
        <f>IF($D$24&lt;&gt;"",VLOOKUP($D$24,Coureurs!$B$3:$E$27,2,FALSE),"")</f>
        <v/>
      </c>
      <c r="F89" s="209"/>
      <c r="G89" s="209"/>
      <c r="H89" s="209"/>
      <c r="I89" s="209" t="str">
        <f>IF($D$24&lt;&gt;"",VLOOKUP($D$24,Coureurs!$B$3:$E$27,3,FALSE),"")</f>
        <v/>
      </c>
      <c r="J89" s="209"/>
      <c r="K89" s="209"/>
      <c r="L89" s="209"/>
      <c r="M89" s="209"/>
      <c r="N89" s="209" t="str">
        <f>IF($D$24&lt;&gt;"",VLOOKUP($D$24,Coureurs!$B$3:$E$27,4,FALSE),"")</f>
        <v/>
      </c>
      <c r="O89" s="209"/>
      <c r="P89" s="209"/>
      <c r="Q89" s="209"/>
      <c r="R89" s="209"/>
      <c r="S89" s="209"/>
      <c r="T89" s="209"/>
      <c r="U89" s="209"/>
      <c r="V89" s="209"/>
      <c r="W89" s="209"/>
    </row>
    <row r="90" spans="2:25" ht="20.100000000000001" hidden="1" customHeight="1" x14ac:dyDescent="0.25">
      <c r="C90" s="39">
        <v>7</v>
      </c>
      <c r="D90" s="141"/>
      <c r="E90" s="209" t="str">
        <f>IF($D$25&lt;&gt;"",VLOOKUP($D$25,Coureurs!$B$3:$E$27,2,FALSE),"")</f>
        <v/>
      </c>
      <c r="F90" s="209"/>
      <c r="G90" s="209"/>
      <c r="H90" s="209"/>
      <c r="I90" s="209" t="str">
        <f>IF($D$25&lt;&gt;"",VLOOKUP($D$25,Coureurs!$B$3:$E$27,3,FALSE),"")</f>
        <v/>
      </c>
      <c r="J90" s="209"/>
      <c r="K90" s="209"/>
      <c r="L90" s="209"/>
      <c r="M90" s="209"/>
      <c r="N90" s="209" t="str">
        <f>IF($D$25&lt;&gt;"",VLOOKUP($D$25,Coureurs!$B$3:$E$27,4,FALSE),"")</f>
        <v/>
      </c>
      <c r="O90" s="209"/>
      <c r="P90" s="209"/>
      <c r="Q90" s="209"/>
      <c r="R90" s="209"/>
      <c r="S90" s="209"/>
      <c r="T90" s="209"/>
      <c r="U90" s="209"/>
      <c r="V90" s="209"/>
      <c r="W90" s="209"/>
    </row>
    <row r="91" spans="2:25" ht="20.100000000000001" hidden="1" customHeight="1" x14ac:dyDescent="0.25">
      <c r="C91" s="39">
        <v>8</v>
      </c>
      <c r="D91" s="141"/>
      <c r="E91" s="209" t="str">
        <f>IF($D$26&lt;&gt;"",VLOOKUP($D$26,Coureurs!$B$3:$E$27,2,FALSE),"")</f>
        <v/>
      </c>
      <c r="F91" s="209"/>
      <c r="G91" s="209"/>
      <c r="H91" s="209"/>
      <c r="I91" s="209" t="str">
        <f>IF($D$26&lt;&gt;"",VLOOKUP($D$26,Coureurs!$B$3:$E$27,3,FALSE),"")</f>
        <v/>
      </c>
      <c r="J91" s="209"/>
      <c r="K91" s="209"/>
      <c r="L91" s="209"/>
      <c r="M91" s="209"/>
      <c r="N91" s="209" t="str">
        <f>IF($D$26&lt;&gt;"",VLOOKUP($D$26,Coureurs!$B$3:$E$27,4,FALSE),"")</f>
        <v/>
      </c>
      <c r="O91" s="209"/>
      <c r="P91" s="209"/>
      <c r="Q91" s="209"/>
      <c r="R91" s="209"/>
      <c r="S91" s="209"/>
      <c r="T91" s="209"/>
      <c r="U91" s="209"/>
      <c r="V91" s="209"/>
      <c r="W91" s="209"/>
    </row>
    <row r="92" spans="2:25" ht="20.100000000000001" hidden="1" customHeight="1" x14ac:dyDescent="0.25">
      <c r="C92" s="39">
        <v>9</v>
      </c>
      <c r="D92" s="141"/>
      <c r="E92" s="209" t="str">
        <f>IF($D$27&lt;&gt;"",VLOOKUP($D$27,Coureurs!$B$3:$E$27,2,FALSE),"")</f>
        <v/>
      </c>
      <c r="F92" s="209"/>
      <c r="G92" s="209"/>
      <c r="H92" s="209"/>
      <c r="I92" s="209" t="str">
        <f>IF($D$27&lt;&gt;"",VLOOKUP($D$27,Coureurs!$B$3:$E$27,3,FALSE),"")</f>
        <v/>
      </c>
      <c r="J92" s="209"/>
      <c r="K92" s="209"/>
      <c r="L92" s="209"/>
      <c r="M92" s="209"/>
      <c r="N92" s="209" t="str">
        <f>IF($D$27&lt;&gt;"",VLOOKUP($D$27,Coureurs!$B$3:$E$27,4,FALSE),"")</f>
        <v/>
      </c>
      <c r="O92" s="209"/>
      <c r="P92" s="209"/>
      <c r="Q92" s="209"/>
      <c r="R92" s="209"/>
      <c r="S92" s="209"/>
      <c r="T92" s="209"/>
      <c r="U92" s="209"/>
      <c r="V92" s="209"/>
      <c r="W92" s="209"/>
    </row>
    <row r="93" spans="2:25" ht="20.100000000000001" hidden="1" customHeight="1" x14ac:dyDescent="0.25">
      <c r="C93" s="39">
        <v>10</v>
      </c>
      <c r="D93" s="141"/>
      <c r="E93" s="209" t="str">
        <f>IF($D$28&lt;&gt;"",VLOOKUP($D$28,Coureurs!$B$3:$E$27,2,FALSE),"")</f>
        <v/>
      </c>
      <c r="F93" s="209"/>
      <c r="G93" s="209"/>
      <c r="H93" s="209"/>
      <c r="I93" s="209" t="str">
        <f>IF($D$28&lt;&gt;"",VLOOKUP($D$28,Coureurs!$B$3:$E$27,3,FALSE),"")</f>
        <v/>
      </c>
      <c r="J93" s="209"/>
      <c r="K93" s="209"/>
      <c r="L93" s="209"/>
      <c r="M93" s="209"/>
      <c r="N93" s="209" t="str">
        <f>IF($D$28&lt;&gt;"",VLOOKUP($D$28,Coureurs!$B$3:$E$27,4,FALSE),"")</f>
        <v/>
      </c>
      <c r="O93" s="209"/>
      <c r="P93" s="209"/>
      <c r="Q93" s="209"/>
      <c r="R93" s="209"/>
      <c r="S93" s="209"/>
      <c r="T93" s="209"/>
      <c r="U93" s="209"/>
      <c r="V93" s="209"/>
      <c r="W93" s="209"/>
    </row>
    <row r="94" spans="2:25" ht="20.100000000000001" hidden="1" customHeight="1" x14ac:dyDescent="0.25">
      <c r="C94" s="39">
        <v>11</v>
      </c>
      <c r="D94" s="141"/>
      <c r="E94" s="209" t="str">
        <f>IF($D$29&lt;&gt;"",VLOOKUP($D$29,Coureurs!$B$3:$E$27,2,FALSE),"")</f>
        <v/>
      </c>
      <c r="F94" s="209"/>
      <c r="G94" s="209"/>
      <c r="H94" s="209"/>
      <c r="I94" s="209" t="str">
        <f>IF($D$29&lt;&gt;"",VLOOKUP($D$29,Coureurs!$B$3:$E$27,3,FALSE),"")</f>
        <v/>
      </c>
      <c r="J94" s="209"/>
      <c r="K94" s="209"/>
      <c r="L94" s="209"/>
      <c r="M94" s="209"/>
      <c r="N94" s="209" t="str">
        <f>IF($D$29&lt;&gt;"",VLOOKUP($D$29,Coureurs!$B$3:$E$27,4,FALSE),"")</f>
        <v/>
      </c>
      <c r="O94" s="209"/>
      <c r="P94" s="209"/>
      <c r="Q94" s="209"/>
      <c r="R94" s="209"/>
      <c r="S94" s="209"/>
      <c r="T94" s="209"/>
      <c r="U94" s="209"/>
      <c r="V94" s="209"/>
      <c r="W94" s="209"/>
    </row>
    <row r="95" spans="2:25" ht="20.100000000000001" hidden="1" customHeight="1" x14ac:dyDescent="0.25">
      <c r="C95" s="39">
        <v>12</v>
      </c>
      <c r="D95" s="141"/>
      <c r="E95" s="209" t="str">
        <f>IF($D$30&lt;&gt;"",VLOOKUP($D$30,Coureurs!$B$3:$E$27,2,FALSE),"")</f>
        <v/>
      </c>
      <c r="F95" s="209"/>
      <c r="G95" s="209"/>
      <c r="H95" s="209"/>
      <c r="I95" s="209" t="str">
        <f>IF($D$30&lt;&gt;"",VLOOKUP($D$30,Coureurs!$B$3:$E$27,3,FALSE),"")</f>
        <v/>
      </c>
      <c r="J95" s="209"/>
      <c r="K95" s="209"/>
      <c r="L95" s="209"/>
      <c r="M95" s="209"/>
      <c r="N95" s="209" t="str">
        <f>IF($D$30&lt;&gt;"",VLOOKUP($D$30,Coureurs!$B$3:$E$27,4,FALSE),"")</f>
        <v/>
      </c>
      <c r="O95" s="209"/>
      <c r="P95" s="209"/>
      <c r="Q95" s="209"/>
      <c r="R95" s="209"/>
      <c r="S95" s="209"/>
      <c r="T95" s="209"/>
      <c r="U95" s="209"/>
      <c r="V95" s="209"/>
      <c r="W95" s="209"/>
    </row>
    <row r="96" spans="2:25" ht="20.100000000000001" hidden="1" customHeight="1" x14ac:dyDescent="0.25">
      <c r="C96" s="39">
        <v>13</v>
      </c>
      <c r="D96" s="141"/>
      <c r="E96" s="209" t="str">
        <f>IF($D$31&lt;&gt;"",VLOOKUP($D$31,Coureurs!$B$3:$E$27,2,FALSE),"")</f>
        <v/>
      </c>
      <c r="F96" s="209"/>
      <c r="G96" s="209"/>
      <c r="H96" s="209"/>
      <c r="I96" s="209" t="str">
        <f>IF($D$31&lt;&gt;"",VLOOKUP($D$31,Coureurs!$B$3:$E$27,3,FALSE),"")</f>
        <v/>
      </c>
      <c r="J96" s="209"/>
      <c r="K96" s="209"/>
      <c r="L96" s="209"/>
      <c r="M96" s="209"/>
      <c r="N96" s="209" t="str">
        <f>IF($D$31&lt;&gt;"",VLOOKUP($D$31,Coureurs!$B$3:$E$27,4,FALSE),"")</f>
        <v/>
      </c>
      <c r="O96" s="209"/>
      <c r="P96" s="209"/>
      <c r="Q96" s="209"/>
      <c r="R96" s="209"/>
      <c r="S96" s="209"/>
      <c r="T96" s="209"/>
      <c r="U96" s="209"/>
      <c r="V96" s="209"/>
      <c r="W96" s="209"/>
    </row>
    <row r="97" spans="3:25" ht="20.100000000000001" hidden="1" customHeight="1" x14ac:dyDescent="0.25">
      <c r="C97" s="39">
        <v>14</v>
      </c>
      <c r="D97" s="141"/>
      <c r="E97" s="209" t="str">
        <f>IF($D$32&lt;&gt;"",VLOOKUP($D$32,Coureurs!$B$3:$E$27,2,FALSE),"")</f>
        <v/>
      </c>
      <c r="F97" s="209"/>
      <c r="G97" s="209"/>
      <c r="H97" s="209"/>
      <c r="I97" s="209" t="str">
        <f>IF($D$32&lt;&gt;"",VLOOKUP($D$32,Coureurs!$B$3:$E$27,3,FALSE),"")</f>
        <v/>
      </c>
      <c r="J97" s="209"/>
      <c r="K97" s="209"/>
      <c r="L97" s="209"/>
      <c r="M97" s="209"/>
      <c r="N97" s="209" t="str">
        <f>IF($D$32&lt;&gt;"",VLOOKUP($D$32,Coureurs!$B$3:$E$27,4,FALSE),"")</f>
        <v/>
      </c>
      <c r="O97" s="209"/>
      <c r="P97" s="209"/>
      <c r="Q97" s="209"/>
      <c r="R97" s="209"/>
      <c r="S97" s="209"/>
      <c r="T97" s="209"/>
      <c r="U97" s="209"/>
      <c r="V97" s="209"/>
      <c r="W97" s="209"/>
    </row>
    <row r="98" spans="3:25" ht="20.100000000000001" hidden="1" customHeight="1" x14ac:dyDescent="0.25">
      <c r="C98" s="39">
        <v>15</v>
      </c>
      <c r="D98" s="141"/>
      <c r="E98" s="209" t="str">
        <f>IF($D$33&lt;&gt;"",VLOOKUP($D$33,Coureurs!$B$3:$E$27,2,FALSE),"")</f>
        <v/>
      </c>
      <c r="F98" s="209"/>
      <c r="G98" s="209"/>
      <c r="H98" s="209"/>
      <c r="I98" s="209" t="str">
        <f>IF($D$33&lt;&gt;"",VLOOKUP($D$33,Coureurs!$B$3:$E$27,3,FALSE),"")</f>
        <v/>
      </c>
      <c r="J98" s="209"/>
      <c r="K98" s="209"/>
      <c r="L98" s="209"/>
      <c r="M98" s="209"/>
      <c r="N98" s="209" t="str">
        <f>IF($D$33&lt;&gt;"",VLOOKUP($D$33,Coureurs!$B$3:$E$27,4,FALSE),"")</f>
        <v/>
      </c>
      <c r="O98" s="209"/>
      <c r="P98" s="209"/>
      <c r="Q98" s="209"/>
      <c r="R98" s="209"/>
      <c r="S98" s="209"/>
      <c r="T98" s="209"/>
      <c r="U98" s="209"/>
      <c r="V98" s="209"/>
      <c r="W98" s="209"/>
    </row>
    <row r="99" spans="3:25" ht="20.100000000000001" hidden="1" customHeight="1" x14ac:dyDescent="0.25">
      <c r="C99" s="39">
        <v>16</v>
      </c>
      <c r="D99" s="141"/>
      <c r="E99" s="209" t="str">
        <f>IF($D$34&lt;&gt;"",VLOOKUP($D$34,Coureurs!$B$3:$E$27,2,FALSE),"")</f>
        <v/>
      </c>
      <c r="F99" s="209"/>
      <c r="G99" s="209"/>
      <c r="H99" s="209"/>
      <c r="I99" s="209" t="str">
        <f>IF($D$34&lt;&gt;"",VLOOKUP($D$34,Coureurs!$B$3:$E$27,3,FALSE),"")</f>
        <v/>
      </c>
      <c r="J99" s="209"/>
      <c r="K99" s="209"/>
      <c r="L99" s="209"/>
      <c r="M99" s="209"/>
      <c r="N99" s="209" t="str">
        <f>IF($D$34&lt;&gt;"",VLOOKUP($D$34,Coureurs!$B$3:$E$27,4,FALSE),"")</f>
        <v/>
      </c>
      <c r="O99" s="209"/>
      <c r="P99" s="209"/>
      <c r="Q99" s="209"/>
      <c r="R99" s="209"/>
      <c r="S99" s="209"/>
      <c r="T99" s="209"/>
      <c r="U99" s="209"/>
      <c r="V99" s="209"/>
      <c r="W99" s="209"/>
    </row>
    <row r="100" spans="3:25" ht="20.100000000000001" hidden="1" customHeight="1" x14ac:dyDescent="0.25">
      <c r="C100" s="39">
        <v>17</v>
      </c>
      <c r="D100" s="141"/>
      <c r="E100" s="209" t="str">
        <f>IF($D$35&lt;&gt;"",VLOOKUP($D$35,Coureurs!$B$3:$E$27,2,FALSE),"")</f>
        <v/>
      </c>
      <c r="F100" s="209"/>
      <c r="G100" s="209"/>
      <c r="H100" s="209"/>
      <c r="I100" s="209" t="str">
        <f>IF($D$35&lt;&gt;"",VLOOKUP($D$35,Coureurs!$B$3:$E$27,3,FALSE),"")</f>
        <v/>
      </c>
      <c r="J100" s="209"/>
      <c r="K100" s="209"/>
      <c r="L100" s="209"/>
      <c r="M100" s="209"/>
      <c r="N100" s="209" t="str">
        <f>IF($D$35&lt;&gt;"",VLOOKUP($D$35,Coureurs!$B$3:$E$27,4,FALSE),"")</f>
        <v/>
      </c>
      <c r="O100" s="209"/>
      <c r="P100" s="209"/>
      <c r="Q100" s="209"/>
      <c r="R100" s="209"/>
      <c r="S100" s="209"/>
      <c r="T100" s="209"/>
      <c r="U100" s="209"/>
      <c r="V100" s="209"/>
      <c r="W100" s="209"/>
    </row>
    <row r="101" spans="3:25" ht="20.100000000000001" hidden="1" customHeight="1" x14ac:dyDescent="0.25">
      <c r="C101" s="39">
        <v>18</v>
      </c>
      <c r="D101" s="141"/>
      <c r="E101" s="209" t="str">
        <f>IF($D$36&lt;&gt;"",VLOOKUP($D$36,Coureurs!$B$3:$E$27,2,FALSE),"")</f>
        <v/>
      </c>
      <c r="F101" s="209"/>
      <c r="G101" s="209"/>
      <c r="H101" s="209"/>
      <c r="I101" s="209" t="str">
        <f>IF($D$36&lt;&gt;"",VLOOKUP($D$36,Coureurs!$B$3:$E$27,3,FALSE),"")</f>
        <v/>
      </c>
      <c r="J101" s="209"/>
      <c r="K101" s="209"/>
      <c r="L101" s="209"/>
      <c r="M101" s="209"/>
      <c r="N101" s="209" t="str">
        <f>IF($D$36&lt;&gt;"",VLOOKUP($D$36,Coureurs!$B$3:$E$27,4,FALSE),"")</f>
        <v/>
      </c>
      <c r="O101" s="209"/>
      <c r="P101" s="209"/>
      <c r="Q101" s="209"/>
      <c r="R101" s="209"/>
      <c r="S101" s="209"/>
      <c r="T101" s="209"/>
      <c r="U101" s="209"/>
      <c r="V101" s="209"/>
      <c r="W101" s="209"/>
    </row>
    <row r="102" spans="3:25" ht="20.100000000000001" hidden="1" customHeight="1" x14ac:dyDescent="0.25">
      <c r="C102" s="39">
        <v>19</v>
      </c>
      <c r="D102" s="141"/>
      <c r="E102" s="209" t="str">
        <f>IF($D$37&lt;&gt;"",VLOOKUP($D$37,Coureurs!$B$3:$E$27,2,FALSE),"")</f>
        <v/>
      </c>
      <c r="F102" s="209"/>
      <c r="G102" s="209"/>
      <c r="H102" s="209"/>
      <c r="I102" s="209" t="str">
        <f>IF($D$37&lt;&gt;"",VLOOKUP($D$37,Coureurs!$B$3:$E$27,3,FALSE),"")</f>
        <v/>
      </c>
      <c r="J102" s="209"/>
      <c r="K102" s="209"/>
      <c r="L102" s="209"/>
      <c r="M102" s="209"/>
      <c r="N102" s="209" t="str">
        <f>IF($D$37&lt;&gt;"",VLOOKUP($D$37,Coureurs!$B$3:$E$27,4,FALSE),"")</f>
        <v/>
      </c>
      <c r="O102" s="209"/>
      <c r="P102" s="209"/>
      <c r="Q102" s="209"/>
      <c r="R102" s="209"/>
      <c r="S102" s="209"/>
      <c r="T102" s="209"/>
      <c r="U102" s="209"/>
      <c r="V102" s="209"/>
      <c r="W102" s="209"/>
    </row>
    <row r="103" spans="3:25" ht="20.100000000000001" hidden="1" customHeight="1" x14ac:dyDescent="0.25">
      <c r="C103" s="39">
        <v>20</v>
      </c>
      <c r="D103" s="141"/>
      <c r="E103" s="209" t="str">
        <f>IF($D$38&lt;&gt;"",VLOOKUP($D$38,Coureurs!$B$3:$E$27,2,FALSE),"")</f>
        <v/>
      </c>
      <c r="F103" s="209"/>
      <c r="G103" s="209"/>
      <c r="H103" s="209"/>
      <c r="I103" s="209" t="str">
        <f>IF($D$38&lt;&gt;"",VLOOKUP($D$38,Coureurs!$B$3:$E$27,3,FALSE),"")</f>
        <v/>
      </c>
      <c r="J103" s="209"/>
      <c r="K103" s="209"/>
      <c r="L103" s="209"/>
      <c r="M103" s="209"/>
      <c r="N103" s="209" t="str">
        <f>IF($D$38&lt;&gt;"",VLOOKUP($D$38,Coureurs!$B$3:$E$27,4,FALSE),"")</f>
        <v/>
      </c>
      <c r="O103" s="209"/>
      <c r="P103" s="209"/>
      <c r="Q103" s="209"/>
      <c r="R103" s="209"/>
      <c r="S103" s="209"/>
      <c r="T103" s="209"/>
      <c r="U103" s="209"/>
      <c r="V103" s="209"/>
      <c r="W103" s="209"/>
    </row>
    <row r="104" spans="3:25" ht="20.100000000000001" hidden="1" customHeight="1" x14ac:dyDescent="0.25">
      <c r="C104" s="39">
        <v>21</v>
      </c>
      <c r="D104" s="141"/>
      <c r="E104" s="209" t="str">
        <f>IF($D$39&lt;&gt;"",VLOOKUP($D$39,Coureurs!$B$3:$E$27,2,FALSE),"")</f>
        <v/>
      </c>
      <c r="F104" s="209"/>
      <c r="G104" s="209"/>
      <c r="H104" s="209"/>
      <c r="I104" s="209" t="str">
        <f>IF($D$39&lt;&gt;"",VLOOKUP($D$39,Coureurs!$B$3:$E$27,3,FALSE),"")</f>
        <v/>
      </c>
      <c r="J104" s="209"/>
      <c r="K104" s="209"/>
      <c r="L104" s="209"/>
      <c r="M104" s="209"/>
      <c r="N104" s="209" t="str">
        <f>IF($D$39&lt;&gt;"",VLOOKUP($D$39,Coureurs!$B$3:$E$27,4,FALSE),"")</f>
        <v/>
      </c>
      <c r="O104" s="209"/>
      <c r="P104" s="209"/>
      <c r="Q104" s="209"/>
      <c r="R104" s="209"/>
      <c r="S104" s="209"/>
      <c r="T104" s="209"/>
      <c r="U104" s="209"/>
      <c r="V104" s="209"/>
      <c r="W104" s="209"/>
    </row>
    <row r="105" spans="3:25" ht="20.100000000000001" hidden="1" customHeight="1" x14ac:dyDescent="0.25">
      <c r="C105" s="39">
        <v>22</v>
      </c>
      <c r="D105" s="141"/>
      <c r="E105" s="209" t="str">
        <f>IF($D$40&lt;&gt;"",VLOOKUP($D$40,Coureurs!$B$3:$E$27,2,FALSE),"")</f>
        <v/>
      </c>
      <c r="F105" s="209"/>
      <c r="G105" s="209"/>
      <c r="H105" s="209"/>
      <c r="I105" s="209" t="str">
        <f>IF($D$40&lt;&gt;"",VLOOKUP($D$40,Coureurs!$B$3:$E$27,3,FALSE),"")</f>
        <v/>
      </c>
      <c r="J105" s="209"/>
      <c r="K105" s="209"/>
      <c r="L105" s="209"/>
      <c r="M105" s="209"/>
      <c r="N105" s="209" t="str">
        <f>IF($D$40&lt;&gt;"",VLOOKUP($D$40,Coureurs!$B$3:$E$27,4,FALSE),"")</f>
        <v/>
      </c>
      <c r="O105" s="209"/>
      <c r="P105" s="209"/>
      <c r="Q105" s="209"/>
      <c r="R105" s="209"/>
      <c r="S105" s="209"/>
      <c r="T105" s="209"/>
      <c r="U105" s="209"/>
      <c r="V105" s="209"/>
      <c r="W105" s="209"/>
    </row>
    <row r="106" spans="3:25" ht="20.100000000000001" hidden="1" customHeight="1" x14ac:dyDescent="0.25">
      <c r="C106" s="39">
        <v>23</v>
      </c>
      <c r="D106" s="141"/>
      <c r="E106" s="209" t="str">
        <f>IF($D$41&lt;&gt;"",VLOOKUP($D$41,Coureurs!$B$3:$E$27,2,FALSE),"")</f>
        <v/>
      </c>
      <c r="F106" s="209"/>
      <c r="G106" s="209"/>
      <c r="H106" s="209"/>
      <c r="I106" s="209" t="str">
        <f>IF($D$41&lt;&gt;"",VLOOKUP($D$41,Coureurs!$B$3:$E$27,3,FALSE),"")</f>
        <v/>
      </c>
      <c r="J106" s="209"/>
      <c r="K106" s="209"/>
      <c r="L106" s="209"/>
      <c r="M106" s="209"/>
      <c r="N106" s="209" t="str">
        <f>IF($D$41&lt;&gt;"",VLOOKUP($D$41,Coureurs!$B$3:$E$27,4,FALSE),"")</f>
        <v/>
      </c>
      <c r="O106" s="209"/>
      <c r="P106" s="209"/>
      <c r="Q106" s="209"/>
      <c r="R106" s="209"/>
      <c r="S106" s="209"/>
      <c r="T106" s="209"/>
      <c r="U106" s="209"/>
      <c r="V106" s="209"/>
      <c r="W106" s="209"/>
    </row>
    <row r="107" spans="3:25" ht="20.100000000000001" hidden="1" customHeight="1" x14ac:dyDescent="0.25">
      <c r="C107" s="39">
        <v>24</v>
      </c>
      <c r="D107" s="141"/>
      <c r="E107" s="209" t="str">
        <f>IF($D$42&lt;&gt;"",VLOOKUP($D$42,Coureurs!$B$3:$E$27,2,FALSE),"")</f>
        <v/>
      </c>
      <c r="F107" s="209"/>
      <c r="G107" s="209"/>
      <c r="H107" s="209"/>
      <c r="I107" s="209" t="str">
        <f>IF($D$42&lt;&gt;"",VLOOKUP($D$42,Coureurs!$B$3:$E$27,3,FALSE),"")</f>
        <v/>
      </c>
      <c r="J107" s="209"/>
      <c r="K107" s="209"/>
      <c r="L107" s="209"/>
      <c r="M107" s="209"/>
      <c r="N107" s="209" t="str">
        <f>IF($D$42&lt;&gt;"",VLOOKUP($D$42,Coureurs!$B$3:$E$27,4,FALSE),"")</f>
        <v/>
      </c>
      <c r="O107" s="209"/>
      <c r="P107" s="209"/>
      <c r="Q107" s="209"/>
      <c r="R107" s="209"/>
      <c r="S107" s="209"/>
      <c r="T107" s="209"/>
      <c r="U107" s="209"/>
      <c r="V107" s="209"/>
      <c r="W107" s="209"/>
    </row>
    <row r="108" spans="3:25" ht="20.100000000000001" hidden="1" customHeight="1" x14ac:dyDescent="0.25">
      <c r="C108" s="39">
        <v>25</v>
      </c>
      <c r="D108" s="141"/>
      <c r="E108" s="209" t="str">
        <f>IF($D$43&lt;&gt;"",VLOOKUP($D$43,Coureurs!$B$3:$E$27,2,FALSE),"")</f>
        <v/>
      </c>
      <c r="F108" s="209"/>
      <c r="G108" s="209"/>
      <c r="H108" s="209"/>
      <c r="I108" s="209" t="str">
        <f>IF($D$43&lt;&gt;"",VLOOKUP($D$43,Coureurs!$B$3:$E$27,3,FALSE),"")</f>
        <v/>
      </c>
      <c r="J108" s="209"/>
      <c r="K108" s="209"/>
      <c r="L108" s="209"/>
      <c r="M108" s="209"/>
      <c r="N108" s="209" t="str">
        <f>IF($D$43&lt;&gt;"",VLOOKUP($D$43,Coureurs!$B$3:$E$27,4,FALSE),"")</f>
        <v/>
      </c>
      <c r="O108" s="209"/>
      <c r="P108" s="209"/>
      <c r="Q108" s="209"/>
      <c r="R108" s="209"/>
      <c r="S108" s="209"/>
      <c r="T108" s="209"/>
      <c r="U108" s="209"/>
      <c r="V108" s="209"/>
      <c r="W108" s="209"/>
      <c r="Y108" s="35"/>
    </row>
    <row r="109" spans="3:25" ht="20.100000000000001" hidden="1" customHeight="1" x14ac:dyDescent="0.25">
      <c r="C109" s="39">
        <v>26</v>
      </c>
      <c r="D109" s="141"/>
      <c r="E109" s="209" t="str">
        <f>IF($D$44&lt;&gt;"",VLOOKUP($D$44,Coureurs!$B$3:$E$27,2,FALSE),"")</f>
        <v/>
      </c>
      <c r="F109" s="209"/>
      <c r="G109" s="209"/>
      <c r="H109" s="209"/>
      <c r="I109" s="209" t="str">
        <f>IF($D$44&lt;&gt;"",VLOOKUP($D$44,Coureurs!$B$3:$E$27,3,FALSE),"")</f>
        <v/>
      </c>
      <c r="J109" s="209"/>
      <c r="K109" s="209"/>
      <c r="L109" s="209"/>
      <c r="M109" s="209"/>
      <c r="N109" s="209" t="str">
        <f>IF($D$44&lt;&gt;"",VLOOKUP($D$44,Coureurs!$B$3:$E$27,4,FALSE),"")</f>
        <v/>
      </c>
      <c r="O109" s="209"/>
      <c r="P109" s="209"/>
      <c r="Q109" s="209"/>
      <c r="R109" s="209"/>
      <c r="S109" s="209"/>
      <c r="T109" s="209"/>
      <c r="U109" s="209"/>
      <c r="V109" s="209"/>
      <c r="W109" s="209"/>
      <c r="Y109" s="35"/>
    </row>
    <row r="110" spans="3:25" ht="20.100000000000001" hidden="1" customHeight="1" x14ac:dyDescent="0.25">
      <c r="C110" s="39">
        <v>27</v>
      </c>
      <c r="D110" s="141"/>
      <c r="E110" s="209" t="str">
        <f>IF($D$45&lt;&gt;"",VLOOKUP($D$45,Coureurs!$B$3:$E$27,2,FALSE),"")</f>
        <v/>
      </c>
      <c r="F110" s="209"/>
      <c r="G110" s="209"/>
      <c r="H110" s="209"/>
      <c r="I110" s="209" t="str">
        <f>IF($D$45&lt;&gt;"",VLOOKUP($D$45,Coureurs!$B$3:$E$27,3,FALSE),"")</f>
        <v/>
      </c>
      <c r="J110" s="209"/>
      <c r="K110" s="209"/>
      <c r="L110" s="209"/>
      <c r="M110" s="209"/>
      <c r="N110" s="209" t="str">
        <f>IF($D$45&lt;&gt;"",VLOOKUP($D$45,Coureurs!$B$3:$E$27,4,FALSE),"")</f>
        <v/>
      </c>
      <c r="O110" s="209"/>
      <c r="P110" s="209"/>
      <c r="Q110" s="209"/>
      <c r="R110" s="209"/>
      <c r="S110" s="209"/>
      <c r="T110" s="209"/>
      <c r="U110" s="209"/>
      <c r="V110" s="209"/>
      <c r="W110" s="209"/>
      <c r="Y110" s="35"/>
    </row>
    <row r="111" spans="3:25" ht="20.100000000000001" hidden="1" customHeight="1" x14ac:dyDescent="0.25">
      <c r="C111" s="39">
        <v>28</v>
      </c>
      <c r="D111" s="141"/>
      <c r="E111" s="209" t="str">
        <f>IF($D$46&lt;&gt;"",VLOOKUP($D$46,Coureurs!$B$3:$E$27,2,FALSE),"")</f>
        <v/>
      </c>
      <c r="F111" s="209"/>
      <c r="G111" s="209"/>
      <c r="H111" s="209"/>
      <c r="I111" s="209" t="str">
        <f>IF($D$46&lt;&gt;"",VLOOKUP($D$46,Coureurs!$B$3:$E$27,3,FALSE),"")</f>
        <v/>
      </c>
      <c r="J111" s="209"/>
      <c r="K111" s="209"/>
      <c r="L111" s="209"/>
      <c r="M111" s="209"/>
      <c r="N111" s="209" t="str">
        <f>IF($D$46&lt;&gt;"",VLOOKUP($D$46,Coureurs!$B$3:$E$27,4,FALSE),"")</f>
        <v/>
      </c>
      <c r="O111" s="209"/>
      <c r="P111" s="209"/>
      <c r="Q111" s="209"/>
      <c r="R111" s="209"/>
      <c r="S111" s="209"/>
      <c r="T111" s="209"/>
      <c r="U111" s="209"/>
      <c r="V111" s="209"/>
      <c r="W111" s="209"/>
      <c r="Y111" s="35"/>
    </row>
    <row r="112" spans="3:25" ht="20.100000000000001" hidden="1" customHeight="1" x14ac:dyDescent="0.25">
      <c r="C112" s="39">
        <v>29</v>
      </c>
      <c r="D112" s="141"/>
      <c r="E112" s="209" t="str">
        <f>IF($D$47&lt;&gt;"",VLOOKUP($D$47,Coureurs!$B$3:$E$27,2,FALSE),"")</f>
        <v/>
      </c>
      <c r="F112" s="209"/>
      <c r="G112" s="209"/>
      <c r="H112" s="209"/>
      <c r="I112" s="209" t="str">
        <f>IF($D$47&lt;&gt;"",VLOOKUP($D$47,Coureurs!$B$3:$E$27,3,FALSE),"")</f>
        <v/>
      </c>
      <c r="J112" s="209"/>
      <c r="K112" s="209"/>
      <c r="L112" s="209"/>
      <c r="M112" s="209"/>
      <c r="N112" s="209" t="str">
        <f>IF($D$47&lt;&gt;"",VLOOKUP($D$47,Coureurs!$B$3:$E$27,4,FALSE),"")</f>
        <v/>
      </c>
      <c r="O112" s="209"/>
      <c r="P112" s="209"/>
      <c r="Q112" s="209"/>
      <c r="R112" s="209"/>
      <c r="S112" s="209"/>
      <c r="T112" s="209"/>
      <c r="U112" s="209"/>
      <c r="V112" s="209"/>
      <c r="W112" s="209"/>
    </row>
    <row r="113" spans="3:23" ht="20.100000000000001" hidden="1" customHeight="1" x14ac:dyDescent="0.25">
      <c r="C113" s="39">
        <v>30</v>
      </c>
      <c r="D113" s="141"/>
      <c r="E113" s="209" t="str">
        <f>IF($D$48&lt;&gt;"",VLOOKUP($D$48,Coureurs!$B$3:$E$27,2,FALSE),"")</f>
        <v/>
      </c>
      <c r="F113" s="209"/>
      <c r="G113" s="209"/>
      <c r="H113" s="209"/>
      <c r="I113" s="209" t="str">
        <f>IF($D$48&lt;&gt;"",VLOOKUP($D$48,Coureurs!$B$3:$E$27,3,FALSE),"")</f>
        <v/>
      </c>
      <c r="J113" s="209"/>
      <c r="K113" s="209"/>
      <c r="L113" s="209"/>
      <c r="M113" s="209"/>
      <c r="N113" s="209" t="str">
        <f>IF($D$48&lt;&gt;"",VLOOKUP($D$48,Coureurs!$B$3:$E$27,4,FALSE),"")</f>
        <v/>
      </c>
      <c r="O113" s="209"/>
      <c r="P113" s="209"/>
      <c r="Q113" s="209"/>
      <c r="R113" s="209"/>
      <c r="S113" s="209"/>
      <c r="T113" s="209"/>
      <c r="U113" s="209"/>
      <c r="V113" s="209"/>
      <c r="W113" s="209"/>
    </row>
    <row r="114" spans="3:23" ht="20.100000000000001" hidden="1" customHeight="1" x14ac:dyDescent="0.25">
      <c r="C114" s="39">
        <v>31</v>
      </c>
      <c r="D114" s="141"/>
      <c r="E114" s="209" t="str">
        <f>IF($D$49&lt;&gt;"",VLOOKUP($D$49,Coureurs!$B$3:$E$27,2,FALSE),"")</f>
        <v/>
      </c>
      <c r="F114" s="209"/>
      <c r="G114" s="209"/>
      <c r="H114" s="209"/>
      <c r="I114" s="209" t="str">
        <f>IF($D$49&lt;&gt;"",VLOOKUP($D$49,Coureurs!$B$3:$E$27,3,FALSE),"")</f>
        <v/>
      </c>
      <c r="J114" s="209"/>
      <c r="K114" s="209"/>
      <c r="L114" s="209"/>
      <c r="M114" s="209"/>
      <c r="N114" s="209" t="str">
        <f>IF($D$49&lt;&gt;"",VLOOKUP($D$49,Coureurs!$B$3:$E$27,4,FALSE),"")</f>
        <v/>
      </c>
      <c r="O114" s="209"/>
      <c r="P114" s="209"/>
      <c r="Q114" s="209"/>
      <c r="R114" s="209"/>
      <c r="S114" s="209"/>
      <c r="T114" s="209"/>
      <c r="U114" s="209"/>
      <c r="V114" s="209"/>
      <c r="W114" s="209"/>
    </row>
    <row r="115" spans="3:23" ht="20.100000000000001" hidden="1" customHeight="1" x14ac:dyDescent="0.25">
      <c r="C115" s="39">
        <v>32</v>
      </c>
      <c r="D115" s="141"/>
      <c r="E115" s="209" t="str">
        <f>IF($D$50&lt;&gt;"",VLOOKUP($D$50,Coureurs!$B$3:$E$27,2,FALSE),"")</f>
        <v/>
      </c>
      <c r="F115" s="209"/>
      <c r="G115" s="209"/>
      <c r="H115" s="209"/>
      <c r="I115" s="209" t="str">
        <f>IF($D$50&lt;&gt;"",VLOOKUP($D$50,Coureurs!$B$3:$E$27,3,FALSE),"")</f>
        <v/>
      </c>
      <c r="J115" s="209"/>
      <c r="K115" s="209"/>
      <c r="L115" s="209"/>
      <c r="M115" s="209"/>
      <c r="N115" s="209" t="str">
        <f>IF($D$50&lt;&gt;"",VLOOKUP($D$50,Coureurs!$B$3:$E$27,4,FALSE),"")</f>
        <v/>
      </c>
      <c r="O115" s="209"/>
      <c r="P115" s="209"/>
      <c r="Q115" s="209"/>
      <c r="R115" s="209"/>
      <c r="S115" s="209"/>
      <c r="T115" s="209"/>
      <c r="U115" s="209"/>
      <c r="V115" s="209"/>
      <c r="W115" s="209"/>
    </row>
    <row r="116" spans="3:23" ht="20.100000000000001" hidden="1" customHeight="1" x14ac:dyDescent="0.25">
      <c r="C116" s="39">
        <v>33</v>
      </c>
      <c r="D116" s="141"/>
      <c r="E116" s="209" t="str">
        <f>IF($D$51&lt;&gt;"",VLOOKUP($D$51,Coureurs!$B$3:$E$27,2,FALSE),"")</f>
        <v/>
      </c>
      <c r="F116" s="209"/>
      <c r="G116" s="209"/>
      <c r="H116" s="209"/>
      <c r="I116" s="209" t="str">
        <f>IF($D$51&lt;&gt;"",VLOOKUP($D$51,Coureurs!$B$3:$E$27,3,FALSE),"")</f>
        <v/>
      </c>
      <c r="J116" s="209"/>
      <c r="K116" s="209"/>
      <c r="L116" s="209"/>
      <c r="M116" s="209"/>
      <c r="N116" s="209" t="str">
        <f>IF($D$51&lt;&gt;"",VLOOKUP($D$51,Coureurs!$B$3:$E$27,4,FALSE),"")</f>
        <v/>
      </c>
      <c r="O116" s="209"/>
      <c r="P116" s="209"/>
      <c r="Q116" s="209"/>
      <c r="R116" s="209"/>
      <c r="S116" s="209"/>
      <c r="T116" s="209"/>
      <c r="U116" s="209"/>
      <c r="V116" s="209"/>
      <c r="W116" s="209"/>
    </row>
    <row r="117" spans="3:23" ht="20.100000000000001" hidden="1" customHeight="1" x14ac:dyDescent="0.25">
      <c r="C117" s="39">
        <v>34</v>
      </c>
      <c r="D117" s="141"/>
      <c r="E117" s="209" t="str">
        <f>IF($D$52&lt;&gt;"",VLOOKUP($D$52,Coureurs!$B$3:$E$27,2,FALSE),"")</f>
        <v/>
      </c>
      <c r="F117" s="209"/>
      <c r="G117" s="209"/>
      <c r="H117" s="209"/>
      <c r="I117" s="209" t="str">
        <f>IF($D$52&lt;&gt;"",VLOOKUP($D$52,Coureurs!$B$3:$E$27,3,FALSE),"")</f>
        <v/>
      </c>
      <c r="J117" s="209"/>
      <c r="K117" s="209"/>
      <c r="L117" s="209"/>
      <c r="M117" s="209"/>
      <c r="N117" s="209" t="str">
        <f>IF($D$52&lt;&gt;"",VLOOKUP($D$52,Coureurs!$B$3:$E$27,4,FALSE),"")</f>
        <v/>
      </c>
      <c r="O117" s="209"/>
      <c r="P117" s="209"/>
      <c r="Q117" s="209"/>
      <c r="R117" s="209"/>
      <c r="S117" s="209"/>
      <c r="T117" s="209"/>
      <c r="U117" s="209"/>
      <c r="V117" s="209"/>
      <c r="W117" s="209"/>
    </row>
    <row r="118" spans="3:23" ht="20.100000000000001" hidden="1" customHeight="1" x14ac:dyDescent="0.25">
      <c r="C118" s="39">
        <v>35</v>
      </c>
      <c r="D118" s="141"/>
      <c r="E118" s="209" t="str">
        <f>IF($D$53&lt;&gt;"",VLOOKUP($D$53,Coureurs!$B$3:$E$27,2,FALSE),"")</f>
        <v/>
      </c>
      <c r="F118" s="209"/>
      <c r="G118" s="209"/>
      <c r="H118" s="209"/>
      <c r="I118" s="209" t="str">
        <f>IF($D$53&lt;&gt;"",VLOOKUP($D$53,Coureurs!$B$3:$E$27,3,FALSE),"")</f>
        <v/>
      </c>
      <c r="J118" s="209"/>
      <c r="K118" s="209"/>
      <c r="L118" s="209"/>
      <c r="M118" s="209"/>
      <c r="N118" s="209" t="str">
        <f>IF($D$53&lt;&gt;"",VLOOKUP($D$53,Coureurs!$B$3:$E$27,4,FALSE),"")</f>
        <v/>
      </c>
      <c r="O118" s="209"/>
      <c r="P118" s="209"/>
      <c r="Q118" s="209"/>
      <c r="R118" s="209"/>
      <c r="S118" s="209"/>
      <c r="T118" s="209"/>
      <c r="U118" s="209"/>
      <c r="V118" s="209"/>
      <c r="W118" s="209"/>
    </row>
    <row r="119" spans="3:23" ht="20.100000000000001" hidden="1" customHeight="1" x14ac:dyDescent="0.25">
      <c r="C119" s="39">
        <v>36</v>
      </c>
      <c r="D119" s="141"/>
      <c r="E119" s="209" t="str">
        <f>IF($D$54&lt;&gt;"",VLOOKUP($D$54,Coureurs!$B$3:$E$27,2,FALSE),"")</f>
        <v/>
      </c>
      <c r="F119" s="209"/>
      <c r="G119" s="209"/>
      <c r="H119" s="209"/>
      <c r="I119" s="209" t="str">
        <f>IF($D$54&lt;&gt;"",VLOOKUP($D$54,Coureurs!$B$3:$E$27,3,FALSE),"")</f>
        <v/>
      </c>
      <c r="J119" s="209"/>
      <c r="K119" s="209"/>
      <c r="L119" s="209"/>
      <c r="M119" s="209"/>
      <c r="N119" s="209" t="str">
        <f>IF($D$54&lt;&gt;"",VLOOKUP($D$54,Coureurs!$B$3:$E$27,4,FALSE),"")</f>
        <v/>
      </c>
      <c r="O119" s="209"/>
      <c r="P119" s="209"/>
      <c r="Q119" s="209"/>
      <c r="R119" s="209"/>
      <c r="S119" s="209"/>
      <c r="T119" s="209"/>
      <c r="U119" s="209"/>
      <c r="V119" s="209"/>
      <c r="W119" s="209"/>
    </row>
    <row r="120" spans="3:23" ht="20.100000000000001" hidden="1" customHeight="1" x14ac:dyDescent="0.25">
      <c r="C120" s="39">
        <v>37</v>
      </c>
      <c r="D120" s="141"/>
      <c r="E120" s="209" t="str">
        <f>IF($D$55&lt;&gt;"",VLOOKUP($D$55,Coureurs!$B$3:$E$27,2,FALSE),"")</f>
        <v/>
      </c>
      <c r="F120" s="209"/>
      <c r="G120" s="209"/>
      <c r="H120" s="209"/>
      <c r="I120" s="209" t="str">
        <f>IF($D$55&lt;&gt;"",VLOOKUP($D$55,Coureurs!$B$3:$E$27,3,FALSE),"")</f>
        <v/>
      </c>
      <c r="J120" s="209"/>
      <c r="K120" s="209"/>
      <c r="L120" s="209"/>
      <c r="M120" s="209"/>
      <c r="N120" s="209" t="str">
        <f>IF($D$55&lt;&gt;"",VLOOKUP($D$55,Coureurs!$B$3:$E$27,4,FALSE),"")</f>
        <v/>
      </c>
      <c r="O120" s="209"/>
      <c r="P120" s="209"/>
      <c r="Q120" s="209"/>
      <c r="R120" s="209"/>
      <c r="S120" s="209"/>
      <c r="T120" s="209"/>
      <c r="U120" s="209"/>
      <c r="V120" s="209"/>
      <c r="W120" s="209"/>
    </row>
    <row r="121" spans="3:23" ht="20.100000000000001" hidden="1" customHeight="1" x14ac:dyDescent="0.25">
      <c r="C121" s="39">
        <v>38</v>
      </c>
      <c r="D121" s="141"/>
      <c r="E121" s="209" t="str">
        <f>IF($D$56&lt;&gt;"",VLOOKUP($D$56,Coureurs!$B$3:$E$27,2,FALSE),"")</f>
        <v/>
      </c>
      <c r="F121" s="209"/>
      <c r="G121" s="209"/>
      <c r="H121" s="209"/>
      <c r="I121" s="209" t="str">
        <f>IF($D$56&lt;&gt;"",VLOOKUP($D$56,Coureurs!$B$3:$E$27,3,FALSE),"")</f>
        <v/>
      </c>
      <c r="J121" s="209"/>
      <c r="K121" s="209"/>
      <c r="L121" s="209"/>
      <c r="M121" s="209"/>
      <c r="N121" s="209" t="str">
        <f>IF($D$56&lt;&gt;"",VLOOKUP($D$56,Coureurs!$B$3:$E$27,4,FALSE),"")</f>
        <v/>
      </c>
      <c r="O121" s="209"/>
      <c r="P121" s="209"/>
      <c r="Q121" s="209"/>
      <c r="R121" s="209"/>
      <c r="S121" s="209"/>
      <c r="T121" s="209"/>
      <c r="U121" s="209"/>
      <c r="V121" s="209"/>
      <c r="W121" s="209"/>
    </row>
    <row r="122" spans="3:23" ht="20.100000000000001" hidden="1" customHeight="1" x14ac:dyDescent="0.25">
      <c r="C122" s="39">
        <v>39</v>
      </c>
      <c r="D122" s="141"/>
      <c r="E122" s="209" t="str">
        <f>IF($D$57&lt;&gt;"",VLOOKUP($D$57,Coureurs!$B$3:$E$27,2,FALSE),"")</f>
        <v/>
      </c>
      <c r="F122" s="209"/>
      <c r="G122" s="209"/>
      <c r="H122" s="209"/>
      <c r="I122" s="209" t="str">
        <f>IF($D$57&lt;&gt;"",VLOOKUP($D$57,Coureurs!$B$3:$E$27,3,FALSE),"")</f>
        <v/>
      </c>
      <c r="J122" s="209"/>
      <c r="K122" s="209"/>
      <c r="L122" s="209"/>
      <c r="M122" s="209"/>
      <c r="N122" s="209" t="str">
        <f>IF($D$57&lt;&gt;"",VLOOKUP($D$57,Coureurs!$B$3:$E$27,4,FALSE),"")</f>
        <v/>
      </c>
      <c r="O122" s="209"/>
      <c r="P122" s="209"/>
      <c r="Q122" s="209"/>
      <c r="R122" s="209"/>
      <c r="S122" s="209"/>
      <c r="T122" s="209"/>
      <c r="U122" s="209"/>
      <c r="V122" s="209"/>
      <c r="W122" s="209"/>
    </row>
    <row r="123" spans="3:23" ht="20.100000000000001" hidden="1" customHeight="1" x14ac:dyDescent="0.25">
      <c r="C123" s="39">
        <v>40</v>
      </c>
      <c r="D123" s="141"/>
      <c r="E123" s="209" t="str">
        <f>IF($D$58&lt;&gt;"",VLOOKUP($D$58,Coureurs!$B$3:$E$27,2,FALSE),"")</f>
        <v/>
      </c>
      <c r="F123" s="209"/>
      <c r="G123" s="209"/>
      <c r="H123" s="209"/>
      <c r="I123" s="209" t="str">
        <f>IF($D$58&lt;&gt;"",VLOOKUP($D$58,Coureurs!$B$3:$E$27,3,FALSE),"")</f>
        <v/>
      </c>
      <c r="J123" s="209"/>
      <c r="K123" s="209"/>
      <c r="L123" s="209"/>
      <c r="M123" s="209"/>
      <c r="N123" s="209" t="str">
        <f>IF($D$58&lt;&gt;"",VLOOKUP($D$58,Coureurs!$B$3:$E$27,4,FALSE),"")</f>
        <v/>
      </c>
      <c r="O123" s="209"/>
      <c r="P123" s="209"/>
      <c r="Q123" s="209"/>
      <c r="R123" s="209"/>
      <c r="S123" s="209"/>
      <c r="T123" s="209"/>
      <c r="U123" s="209"/>
      <c r="V123" s="209"/>
      <c r="W123" s="209"/>
    </row>
    <row r="124" spans="3:23" ht="20.100000000000001" hidden="1" customHeight="1" x14ac:dyDescent="0.25">
      <c r="C124" s="39">
        <v>41</v>
      </c>
      <c r="D124" s="141"/>
      <c r="E124" s="209" t="str">
        <f>IF($D$59&lt;&gt;"",VLOOKUP($D$59,Coureurs!$B$3:$E$27,2,FALSE),"")</f>
        <v/>
      </c>
      <c r="F124" s="209"/>
      <c r="G124" s="209"/>
      <c r="H124" s="209"/>
      <c r="I124" s="209" t="str">
        <f>IF($D$59&lt;&gt;"",VLOOKUP($D$59,Coureurs!$B$3:$E$27,3,FALSE),"")</f>
        <v/>
      </c>
      <c r="J124" s="209"/>
      <c r="K124" s="209"/>
      <c r="L124" s="209"/>
      <c r="M124" s="209"/>
      <c r="N124" s="209" t="str">
        <f>IF($D$59&lt;&gt;"",VLOOKUP($D$59,Coureurs!$B$3:$E$27,4,FALSE),"")</f>
        <v/>
      </c>
      <c r="O124" s="209"/>
      <c r="P124" s="209"/>
      <c r="Q124" s="209"/>
      <c r="R124" s="209"/>
      <c r="S124" s="209"/>
      <c r="T124" s="209"/>
      <c r="U124" s="209"/>
      <c r="V124" s="209"/>
      <c r="W124" s="209"/>
    </row>
    <row r="125" spans="3:23" ht="20.100000000000001" hidden="1" customHeight="1" x14ac:dyDescent="0.25">
      <c r="C125" s="39">
        <v>42</v>
      </c>
      <c r="D125" s="141"/>
      <c r="E125" s="209" t="str">
        <f>IF($D$60&lt;&gt;"",VLOOKUP($D$60,Coureurs!$B$3:$E$27,2,FALSE),"")</f>
        <v/>
      </c>
      <c r="F125" s="209"/>
      <c r="G125" s="209"/>
      <c r="H125" s="209"/>
      <c r="I125" s="209" t="str">
        <f>IF($D$60&lt;&gt;"",VLOOKUP($D$60,Coureurs!$B$3:$E$27,3,FALSE),"")</f>
        <v/>
      </c>
      <c r="J125" s="209"/>
      <c r="K125" s="209"/>
      <c r="L125" s="209"/>
      <c r="M125" s="209"/>
      <c r="N125" s="209" t="str">
        <f>IF($D$60&lt;&gt;"",VLOOKUP($D$60,Coureurs!$B$3:$E$27,4,FALSE),"")</f>
        <v/>
      </c>
      <c r="O125" s="209"/>
      <c r="P125" s="209"/>
      <c r="Q125" s="209"/>
      <c r="R125" s="209"/>
      <c r="S125" s="209"/>
      <c r="T125" s="209"/>
      <c r="U125" s="209"/>
      <c r="V125" s="209"/>
      <c r="W125" s="209"/>
    </row>
    <row r="126" spans="3:23" ht="20.100000000000001" hidden="1" customHeight="1" x14ac:dyDescent="0.25">
      <c r="C126" s="39">
        <v>43</v>
      </c>
      <c r="D126" s="141"/>
      <c r="E126" s="209" t="str">
        <f>IF($D$61&lt;&gt;"",VLOOKUP($D$61,Coureurs!$B$3:$E$27,2,FALSE),"")</f>
        <v/>
      </c>
      <c r="F126" s="209"/>
      <c r="G126" s="209"/>
      <c r="H126" s="209"/>
      <c r="I126" s="209" t="str">
        <f>IF($D$61&lt;&gt;"",VLOOKUP($D$61,Coureurs!$B$3:$E$27,3,FALSE),"")</f>
        <v/>
      </c>
      <c r="J126" s="209"/>
      <c r="K126" s="209"/>
      <c r="L126" s="209"/>
      <c r="M126" s="209"/>
      <c r="N126" s="209" t="str">
        <f>IF($D$61&lt;&gt;"",VLOOKUP($D$61,Coureurs!$B$3:$E$27,4,FALSE),"")</f>
        <v/>
      </c>
      <c r="O126" s="209"/>
      <c r="P126" s="209"/>
      <c r="Q126" s="209"/>
      <c r="R126" s="209"/>
      <c r="S126" s="209"/>
      <c r="T126" s="209"/>
      <c r="U126" s="209"/>
      <c r="V126" s="209"/>
      <c r="W126" s="209"/>
    </row>
    <row r="127" spans="3:23" ht="20.100000000000001" hidden="1" customHeight="1" x14ac:dyDescent="0.25">
      <c r="C127" s="39">
        <v>44</v>
      </c>
      <c r="D127" s="141"/>
      <c r="E127" s="209" t="str">
        <f>IF($D$62&lt;&gt;"",VLOOKUP($D$62,Coureurs!$B$3:$E$27,2,FALSE),"")</f>
        <v/>
      </c>
      <c r="F127" s="209"/>
      <c r="G127" s="209"/>
      <c r="H127" s="209"/>
      <c r="I127" s="209" t="str">
        <f>IF($D$62&lt;&gt;"",VLOOKUP($D$62,Coureurs!$B$3:$E$27,3,FALSE),"")</f>
        <v/>
      </c>
      <c r="J127" s="209"/>
      <c r="K127" s="209"/>
      <c r="L127" s="209"/>
      <c r="M127" s="209"/>
      <c r="N127" s="209" t="str">
        <f>IF($D$62&lt;&gt;"",VLOOKUP($D$62,Coureurs!$B$3:$E$27,4,FALSE),"")</f>
        <v/>
      </c>
      <c r="O127" s="209"/>
      <c r="P127" s="209"/>
      <c r="Q127" s="209"/>
      <c r="R127" s="209"/>
      <c r="S127" s="209"/>
      <c r="T127" s="209"/>
      <c r="U127" s="209"/>
      <c r="V127" s="209"/>
      <c r="W127" s="209"/>
    </row>
    <row r="128" spans="3:23" ht="20.100000000000001" hidden="1" customHeight="1" x14ac:dyDescent="0.25">
      <c r="C128" s="39">
        <v>45</v>
      </c>
      <c r="D128" s="141"/>
      <c r="E128" s="209" t="str">
        <f>IF($D$63&lt;&gt;"",VLOOKUP($D$63,Coureurs!$B$3:$E$27,2,FALSE),"")</f>
        <v/>
      </c>
      <c r="F128" s="209"/>
      <c r="G128" s="209"/>
      <c r="H128" s="209"/>
      <c r="I128" s="209" t="str">
        <f>IF($D$63&lt;&gt;"",VLOOKUP($D$63,Coureurs!$B$3:$E$27,3,FALSE),"")</f>
        <v/>
      </c>
      <c r="J128" s="209"/>
      <c r="K128" s="209"/>
      <c r="L128" s="209"/>
      <c r="M128" s="209"/>
      <c r="N128" s="209" t="str">
        <f>IF($D$63&lt;&gt;"",VLOOKUP($D$63,Coureurs!$B$3:$E$27,4,FALSE),"")</f>
        <v/>
      </c>
      <c r="O128" s="209"/>
      <c r="P128" s="209"/>
      <c r="Q128" s="209"/>
      <c r="R128" s="209"/>
      <c r="S128" s="209"/>
      <c r="T128" s="209"/>
      <c r="U128" s="209"/>
      <c r="V128" s="209"/>
      <c r="W128" s="209"/>
    </row>
    <row r="129" spans="3:23" ht="20.100000000000001" hidden="1" customHeight="1" x14ac:dyDescent="0.25">
      <c r="C129" s="39">
        <v>46</v>
      </c>
      <c r="D129" s="141"/>
      <c r="E129" s="209" t="str">
        <f>IF($D$64&lt;&gt;"",VLOOKUP($D$64,Coureurs!$B$3:$E$27,2,FALSE),"")</f>
        <v/>
      </c>
      <c r="F129" s="209"/>
      <c r="G129" s="209"/>
      <c r="H129" s="209"/>
      <c r="I129" s="209" t="str">
        <f>IF($D$64&lt;&gt;"",VLOOKUP($D$64,Coureurs!$B$3:$E$27,3,FALSE),"")</f>
        <v/>
      </c>
      <c r="J129" s="209"/>
      <c r="K129" s="209"/>
      <c r="L129" s="209"/>
      <c r="M129" s="209"/>
      <c r="N129" s="209" t="str">
        <f>IF($D$64&lt;&gt;"",VLOOKUP($D$64,Coureurs!$B$3:$E$27,4,FALSE),"")</f>
        <v/>
      </c>
      <c r="O129" s="209"/>
      <c r="P129" s="209"/>
      <c r="Q129" s="209"/>
      <c r="R129" s="209"/>
      <c r="S129" s="209"/>
      <c r="T129" s="209"/>
      <c r="U129" s="209"/>
      <c r="V129" s="209"/>
      <c r="W129" s="209"/>
    </row>
    <row r="130" spans="3:23" ht="20.100000000000001" hidden="1" customHeight="1" x14ac:dyDescent="0.25">
      <c r="C130" s="39">
        <v>47</v>
      </c>
      <c r="D130" s="141"/>
      <c r="E130" s="209" t="str">
        <f>IF($D$65&lt;&gt;"",VLOOKUP($D$65,Coureurs!$B$3:$E$27,2,FALSE),"")</f>
        <v/>
      </c>
      <c r="F130" s="209"/>
      <c r="G130" s="209"/>
      <c r="H130" s="209"/>
      <c r="I130" s="209" t="str">
        <f>IF($D$65&lt;&gt;"",VLOOKUP($D$65,Coureurs!$B$3:$E$27,3,FALSE),"")</f>
        <v/>
      </c>
      <c r="J130" s="209"/>
      <c r="K130" s="209"/>
      <c r="L130" s="209"/>
      <c r="M130" s="209"/>
      <c r="N130" s="209" t="str">
        <f>IF($D$65&lt;&gt;"",VLOOKUP($D$65,Coureurs!$B$3:$E$27,4,FALSE),"")</f>
        <v/>
      </c>
      <c r="O130" s="209"/>
      <c r="P130" s="209"/>
      <c r="Q130" s="209"/>
      <c r="R130" s="209"/>
      <c r="S130" s="209"/>
      <c r="T130" s="209"/>
      <c r="U130" s="209"/>
      <c r="V130" s="209"/>
      <c r="W130" s="209"/>
    </row>
    <row r="131" spans="3:23" ht="20.100000000000001" hidden="1" customHeight="1" x14ac:dyDescent="0.25">
      <c r="C131" s="39">
        <v>48</v>
      </c>
      <c r="D131" s="141"/>
      <c r="E131" s="209" t="str">
        <f>IF($D$66&lt;&gt;"",VLOOKUP($D$66,Coureurs!$B$3:$E$27,2,FALSE),"")</f>
        <v/>
      </c>
      <c r="F131" s="209"/>
      <c r="G131" s="209"/>
      <c r="H131" s="209"/>
      <c r="I131" s="209" t="str">
        <f>IF($D$66&lt;&gt;"",VLOOKUP($D$66,Coureurs!$B$3:$E$27,3,FALSE),"")</f>
        <v/>
      </c>
      <c r="J131" s="209"/>
      <c r="K131" s="209"/>
      <c r="L131" s="209"/>
      <c r="M131" s="209"/>
      <c r="N131" s="209" t="str">
        <f>IF($D$66&lt;&gt;"",VLOOKUP($D$66,Coureurs!$B$3:$E$27,4,FALSE),"")</f>
        <v/>
      </c>
      <c r="O131" s="209"/>
      <c r="P131" s="209"/>
      <c r="Q131" s="209"/>
      <c r="R131" s="209"/>
      <c r="S131" s="209"/>
      <c r="T131" s="209"/>
      <c r="U131" s="209"/>
      <c r="V131" s="209"/>
      <c r="W131" s="209"/>
    </row>
    <row r="132" spans="3:23" ht="20.100000000000001" hidden="1" customHeight="1" x14ac:dyDescent="0.25">
      <c r="C132" s="39">
        <v>49</v>
      </c>
      <c r="D132" s="141"/>
      <c r="E132" s="209" t="str">
        <f>IF($D$67&lt;&gt;"",VLOOKUP($D$67,Coureurs!$B$3:$E$27,2,FALSE),"")</f>
        <v/>
      </c>
      <c r="F132" s="209"/>
      <c r="G132" s="209"/>
      <c r="H132" s="209"/>
      <c r="I132" s="209" t="str">
        <f>IF($D$67&lt;&gt;"",VLOOKUP($D$67,Coureurs!$B$3:$E$27,3,FALSE),"")</f>
        <v/>
      </c>
      <c r="J132" s="209"/>
      <c r="K132" s="209"/>
      <c r="L132" s="209"/>
      <c r="M132" s="209"/>
      <c r="N132" s="209" t="str">
        <f>IF($D$67&lt;&gt;"",VLOOKUP($D$67,Coureurs!$B$3:$E$27,4,FALSE),"")</f>
        <v/>
      </c>
      <c r="O132" s="209"/>
      <c r="P132" s="209"/>
      <c r="Q132" s="209"/>
      <c r="R132" s="209"/>
      <c r="S132" s="209"/>
      <c r="T132" s="209"/>
      <c r="U132" s="209"/>
      <c r="V132" s="209"/>
      <c r="W132" s="209"/>
    </row>
    <row r="133" spans="3:23" ht="20.100000000000001" hidden="1" customHeight="1" x14ac:dyDescent="0.25">
      <c r="C133" s="39">
        <v>50</v>
      </c>
      <c r="D133" s="141"/>
      <c r="E133" s="209" t="str">
        <f>IF($D$68&lt;&gt;"",VLOOKUP($D$68,Coureurs!$B$3:$E$27,2,FALSE),"")</f>
        <v/>
      </c>
      <c r="F133" s="209"/>
      <c r="G133" s="209"/>
      <c r="H133" s="209"/>
      <c r="I133" s="209" t="str">
        <f>IF($D$68&lt;&gt;"",VLOOKUP($D$68,Coureurs!$B$3:$E$27,3,FALSE),"")</f>
        <v/>
      </c>
      <c r="J133" s="209"/>
      <c r="K133" s="209"/>
      <c r="L133" s="209"/>
      <c r="M133" s="209"/>
      <c r="N133" s="209" t="str">
        <f>IF($D$68&lt;&gt;"",VLOOKUP($D$68,Coureurs!$B$3:$E$27,4,FALSE),"")</f>
        <v/>
      </c>
      <c r="O133" s="209"/>
      <c r="P133" s="209"/>
      <c r="Q133" s="209"/>
      <c r="R133" s="209"/>
      <c r="S133" s="209"/>
      <c r="T133" s="209"/>
      <c r="U133" s="209"/>
      <c r="V133" s="209"/>
      <c r="W133" s="209"/>
    </row>
    <row r="134" spans="3:23" ht="20.100000000000001" hidden="1" customHeight="1" x14ac:dyDescent="0.25">
      <c r="C134" s="39">
        <v>51</v>
      </c>
      <c r="D134" s="141"/>
      <c r="E134" s="209" t="str">
        <f>IF($D$69&lt;&gt;"",VLOOKUP($D$69,Coureurs!$B$3:$E$27,2,FALSE),"")</f>
        <v/>
      </c>
      <c r="F134" s="209"/>
      <c r="G134" s="209"/>
      <c r="H134" s="209"/>
      <c r="I134" s="209" t="str">
        <f>IF($D$69&lt;&gt;"",VLOOKUP($D$69,Coureurs!$B$3:$E$27,3,FALSE),"")</f>
        <v/>
      </c>
      <c r="J134" s="209"/>
      <c r="K134" s="209"/>
      <c r="L134" s="209"/>
      <c r="M134" s="209"/>
      <c r="N134" s="209" t="str">
        <f>IF($D$69&lt;&gt;"",VLOOKUP($D$69,Coureurs!$B$3:$E$27,4,FALSE),"")</f>
        <v/>
      </c>
      <c r="O134" s="209"/>
      <c r="P134" s="209"/>
      <c r="Q134" s="209"/>
      <c r="R134" s="209"/>
      <c r="S134" s="209"/>
      <c r="T134" s="209"/>
      <c r="U134" s="209"/>
      <c r="V134" s="209"/>
      <c r="W134" s="209"/>
    </row>
    <row r="135" spans="3:23" ht="20.100000000000001" hidden="1" customHeight="1" x14ac:dyDescent="0.25">
      <c r="C135" s="39">
        <v>52</v>
      </c>
      <c r="D135" s="141"/>
      <c r="E135" s="209" t="str">
        <f>IF($D$70&lt;&gt;"",VLOOKUP($D$70,Coureurs!$B$3:$E$27,2,FALSE),"")</f>
        <v/>
      </c>
      <c r="F135" s="209"/>
      <c r="G135" s="209"/>
      <c r="H135" s="209"/>
      <c r="I135" s="209" t="str">
        <f>IF($D$70&lt;&gt;"",VLOOKUP($D$70,Coureurs!$B$3:$E$27,3,FALSE),"")</f>
        <v/>
      </c>
      <c r="J135" s="209"/>
      <c r="K135" s="209"/>
      <c r="L135" s="209"/>
      <c r="M135" s="209"/>
      <c r="N135" s="209" t="str">
        <f>IF($D$70&lt;&gt;"",VLOOKUP($D$70,Coureurs!$B$3:$E$27,4,FALSE),"")</f>
        <v/>
      </c>
      <c r="O135" s="209"/>
      <c r="P135" s="209"/>
      <c r="Q135" s="209"/>
      <c r="R135" s="209"/>
      <c r="S135" s="209"/>
      <c r="T135" s="209"/>
      <c r="U135" s="209"/>
      <c r="V135" s="209"/>
      <c r="W135" s="209"/>
    </row>
    <row r="136" spans="3:23" ht="20.100000000000001" hidden="1" customHeight="1" x14ac:dyDescent="0.25">
      <c r="C136" s="39">
        <v>53</v>
      </c>
      <c r="D136" s="141"/>
      <c r="E136" s="209" t="str">
        <f>IF($D$71&lt;&gt;"",VLOOKUP($D$71,Coureurs!$B$3:$E$27,2,FALSE),"")</f>
        <v/>
      </c>
      <c r="F136" s="209"/>
      <c r="G136" s="209"/>
      <c r="H136" s="209"/>
      <c r="I136" s="209" t="str">
        <f>IF($D$71&lt;&gt;"",VLOOKUP($D$71,Coureurs!$B$3:$E$27,3,FALSE),"")</f>
        <v/>
      </c>
      <c r="J136" s="209"/>
      <c r="K136" s="209"/>
      <c r="L136" s="209"/>
      <c r="M136" s="209"/>
      <c r="N136" s="209" t="str">
        <f>IF($D$71&lt;&gt;"",VLOOKUP($D$71,Coureurs!$B$3:$E$27,4,FALSE),"")</f>
        <v/>
      </c>
      <c r="O136" s="209"/>
      <c r="P136" s="209"/>
      <c r="Q136" s="209"/>
      <c r="R136" s="209"/>
      <c r="S136" s="209"/>
      <c r="T136" s="209"/>
      <c r="U136" s="209"/>
      <c r="V136" s="209"/>
      <c r="W136" s="209"/>
    </row>
    <row r="137" spans="3:23" ht="20.100000000000001" hidden="1" customHeight="1" x14ac:dyDescent="0.25">
      <c r="C137" s="39">
        <v>54</v>
      </c>
      <c r="D137" s="141"/>
      <c r="E137" s="209" t="str">
        <f>IF($D$72&lt;&gt;"",VLOOKUP($D$72,Coureurs!$B$3:$E$27,2,FALSE),"")</f>
        <v/>
      </c>
      <c r="F137" s="209"/>
      <c r="G137" s="209"/>
      <c r="H137" s="209"/>
      <c r="I137" s="209" t="str">
        <f>IF($D$72&lt;&gt;"",VLOOKUP($D$72,Coureurs!$B$3:$E$27,3,FALSE),"")</f>
        <v/>
      </c>
      <c r="J137" s="209"/>
      <c r="K137" s="209"/>
      <c r="L137" s="209"/>
      <c r="M137" s="209"/>
      <c r="N137" s="209" t="str">
        <f>IF($D$72&lt;&gt;"",VLOOKUP($D$72,Coureurs!$B$3:$E$27,4,FALSE),"")</f>
        <v/>
      </c>
      <c r="O137" s="209"/>
      <c r="P137" s="209"/>
      <c r="Q137" s="209"/>
      <c r="R137" s="209"/>
      <c r="S137" s="209"/>
      <c r="T137" s="209"/>
      <c r="U137" s="209"/>
      <c r="V137" s="209"/>
      <c r="W137" s="209"/>
    </row>
    <row r="138" spans="3:23" ht="20.100000000000001" hidden="1" customHeight="1" x14ac:dyDescent="0.25">
      <c r="C138" s="39">
        <v>55</v>
      </c>
      <c r="D138" s="141"/>
      <c r="E138" s="209" t="str">
        <f>IF($D$73&lt;&gt;"",VLOOKUP($D$73,Coureurs!$B$3:$E$27,2,FALSE),"")</f>
        <v/>
      </c>
      <c r="F138" s="209"/>
      <c r="G138" s="209"/>
      <c r="H138" s="209"/>
      <c r="I138" s="209" t="str">
        <f>IF($D$73&lt;&gt;"",VLOOKUP($D$73,Coureurs!$B$3:$E$27,3,FALSE),"")</f>
        <v/>
      </c>
      <c r="J138" s="209"/>
      <c r="K138" s="209"/>
      <c r="L138" s="209"/>
      <c r="M138" s="209"/>
      <c r="N138" s="209" t="str">
        <f>IF($D$73&lt;&gt;"",VLOOKUP($D$73,Coureurs!$B$3:$E$27,4,FALSE),"")</f>
        <v/>
      </c>
      <c r="O138" s="209"/>
      <c r="P138" s="209"/>
      <c r="Q138" s="209"/>
      <c r="R138" s="209"/>
      <c r="S138" s="209"/>
      <c r="T138" s="209"/>
      <c r="U138" s="209"/>
      <c r="V138" s="209"/>
      <c r="W138" s="209"/>
    </row>
    <row r="139" spans="3:23" ht="20.100000000000001" hidden="1" customHeight="1" x14ac:dyDescent="0.25">
      <c r="C139" s="39">
        <v>56</v>
      </c>
      <c r="D139" s="141"/>
      <c r="E139" s="209" t="str">
        <f>IF($D$74&lt;&gt;"",VLOOKUP($D$74,Coureurs!$B$3:$E$27,2,FALSE),"")</f>
        <v/>
      </c>
      <c r="F139" s="209"/>
      <c r="G139" s="209"/>
      <c r="H139" s="209"/>
      <c r="I139" s="209" t="str">
        <f>IF($D$74&lt;&gt;"",VLOOKUP($D$74,Coureurs!$B$3:$E$27,3,FALSE),"")</f>
        <v/>
      </c>
      <c r="J139" s="209"/>
      <c r="K139" s="209"/>
      <c r="L139" s="209"/>
      <c r="M139" s="209"/>
      <c r="N139" s="209" t="str">
        <f>IF($D$74&lt;&gt;"",VLOOKUP($D$74,Coureurs!$B$3:$E$27,4,FALSE),"")</f>
        <v/>
      </c>
      <c r="O139" s="209"/>
      <c r="P139" s="209"/>
      <c r="Q139" s="209"/>
      <c r="R139" s="209"/>
      <c r="S139" s="209"/>
      <c r="T139" s="209"/>
      <c r="U139" s="209"/>
      <c r="V139" s="209"/>
      <c r="W139" s="209"/>
    </row>
    <row r="140" spans="3:23" ht="20.100000000000001" hidden="1" customHeight="1" x14ac:dyDescent="0.25">
      <c r="C140" s="39">
        <v>57</v>
      </c>
      <c r="D140" s="141"/>
      <c r="E140" s="209" t="str">
        <f>IF($D$75&lt;&gt;"",VLOOKUP($D$75,Coureurs!$B$3:$E$27,2,FALSE),"")</f>
        <v/>
      </c>
      <c r="F140" s="209"/>
      <c r="G140" s="209"/>
      <c r="H140" s="209"/>
      <c r="I140" s="209" t="str">
        <f>IF($D$75&lt;&gt;"",VLOOKUP($D$75,Coureurs!$B$3:$E$27,3,FALSE),"")</f>
        <v/>
      </c>
      <c r="J140" s="209"/>
      <c r="K140" s="209"/>
      <c r="L140" s="209"/>
      <c r="M140" s="209"/>
      <c r="N140" s="209" t="str">
        <f>IF($D$75&lt;&gt;"",VLOOKUP($D$75,Coureurs!$B$3:$E$27,4,FALSE),"")</f>
        <v/>
      </c>
      <c r="O140" s="209"/>
      <c r="P140" s="209"/>
      <c r="Q140" s="209"/>
      <c r="R140" s="209"/>
      <c r="S140" s="209"/>
      <c r="T140" s="209"/>
      <c r="U140" s="209"/>
      <c r="V140" s="209"/>
      <c r="W140" s="209"/>
    </row>
    <row r="141" spans="3:23" ht="20.100000000000001" hidden="1" customHeight="1" x14ac:dyDescent="0.25">
      <c r="C141" s="39">
        <v>58</v>
      </c>
      <c r="D141" s="141"/>
      <c r="E141" s="209" t="str">
        <f>IF($D$76&lt;&gt;"",VLOOKUP($D$76,Coureurs!$B$3:$E$27,2,FALSE),"")</f>
        <v/>
      </c>
      <c r="F141" s="209"/>
      <c r="G141" s="209"/>
      <c r="H141" s="209"/>
      <c r="I141" s="209" t="str">
        <f>IF($D$76&lt;&gt;"",VLOOKUP($D$76,Coureurs!$B$3:$E$27,3,FALSE),"")</f>
        <v/>
      </c>
      <c r="J141" s="209"/>
      <c r="K141" s="209"/>
      <c r="L141" s="209"/>
      <c r="M141" s="209"/>
      <c r="N141" s="209" t="str">
        <f>IF($D$76&lt;&gt;"",VLOOKUP($D$76,Coureurs!$B$3:$E$27,4,FALSE),"")</f>
        <v/>
      </c>
      <c r="O141" s="209"/>
      <c r="P141" s="209"/>
      <c r="Q141" s="209"/>
      <c r="R141" s="209"/>
      <c r="S141" s="209"/>
      <c r="T141" s="209"/>
      <c r="U141" s="209"/>
      <c r="V141" s="209"/>
      <c r="W141" s="209"/>
    </row>
    <row r="142" spans="3:23" ht="20.100000000000001" hidden="1" customHeight="1" x14ac:dyDescent="0.25">
      <c r="C142" s="39">
        <v>59</v>
      </c>
      <c r="D142" s="141"/>
      <c r="E142" s="209" t="str">
        <f>IF($D$77&lt;&gt;"",VLOOKUP($D$77,Coureurs!$B$3:$E$27,2,FALSE),"")</f>
        <v/>
      </c>
      <c r="F142" s="209"/>
      <c r="G142" s="209"/>
      <c r="H142" s="209"/>
      <c r="I142" s="209" t="str">
        <f>IF($D$77&lt;&gt;"",VLOOKUP($D$77,Coureurs!$B$3:$E$27,3,FALSE),"")</f>
        <v/>
      </c>
      <c r="J142" s="209"/>
      <c r="K142" s="209"/>
      <c r="L142" s="209"/>
      <c r="M142" s="209"/>
      <c r="N142" s="209" t="str">
        <f>IF($D$77&lt;&gt;"",VLOOKUP($D$77,Coureurs!$B$3:$E$27,4,FALSE),"")</f>
        <v/>
      </c>
      <c r="O142" s="209"/>
      <c r="P142" s="209"/>
      <c r="Q142" s="209"/>
      <c r="R142" s="209"/>
      <c r="S142" s="209"/>
      <c r="T142" s="209"/>
      <c r="U142" s="209"/>
      <c r="V142" s="209"/>
      <c r="W142" s="209"/>
    </row>
    <row r="143" spans="3:23" ht="19.5" hidden="1" thickBot="1" x14ac:dyDescent="0.3">
      <c r="C143" s="40">
        <v>60</v>
      </c>
      <c r="D143" s="142"/>
      <c r="E143" s="207" t="str">
        <f>IF($D$78&lt;&gt;"",VLOOKUP($D$78,Coureurs!$B$3:$E$27,2,FALSE),"")</f>
        <v/>
      </c>
      <c r="F143" s="207"/>
      <c r="G143" s="207"/>
      <c r="H143" s="207"/>
      <c r="I143" s="207" t="str">
        <f>IF($D$78&lt;&gt;"",VLOOKUP($D$78,Coureurs!$B$3:$E$27,3,FALSE),"")</f>
        <v/>
      </c>
      <c r="J143" s="207"/>
      <c r="K143" s="207"/>
      <c r="L143" s="207"/>
      <c r="M143" s="207"/>
      <c r="N143" s="207" t="str">
        <f>IF($D$78&lt;&gt;"",VLOOKUP($D$78,Coureurs!$B$3:$E$27,4,FALSE),"")</f>
        <v/>
      </c>
      <c r="O143" s="207"/>
      <c r="P143" s="207"/>
      <c r="Q143" s="207"/>
      <c r="R143" s="207"/>
      <c r="S143" s="207"/>
      <c r="T143" s="207"/>
      <c r="U143" s="207"/>
      <c r="V143" s="207"/>
      <c r="W143" s="207"/>
    </row>
    <row r="144" spans="3:23" ht="9" hidden="1" customHeight="1" thickTop="1" x14ac:dyDescent="0.25">
      <c r="D144" s="177"/>
      <c r="E144" s="208"/>
      <c r="F144" s="208"/>
      <c r="G144" s="208"/>
      <c r="H144" s="208"/>
      <c r="I144" s="208"/>
      <c r="J144" s="208"/>
      <c r="K144" s="208"/>
      <c r="L144" s="208"/>
      <c r="M144" s="208"/>
      <c r="N144" s="158"/>
    </row>
    <row r="145" spans="4:4" ht="18.75" x14ac:dyDescent="0.25">
      <c r="D145" s="143"/>
    </row>
    <row r="146" spans="4:4" ht="18.75" x14ac:dyDescent="0.25">
      <c r="D146" s="143"/>
    </row>
    <row r="147" spans="4:4" ht="18.75" x14ac:dyDescent="0.25">
      <c r="D147" s="143"/>
    </row>
  </sheetData>
  <sheetProtection algorithmName="SHA-512" hashValue="mqhYS6Epg0y0YDf2ixXryv162bk+7msJzDf4QQhq+US326XbE7FXFTxox1D/h9zK4cC6whxwD7yYAJdcGqB2cQ==" saltValue="eKHWO5OrMD8oKsNEMcasiQ==" spinCount="100000" sheet="1" objects="1" scenarios="1" selectLockedCells="1"/>
  <mergeCells count="386">
    <mergeCell ref="I45:M45"/>
    <mergeCell ref="I46:M46"/>
    <mergeCell ref="I47:M47"/>
    <mergeCell ref="I48:M48"/>
    <mergeCell ref="I49:M49"/>
    <mergeCell ref="I50:M50"/>
    <mergeCell ref="I51:M51"/>
    <mergeCell ref="I52:M52"/>
    <mergeCell ref="I31:M31"/>
    <mergeCell ref="I32:M32"/>
    <mergeCell ref="I33:M33"/>
    <mergeCell ref="I34:M34"/>
    <mergeCell ref="I35:M35"/>
    <mergeCell ref="I36:M36"/>
    <mergeCell ref="I37:M37"/>
    <mergeCell ref="I38:M38"/>
    <mergeCell ref="I39:M39"/>
    <mergeCell ref="I40:M40"/>
    <mergeCell ref="I41:M41"/>
    <mergeCell ref="I42:M42"/>
    <mergeCell ref="I43:M43"/>
    <mergeCell ref="I44:M44"/>
    <mergeCell ref="E24:H24"/>
    <mergeCell ref="I24:M24"/>
    <mergeCell ref="E25:H25"/>
    <mergeCell ref="N26:W26"/>
    <mergeCell ref="N27:W27"/>
    <mergeCell ref="N30:W30"/>
    <mergeCell ref="I30:M30"/>
    <mergeCell ref="E30:H30"/>
    <mergeCell ref="I25:M25"/>
    <mergeCell ref="E26:H26"/>
    <mergeCell ref="I26:M26"/>
    <mergeCell ref="E27:H27"/>
    <mergeCell ref="I27:M27"/>
    <mergeCell ref="E28:H28"/>
    <mergeCell ref="I28:M28"/>
    <mergeCell ref="E29:H29"/>
    <mergeCell ref="I29:M29"/>
    <mergeCell ref="Q8:V8"/>
    <mergeCell ref="P10:V10"/>
    <mergeCell ref="M12:U12"/>
    <mergeCell ref="D14:V14"/>
    <mergeCell ref="I10:N10"/>
    <mergeCell ref="E18:H18"/>
    <mergeCell ref="I18:M18"/>
    <mergeCell ref="E23:H23"/>
    <mergeCell ref="I23:M23"/>
    <mergeCell ref="I22:M22"/>
    <mergeCell ref="E19:H19"/>
    <mergeCell ref="I19:M19"/>
    <mergeCell ref="E20:H20"/>
    <mergeCell ref="I20:M20"/>
    <mergeCell ref="E21:H21"/>
    <mergeCell ref="I21:M21"/>
    <mergeCell ref="K8:O8"/>
    <mergeCell ref="D8:I8"/>
    <mergeCell ref="C2:W2"/>
    <mergeCell ref="D6:J6"/>
    <mergeCell ref="D4:J4"/>
    <mergeCell ref="D9:J9"/>
    <mergeCell ref="N43:W43"/>
    <mergeCell ref="N21:W21"/>
    <mergeCell ref="N22:W22"/>
    <mergeCell ref="N23:W23"/>
    <mergeCell ref="N24:W24"/>
    <mergeCell ref="N25:W25"/>
    <mergeCell ref="N36:W36"/>
    <mergeCell ref="N37:W37"/>
    <mergeCell ref="N38:W38"/>
    <mergeCell ref="N39:W39"/>
    <mergeCell ref="N28:W28"/>
    <mergeCell ref="N29:W29"/>
    <mergeCell ref="N19:W19"/>
    <mergeCell ref="N20:W20"/>
    <mergeCell ref="D10:G10"/>
    <mergeCell ref="D11:J11"/>
    <mergeCell ref="D13:Q13"/>
    <mergeCell ref="D12:J12"/>
    <mergeCell ref="E22:H22"/>
    <mergeCell ref="O4:V4"/>
    <mergeCell ref="N31:W31"/>
    <mergeCell ref="N32:W32"/>
    <mergeCell ref="N33:W33"/>
    <mergeCell ref="N34:W34"/>
    <mergeCell ref="N35:W35"/>
    <mergeCell ref="N46:W46"/>
    <mergeCell ref="N55:W55"/>
    <mergeCell ref="N54:W54"/>
    <mergeCell ref="N53:W53"/>
    <mergeCell ref="N52:W52"/>
    <mergeCell ref="N40:W40"/>
    <mergeCell ref="N51:W51"/>
    <mergeCell ref="N48:W48"/>
    <mergeCell ref="N47:W47"/>
    <mergeCell ref="N65:W65"/>
    <mergeCell ref="N64:W64"/>
    <mergeCell ref="N63:W63"/>
    <mergeCell ref="N62:W62"/>
    <mergeCell ref="N61:W61"/>
    <mergeCell ref="N41:W41"/>
    <mergeCell ref="N42:W42"/>
    <mergeCell ref="N60:W60"/>
    <mergeCell ref="N59:W59"/>
    <mergeCell ref="N58:W58"/>
    <mergeCell ref="N57:W57"/>
    <mergeCell ref="N56:W56"/>
    <mergeCell ref="E48:H48"/>
    <mergeCell ref="E41:H41"/>
    <mergeCell ref="E42:H42"/>
    <mergeCell ref="E43:H43"/>
    <mergeCell ref="E44:H44"/>
    <mergeCell ref="E57:H57"/>
    <mergeCell ref="E49:H49"/>
    <mergeCell ref="N77:W77"/>
    <mergeCell ref="N78:W78"/>
    <mergeCell ref="N45:W45"/>
    <mergeCell ref="N44:W44"/>
    <mergeCell ref="N76:W76"/>
    <mergeCell ref="N75:W75"/>
    <mergeCell ref="N74:W74"/>
    <mergeCell ref="N73:W73"/>
    <mergeCell ref="N72:W72"/>
    <mergeCell ref="N71:W71"/>
    <mergeCell ref="N70:W70"/>
    <mergeCell ref="N69:W69"/>
    <mergeCell ref="N68:W68"/>
    <mergeCell ref="N67:W67"/>
    <mergeCell ref="N66:W66"/>
    <mergeCell ref="N50:W50"/>
    <mergeCell ref="N49:W49"/>
    <mergeCell ref="I53:M53"/>
    <mergeCell ref="E54:H54"/>
    <mergeCell ref="I54:M54"/>
    <mergeCell ref="E55:H55"/>
    <mergeCell ref="I55:M55"/>
    <mergeCell ref="E56:H56"/>
    <mergeCell ref="I56:M56"/>
    <mergeCell ref="E31:H31"/>
    <mergeCell ref="E32:H32"/>
    <mergeCell ref="E33:H33"/>
    <mergeCell ref="E34:H34"/>
    <mergeCell ref="E35:H35"/>
    <mergeCell ref="E36:H36"/>
    <mergeCell ref="E37:H37"/>
    <mergeCell ref="E38:H38"/>
    <mergeCell ref="E50:H50"/>
    <mergeCell ref="E51:H51"/>
    <mergeCell ref="E52:H52"/>
    <mergeCell ref="E53:H53"/>
    <mergeCell ref="E39:H39"/>
    <mergeCell ref="E40:H40"/>
    <mergeCell ref="E45:H45"/>
    <mergeCell ref="E46:H46"/>
    <mergeCell ref="E47:H47"/>
    <mergeCell ref="I57:M57"/>
    <mergeCell ref="I58:M58"/>
    <mergeCell ref="E59:H59"/>
    <mergeCell ref="I59:M59"/>
    <mergeCell ref="E60:H60"/>
    <mergeCell ref="I60:M60"/>
    <mergeCell ref="E61:H61"/>
    <mergeCell ref="I61:M61"/>
    <mergeCell ref="E62:H62"/>
    <mergeCell ref="I62:M62"/>
    <mergeCell ref="E58:H58"/>
    <mergeCell ref="I72:M72"/>
    <mergeCell ref="E63:H63"/>
    <mergeCell ref="I63:M63"/>
    <mergeCell ref="E64:H64"/>
    <mergeCell ref="I64:M64"/>
    <mergeCell ref="E65:H65"/>
    <mergeCell ref="I65:M65"/>
    <mergeCell ref="E66:H66"/>
    <mergeCell ref="I66:M66"/>
    <mergeCell ref="E67:H67"/>
    <mergeCell ref="I67:M67"/>
    <mergeCell ref="E78:H78"/>
    <mergeCell ref="I78:M78"/>
    <mergeCell ref="E79:H79"/>
    <mergeCell ref="I79:M79"/>
    <mergeCell ref="N18:W18"/>
    <mergeCell ref="E73:H73"/>
    <mergeCell ref="I73:M73"/>
    <mergeCell ref="E74:H74"/>
    <mergeCell ref="I74:M74"/>
    <mergeCell ref="E75:H75"/>
    <mergeCell ref="I75:M75"/>
    <mergeCell ref="E76:H76"/>
    <mergeCell ref="I76:M76"/>
    <mergeCell ref="E77:H77"/>
    <mergeCell ref="I77:M77"/>
    <mergeCell ref="E68:H68"/>
    <mergeCell ref="I68:M68"/>
    <mergeCell ref="E69:H69"/>
    <mergeCell ref="I69:M69"/>
    <mergeCell ref="E70:H70"/>
    <mergeCell ref="I70:M70"/>
    <mergeCell ref="E71:H71"/>
    <mergeCell ref="I71:M71"/>
    <mergeCell ref="E72:H72"/>
    <mergeCell ref="E83:H83"/>
    <mergeCell ref="I83:M83"/>
    <mergeCell ref="N83:W83"/>
    <mergeCell ref="E84:H84"/>
    <mergeCell ref="I84:M84"/>
    <mergeCell ref="N84:W84"/>
    <mergeCell ref="E85:H85"/>
    <mergeCell ref="I85:M85"/>
    <mergeCell ref="N85:W85"/>
    <mergeCell ref="E86:H86"/>
    <mergeCell ref="I86:M86"/>
    <mergeCell ref="N86:W86"/>
    <mergeCell ref="E87:H87"/>
    <mergeCell ref="I87:M87"/>
    <mergeCell ref="N87:W87"/>
    <mergeCell ref="E88:H88"/>
    <mergeCell ref="I88:M88"/>
    <mergeCell ref="N88:W88"/>
    <mergeCell ref="E89:H89"/>
    <mergeCell ref="I89:M89"/>
    <mergeCell ref="N89:W89"/>
    <mergeCell ref="E90:H90"/>
    <mergeCell ref="I90:M90"/>
    <mergeCell ref="N90:W90"/>
    <mergeCell ref="E91:H91"/>
    <mergeCell ref="I91:M91"/>
    <mergeCell ref="N91:W91"/>
    <mergeCell ref="E92:H92"/>
    <mergeCell ref="I92:M92"/>
    <mergeCell ref="N92:W92"/>
    <mergeCell ref="E93:H93"/>
    <mergeCell ref="I93:M93"/>
    <mergeCell ref="N93:W93"/>
    <mergeCell ref="E94:H94"/>
    <mergeCell ref="I94:M94"/>
    <mergeCell ref="N94:W94"/>
    <mergeCell ref="E95:H95"/>
    <mergeCell ref="I95:M95"/>
    <mergeCell ref="N95:W95"/>
    <mergeCell ref="E96:H96"/>
    <mergeCell ref="I96:M96"/>
    <mergeCell ref="N96:W96"/>
    <mergeCell ref="E97:H97"/>
    <mergeCell ref="I97:M97"/>
    <mergeCell ref="N97:W97"/>
    <mergeCell ref="E98:H98"/>
    <mergeCell ref="I98:M98"/>
    <mergeCell ref="N98:W98"/>
    <mergeCell ref="E99:H99"/>
    <mergeCell ref="I99:M99"/>
    <mergeCell ref="N99:W99"/>
    <mergeCell ref="E100:H100"/>
    <mergeCell ref="I100:M100"/>
    <mergeCell ref="N100:W100"/>
    <mergeCell ref="E101:H101"/>
    <mergeCell ref="I101:M101"/>
    <mergeCell ref="N101:W101"/>
    <mergeCell ref="E102:H102"/>
    <mergeCell ref="I102:M102"/>
    <mergeCell ref="N102:W102"/>
    <mergeCell ref="E103:H103"/>
    <mergeCell ref="I103:M103"/>
    <mergeCell ref="N103:W103"/>
    <mergeCell ref="E104:H104"/>
    <mergeCell ref="I104:M104"/>
    <mergeCell ref="N104:W104"/>
    <mergeCell ref="E105:H105"/>
    <mergeCell ref="I105:M105"/>
    <mergeCell ref="N105:W105"/>
    <mergeCell ref="E106:H106"/>
    <mergeCell ref="I106:M106"/>
    <mergeCell ref="N106:W106"/>
    <mergeCell ref="E107:H107"/>
    <mergeCell ref="I107:M107"/>
    <mergeCell ref="N107:W107"/>
    <mergeCell ref="E108:H108"/>
    <mergeCell ref="I108:M108"/>
    <mergeCell ref="N108:W108"/>
    <mergeCell ref="E109:H109"/>
    <mergeCell ref="I109:M109"/>
    <mergeCell ref="N109:W109"/>
    <mergeCell ref="E110:H110"/>
    <mergeCell ref="I110:M110"/>
    <mergeCell ref="N110:W110"/>
    <mergeCell ref="E111:H111"/>
    <mergeCell ref="I111:M111"/>
    <mergeCell ref="N111:W111"/>
    <mergeCell ref="E112:H112"/>
    <mergeCell ref="I112:M112"/>
    <mergeCell ref="N112:W112"/>
    <mergeCell ref="E113:H113"/>
    <mergeCell ref="I113:M113"/>
    <mergeCell ref="N113:W113"/>
    <mergeCell ref="E114:H114"/>
    <mergeCell ref="I114:M114"/>
    <mergeCell ref="N114:W114"/>
    <mergeCell ref="E115:H115"/>
    <mergeCell ref="I115:M115"/>
    <mergeCell ref="N115:W115"/>
    <mergeCell ref="E116:H116"/>
    <mergeCell ref="I116:M116"/>
    <mergeCell ref="N116:W116"/>
    <mergeCell ref="E117:H117"/>
    <mergeCell ref="I117:M117"/>
    <mergeCell ref="N117:W117"/>
    <mergeCell ref="E118:H118"/>
    <mergeCell ref="I118:M118"/>
    <mergeCell ref="N118:W118"/>
    <mergeCell ref="E119:H119"/>
    <mergeCell ref="I119:M119"/>
    <mergeCell ref="N119:W119"/>
    <mergeCell ref="E120:H120"/>
    <mergeCell ref="I120:M120"/>
    <mergeCell ref="N120:W120"/>
    <mergeCell ref="E121:H121"/>
    <mergeCell ref="I121:M121"/>
    <mergeCell ref="N121:W121"/>
    <mergeCell ref="E122:H122"/>
    <mergeCell ref="I122:M122"/>
    <mergeCell ref="N122:W122"/>
    <mergeCell ref="E123:H123"/>
    <mergeCell ref="I123:M123"/>
    <mergeCell ref="N123:W123"/>
    <mergeCell ref="E124:H124"/>
    <mergeCell ref="I124:M124"/>
    <mergeCell ref="N124:W124"/>
    <mergeCell ref="E125:H125"/>
    <mergeCell ref="I125:M125"/>
    <mergeCell ref="N125:W125"/>
    <mergeCell ref="E126:H126"/>
    <mergeCell ref="I126:M126"/>
    <mergeCell ref="N126:W126"/>
    <mergeCell ref="E127:H127"/>
    <mergeCell ref="I127:M127"/>
    <mergeCell ref="N127:W127"/>
    <mergeCell ref="E128:H128"/>
    <mergeCell ref="I128:M128"/>
    <mergeCell ref="N128:W128"/>
    <mergeCell ref="E129:H129"/>
    <mergeCell ref="I129:M129"/>
    <mergeCell ref="N129:W129"/>
    <mergeCell ref="E130:H130"/>
    <mergeCell ref="I130:M130"/>
    <mergeCell ref="N130:W130"/>
    <mergeCell ref="E131:H131"/>
    <mergeCell ref="I131:M131"/>
    <mergeCell ref="N131:W131"/>
    <mergeCell ref="E132:H132"/>
    <mergeCell ref="I132:M132"/>
    <mergeCell ref="N132:W132"/>
    <mergeCell ref="E133:H133"/>
    <mergeCell ref="I133:M133"/>
    <mergeCell ref="N133:W133"/>
    <mergeCell ref="E134:H134"/>
    <mergeCell ref="I134:M134"/>
    <mergeCell ref="N134:W134"/>
    <mergeCell ref="E135:H135"/>
    <mergeCell ref="I135:M135"/>
    <mergeCell ref="N135:W135"/>
    <mergeCell ref="E136:H136"/>
    <mergeCell ref="I136:M136"/>
    <mergeCell ref="N136:W136"/>
    <mergeCell ref="E137:H137"/>
    <mergeCell ref="I137:M137"/>
    <mergeCell ref="N137:W137"/>
    <mergeCell ref="E138:H138"/>
    <mergeCell ref="I138:M138"/>
    <mergeCell ref="N138:W138"/>
    <mergeCell ref="E139:H139"/>
    <mergeCell ref="I139:M139"/>
    <mergeCell ref="N139:W139"/>
    <mergeCell ref="E143:H143"/>
    <mergeCell ref="I143:M143"/>
    <mergeCell ref="N143:W143"/>
    <mergeCell ref="E144:H144"/>
    <mergeCell ref="I144:M144"/>
    <mergeCell ref="E140:H140"/>
    <mergeCell ref="I140:M140"/>
    <mergeCell ref="N140:W140"/>
    <mergeCell ref="E141:H141"/>
    <mergeCell ref="I141:M141"/>
    <mergeCell ref="N141:W141"/>
    <mergeCell ref="E142:H142"/>
    <mergeCell ref="I142:M142"/>
    <mergeCell ref="N142:W142"/>
  </mergeCells>
  <conditionalFormatting sqref="M12:V12">
    <cfRule type="expression" dxfId="3" priority="5">
      <formula>$K$12&gt;5</formula>
    </cfRule>
    <cfRule type="expression" dxfId="2" priority="6">
      <formula>$K$12&lt;1</formula>
    </cfRule>
    <cfRule type="expression" dxfId="1" priority="7">
      <formula>$K$12=1</formula>
    </cfRule>
  </conditionalFormatting>
  <conditionalFormatting sqref="D10:V10">
    <cfRule type="expression" dxfId="0" priority="1">
      <formula>$J$8&lt;=1</formula>
    </cfRule>
  </conditionalFormatting>
  <pageMargins left="0" right="0" top="0" bottom="0" header="0" footer="0"/>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régate">
                <anchor moveWithCells="1">
                  <from>
                    <xdr:col>2</xdr:col>
                    <xdr:colOff>114300</xdr:colOff>
                    <xdr:row>2</xdr:row>
                    <xdr:rowOff>238125</xdr:rowOff>
                  </from>
                  <to>
                    <xdr:col>6</xdr:col>
                    <xdr:colOff>228600</xdr:colOff>
                    <xdr:row>2</xdr:row>
                    <xdr:rowOff>1019175</xdr:rowOff>
                  </to>
                </anchor>
              </controlPr>
            </control>
          </mc:Choice>
        </mc:AlternateContent>
        <mc:AlternateContent xmlns:mc="http://schemas.openxmlformats.org/markup-compatibility/2006">
          <mc:Choice Requires="x14">
            <control shapeId="1026" r:id="rId5" name="Button 2">
              <controlPr defaultSize="0" print="0" autoFill="0" autoPict="0" macro="[0]!sauvefichier">
                <anchor moveWithCells="1">
                  <from>
                    <xdr:col>12</xdr:col>
                    <xdr:colOff>257175</xdr:colOff>
                    <xdr:row>2</xdr:row>
                    <xdr:rowOff>247650</xdr:rowOff>
                  </from>
                  <to>
                    <xdr:col>17</xdr:col>
                    <xdr:colOff>28575</xdr:colOff>
                    <xdr:row>2</xdr:row>
                    <xdr:rowOff>1028700</xdr:rowOff>
                  </to>
                </anchor>
              </controlPr>
            </control>
          </mc:Choice>
        </mc:AlternateContent>
        <mc:AlternateContent xmlns:mc="http://schemas.openxmlformats.org/markup-compatibility/2006">
          <mc:Choice Requires="x14">
            <control shapeId="1028" r:id="rId6" name="Button 4">
              <controlPr defaultSize="0" print="0" autoFill="0" autoPict="0" macro="[0]!prinscriptions">
                <anchor moveWithCells="1">
                  <from>
                    <xdr:col>6</xdr:col>
                    <xdr:colOff>314325</xdr:colOff>
                    <xdr:row>2</xdr:row>
                    <xdr:rowOff>238125</xdr:rowOff>
                  </from>
                  <to>
                    <xdr:col>12</xdr:col>
                    <xdr:colOff>104775</xdr:colOff>
                    <xdr:row>2</xdr:row>
                    <xdr:rowOff>1028700</xdr:rowOff>
                  </to>
                </anchor>
              </controlPr>
            </control>
          </mc:Choice>
        </mc:AlternateContent>
        <mc:AlternateContent xmlns:mc="http://schemas.openxmlformats.org/markup-compatibility/2006">
          <mc:Choice Requires="x14">
            <control shapeId="1030" r:id="rId7" name="Button 6">
              <controlPr defaultSize="0" print="0" autoFill="0" autoPict="0" macro="[0]!prclassement">
                <anchor moveWithCells="1">
                  <from>
                    <xdr:col>17</xdr:col>
                    <xdr:colOff>190500</xdr:colOff>
                    <xdr:row>2</xdr:row>
                    <xdr:rowOff>247650</xdr:rowOff>
                  </from>
                  <to>
                    <xdr:col>22</xdr:col>
                    <xdr:colOff>219075</xdr:colOff>
                    <xdr:row>2</xdr:row>
                    <xdr:rowOff>1019175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Y118"/>
  <sheetViews>
    <sheetView topLeftCell="BF3" zoomScale="85" zoomScaleNormal="85" workbookViewId="0">
      <selection activeCell="BY6" sqref="BY6"/>
    </sheetView>
  </sheetViews>
  <sheetFormatPr baseColWidth="10" defaultColWidth="11.375" defaultRowHeight="15" x14ac:dyDescent="0.25"/>
  <cols>
    <col min="1" max="1" width="5.75" style="2" customWidth="1"/>
    <col min="2" max="2" width="11.875" style="2" bestFit="1" customWidth="1"/>
    <col min="3" max="3" width="12.375" style="2" bestFit="1" customWidth="1"/>
    <col min="4" max="4" width="5.75" style="2" customWidth="1"/>
    <col min="5" max="5" width="11.875" style="2" bestFit="1" customWidth="1"/>
    <col min="6" max="6" width="12.375" style="2" bestFit="1" customWidth="1"/>
    <col min="7" max="7" width="5.75" style="2" customWidth="1"/>
    <col min="8" max="8" width="11.875" style="2" bestFit="1" customWidth="1"/>
    <col min="9" max="9" width="12.375" style="2" bestFit="1" customWidth="1"/>
    <col min="10" max="10" width="5.75" style="2" customWidth="1"/>
    <col min="11" max="11" width="11.875" style="2" bestFit="1" customWidth="1"/>
    <col min="12" max="12" width="12.375" style="2" bestFit="1" customWidth="1"/>
    <col min="13" max="13" width="5.75" style="2" customWidth="1"/>
    <col min="14" max="14" width="11.875" style="2" bestFit="1" customWidth="1"/>
    <col min="15" max="15" width="12.375" style="2" bestFit="1" customWidth="1"/>
    <col min="16" max="16" width="5.75" style="12" customWidth="1"/>
    <col min="17" max="17" width="11.875" style="2" bestFit="1" customWidth="1"/>
    <col min="18" max="18" width="12.375" style="2" bestFit="1" customWidth="1"/>
    <col min="19" max="19" width="5.75" style="2" customWidth="1"/>
    <col min="20" max="20" width="11.875" style="2" bestFit="1" customWidth="1"/>
    <col min="21" max="21" width="12.375" style="2" bestFit="1" customWidth="1"/>
    <col min="22" max="22" width="5.75" style="2" customWidth="1"/>
    <col min="23" max="23" width="11.875" style="2" bestFit="1" customWidth="1"/>
    <col min="24" max="24" width="12.375" style="2" bestFit="1" customWidth="1"/>
    <col min="25" max="25" width="5.75" style="2" customWidth="1"/>
    <col min="26" max="26" width="11.875" style="2" bestFit="1" customWidth="1"/>
    <col min="27" max="27" width="12.375" style="2" bestFit="1" customWidth="1"/>
    <col min="28" max="28" width="5.75" style="2" customWidth="1"/>
    <col min="29" max="29" width="11.875" style="2" bestFit="1" customWidth="1"/>
    <col min="30" max="30" width="12.375" style="2" bestFit="1" customWidth="1"/>
    <col min="31" max="31" width="5.75" style="2" customWidth="1"/>
    <col min="32" max="32" width="11.875" style="2" bestFit="1" customWidth="1"/>
    <col min="33" max="33" width="12.375" style="2" bestFit="1" customWidth="1"/>
    <col min="34" max="34" width="5.75" style="2" customWidth="1"/>
    <col min="35" max="35" width="11.875" style="2" bestFit="1" customWidth="1"/>
    <col min="36" max="36" width="12.375" style="2" bestFit="1" customWidth="1"/>
    <col min="37" max="37" width="5.75" style="2" customWidth="1"/>
    <col min="38" max="38" width="11.875" style="2" bestFit="1" customWidth="1"/>
    <col min="39" max="39" width="12.375" style="2" bestFit="1" customWidth="1"/>
    <col min="40" max="40" width="5.75" style="2" customWidth="1"/>
    <col min="41" max="41" width="11.875" style="2" bestFit="1" customWidth="1"/>
    <col min="42" max="42" width="12.375" style="2" bestFit="1" customWidth="1"/>
    <col min="43" max="43" width="5.75" style="2" customWidth="1"/>
    <col min="44" max="44" width="11.875" style="2" bestFit="1" customWidth="1"/>
    <col min="45" max="45" width="12.375" style="2" bestFit="1" customWidth="1"/>
    <col min="46" max="46" width="5.75" style="12" customWidth="1"/>
    <col min="47" max="47" width="11.875" style="2" bestFit="1" customWidth="1"/>
    <col min="48" max="48" width="12.375" style="2" bestFit="1" customWidth="1"/>
    <col min="49" max="49" width="5.75" style="2" customWidth="1"/>
    <col min="50" max="50" width="11.875" style="2" bestFit="1" customWidth="1"/>
    <col min="51" max="51" width="12.375" style="2" bestFit="1" customWidth="1"/>
    <col min="52" max="52" width="5.75" style="2" customWidth="1"/>
    <col min="53" max="53" width="11.875" style="2" bestFit="1" customWidth="1"/>
    <col min="54" max="54" width="12.375" style="2" bestFit="1" customWidth="1"/>
    <col min="55" max="55" width="5.75" style="2" customWidth="1"/>
    <col min="56" max="56" width="11.875" style="2" bestFit="1" customWidth="1"/>
    <col min="57" max="57" width="12.375" style="2" bestFit="1" customWidth="1"/>
    <col min="58" max="58" width="5.75" style="2" customWidth="1"/>
    <col min="59" max="59" width="11.875" style="2" bestFit="1" customWidth="1"/>
    <col min="60" max="60" width="12.375" style="2" bestFit="1" customWidth="1"/>
    <col min="61" max="61" width="5.75" style="2" customWidth="1"/>
    <col min="62" max="62" width="11.875" style="2" bestFit="1" customWidth="1"/>
    <col min="63" max="63" width="12.375" style="2" bestFit="1" customWidth="1"/>
    <col min="64" max="64" width="5.75" style="2" customWidth="1"/>
    <col min="65" max="65" width="11.875" style="2" bestFit="1" customWidth="1"/>
    <col min="66" max="66" width="12.375" style="2" bestFit="1" customWidth="1"/>
    <col min="67" max="67" width="5.75" style="2" customWidth="1"/>
    <col min="68" max="68" width="11.875" style="2" bestFit="1" customWidth="1"/>
    <col min="69" max="69" width="12.375" style="2" bestFit="1" customWidth="1"/>
    <col min="70" max="70" width="5.75" style="2" customWidth="1"/>
    <col min="71" max="71" width="11.875" style="2" bestFit="1" customWidth="1"/>
    <col min="72" max="72" width="12.375" style="2" bestFit="1" customWidth="1"/>
    <col min="73" max="76" width="5.75" style="2" customWidth="1"/>
    <col min="78" max="16384" width="11.375" style="2"/>
  </cols>
  <sheetData>
    <row r="1" spans="1:77" ht="7.5" hidden="1" customHeight="1" x14ac:dyDescent="0.25">
      <c r="A1" s="1"/>
      <c r="B1" s="1"/>
      <c r="C1" s="1"/>
      <c r="D1" s="1"/>
      <c r="E1" s="1"/>
      <c r="F1" s="1"/>
      <c r="G1" s="1"/>
      <c r="H1" s="1"/>
      <c r="I1" s="1"/>
      <c r="J1" s="1"/>
      <c r="K1" s="1"/>
      <c r="L1" s="1"/>
      <c r="M1" s="1"/>
      <c r="N1" s="1"/>
      <c r="O1" s="1"/>
      <c r="P1" s="10"/>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0"/>
      <c r="AU1" s="1"/>
      <c r="AV1" s="1"/>
      <c r="AW1" s="1"/>
      <c r="AX1" s="1"/>
      <c r="AY1" s="1"/>
      <c r="AZ1" s="1"/>
      <c r="BA1" s="1"/>
      <c r="BB1" s="1"/>
      <c r="BC1" s="1"/>
      <c r="BD1" s="1"/>
      <c r="BE1" s="1"/>
      <c r="BF1" s="1"/>
      <c r="BG1" s="1"/>
      <c r="BH1" s="1"/>
      <c r="BI1" s="81"/>
      <c r="BJ1" s="81"/>
      <c r="BK1" s="81"/>
      <c r="BL1" s="81"/>
      <c r="BM1" s="81"/>
      <c r="BN1" s="81"/>
      <c r="BO1" s="81"/>
      <c r="BP1" s="81"/>
      <c r="BQ1" s="81"/>
      <c r="BR1" s="81"/>
      <c r="BS1" s="81"/>
      <c r="BT1" s="81"/>
      <c r="BU1" s="81"/>
      <c r="BV1" s="81"/>
      <c r="BX1" s="81"/>
    </row>
    <row r="2" spans="1:77" s="5" customFormat="1" ht="33" hidden="1" customHeight="1" x14ac:dyDescent="0.25">
      <c r="A2" s="4"/>
      <c r="B2" s="4"/>
      <c r="C2" s="4"/>
      <c r="D2" s="4"/>
      <c r="E2" s="4"/>
      <c r="F2" s="4"/>
      <c r="G2" s="4"/>
      <c r="H2" s="4"/>
      <c r="I2" s="4"/>
      <c r="J2" s="4"/>
      <c r="K2" s="4"/>
      <c r="L2" s="4"/>
      <c r="M2" s="4"/>
      <c r="N2" s="4"/>
      <c r="O2" s="4"/>
      <c r="P2" s="11"/>
      <c r="Q2" s="4"/>
      <c r="R2" s="4"/>
      <c r="S2" s="6"/>
      <c r="T2" s="4"/>
      <c r="U2" s="4"/>
      <c r="V2" s="6"/>
      <c r="W2" s="4"/>
      <c r="X2" s="4"/>
      <c r="Y2" s="4"/>
      <c r="Z2" s="4"/>
      <c r="AA2" s="4"/>
      <c r="AB2" s="4"/>
      <c r="AC2" s="4"/>
      <c r="AD2" s="4"/>
      <c r="AE2" s="4"/>
      <c r="AF2" s="4"/>
      <c r="AG2" s="4"/>
      <c r="AH2" s="4"/>
      <c r="AI2" s="4"/>
      <c r="AJ2" s="4"/>
      <c r="AK2" s="4"/>
      <c r="AL2" s="4"/>
      <c r="AM2" s="4"/>
      <c r="AN2" s="4"/>
      <c r="AO2" s="4"/>
      <c r="AP2" s="4"/>
      <c r="AQ2" s="4"/>
      <c r="AR2" s="4"/>
      <c r="AS2" s="4"/>
      <c r="AT2" s="11"/>
      <c r="AU2" s="4"/>
      <c r="AV2" s="4"/>
      <c r="AW2" s="6"/>
      <c r="AX2" s="4"/>
      <c r="AY2" s="4"/>
      <c r="AZ2" s="6"/>
      <c r="BA2" s="4"/>
      <c r="BB2" s="4"/>
      <c r="BC2" s="4"/>
      <c r="BD2" s="4"/>
      <c r="BE2" s="4"/>
      <c r="BF2" s="4"/>
      <c r="BG2" s="4"/>
      <c r="BH2" s="4"/>
      <c r="BI2" s="6"/>
      <c r="BJ2" s="4"/>
      <c r="BK2" s="4"/>
      <c r="BL2" s="6"/>
      <c r="BM2" s="4"/>
      <c r="BN2" s="4"/>
      <c r="BO2" s="4"/>
      <c r="BP2" s="4"/>
      <c r="BQ2" s="4"/>
      <c r="BR2" s="4"/>
      <c r="BS2" s="4"/>
      <c r="BT2" s="4"/>
      <c r="BU2" s="6"/>
      <c r="BV2" s="6"/>
      <c r="BX2" s="6"/>
    </row>
    <row r="3" spans="1:77" ht="17.25" customHeight="1" thickBot="1" x14ac:dyDescent="0.3">
      <c r="A3" s="81"/>
      <c r="B3" s="81"/>
      <c r="C3" s="1"/>
      <c r="D3" s="1"/>
      <c r="E3" s="1"/>
      <c r="F3" s="1"/>
      <c r="G3" s="1"/>
      <c r="H3" s="1"/>
      <c r="I3" s="1"/>
      <c r="J3" s="1"/>
      <c r="K3" s="1"/>
      <c r="L3" s="1"/>
      <c r="M3" s="1"/>
      <c r="N3" s="1"/>
      <c r="O3" s="1"/>
      <c r="P3" s="10"/>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0"/>
      <c r="AU3" s="1"/>
      <c r="AV3" s="1"/>
      <c r="AW3" s="1"/>
      <c r="AX3" s="1"/>
      <c r="AY3" s="1"/>
      <c r="AZ3" s="1"/>
      <c r="BA3" s="1"/>
      <c r="BB3" s="1"/>
      <c r="BC3" s="1"/>
      <c r="BD3" s="1"/>
      <c r="BE3" s="1"/>
      <c r="BF3" s="1"/>
      <c r="BG3" s="1"/>
      <c r="BH3" s="1"/>
      <c r="BI3" s="81"/>
      <c r="BJ3" s="81"/>
      <c r="BK3" s="81"/>
      <c r="BL3" s="81"/>
      <c r="BM3" s="81"/>
      <c r="BN3" s="81"/>
      <c r="BO3" s="81"/>
      <c r="BP3" s="81"/>
      <c r="BQ3" s="81"/>
      <c r="BR3" s="81"/>
      <c r="BS3" s="81"/>
      <c r="BT3" s="81"/>
      <c r="BU3" s="81"/>
      <c r="BV3" s="81"/>
      <c r="BW3" s="81"/>
      <c r="BX3" s="81"/>
    </row>
    <row r="4" spans="1:77" ht="33" customHeight="1" thickTop="1" thickBot="1" x14ac:dyDescent="0.3">
      <c r="A4" s="25"/>
      <c r="B4" s="8" t="s">
        <v>5</v>
      </c>
      <c r="C4" s="7">
        <v>1</v>
      </c>
      <c r="D4" s="25"/>
      <c r="E4" s="8" t="s">
        <v>5</v>
      </c>
      <c r="F4" s="7">
        <v>2</v>
      </c>
      <c r="G4" s="25"/>
      <c r="H4" s="8" t="s">
        <v>5</v>
      </c>
      <c r="I4" s="7">
        <v>3</v>
      </c>
      <c r="J4" s="25"/>
      <c r="K4" s="8" t="s">
        <v>5</v>
      </c>
      <c r="L4" s="7">
        <v>4</v>
      </c>
      <c r="M4" s="25"/>
      <c r="N4" s="8" t="s">
        <v>5</v>
      </c>
      <c r="O4" s="7">
        <v>5</v>
      </c>
      <c r="P4" s="10"/>
      <c r="Q4" s="8" t="s">
        <v>5</v>
      </c>
      <c r="R4" s="7">
        <v>6</v>
      </c>
      <c r="S4" s="25"/>
      <c r="T4" s="8" t="s">
        <v>5</v>
      </c>
      <c r="U4" s="7">
        <v>7</v>
      </c>
      <c r="V4" s="25"/>
      <c r="W4" s="8" t="s">
        <v>5</v>
      </c>
      <c r="X4" s="7">
        <v>8</v>
      </c>
      <c r="Y4" s="25"/>
      <c r="Z4" s="8" t="s">
        <v>5</v>
      </c>
      <c r="AA4" s="7">
        <v>9</v>
      </c>
      <c r="AB4" s="25"/>
      <c r="AC4" s="8" t="s">
        <v>5</v>
      </c>
      <c r="AD4" s="7">
        <v>10</v>
      </c>
      <c r="AE4" s="25"/>
      <c r="AF4" s="8" t="s">
        <v>5</v>
      </c>
      <c r="AG4" s="7">
        <v>11</v>
      </c>
      <c r="AH4" s="25"/>
      <c r="AI4" s="8" t="s">
        <v>5</v>
      </c>
      <c r="AJ4" s="7">
        <v>12</v>
      </c>
      <c r="AK4" s="25"/>
      <c r="AL4" s="8" t="s">
        <v>5</v>
      </c>
      <c r="AM4" s="7">
        <v>13</v>
      </c>
      <c r="AN4" s="25"/>
      <c r="AO4" s="8" t="s">
        <v>5</v>
      </c>
      <c r="AP4" s="7">
        <v>14</v>
      </c>
      <c r="AQ4" s="25"/>
      <c r="AR4" s="8" t="s">
        <v>5</v>
      </c>
      <c r="AS4" s="7">
        <v>15</v>
      </c>
      <c r="AT4" s="10"/>
      <c r="AU4" s="8" t="s">
        <v>5</v>
      </c>
      <c r="AV4" s="7">
        <v>16</v>
      </c>
      <c r="AW4" s="25"/>
      <c r="AX4" s="8" t="s">
        <v>5</v>
      </c>
      <c r="AY4" s="7">
        <v>17</v>
      </c>
      <c r="AZ4" s="25"/>
      <c r="BA4" s="8" t="s">
        <v>5</v>
      </c>
      <c r="BB4" s="7">
        <v>18</v>
      </c>
      <c r="BC4" s="25"/>
      <c r="BD4" s="8" t="s">
        <v>5</v>
      </c>
      <c r="BE4" s="7">
        <v>19</v>
      </c>
      <c r="BF4" s="25"/>
      <c r="BG4" s="8" t="s">
        <v>5</v>
      </c>
      <c r="BH4" s="7">
        <v>20</v>
      </c>
      <c r="BI4" s="81"/>
      <c r="BJ4" s="8" t="s">
        <v>5</v>
      </c>
      <c r="BK4" s="7">
        <v>21</v>
      </c>
      <c r="BL4" s="81"/>
      <c r="BM4" s="8" t="s">
        <v>5</v>
      </c>
      <c r="BN4" s="7">
        <v>22</v>
      </c>
      <c r="BO4" s="81"/>
      <c r="BP4" s="8" t="s">
        <v>5</v>
      </c>
      <c r="BQ4" s="7">
        <v>23</v>
      </c>
      <c r="BR4" s="81"/>
      <c r="BS4" s="8" t="s">
        <v>5</v>
      </c>
      <c r="BT4" s="7">
        <v>24</v>
      </c>
      <c r="BU4" s="81"/>
      <c r="BV4" s="237" t="s">
        <v>12</v>
      </c>
      <c r="BW4" s="237" t="s">
        <v>64</v>
      </c>
      <c r="BX4" s="81"/>
    </row>
    <row r="5" spans="1:77" ht="27" customHeight="1" thickTop="1" thickBot="1" x14ac:dyDescent="0.3">
      <c r="A5" s="25"/>
      <c r="B5" s="9" t="s">
        <v>4</v>
      </c>
      <c r="C5" s="3" t="s">
        <v>0</v>
      </c>
      <c r="D5" s="25"/>
      <c r="E5" s="9" t="s">
        <v>4</v>
      </c>
      <c r="F5" s="3" t="s">
        <v>0</v>
      </c>
      <c r="G5" s="25"/>
      <c r="H5" s="9" t="s">
        <v>4</v>
      </c>
      <c r="I5" s="3" t="s">
        <v>0</v>
      </c>
      <c r="J5" s="25"/>
      <c r="K5" s="9" t="s">
        <v>4</v>
      </c>
      <c r="L5" s="3" t="s">
        <v>0</v>
      </c>
      <c r="M5" s="25"/>
      <c r="N5" s="9" t="s">
        <v>4</v>
      </c>
      <c r="O5" s="3" t="s">
        <v>0</v>
      </c>
      <c r="P5" s="13"/>
      <c r="Q5" s="9" t="s">
        <v>4</v>
      </c>
      <c r="R5" s="3" t="s">
        <v>0</v>
      </c>
      <c r="S5" s="25"/>
      <c r="T5" s="9" t="s">
        <v>4</v>
      </c>
      <c r="U5" s="3" t="s">
        <v>0</v>
      </c>
      <c r="V5" s="25"/>
      <c r="W5" s="9" t="s">
        <v>4</v>
      </c>
      <c r="X5" s="3" t="s">
        <v>0</v>
      </c>
      <c r="Y5" s="25"/>
      <c r="Z5" s="9" t="s">
        <v>4</v>
      </c>
      <c r="AA5" s="3" t="s">
        <v>0</v>
      </c>
      <c r="AB5" s="25"/>
      <c r="AC5" s="9" t="s">
        <v>4</v>
      </c>
      <c r="AD5" s="3" t="s">
        <v>0</v>
      </c>
      <c r="AE5" s="25"/>
      <c r="AF5" s="9" t="s">
        <v>4</v>
      </c>
      <c r="AG5" s="3" t="s">
        <v>0</v>
      </c>
      <c r="AH5" s="25"/>
      <c r="AI5" s="9" t="s">
        <v>4</v>
      </c>
      <c r="AJ5" s="3" t="s">
        <v>0</v>
      </c>
      <c r="AK5" s="25"/>
      <c r="AL5" s="9" t="s">
        <v>4</v>
      </c>
      <c r="AM5" s="3" t="s">
        <v>0</v>
      </c>
      <c r="AN5" s="25"/>
      <c r="AO5" s="9" t="s">
        <v>4</v>
      </c>
      <c r="AP5" s="3" t="s">
        <v>0</v>
      </c>
      <c r="AQ5" s="25"/>
      <c r="AR5" s="9" t="s">
        <v>4</v>
      </c>
      <c r="AS5" s="3" t="s">
        <v>0</v>
      </c>
      <c r="AT5" s="13"/>
      <c r="AU5" s="9" t="s">
        <v>4</v>
      </c>
      <c r="AV5" s="3" t="s">
        <v>0</v>
      </c>
      <c r="AW5" s="25"/>
      <c r="AX5" s="9" t="s">
        <v>4</v>
      </c>
      <c r="AY5" s="3" t="s">
        <v>0</v>
      </c>
      <c r="AZ5" s="25"/>
      <c r="BA5" s="9" t="s">
        <v>4</v>
      </c>
      <c r="BB5" s="3" t="s">
        <v>0</v>
      </c>
      <c r="BC5" s="25"/>
      <c r="BD5" s="9" t="s">
        <v>4</v>
      </c>
      <c r="BE5" s="3" t="s">
        <v>0</v>
      </c>
      <c r="BF5" s="25"/>
      <c r="BG5" s="9" t="s">
        <v>4</v>
      </c>
      <c r="BH5" s="3" t="s">
        <v>0</v>
      </c>
      <c r="BI5" s="81"/>
      <c r="BJ5" s="9" t="s">
        <v>4</v>
      </c>
      <c r="BK5" s="3" t="s">
        <v>0</v>
      </c>
      <c r="BL5" s="81"/>
      <c r="BM5" s="9" t="s">
        <v>4</v>
      </c>
      <c r="BN5" s="3" t="s">
        <v>0</v>
      </c>
      <c r="BO5" s="81"/>
      <c r="BP5" s="9" t="s">
        <v>4</v>
      </c>
      <c r="BQ5" s="3" t="s">
        <v>0</v>
      </c>
      <c r="BR5" s="81"/>
      <c r="BS5" s="9" t="s">
        <v>4</v>
      </c>
      <c r="BT5" s="3" t="s">
        <v>0</v>
      </c>
      <c r="BU5" s="81"/>
      <c r="BV5" s="238"/>
      <c r="BW5" s="238"/>
      <c r="BX5" s="81"/>
    </row>
    <row r="6" spans="1:77" ht="18.95" customHeight="1" thickTop="1" x14ac:dyDescent="0.2">
      <c r="A6" s="1"/>
      <c r="B6" s="21"/>
      <c r="C6" s="22"/>
      <c r="D6" s="16"/>
      <c r="E6" s="21"/>
      <c r="F6" s="22"/>
      <c r="G6" s="16"/>
      <c r="H6" s="21"/>
      <c r="I6" s="22"/>
      <c r="J6" s="16"/>
      <c r="K6" s="21"/>
      <c r="L6" s="22"/>
      <c r="M6" s="16"/>
      <c r="N6" s="21"/>
      <c r="O6" s="22"/>
      <c r="P6" s="17"/>
      <c r="Q6" s="21"/>
      <c r="R6" s="22"/>
      <c r="S6" s="16"/>
      <c r="T6" s="21"/>
      <c r="U6" s="22"/>
      <c r="V6" s="16"/>
      <c r="W6" s="21"/>
      <c r="X6" s="22"/>
      <c r="Y6" s="16"/>
      <c r="Z6" s="21"/>
      <c r="AA6" s="22"/>
      <c r="AB6" s="16"/>
      <c r="AC6" s="21"/>
      <c r="AD6" s="22"/>
      <c r="AE6" s="16"/>
      <c r="AF6" s="21"/>
      <c r="AG6" s="22"/>
      <c r="AH6" s="16"/>
      <c r="AI6" s="21"/>
      <c r="AJ6" s="22"/>
      <c r="AK6" s="16"/>
      <c r="AL6" s="21"/>
      <c r="AM6" s="22"/>
      <c r="AN6" s="16"/>
      <c r="AO6" s="21"/>
      <c r="AP6" s="22"/>
      <c r="AQ6" s="16"/>
      <c r="AR6" s="21"/>
      <c r="AS6" s="22"/>
      <c r="AT6" s="17"/>
      <c r="AU6" s="21"/>
      <c r="AV6" s="22"/>
      <c r="AW6" s="16"/>
      <c r="AX6" s="21"/>
      <c r="AY6" s="22"/>
      <c r="AZ6" s="16"/>
      <c r="BA6" s="21"/>
      <c r="BB6" s="89"/>
      <c r="BC6" s="16"/>
      <c r="BD6" s="21"/>
      <c r="BE6" s="22"/>
      <c r="BF6" s="16"/>
      <c r="BG6" s="21"/>
      <c r="BH6" s="22"/>
      <c r="BI6" s="16"/>
      <c r="BJ6" s="21"/>
      <c r="BK6" s="22"/>
      <c r="BL6" s="16"/>
      <c r="BM6" s="21"/>
      <c r="BN6" s="22"/>
      <c r="BO6" s="16"/>
      <c r="BP6" s="21"/>
      <c r="BQ6" s="22"/>
      <c r="BR6" s="16"/>
      <c r="BS6" s="21"/>
      <c r="BT6" s="22"/>
      <c r="BU6" s="16"/>
      <c r="BV6" s="160" t="str">
        <f>Classement!C6</f>
        <v/>
      </c>
      <c r="BW6" s="164" t="str">
        <f>IF(Classement!F6&lt;&gt;"",(Classement!F6/((COUNTA(Classement!G6:AD6))-(COUNTA(Classement!AE6:AK6)))),"")</f>
        <v/>
      </c>
      <c r="BX6" s="16"/>
      <c r="BY6" s="154"/>
    </row>
    <row r="7" spans="1:77" ht="18.95" customHeight="1" x14ac:dyDescent="0.25">
      <c r="A7" s="81"/>
      <c r="B7" s="23"/>
      <c r="C7" s="24"/>
      <c r="D7" s="16"/>
      <c r="E7" s="23"/>
      <c r="F7" s="24"/>
      <c r="G7" s="16"/>
      <c r="H7" s="23"/>
      <c r="I7" s="24"/>
      <c r="J7" s="16"/>
      <c r="K7" s="23"/>
      <c r="L7" s="24"/>
      <c r="M7" s="16"/>
      <c r="N7" s="23"/>
      <c r="O7" s="24"/>
      <c r="P7" s="17"/>
      <c r="Q7" s="23"/>
      <c r="R7" s="24"/>
      <c r="S7" s="16"/>
      <c r="T7" s="23"/>
      <c r="U7" s="24"/>
      <c r="V7" s="16"/>
      <c r="W7" s="23"/>
      <c r="X7" s="24"/>
      <c r="Y7" s="16"/>
      <c r="Z7" s="23"/>
      <c r="AA7" s="24"/>
      <c r="AB7" s="16"/>
      <c r="AC7" s="23"/>
      <c r="AD7" s="24"/>
      <c r="AE7" s="16"/>
      <c r="AF7" s="23"/>
      <c r="AG7" s="24"/>
      <c r="AH7" s="16"/>
      <c r="AI7" s="23"/>
      <c r="AJ7" s="24"/>
      <c r="AK7" s="16"/>
      <c r="AL7" s="23"/>
      <c r="AM7" s="24"/>
      <c r="AN7" s="16"/>
      <c r="AO7" s="23"/>
      <c r="AP7" s="24"/>
      <c r="AQ7" s="16"/>
      <c r="AR7" s="23"/>
      <c r="AS7" s="24"/>
      <c r="AT7" s="17"/>
      <c r="AU7" s="23"/>
      <c r="AV7" s="24"/>
      <c r="AW7" s="16"/>
      <c r="AX7" s="23"/>
      <c r="AY7" s="24"/>
      <c r="AZ7" s="16"/>
      <c r="BA7" s="23"/>
      <c r="BB7" s="90"/>
      <c r="BC7" s="16"/>
      <c r="BD7" s="23"/>
      <c r="BE7" s="24"/>
      <c r="BF7" s="16"/>
      <c r="BG7" s="23"/>
      <c r="BH7" s="24"/>
      <c r="BI7" s="16"/>
      <c r="BJ7" s="23"/>
      <c r="BK7" s="24"/>
      <c r="BL7" s="16"/>
      <c r="BM7" s="23"/>
      <c r="BN7" s="24"/>
      <c r="BO7" s="16"/>
      <c r="BP7" s="23"/>
      <c r="BQ7" s="24"/>
      <c r="BR7" s="16"/>
      <c r="BS7" s="23"/>
      <c r="BT7" s="24"/>
      <c r="BU7" s="16"/>
      <c r="BV7" s="161" t="str">
        <f>Classement!C7</f>
        <v/>
      </c>
      <c r="BW7" s="164" t="str">
        <f>IF(Classement!F7&lt;&gt;"",(Classement!F7/((COUNTA(Classement!G7:AD7))-(COUNTA(Classement!AE7:AK7)))),"")</f>
        <v/>
      </c>
      <c r="BX7" s="16"/>
    </row>
    <row r="8" spans="1:77" ht="18.95" customHeight="1" x14ac:dyDescent="0.25">
      <c r="A8" s="81"/>
      <c r="B8" s="23"/>
      <c r="C8" s="24"/>
      <c r="D8" s="16"/>
      <c r="E8" s="23"/>
      <c r="F8" s="24"/>
      <c r="G8" s="16"/>
      <c r="H8" s="23"/>
      <c r="I8" s="24"/>
      <c r="J8" s="16"/>
      <c r="K8" s="23"/>
      <c r="L8" s="24"/>
      <c r="M8" s="16"/>
      <c r="N8" s="23"/>
      <c r="O8" s="24"/>
      <c r="P8" s="17"/>
      <c r="Q8" s="23"/>
      <c r="R8" s="24"/>
      <c r="S8" s="16"/>
      <c r="T8" s="23"/>
      <c r="U8" s="24"/>
      <c r="V8" s="16"/>
      <c r="W8" s="23"/>
      <c r="X8" s="24"/>
      <c r="Y8" s="16"/>
      <c r="Z8" s="23"/>
      <c r="AA8" s="24"/>
      <c r="AB8" s="16"/>
      <c r="AC8" s="23"/>
      <c r="AD8" s="24"/>
      <c r="AE8" s="16"/>
      <c r="AF8" s="23"/>
      <c r="AG8" s="24"/>
      <c r="AH8" s="16"/>
      <c r="AI8" s="23"/>
      <c r="AJ8" s="24"/>
      <c r="AK8" s="16"/>
      <c r="AL8" s="23"/>
      <c r="AM8" s="24"/>
      <c r="AN8" s="16"/>
      <c r="AO8" s="23"/>
      <c r="AP8" s="24"/>
      <c r="AQ8" s="16"/>
      <c r="AR8" s="23"/>
      <c r="AS8" s="24"/>
      <c r="AT8" s="17"/>
      <c r="AU8" s="23"/>
      <c r="AV8" s="24"/>
      <c r="AW8" s="16"/>
      <c r="AX8" s="23"/>
      <c r="AY8" s="24"/>
      <c r="AZ8" s="16"/>
      <c r="BA8" s="23"/>
      <c r="BB8" s="24"/>
      <c r="BC8" s="16"/>
      <c r="BD8" s="23"/>
      <c r="BE8" s="24"/>
      <c r="BF8" s="16"/>
      <c r="BG8" s="23"/>
      <c r="BH8" s="24"/>
      <c r="BI8" s="16"/>
      <c r="BJ8" s="23"/>
      <c r="BK8" s="24"/>
      <c r="BL8" s="16"/>
      <c r="BM8" s="23"/>
      <c r="BN8" s="24"/>
      <c r="BO8" s="16"/>
      <c r="BP8" s="23"/>
      <c r="BQ8" s="24"/>
      <c r="BR8" s="16"/>
      <c r="BS8" s="23"/>
      <c r="BT8" s="24"/>
      <c r="BU8" s="16"/>
      <c r="BV8" s="161" t="str">
        <f>Classement!C8</f>
        <v/>
      </c>
      <c r="BW8" s="164" t="str">
        <f>IF(Classement!F8&lt;&gt;"",(Classement!F8/((COUNTA(Classement!G8:AD8))-(COUNTA(Classement!AE8:AK8)))),"")</f>
        <v/>
      </c>
      <c r="BX8" s="16"/>
    </row>
    <row r="9" spans="1:77" ht="18.95" customHeight="1" x14ac:dyDescent="0.25">
      <c r="A9" s="81"/>
      <c r="B9" s="23"/>
      <c r="C9" s="24"/>
      <c r="D9" s="16"/>
      <c r="E9" s="23"/>
      <c r="F9" s="24"/>
      <c r="G9" s="16"/>
      <c r="H9" s="23"/>
      <c r="I9" s="24"/>
      <c r="J9" s="16"/>
      <c r="K9" s="23"/>
      <c r="L9" s="24"/>
      <c r="M9" s="16"/>
      <c r="N9" s="23"/>
      <c r="O9" s="24"/>
      <c r="P9" s="17"/>
      <c r="Q9" s="23"/>
      <c r="R9" s="24"/>
      <c r="S9" s="16"/>
      <c r="T9" s="23"/>
      <c r="U9" s="24"/>
      <c r="V9" s="16"/>
      <c r="W9" s="23"/>
      <c r="X9" s="24"/>
      <c r="Y9" s="16"/>
      <c r="Z9" s="23"/>
      <c r="AA9" s="24"/>
      <c r="AB9" s="16"/>
      <c r="AC9" s="23"/>
      <c r="AD9" s="24"/>
      <c r="AE9" s="16"/>
      <c r="AF9" s="23"/>
      <c r="AG9" s="24"/>
      <c r="AH9" s="16"/>
      <c r="AI9" s="23"/>
      <c r="AJ9" s="24"/>
      <c r="AK9" s="16"/>
      <c r="AL9" s="23"/>
      <c r="AM9" s="24"/>
      <c r="AN9" s="16"/>
      <c r="AO9" s="23"/>
      <c r="AP9" s="24"/>
      <c r="AQ9" s="16"/>
      <c r="AR9" s="23"/>
      <c r="AS9" s="24"/>
      <c r="AT9" s="17"/>
      <c r="AU9" s="23"/>
      <c r="AV9" s="24"/>
      <c r="AW9" s="16"/>
      <c r="AX9" s="23"/>
      <c r="AY9" s="24"/>
      <c r="AZ9" s="16"/>
      <c r="BA9" s="23"/>
      <c r="BB9" s="24"/>
      <c r="BC9" s="16"/>
      <c r="BD9" s="23"/>
      <c r="BE9" s="24"/>
      <c r="BF9" s="16"/>
      <c r="BG9" s="23"/>
      <c r="BH9" s="24"/>
      <c r="BI9" s="16"/>
      <c r="BJ9" s="23"/>
      <c r="BK9" s="24"/>
      <c r="BL9" s="16"/>
      <c r="BM9" s="23"/>
      <c r="BN9" s="24"/>
      <c r="BO9" s="16"/>
      <c r="BP9" s="23"/>
      <c r="BQ9" s="24"/>
      <c r="BR9" s="16"/>
      <c r="BS9" s="23"/>
      <c r="BT9" s="24"/>
      <c r="BU9" s="16"/>
      <c r="BV9" s="161" t="str">
        <f>Classement!C9</f>
        <v/>
      </c>
      <c r="BW9" s="164" t="str">
        <f>IF(Classement!F9&lt;&gt;"",(Classement!F9/((COUNTA(Classement!G9:AD9))-(COUNTA(Classement!AE9:AK9)))),"")</f>
        <v/>
      </c>
      <c r="BX9" s="16"/>
    </row>
    <row r="10" spans="1:77" ht="18.95" customHeight="1" x14ac:dyDescent="0.25">
      <c r="A10" s="81"/>
      <c r="B10" s="23"/>
      <c r="C10" s="24"/>
      <c r="D10" s="16"/>
      <c r="E10" s="23"/>
      <c r="F10" s="24"/>
      <c r="G10" s="16"/>
      <c r="H10" s="23"/>
      <c r="I10" s="24"/>
      <c r="J10" s="16"/>
      <c r="K10" s="23"/>
      <c r="L10" s="24"/>
      <c r="M10" s="16"/>
      <c r="N10" s="23"/>
      <c r="O10" s="24"/>
      <c r="P10" s="17"/>
      <c r="Q10" s="23"/>
      <c r="R10" s="24"/>
      <c r="S10" s="16"/>
      <c r="T10" s="23"/>
      <c r="U10" s="24"/>
      <c r="V10" s="16"/>
      <c r="W10" s="23"/>
      <c r="X10" s="24"/>
      <c r="Y10" s="16"/>
      <c r="Z10" s="23"/>
      <c r="AA10" s="24"/>
      <c r="AB10" s="16"/>
      <c r="AC10" s="23"/>
      <c r="AD10" s="24"/>
      <c r="AE10" s="16"/>
      <c r="AF10" s="23"/>
      <c r="AG10" s="24"/>
      <c r="AH10" s="16"/>
      <c r="AI10" s="23"/>
      <c r="AJ10" s="24"/>
      <c r="AK10" s="16"/>
      <c r="AL10" s="23"/>
      <c r="AM10" s="24"/>
      <c r="AN10" s="16"/>
      <c r="AO10" s="23"/>
      <c r="AP10" s="24"/>
      <c r="AQ10" s="16"/>
      <c r="AR10" s="23"/>
      <c r="AS10" s="24"/>
      <c r="AT10" s="17"/>
      <c r="AU10" s="23"/>
      <c r="AV10" s="24"/>
      <c r="AW10" s="16"/>
      <c r="AX10" s="23"/>
      <c r="AY10" s="24"/>
      <c r="AZ10" s="16"/>
      <c r="BA10" s="23"/>
      <c r="BB10" s="24"/>
      <c r="BC10" s="16"/>
      <c r="BD10" s="23"/>
      <c r="BE10" s="24"/>
      <c r="BF10" s="16"/>
      <c r="BG10" s="23"/>
      <c r="BH10" s="24"/>
      <c r="BI10" s="16"/>
      <c r="BJ10" s="23"/>
      <c r="BK10" s="24"/>
      <c r="BL10" s="16"/>
      <c r="BM10" s="23"/>
      <c r="BN10" s="24"/>
      <c r="BO10" s="16"/>
      <c r="BP10" s="23"/>
      <c r="BQ10" s="24"/>
      <c r="BR10" s="16"/>
      <c r="BS10" s="23"/>
      <c r="BT10" s="24"/>
      <c r="BU10" s="16"/>
      <c r="BV10" s="161" t="str">
        <f>Classement!C10</f>
        <v/>
      </c>
      <c r="BW10" s="164" t="str">
        <f>IF(Classement!F10&lt;&gt;"",(Classement!F10/((COUNTA(Classement!G10:AD10))-(COUNTA(Classement!AE10:AK10)))),"")</f>
        <v/>
      </c>
      <c r="BX10" s="16"/>
    </row>
    <row r="11" spans="1:77" ht="18.95" customHeight="1" x14ac:dyDescent="0.25">
      <c r="A11" s="81"/>
      <c r="B11" s="23"/>
      <c r="C11" s="24"/>
      <c r="D11" s="16"/>
      <c r="E11" s="23"/>
      <c r="F11" s="24"/>
      <c r="G11" s="16"/>
      <c r="H11" s="23"/>
      <c r="I11" s="24"/>
      <c r="J11" s="16"/>
      <c r="K11" s="23"/>
      <c r="L11" s="24"/>
      <c r="M11" s="16"/>
      <c r="N11" s="23"/>
      <c r="O11" s="24"/>
      <c r="P11" s="17"/>
      <c r="Q11" s="23"/>
      <c r="R11" s="24"/>
      <c r="S11" s="16"/>
      <c r="T11" s="23"/>
      <c r="U11" s="24"/>
      <c r="V11" s="16"/>
      <c r="W11" s="23"/>
      <c r="X11" s="24"/>
      <c r="Y11" s="16"/>
      <c r="Z11" s="23"/>
      <c r="AA11" s="24"/>
      <c r="AB11" s="16"/>
      <c r="AC11" s="23"/>
      <c r="AD11" s="24"/>
      <c r="AE11" s="16"/>
      <c r="AF11" s="23"/>
      <c r="AG11" s="24"/>
      <c r="AH11" s="16"/>
      <c r="AI11" s="23"/>
      <c r="AJ11" s="24"/>
      <c r="AK11" s="16"/>
      <c r="AL11" s="23"/>
      <c r="AM11" s="24"/>
      <c r="AN11" s="16"/>
      <c r="AO11" s="23"/>
      <c r="AP11" s="24"/>
      <c r="AQ11" s="16"/>
      <c r="AR11" s="23"/>
      <c r="AS11" s="24"/>
      <c r="AT11" s="17"/>
      <c r="AU11" s="23"/>
      <c r="AV11" s="24"/>
      <c r="AW11" s="16"/>
      <c r="AX11" s="23"/>
      <c r="AY11" s="24"/>
      <c r="AZ11" s="16"/>
      <c r="BA11" s="23"/>
      <c r="BB11" s="24"/>
      <c r="BC11" s="16"/>
      <c r="BD11" s="23"/>
      <c r="BE11" s="24"/>
      <c r="BF11" s="16"/>
      <c r="BG11" s="23"/>
      <c r="BH11" s="24"/>
      <c r="BI11" s="16"/>
      <c r="BJ11" s="23"/>
      <c r="BK11" s="24"/>
      <c r="BL11" s="16"/>
      <c r="BM11" s="23"/>
      <c r="BN11" s="24"/>
      <c r="BO11" s="16"/>
      <c r="BP11" s="23"/>
      <c r="BQ11" s="24"/>
      <c r="BR11" s="16"/>
      <c r="BS11" s="23"/>
      <c r="BT11" s="24"/>
      <c r="BU11" s="16"/>
      <c r="BV11" s="161" t="str">
        <f>Classement!C11</f>
        <v/>
      </c>
      <c r="BW11" s="164" t="str">
        <f>IF(Classement!F11&lt;&gt;"",(Classement!F11/((COUNTA(Classement!G11:AD11))-(COUNTA(Classement!AE11:AK11)))),"")</f>
        <v/>
      </c>
      <c r="BX11" s="16"/>
    </row>
    <row r="12" spans="1:77" ht="18.95" customHeight="1" x14ac:dyDescent="0.25">
      <c r="A12" s="81"/>
      <c r="B12" s="23"/>
      <c r="C12" s="24"/>
      <c r="D12" s="16"/>
      <c r="E12" s="23"/>
      <c r="F12" s="24"/>
      <c r="G12" s="16"/>
      <c r="H12" s="23"/>
      <c r="I12" s="24"/>
      <c r="J12" s="16"/>
      <c r="K12" s="23"/>
      <c r="L12" s="24"/>
      <c r="M12" s="16"/>
      <c r="N12" s="23"/>
      <c r="O12" s="24"/>
      <c r="P12" s="17"/>
      <c r="Q12" s="23"/>
      <c r="R12" s="24"/>
      <c r="S12" s="16"/>
      <c r="T12" s="23"/>
      <c r="U12" s="24"/>
      <c r="V12" s="16"/>
      <c r="W12" s="23"/>
      <c r="X12" s="24"/>
      <c r="Y12" s="16"/>
      <c r="Z12" s="23"/>
      <c r="AA12" s="24"/>
      <c r="AB12" s="16"/>
      <c r="AC12" s="23"/>
      <c r="AD12" s="24"/>
      <c r="AE12" s="16"/>
      <c r="AF12" s="23"/>
      <c r="AG12" s="24"/>
      <c r="AH12" s="16"/>
      <c r="AI12" s="23"/>
      <c r="AJ12" s="24"/>
      <c r="AK12" s="16"/>
      <c r="AL12" s="23"/>
      <c r="AM12" s="24"/>
      <c r="AN12" s="16"/>
      <c r="AO12" s="23"/>
      <c r="AP12" s="24"/>
      <c r="AQ12" s="16"/>
      <c r="AR12" s="23"/>
      <c r="AS12" s="24"/>
      <c r="AT12" s="17"/>
      <c r="AU12" s="23"/>
      <c r="AV12" s="24"/>
      <c r="AW12" s="16"/>
      <c r="AX12" s="23"/>
      <c r="AY12" s="24"/>
      <c r="AZ12" s="16"/>
      <c r="BA12" s="23"/>
      <c r="BB12" s="24"/>
      <c r="BC12" s="16"/>
      <c r="BD12" s="23"/>
      <c r="BE12" s="24"/>
      <c r="BF12" s="16"/>
      <c r="BG12" s="23"/>
      <c r="BH12" s="24"/>
      <c r="BI12" s="16"/>
      <c r="BJ12" s="23"/>
      <c r="BK12" s="24"/>
      <c r="BL12" s="16"/>
      <c r="BM12" s="23"/>
      <c r="BN12" s="24"/>
      <c r="BO12" s="16"/>
      <c r="BP12" s="23"/>
      <c r="BQ12" s="24"/>
      <c r="BR12" s="16"/>
      <c r="BS12" s="23"/>
      <c r="BT12" s="24"/>
      <c r="BU12" s="16"/>
      <c r="BV12" s="161" t="str">
        <f>Classement!C12</f>
        <v/>
      </c>
      <c r="BW12" s="164" t="str">
        <f>IF(Classement!F12&lt;&gt;"",(Classement!F12/((COUNTA(Classement!G12:AD12))-(COUNTA(Classement!AE12:AK12)))),"")</f>
        <v/>
      </c>
      <c r="BX12" s="16"/>
    </row>
    <row r="13" spans="1:77" ht="18.95" customHeight="1" x14ac:dyDescent="0.25">
      <c r="A13" s="81"/>
      <c r="B13" s="23"/>
      <c r="C13" s="24"/>
      <c r="D13" s="16"/>
      <c r="E13" s="23"/>
      <c r="F13" s="24"/>
      <c r="G13" s="16"/>
      <c r="H13" s="23"/>
      <c r="I13" s="24"/>
      <c r="J13" s="16"/>
      <c r="K13" s="23"/>
      <c r="L13" s="24"/>
      <c r="M13" s="16"/>
      <c r="N13" s="23"/>
      <c r="O13" s="24"/>
      <c r="P13" s="17"/>
      <c r="Q13" s="23"/>
      <c r="R13" s="24"/>
      <c r="S13" s="16"/>
      <c r="T13" s="23"/>
      <c r="U13" s="24"/>
      <c r="V13" s="16"/>
      <c r="W13" s="23"/>
      <c r="X13" s="24"/>
      <c r="Y13" s="16"/>
      <c r="Z13" s="23"/>
      <c r="AA13" s="24"/>
      <c r="AB13" s="16"/>
      <c r="AC13" s="23"/>
      <c r="AD13" s="24"/>
      <c r="AE13" s="16"/>
      <c r="AF13" s="23"/>
      <c r="AG13" s="24"/>
      <c r="AH13" s="16"/>
      <c r="AI13" s="23"/>
      <c r="AJ13" s="24"/>
      <c r="AK13" s="16"/>
      <c r="AL13" s="23"/>
      <c r="AM13" s="24"/>
      <c r="AN13" s="16"/>
      <c r="AO13" s="23"/>
      <c r="AP13" s="24"/>
      <c r="AQ13" s="16"/>
      <c r="AR13" s="23"/>
      <c r="AS13" s="24"/>
      <c r="AT13" s="17"/>
      <c r="AU13" s="23"/>
      <c r="AV13" s="24"/>
      <c r="AW13" s="16"/>
      <c r="AX13" s="23"/>
      <c r="AY13" s="24"/>
      <c r="AZ13" s="16"/>
      <c r="BA13" s="23"/>
      <c r="BB13" s="24"/>
      <c r="BC13" s="16"/>
      <c r="BD13" s="23"/>
      <c r="BE13" s="24"/>
      <c r="BF13" s="16"/>
      <c r="BG13" s="23"/>
      <c r="BH13" s="24"/>
      <c r="BI13" s="16"/>
      <c r="BJ13" s="23"/>
      <c r="BK13" s="24"/>
      <c r="BL13" s="16"/>
      <c r="BM13" s="23"/>
      <c r="BN13" s="24"/>
      <c r="BO13" s="16"/>
      <c r="BP13" s="23"/>
      <c r="BQ13" s="24"/>
      <c r="BR13" s="16"/>
      <c r="BS13" s="23"/>
      <c r="BT13" s="24"/>
      <c r="BU13" s="16"/>
      <c r="BV13" s="161" t="str">
        <f>Classement!C13</f>
        <v/>
      </c>
      <c r="BW13" s="164" t="str">
        <f>IF(Classement!F13&lt;&gt;"",(Classement!F13/((COUNTA(Classement!G13:AD13))-(COUNTA(Classement!AE13:AK13)))),"")</f>
        <v/>
      </c>
      <c r="BX13" s="16"/>
    </row>
    <row r="14" spans="1:77" ht="18.95" customHeight="1" x14ac:dyDescent="0.25">
      <c r="A14" s="81"/>
      <c r="B14" s="23"/>
      <c r="C14" s="24"/>
      <c r="D14" s="16"/>
      <c r="E14" s="23"/>
      <c r="F14" s="24"/>
      <c r="G14" s="16"/>
      <c r="H14" s="23"/>
      <c r="I14" s="24"/>
      <c r="J14" s="16"/>
      <c r="K14" s="23"/>
      <c r="L14" s="24"/>
      <c r="M14" s="16"/>
      <c r="N14" s="23"/>
      <c r="O14" s="24"/>
      <c r="P14" s="17"/>
      <c r="Q14" s="23"/>
      <c r="R14" s="24"/>
      <c r="S14" s="16"/>
      <c r="T14" s="23"/>
      <c r="U14" s="24"/>
      <c r="V14" s="16"/>
      <c r="W14" s="23"/>
      <c r="X14" s="24"/>
      <c r="Y14" s="16"/>
      <c r="Z14" s="23"/>
      <c r="AA14" s="24"/>
      <c r="AB14" s="16"/>
      <c r="AC14" s="23"/>
      <c r="AD14" s="24"/>
      <c r="AE14" s="16"/>
      <c r="AF14" s="23"/>
      <c r="AG14" s="24"/>
      <c r="AH14" s="16"/>
      <c r="AI14" s="23"/>
      <c r="AJ14" s="24"/>
      <c r="AK14" s="16"/>
      <c r="AL14" s="23"/>
      <c r="AM14" s="24"/>
      <c r="AN14" s="16"/>
      <c r="AO14" s="23"/>
      <c r="AP14" s="24"/>
      <c r="AQ14" s="16"/>
      <c r="AR14" s="23"/>
      <c r="AS14" s="24"/>
      <c r="AT14" s="17"/>
      <c r="AU14" s="23"/>
      <c r="AV14" s="24"/>
      <c r="AW14" s="16"/>
      <c r="AX14" s="23"/>
      <c r="AY14" s="24"/>
      <c r="AZ14" s="16"/>
      <c r="BA14" s="23"/>
      <c r="BB14" s="24"/>
      <c r="BC14" s="16"/>
      <c r="BD14" s="23"/>
      <c r="BE14" s="24"/>
      <c r="BF14" s="16"/>
      <c r="BG14" s="23"/>
      <c r="BH14" s="24"/>
      <c r="BI14" s="16"/>
      <c r="BJ14" s="23"/>
      <c r="BK14" s="24"/>
      <c r="BL14" s="16"/>
      <c r="BM14" s="23"/>
      <c r="BN14" s="24"/>
      <c r="BO14" s="16"/>
      <c r="BP14" s="23"/>
      <c r="BQ14" s="24"/>
      <c r="BR14" s="16"/>
      <c r="BS14" s="23"/>
      <c r="BT14" s="24"/>
      <c r="BU14" s="16"/>
      <c r="BV14" s="161" t="str">
        <f>Classement!C14</f>
        <v/>
      </c>
      <c r="BW14" s="164" t="str">
        <f>IF(Classement!F14&lt;&gt;"",(Classement!F14/((COUNTA(Classement!G14:AD14))-(COUNTA(Classement!AE14:AK14)))),"")</f>
        <v/>
      </c>
      <c r="BX14" s="16"/>
    </row>
    <row r="15" spans="1:77" ht="18.95" customHeight="1" x14ac:dyDescent="0.25">
      <c r="A15" s="81"/>
      <c r="B15" s="23"/>
      <c r="C15" s="24"/>
      <c r="D15" s="16"/>
      <c r="E15" s="23"/>
      <c r="F15" s="24"/>
      <c r="G15" s="16"/>
      <c r="H15" s="23"/>
      <c r="I15" s="24"/>
      <c r="J15" s="16"/>
      <c r="K15" s="23"/>
      <c r="L15" s="24"/>
      <c r="M15" s="16"/>
      <c r="N15" s="23"/>
      <c r="O15" s="24"/>
      <c r="P15" s="17"/>
      <c r="Q15" s="23"/>
      <c r="R15" s="24"/>
      <c r="S15" s="16"/>
      <c r="T15" s="23"/>
      <c r="U15" s="24"/>
      <c r="V15" s="16"/>
      <c r="W15" s="23"/>
      <c r="X15" s="24"/>
      <c r="Y15" s="16"/>
      <c r="Z15" s="23"/>
      <c r="AA15" s="24"/>
      <c r="AB15" s="16"/>
      <c r="AC15" s="23"/>
      <c r="AD15" s="24"/>
      <c r="AE15" s="16"/>
      <c r="AF15" s="23"/>
      <c r="AG15" s="24"/>
      <c r="AH15" s="16"/>
      <c r="AI15" s="23"/>
      <c r="AJ15" s="24"/>
      <c r="AK15" s="16"/>
      <c r="AL15" s="23"/>
      <c r="AM15" s="24"/>
      <c r="AN15" s="16"/>
      <c r="AO15" s="23"/>
      <c r="AP15" s="24"/>
      <c r="AQ15" s="16"/>
      <c r="AR15" s="23"/>
      <c r="AS15" s="24"/>
      <c r="AT15" s="17"/>
      <c r="AU15" s="23"/>
      <c r="AV15" s="24"/>
      <c r="AW15" s="16"/>
      <c r="AX15" s="23"/>
      <c r="AY15" s="24"/>
      <c r="AZ15" s="16"/>
      <c r="BA15" s="23"/>
      <c r="BB15" s="24"/>
      <c r="BC15" s="16"/>
      <c r="BD15" s="23"/>
      <c r="BE15" s="24"/>
      <c r="BF15" s="16"/>
      <c r="BG15" s="23"/>
      <c r="BH15" s="24"/>
      <c r="BI15" s="16"/>
      <c r="BJ15" s="23"/>
      <c r="BK15" s="24"/>
      <c r="BL15" s="16"/>
      <c r="BM15" s="23"/>
      <c r="BN15" s="24"/>
      <c r="BO15" s="16"/>
      <c r="BP15" s="23"/>
      <c r="BQ15" s="24"/>
      <c r="BR15" s="16"/>
      <c r="BS15" s="23"/>
      <c r="BT15" s="24"/>
      <c r="BU15" s="16"/>
      <c r="BV15" s="161" t="str">
        <f>Classement!C15</f>
        <v/>
      </c>
      <c r="BW15" s="164" t="str">
        <f>IF(Classement!F15&lt;&gt;"",(Classement!F15/((COUNTA(Classement!G15:AD15))-(COUNTA(Classement!AE15:AK15)))),"")</f>
        <v/>
      </c>
      <c r="BX15" s="16"/>
    </row>
    <row r="16" spans="1:77" ht="18.95" customHeight="1" x14ac:dyDescent="0.25">
      <c r="A16" s="81"/>
      <c r="B16" s="23"/>
      <c r="C16" s="24"/>
      <c r="D16" s="16"/>
      <c r="E16" s="23"/>
      <c r="F16" s="24"/>
      <c r="G16" s="16"/>
      <c r="H16" s="23"/>
      <c r="I16" s="24"/>
      <c r="J16" s="16"/>
      <c r="K16" s="23"/>
      <c r="L16" s="24"/>
      <c r="M16" s="16"/>
      <c r="N16" s="23"/>
      <c r="O16" s="24"/>
      <c r="P16" s="17"/>
      <c r="Q16" s="23"/>
      <c r="R16" s="24"/>
      <c r="S16" s="16"/>
      <c r="T16" s="23"/>
      <c r="U16" s="24"/>
      <c r="V16" s="16"/>
      <c r="W16" s="23"/>
      <c r="X16" s="24"/>
      <c r="Y16" s="16"/>
      <c r="Z16" s="23"/>
      <c r="AA16" s="24"/>
      <c r="AB16" s="16"/>
      <c r="AC16" s="23"/>
      <c r="AD16" s="24"/>
      <c r="AE16" s="16"/>
      <c r="AF16" s="23"/>
      <c r="AG16" s="24"/>
      <c r="AH16" s="16"/>
      <c r="AI16" s="23"/>
      <c r="AJ16" s="24"/>
      <c r="AK16" s="16"/>
      <c r="AL16" s="23"/>
      <c r="AM16" s="24"/>
      <c r="AN16" s="16"/>
      <c r="AO16" s="23"/>
      <c r="AP16" s="24"/>
      <c r="AQ16" s="16"/>
      <c r="AR16" s="23"/>
      <c r="AS16" s="24"/>
      <c r="AT16" s="17"/>
      <c r="AU16" s="23"/>
      <c r="AV16" s="24"/>
      <c r="AW16" s="16"/>
      <c r="AX16" s="23"/>
      <c r="AY16" s="24"/>
      <c r="AZ16" s="16"/>
      <c r="BA16" s="23"/>
      <c r="BB16" s="24"/>
      <c r="BC16" s="16"/>
      <c r="BD16" s="23"/>
      <c r="BE16" s="24"/>
      <c r="BF16" s="16"/>
      <c r="BG16" s="23"/>
      <c r="BH16" s="24"/>
      <c r="BI16" s="16"/>
      <c r="BJ16" s="23"/>
      <c r="BK16" s="24"/>
      <c r="BL16" s="16"/>
      <c r="BM16" s="23"/>
      <c r="BN16" s="24"/>
      <c r="BO16" s="16"/>
      <c r="BP16" s="23"/>
      <c r="BQ16" s="24"/>
      <c r="BR16" s="16"/>
      <c r="BS16" s="23"/>
      <c r="BT16" s="24"/>
      <c r="BU16" s="16"/>
      <c r="BV16" s="161" t="str">
        <f>Classement!C16</f>
        <v/>
      </c>
      <c r="BW16" s="164" t="str">
        <f>IF(Classement!F16&lt;&gt;"",(Classement!F16/((COUNTA(Classement!G16:AD16))-(COUNTA(Classement!AE16:AK16)))),"")</f>
        <v/>
      </c>
      <c r="BX16" s="16"/>
    </row>
    <row r="17" spans="1:76" ht="18.95" customHeight="1" x14ac:dyDescent="0.25">
      <c r="A17" s="81"/>
      <c r="B17" s="23"/>
      <c r="C17" s="24"/>
      <c r="D17" s="16"/>
      <c r="E17" s="23"/>
      <c r="F17" s="24"/>
      <c r="G17" s="16"/>
      <c r="H17" s="23"/>
      <c r="I17" s="24"/>
      <c r="J17" s="16"/>
      <c r="K17" s="23"/>
      <c r="L17" s="24"/>
      <c r="M17" s="16"/>
      <c r="N17" s="23"/>
      <c r="O17" s="24"/>
      <c r="P17" s="17"/>
      <c r="Q17" s="23"/>
      <c r="R17" s="24"/>
      <c r="S17" s="16"/>
      <c r="T17" s="23"/>
      <c r="U17" s="24"/>
      <c r="V17" s="16"/>
      <c r="W17" s="23"/>
      <c r="X17" s="24"/>
      <c r="Y17" s="16"/>
      <c r="Z17" s="23"/>
      <c r="AA17" s="24"/>
      <c r="AB17" s="16"/>
      <c r="AC17" s="23"/>
      <c r="AD17" s="24"/>
      <c r="AE17" s="16"/>
      <c r="AF17" s="23"/>
      <c r="AG17" s="24"/>
      <c r="AH17" s="16"/>
      <c r="AI17" s="23"/>
      <c r="AJ17" s="24"/>
      <c r="AK17" s="16"/>
      <c r="AL17" s="23"/>
      <c r="AM17" s="24"/>
      <c r="AN17" s="16"/>
      <c r="AO17" s="23"/>
      <c r="AP17" s="24"/>
      <c r="AQ17" s="16"/>
      <c r="AR17" s="23"/>
      <c r="AS17" s="24"/>
      <c r="AT17" s="17"/>
      <c r="AU17" s="23"/>
      <c r="AV17" s="24"/>
      <c r="AW17" s="16"/>
      <c r="AX17" s="23"/>
      <c r="AY17" s="24"/>
      <c r="AZ17" s="16"/>
      <c r="BA17" s="23"/>
      <c r="BB17" s="24"/>
      <c r="BC17" s="16"/>
      <c r="BD17" s="23"/>
      <c r="BE17" s="24"/>
      <c r="BF17" s="16"/>
      <c r="BG17" s="23"/>
      <c r="BH17" s="24"/>
      <c r="BI17" s="16"/>
      <c r="BJ17" s="23"/>
      <c r="BK17" s="24"/>
      <c r="BL17" s="16"/>
      <c r="BM17" s="23"/>
      <c r="BN17" s="24"/>
      <c r="BO17" s="16"/>
      <c r="BP17" s="23"/>
      <c r="BQ17" s="24"/>
      <c r="BR17" s="16"/>
      <c r="BS17" s="23"/>
      <c r="BT17" s="24"/>
      <c r="BU17" s="16"/>
      <c r="BV17" s="161" t="str">
        <f>Classement!C17</f>
        <v/>
      </c>
      <c r="BW17" s="164" t="str">
        <f>IF(Classement!F17&lt;&gt;"",(Classement!F17/((COUNTA(Classement!G17:AD17))-(COUNTA(Classement!AE17:AK17)))),"")</f>
        <v/>
      </c>
      <c r="BX17" s="16"/>
    </row>
    <row r="18" spans="1:76" ht="18.95" customHeight="1" x14ac:dyDescent="0.25">
      <c r="A18" s="81"/>
      <c r="B18" s="23"/>
      <c r="C18" s="24"/>
      <c r="D18" s="16"/>
      <c r="E18" s="23"/>
      <c r="F18" s="24"/>
      <c r="G18" s="16"/>
      <c r="H18" s="23"/>
      <c r="I18" s="24"/>
      <c r="J18" s="16"/>
      <c r="K18" s="23"/>
      <c r="L18" s="24"/>
      <c r="M18" s="16"/>
      <c r="N18" s="23"/>
      <c r="O18" s="24"/>
      <c r="P18" s="17"/>
      <c r="Q18" s="23"/>
      <c r="R18" s="24"/>
      <c r="S18" s="16"/>
      <c r="T18" s="23"/>
      <c r="U18" s="24"/>
      <c r="V18" s="16"/>
      <c r="W18" s="23"/>
      <c r="X18" s="24"/>
      <c r="Y18" s="16"/>
      <c r="Z18" s="23"/>
      <c r="AA18" s="24"/>
      <c r="AB18" s="16"/>
      <c r="AC18" s="23"/>
      <c r="AD18" s="24"/>
      <c r="AE18" s="16"/>
      <c r="AF18" s="23"/>
      <c r="AG18" s="24"/>
      <c r="AH18" s="16"/>
      <c r="AI18" s="23"/>
      <c r="AJ18" s="24"/>
      <c r="AK18" s="16"/>
      <c r="AL18" s="23"/>
      <c r="AM18" s="24"/>
      <c r="AN18" s="16"/>
      <c r="AO18" s="23"/>
      <c r="AP18" s="24"/>
      <c r="AQ18" s="16"/>
      <c r="AR18" s="23"/>
      <c r="AS18" s="24"/>
      <c r="AT18" s="17"/>
      <c r="AU18" s="23"/>
      <c r="AV18" s="24"/>
      <c r="AW18" s="16"/>
      <c r="AX18" s="23"/>
      <c r="AY18" s="24"/>
      <c r="AZ18" s="16"/>
      <c r="BA18" s="23"/>
      <c r="BB18" s="24"/>
      <c r="BC18" s="16"/>
      <c r="BD18" s="23"/>
      <c r="BE18" s="24"/>
      <c r="BF18" s="16"/>
      <c r="BG18" s="23"/>
      <c r="BH18" s="24"/>
      <c r="BI18" s="16"/>
      <c r="BJ18" s="23"/>
      <c r="BK18" s="24"/>
      <c r="BL18" s="16"/>
      <c r="BM18" s="23"/>
      <c r="BN18" s="24"/>
      <c r="BO18" s="16"/>
      <c r="BP18" s="23"/>
      <c r="BQ18" s="24"/>
      <c r="BR18" s="16"/>
      <c r="BS18" s="23"/>
      <c r="BT18" s="24"/>
      <c r="BU18" s="16"/>
      <c r="BV18" s="161" t="str">
        <f>Classement!C18</f>
        <v/>
      </c>
      <c r="BW18" s="164" t="str">
        <f>IF(Classement!F18&lt;&gt;"",(Classement!F18/((COUNTA(Classement!G18:AD18))-(COUNTA(Classement!AE18:AK18)))),"")</f>
        <v/>
      </c>
      <c r="BX18" s="16"/>
    </row>
    <row r="19" spans="1:76" ht="18.95" customHeight="1" x14ac:dyDescent="0.25">
      <c r="A19" s="81"/>
      <c r="B19" s="23"/>
      <c r="C19" s="24"/>
      <c r="D19" s="16"/>
      <c r="E19" s="23"/>
      <c r="F19" s="24"/>
      <c r="G19" s="16"/>
      <c r="H19" s="23"/>
      <c r="I19" s="24"/>
      <c r="J19" s="16"/>
      <c r="K19" s="23"/>
      <c r="L19" s="24"/>
      <c r="M19" s="16"/>
      <c r="N19" s="23"/>
      <c r="O19" s="24"/>
      <c r="P19" s="17"/>
      <c r="Q19" s="23"/>
      <c r="R19" s="24"/>
      <c r="S19" s="16"/>
      <c r="T19" s="23"/>
      <c r="U19" s="24"/>
      <c r="V19" s="16"/>
      <c r="W19" s="23"/>
      <c r="X19" s="24"/>
      <c r="Y19" s="16"/>
      <c r="Z19" s="23"/>
      <c r="AA19" s="24"/>
      <c r="AB19" s="16"/>
      <c r="AC19" s="23"/>
      <c r="AD19" s="24"/>
      <c r="AE19" s="16"/>
      <c r="AF19" s="23"/>
      <c r="AG19" s="24"/>
      <c r="AH19" s="16"/>
      <c r="AI19" s="23"/>
      <c r="AJ19" s="24"/>
      <c r="AK19" s="16"/>
      <c r="AL19" s="23"/>
      <c r="AM19" s="24"/>
      <c r="AN19" s="16"/>
      <c r="AO19" s="23"/>
      <c r="AP19" s="24"/>
      <c r="AQ19" s="16"/>
      <c r="AR19" s="23"/>
      <c r="AS19" s="24"/>
      <c r="AT19" s="17"/>
      <c r="AU19" s="23"/>
      <c r="AV19" s="24"/>
      <c r="AW19" s="16"/>
      <c r="AX19" s="23"/>
      <c r="AY19" s="24"/>
      <c r="AZ19" s="16"/>
      <c r="BA19" s="23"/>
      <c r="BB19" s="24"/>
      <c r="BC19" s="16"/>
      <c r="BD19" s="23"/>
      <c r="BE19" s="24"/>
      <c r="BF19" s="16"/>
      <c r="BG19" s="23"/>
      <c r="BH19" s="24"/>
      <c r="BI19" s="16"/>
      <c r="BJ19" s="23"/>
      <c r="BK19" s="24"/>
      <c r="BL19" s="16"/>
      <c r="BM19" s="23"/>
      <c r="BN19" s="24"/>
      <c r="BO19" s="16"/>
      <c r="BP19" s="23"/>
      <c r="BQ19" s="24"/>
      <c r="BR19" s="16"/>
      <c r="BS19" s="23"/>
      <c r="BT19" s="24"/>
      <c r="BU19" s="16"/>
      <c r="BV19" s="161" t="str">
        <f>Classement!C19</f>
        <v/>
      </c>
      <c r="BW19" s="164" t="str">
        <f>IF(Classement!F19&lt;&gt;"",(Classement!F19/((COUNTA(Classement!G19:AD19))-(COUNTA(Classement!AE19:AK19)))),"")</f>
        <v/>
      </c>
      <c r="BX19" s="16"/>
    </row>
    <row r="20" spans="1:76" ht="18.95" customHeight="1" x14ac:dyDescent="0.25">
      <c r="A20" s="81"/>
      <c r="B20" s="23"/>
      <c r="C20" s="24"/>
      <c r="D20" s="16"/>
      <c r="E20" s="23"/>
      <c r="F20" s="24"/>
      <c r="G20" s="16"/>
      <c r="H20" s="23"/>
      <c r="I20" s="24"/>
      <c r="J20" s="16"/>
      <c r="K20" s="23"/>
      <c r="L20" s="24"/>
      <c r="M20" s="16"/>
      <c r="N20" s="23"/>
      <c r="O20" s="24"/>
      <c r="P20" s="17"/>
      <c r="Q20" s="23"/>
      <c r="R20" s="24"/>
      <c r="S20" s="16"/>
      <c r="T20" s="23"/>
      <c r="U20" s="24"/>
      <c r="V20" s="16"/>
      <c r="W20" s="23"/>
      <c r="X20" s="24"/>
      <c r="Y20" s="16"/>
      <c r="Z20" s="23"/>
      <c r="AA20" s="24"/>
      <c r="AB20" s="16"/>
      <c r="AC20" s="23"/>
      <c r="AD20" s="24"/>
      <c r="AE20" s="16"/>
      <c r="AF20" s="23"/>
      <c r="AG20" s="24"/>
      <c r="AH20" s="16"/>
      <c r="AI20" s="23"/>
      <c r="AJ20" s="24"/>
      <c r="AK20" s="16"/>
      <c r="AL20" s="23"/>
      <c r="AM20" s="24"/>
      <c r="AN20" s="16"/>
      <c r="AO20" s="23"/>
      <c r="AP20" s="24"/>
      <c r="AQ20" s="16"/>
      <c r="AR20" s="23"/>
      <c r="AS20" s="24"/>
      <c r="AT20" s="17"/>
      <c r="AU20" s="23"/>
      <c r="AV20" s="24"/>
      <c r="AW20" s="16"/>
      <c r="AX20" s="23"/>
      <c r="AY20" s="24"/>
      <c r="AZ20" s="16"/>
      <c r="BA20" s="23"/>
      <c r="BB20" s="24"/>
      <c r="BC20" s="16"/>
      <c r="BD20" s="23"/>
      <c r="BE20" s="24"/>
      <c r="BF20" s="16"/>
      <c r="BG20" s="23"/>
      <c r="BH20" s="24"/>
      <c r="BI20" s="16"/>
      <c r="BJ20" s="23"/>
      <c r="BK20" s="24"/>
      <c r="BL20" s="16"/>
      <c r="BM20" s="23"/>
      <c r="BN20" s="24"/>
      <c r="BO20" s="16"/>
      <c r="BP20" s="23"/>
      <c r="BQ20" s="24"/>
      <c r="BR20" s="16"/>
      <c r="BS20" s="23"/>
      <c r="BT20" s="24"/>
      <c r="BU20" s="16"/>
      <c r="BV20" s="161" t="str">
        <f>Classement!C20</f>
        <v/>
      </c>
      <c r="BW20" s="164" t="str">
        <f>IF(Classement!F20&lt;&gt;"",(Classement!F20/((COUNTA(Classement!G20:AD20))-(COUNTA(Classement!AE20:AK20)))),"")</f>
        <v/>
      </c>
      <c r="BX20" s="16"/>
    </row>
    <row r="21" spans="1:76" ht="18.95" customHeight="1" x14ac:dyDescent="0.25">
      <c r="A21" s="81"/>
      <c r="B21" s="23"/>
      <c r="C21" s="24"/>
      <c r="D21" s="16"/>
      <c r="E21" s="23"/>
      <c r="F21" s="24"/>
      <c r="G21" s="16"/>
      <c r="H21" s="23"/>
      <c r="I21" s="24"/>
      <c r="J21" s="16"/>
      <c r="K21" s="23"/>
      <c r="L21" s="24"/>
      <c r="M21" s="16"/>
      <c r="N21" s="23"/>
      <c r="O21" s="24"/>
      <c r="P21" s="17"/>
      <c r="Q21" s="23"/>
      <c r="R21" s="24"/>
      <c r="S21" s="16"/>
      <c r="T21" s="23"/>
      <c r="U21" s="24"/>
      <c r="V21" s="16"/>
      <c r="W21" s="23"/>
      <c r="X21" s="24"/>
      <c r="Y21" s="16"/>
      <c r="Z21" s="23"/>
      <c r="AA21" s="24"/>
      <c r="AB21" s="16"/>
      <c r="AC21" s="23"/>
      <c r="AD21" s="24"/>
      <c r="AE21" s="16"/>
      <c r="AF21" s="23"/>
      <c r="AG21" s="24"/>
      <c r="AH21" s="16"/>
      <c r="AI21" s="23"/>
      <c r="AJ21" s="24"/>
      <c r="AK21" s="16"/>
      <c r="AL21" s="23"/>
      <c r="AM21" s="24"/>
      <c r="AN21" s="16"/>
      <c r="AO21" s="23"/>
      <c r="AP21" s="24"/>
      <c r="AQ21" s="16"/>
      <c r="AR21" s="23"/>
      <c r="AS21" s="24"/>
      <c r="AT21" s="17"/>
      <c r="AU21" s="23"/>
      <c r="AV21" s="24"/>
      <c r="AW21" s="16"/>
      <c r="AX21" s="23"/>
      <c r="AY21" s="24"/>
      <c r="AZ21" s="16"/>
      <c r="BA21" s="23"/>
      <c r="BB21" s="24"/>
      <c r="BC21" s="16"/>
      <c r="BD21" s="23"/>
      <c r="BE21" s="24"/>
      <c r="BF21" s="16"/>
      <c r="BG21" s="23"/>
      <c r="BH21" s="24"/>
      <c r="BI21" s="16"/>
      <c r="BJ21" s="23"/>
      <c r="BK21" s="24"/>
      <c r="BL21" s="16"/>
      <c r="BM21" s="23"/>
      <c r="BN21" s="24"/>
      <c r="BO21" s="16"/>
      <c r="BP21" s="23"/>
      <c r="BQ21" s="24"/>
      <c r="BR21" s="16"/>
      <c r="BS21" s="23"/>
      <c r="BT21" s="24"/>
      <c r="BU21" s="16"/>
      <c r="BV21" s="161" t="str">
        <f>Classement!C21</f>
        <v/>
      </c>
      <c r="BW21" s="164" t="str">
        <f>IF(Classement!F21&lt;&gt;"",(Classement!F21/((COUNTA(Classement!G21:AD21))-(COUNTA(Classement!AE21:AK21)))),"")</f>
        <v/>
      </c>
      <c r="BX21" s="16"/>
    </row>
    <row r="22" spans="1:76" ht="18.95" customHeight="1" x14ac:dyDescent="0.25">
      <c r="A22" s="81"/>
      <c r="B22" s="23"/>
      <c r="C22" s="24"/>
      <c r="D22" s="16"/>
      <c r="E22" s="23"/>
      <c r="F22" s="24"/>
      <c r="G22" s="16"/>
      <c r="H22" s="23"/>
      <c r="I22" s="24"/>
      <c r="J22" s="16"/>
      <c r="K22" s="23"/>
      <c r="L22" s="24"/>
      <c r="M22" s="16"/>
      <c r="N22" s="23"/>
      <c r="O22" s="24"/>
      <c r="P22" s="17"/>
      <c r="Q22" s="23"/>
      <c r="R22" s="24"/>
      <c r="S22" s="16"/>
      <c r="T22" s="23"/>
      <c r="U22" s="24"/>
      <c r="V22" s="16"/>
      <c r="W22" s="23"/>
      <c r="X22" s="24"/>
      <c r="Y22" s="16"/>
      <c r="Z22" s="23"/>
      <c r="AA22" s="24"/>
      <c r="AB22" s="16"/>
      <c r="AC22" s="23"/>
      <c r="AD22" s="24"/>
      <c r="AE22" s="16"/>
      <c r="AF22" s="23"/>
      <c r="AG22" s="24"/>
      <c r="AH22" s="16"/>
      <c r="AI22" s="23"/>
      <c r="AJ22" s="24"/>
      <c r="AK22" s="16"/>
      <c r="AL22" s="23"/>
      <c r="AM22" s="24"/>
      <c r="AN22" s="16"/>
      <c r="AO22" s="23"/>
      <c r="AP22" s="24"/>
      <c r="AQ22" s="16"/>
      <c r="AR22" s="23"/>
      <c r="AS22" s="24"/>
      <c r="AT22" s="17"/>
      <c r="AU22" s="23"/>
      <c r="AV22" s="24"/>
      <c r="AW22" s="16"/>
      <c r="AX22" s="23"/>
      <c r="AY22" s="24"/>
      <c r="AZ22" s="16"/>
      <c r="BA22" s="23"/>
      <c r="BB22" s="24"/>
      <c r="BC22" s="16"/>
      <c r="BD22" s="23"/>
      <c r="BE22" s="24"/>
      <c r="BF22" s="16"/>
      <c r="BG22" s="23"/>
      <c r="BH22" s="24"/>
      <c r="BI22" s="16"/>
      <c r="BJ22" s="23"/>
      <c r="BK22" s="24"/>
      <c r="BL22" s="16"/>
      <c r="BM22" s="23"/>
      <c r="BN22" s="24"/>
      <c r="BO22" s="16"/>
      <c r="BP22" s="23"/>
      <c r="BQ22" s="24"/>
      <c r="BR22" s="16"/>
      <c r="BS22" s="23"/>
      <c r="BT22" s="24"/>
      <c r="BU22" s="16"/>
      <c r="BV22" s="161" t="str">
        <f>Classement!C22</f>
        <v/>
      </c>
      <c r="BW22" s="164" t="str">
        <f>IF(Classement!F22&lt;&gt;"",(Classement!F22/((COUNTA(Classement!G22:AD22))-(COUNTA(Classement!AE22:AK22)))),"")</f>
        <v/>
      </c>
      <c r="BX22" s="16"/>
    </row>
    <row r="23" spans="1:76" ht="18.95" customHeight="1" x14ac:dyDescent="0.25">
      <c r="A23" s="81"/>
      <c r="B23" s="23"/>
      <c r="C23" s="24"/>
      <c r="D23" s="16"/>
      <c r="E23" s="23"/>
      <c r="F23" s="24"/>
      <c r="G23" s="16"/>
      <c r="H23" s="23"/>
      <c r="I23" s="24"/>
      <c r="J23" s="16"/>
      <c r="K23" s="23"/>
      <c r="L23" s="24"/>
      <c r="M23" s="16"/>
      <c r="N23" s="23"/>
      <c r="O23" s="24"/>
      <c r="P23" s="17"/>
      <c r="Q23" s="23"/>
      <c r="R23" s="24"/>
      <c r="S23" s="16"/>
      <c r="T23" s="23"/>
      <c r="U23" s="24"/>
      <c r="V23" s="16"/>
      <c r="W23" s="23"/>
      <c r="X23" s="24"/>
      <c r="Y23" s="16"/>
      <c r="Z23" s="23"/>
      <c r="AA23" s="24"/>
      <c r="AB23" s="16"/>
      <c r="AC23" s="23"/>
      <c r="AD23" s="24"/>
      <c r="AE23" s="16"/>
      <c r="AF23" s="23"/>
      <c r="AG23" s="24"/>
      <c r="AH23" s="16"/>
      <c r="AI23" s="23"/>
      <c r="AJ23" s="24"/>
      <c r="AK23" s="16"/>
      <c r="AL23" s="23"/>
      <c r="AM23" s="24"/>
      <c r="AN23" s="16"/>
      <c r="AO23" s="23"/>
      <c r="AP23" s="24"/>
      <c r="AQ23" s="16"/>
      <c r="AR23" s="23"/>
      <c r="AS23" s="24"/>
      <c r="AT23" s="17"/>
      <c r="AU23" s="23"/>
      <c r="AV23" s="24"/>
      <c r="AW23" s="16"/>
      <c r="AX23" s="23"/>
      <c r="AY23" s="24"/>
      <c r="AZ23" s="16"/>
      <c r="BA23" s="23"/>
      <c r="BB23" s="24"/>
      <c r="BC23" s="16"/>
      <c r="BD23" s="23"/>
      <c r="BE23" s="24"/>
      <c r="BF23" s="16"/>
      <c r="BG23" s="23"/>
      <c r="BH23" s="24"/>
      <c r="BI23" s="16"/>
      <c r="BJ23" s="23"/>
      <c r="BK23" s="24"/>
      <c r="BL23" s="16"/>
      <c r="BM23" s="23"/>
      <c r="BN23" s="24"/>
      <c r="BO23" s="16"/>
      <c r="BP23" s="23"/>
      <c r="BQ23" s="24"/>
      <c r="BR23" s="16"/>
      <c r="BS23" s="23"/>
      <c r="BT23" s="24"/>
      <c r="BU23" s="16"/>
      <c r="BV23" s="161" t="str">
        <f>Classement!C23</f>
        <v/>
      </c>
      <c r="BW23" s="164" t="str">
        <f>IF(Classement!F23&lt;&gt;"",(Classement!F23/((COUNTA(Classement!G23:AD23))-(COUNTA(Classement!AE23:AK23)))),"")</f>
        <v/>
      </c>
      <c r="BX23" s="16"/>
    </row>
    <row r="24" spans="1:76" ht="18.95" customHeight="1" x14ac:dyDescent="0.25">
      <c r="A24" s="81"/>
      <c r="B24" s="23"/>
      <c r="C24" s="24"/>
      <c r="D24" s="16"/>
      <c r="E24" s="23"/>
      <c r="F24" s="24"/>
      <c r="G24" s="16"/>
      <c r="H24" s="23"/>
      <c r="I24" s="24"/>
      <c r="J24" s="16"/>
      <c r="K24" s="23"/>
      <c r="L24" s="24"/>
      <c r="M24" s="16"/>
      <c r="N24" s="23"/>
      <c r="O24" s="24"/>
      <c r="P24" s="17"/>
      <c r="Q24" s="23"/>
      <c r="R24" s="24"/>
      <c r="S24" s="16"/>
      <c r="T24" s="23"/>
      <c r="U24" s="24"/>
      <c r="V24" s="16"/>
      <c r="W24" s="23"/>
      <c r="X24" s="24"/>
      <c r="Y24" s="16"/>
      <c r="Z24" s="23"/>
      <c r="AA24" s="24"/>
      <c r="AB24" s="16"/>
      <c r="AC24" s="23"/>
      <c r="AD24" s="24"/>
      <c r="AE24" s="16"/>
      <c r="AF24" s="23"/>
      <c r="AG24" s="24"/>
      <c r="AH24" s="16"/>
      <c r="AI24" s="23"/>
      <c r="AJ24" s="24"/>
      <c r="AK24" s="16"/>
      <c r="AL24" s="23"/>
      <c r="AM24" s="24"/>
      <c r="AN24" s="16"/>
      <c r="AO24" s="23"/>
      <c r="AP24" s="24"/>
      <c r="AQ24" s="16"/>
      <c r="AR24" s="23"/>
      <c r="AS24" s="24"/>
      <c r="AT24" s="17"/>
      <c r="AU24" s="23"/>
      <c r="AV24" s="24"/>
      <c r="AW24" s="16"/>
      <c r="AX24" s="23"/>
      <c r="AY24" s="24"/>
      <c r="AZ24" s="16"/>
      <c r="BA24" s="23"/>
      <c r="BB24" s="24"/>
      <c r="BC24" s="16"/>
      <c r="BD24" s="23"/>
      <c r="BE24" s="24"/>
      <c r="BF24" s="16"/>
      <c r="BG24" s="23"/>
      <c r="BH24" s="24"/>
      <c r="BI24" s="16"/>
      <c r="BJ24" s="23"/>
      <c r="BK24" s="24"/>
      <c r="BL24" s="16"/>
      <c r="BM24" s="23"/>
      <c r="BN24" s="24"/>
      <c r="BO24" s="16"/>
      <c r="BP24" s="23"/>
      <c r="BQ24" s="24"/>
      <c r="BR24" s="16"/>
      <c r="BS24" s="23"/>
      <c r="BT24" s="24"/>
      <c r="BU24" s="16"/>
      <c r="BV24" s="161" t="str">
        <f>Classement!C24</f>
        <v/>
      </c>
      <c r="BW24" s="164" t="str">
        <f>IF(Classement!F24&lt;&gt;"",(Classement!F24/((COUNTA(Classement!G24:AD24))-(COUNTA(Classement!AE24:AK24)))),"")</f>
        <v/>
      </c>
      <c r="BX24" s="16"/>
    </row>
    <row r="25" spans="1:76" ht="18.95" customHeight="1" x14ac:dyDescent="0.25">
      <c r="A25" s="81"/>
      <c r="B25" s="23"/>
      <c r="C25" s="24"/>
      <c r="D25" s="16"/>
      <c r="E25" s="23"/>
      <c r="F25" s="24"/>
      <c r="G25" s="16"/>
      <c r="H25" s="23"/>
      <c r="I25" s="24"/>
      <c r="J25" s="16"/>
      <c r="K25" s="23"/>
      <c r="L25" s="24"/>
      <c r="M25" s="16"/>
      <c r="N25" s="23"/>
      <c r="O25" s="24"/>
      <c r="P25" s="17"/>
      <c r="Q25" s="23"/>
      <c r="R25" s="24"/>
      <c r="S25" s="16"/>
      <c r="T25" s="23"/>
      <c r="U25" s="24"/>
      <c r="V25" s="16"/>
      <c r="W25" s="23"/>
      <c r="X25" s="24"/>
      <c r="Y25" s="16"/>
      <c r="Z25" s="23"/>
      <c r="AA25" s="24"/>
      <c r="AB25" s="16"/>
      <c r="AC25" s="23"/>
      <c r="AD25" s="24"/>
      <c r="AE25" s="16"/>
      <c r="AF25" s="23"/>
      <c r="AG25" s="24"/>
      <c r="AH25" s="16"/>
      <c r="AI25" s="23"/>
      <c r="AJ25" s="24"/>
      <c r="AK25" s="16"/>
      <c r="AL25" s="23"/>
      <c r="AM25" s="24"/>
      <c r="AN25" s="16"/>
      <c r="AO25" s="23"/>
      <c r="AP25" s="24"/>
      <c r="AQ25" s="16"/>
      <c r="AR25" s="23"/>
      <c r="AS25" s="24"/>
      <c r="AT25" s="17"/>
      <c r="AU25" s="23"/>
      <c r="AV25" s="24"/>
      <c r="AW25" s="16"/>
      <c r="AX25" s="23"/>
      <c r="AY25" s="24"/>
      <c r="AZ25" s="16"/>
      <c r="BA25" s="23"/>
      <c r="BB25" s="24"/>
      <c r="BC25" s="16"/>
      <c r="BD25" s="23"/>
      <c r="BE25" s="24"/>
      <c r="BF25" s="16"/>
      <c r="BG25" s="23"/>
      <c r="BH25" s="24"/>
      <c r="BI25" s="16"/>
      <c r="BJ25" s="23"/>
      <c r="BK25" s="24"/>
      <c r="BL25" s="16"/>
      <c r="BM25" s="23"/>
      <c r="BN25" s="24"/>
      <c r="BO25" s="16"/>
      <c r="BP25" s="23"/>
      <c r="BQ25" s="24"/>
      <c r="BR25" s="16"/>
      <c r="BS25" s="23"/>
      <c r="BT25" s="24"/>
      <c r="BU25" s="16"/>
      <c r="BV25" s="161" t="str">
        <f>Classement!C25</f>
        <v/>
      </c>
      <c r="BW25" s="164" t="str">
        <f>IF(Classement!F25&lt;&gt;"",(Classement!F25/((COUNTA(Classement!G25:AD25))-(COUNTA(Classement!AE25:AK25)))),"")</f>
        <v/>
      </c>
      <c r="BX25" s="16"/>
    </row>
    <row r="26" spans="1:76" ht="18.95" customHeight="1" x14ac:dyDescent="0.25">
      <c r="A26" s="81"/>
      <c r="B26" s="23"/>
      <c r="C26" s="24"/>
      <c r="D26" s="16"/>
      <c r="E26" s="23"/>
      <c r="F26" s="24"/>
      <c r="G26" s="16"/>
      <c r="H26" s="23"/>
      <c r="I26" s="24"/>
      <c r="J26" s="16"/>
      <c r="K26" s="23"/>
      <c r="L26" s="24"/>
      <c r="M26" s="16"/>
      <c r="N26" s="23"/>
      <c r="O26" s="24"/>
      <c r="P26" s="17"/>
      <c r="Q26" s="23"/>
      <c r="R26" s="24"/>
      <c r="S26" s="16"/>
      <c r="T26" s="23"/>
      <c r="U26" s="24"/>
      <c r="V26" s="16"/>
      <c r="W26" s="23"/>
      <c r="X26" s="24"/>
      <c r="Y26" s="16"/>
      <c r="Z26" s="23"/>
      <c r="AA26" s="24"/>
      <c r="AB26" s="16"/>
      <c r="AC26" s="23"/>
      <c r="AD26" s="24"/>
      <c r="AE26" s="16"/>
      <c r="AF26" s="23"/>
      <c r="AG26" s="24"/>
      <c r="AH26" s="16"/>
      <c r="AI26" s="23"/>
      <c r="AJ26" s="24"/>
      <c r="AK26" s="16"/>
      <c r="AL26" s="23"/>
      <c r="AM26" s="24"/>
      <c r="AN26" s="16"/>
      <c r="AO26" s="23"/>
      <c r="AP26" s="24"/>
      <c r="AQ26" s="16"/>
      <c r="AR26" s="23"/>
      <c r="AS26" s="24"/>
      <c r="AT26" s="17"/>
      <c r="AU26" s="23"/>
      <c r="AV26" s="24"/>
      <c r="AW26" s="16"/>
      <c r="AX26" s="23"/>
      <c r="AY26" s="24"/>
      <c r="AZ26" s="16"/>
      <c r="BA26" s="23"/>
      <c r="BB26" s="24"/>
      <c r="BC26" s="16"/>
      <c r="BD26" s="23"/>
      <c r="BE26" s="24"/>
      <c r="BF26" s="16"/>
      <c r="BG26" s="23"/>
      <c r="BH26" s="24"/>
      <c r="BI26" s="16"/>
      <c r="BJ26" s="23"/>
      <c r="BK26" s="24"/>
      <c r="BL26" s="16"/>
      <c r="BM26" s="23"/>
      <c r="BN26" s="24"/>
      <c r="BO26" s="16"/>
      <c r="BP26" s="23"/>
      <c r="BQ26" s="24"/>
      <c r="BR26" s="16"/>
      <c r="BS26" s="23"/>
      <c r="BT26" s="24"/>
      <c r="BU26" s="16"/>
      <c r="BV26" s="161" t="str">
        <f>Classement!C26</f>
        <v/>
      </c>
      <c r="BW26" s="164" t="str">
        <f>IF(Classement!F26&lt;&gt;"",(Classement!F26/((COUNTA(Classement!G26:AD26))-(COUNTA(Classement!AE26:AK26)))),"")</f>
        <v/>
      </c>
      <c r="BX26" s="16"/>
    </row>
    <row r="27" spans="1:76" ht="18.95" customHeight="1" x14ac:dyDescent="0.25">
      <c r="A27" s="81"/>
      <c r="B27" s="23"/>
      <c r="C27" s="24"/>
      <c r="D27" s="16"/>
      <c r="E27" s="23"/>
      <c r="F27" s="24"/>
      <c r="G27" s="16"/>
      <c r="H27" s="23"/>
      <c r="I27" s="24"/>
      <c r="J27" s="16"/>
      <c r="K27" s="23"/>
      <c r="L27" s="24"/>
      <c r="M27" s="16"/>
      <c r="N27" s="23"/>
      <c r="O27" s="24"/>
      <c r="P27" s="17"/>
      <c r="Q27" s="23"/>
      <c r="R27" s="24"/>
      <c r="S27" s="16"/>
      <c r="T27" s="23"/>
      <c r="U27" s="24"/>
      <c r="V27" s="16"/>
      <c r="W27" s="23"/>
      <c r="X27" s="24"/>
      <c r="Y27" s="16"/>
      <c r="Z27" s="23"/>
      <c r="AA27" s="24"/>
      <c r="AB27" s="16"/>
      <c r="AC27" s="23"/>
      <c r="AD27" s="24"/>
      <c r="AE27" s="16"/>
      <c r="AF27" s="23"/>
      <c r="AG27" s="24"/>
      <c r="AH27" s="16"/>
      <c r="AI27" s="23"/>
      <c r="AJ27" s="24"/>
      <c r="AK27" s="16"/>
      <c r="AL27" s="23"/>
      <c r="AM27" s="24"/>
      <c r="AN27" s="16"/>
      <c r="AO27" s="23"/>
      <c r="AP27" s="24"/>
      <c r="AQ27" s="16"/>
      <c r="AR27" s="23"/>
      <c r="AS27" s="24"/>
      <c r="AT27" s="17"/>
      <c r="AU27" s="23"/>
      <c r="AV27" s="24"/>
      <c r="AW27" s="16"/>
      <c r="AX27" s="23"/>
      <c r="AY27" s="24"/>
      <c r="AZ27" s="16"/>
      <c r="BA27" s="23"/>
      <c r="BB27" s="24"/>
      <c r="BC27" s="16"/>
      <c r="BD27" s="23"/>
      <c r="BE27" s="24"/>
      <c r="BF27" s="16"/>
      <c r="BG27" s="23"/>
      <c r="BH27" s="24"/>
      <c r="BI27" s="16"/>
      <c r="BJ27" s="23"/>
      <c r="BK27" s="24"/>
      <c r="BL27" s="16"/>
      <c r="BM27" s="23"/>
      <c r="BN27" s="24"/>
      <c r="BO27" s="16"/>
      <c r="BP27" s="23"/>
      <c r="BQ27" s="24"/>
      <c r="BR27" s="16"/>
      <c r="BS27" s="23"/>
      <c r="BT27" s="24"/>
      <c r="BU27" s="16"/>
      <c r="BV27" s="161" t="str">
        <f>Classement!C27</f>
        <v/>
      </c>
      <c r="BW27" s="164" t="str">
        <f>IF(Classement!F27&lt;&gt;"",(Classement!F27/((COUNTA(Classement!G27:AD27))-(COUNTA(Classement!AE27:AK27)))),"")</f>
        <v/>
      </c>
      <c r="BX27" s="16"/>
    </row>
    <row r="28" spans="1:76" ht="18.95" customHeight="1" x14ac:dyDescent="0.25">
      <c r="A28" s="81"/>
      <c r="B28" s="23"/>
      <c r="C28" s="24"/>
      <c r="D28" s="16"/>
      <c r="E28" s="23"/>
      <c r="F28" s="24"/>
      <c r="G28" s="16"/>
      <c r="H28" s="23"/>
      <c r="I28" s="24"/>
      <c r="J28" s="16"/>
      <c r="K28" s="23"/>
      <c r="L28" s="24"/>
      <c r="M28" s="16"/>
      <c r="N28" s="23"/>
      <c r="O28" s="24"/>
      <c r="P28" s="17"/>
      <c r="Q28" s="23"/>
      <c r="R28" s="24"/>
      <c r="S28" s="16"/>
      <c r="T28" s="23"/>
      <c r="U28" s="24"/>
      <c r="V28" s="16"/>
      <c r="W28" s="23"/>
      <c r="X28" s="24"/>
      <c r="Y28" s="16"/>
      <c r="Z28" s="23"/>
      <c r="AA28" s="24"/>
      <c r="AB28" s="16"/>
      <c r="AC28" s="23"/>
      <c r="AD28" s="24"/>
      <c r="AE28" s="16"/>
      <c r="AF28" s="23"/>
      <c r="AG28" s="24"/>
      <c r="AH28" s="16"/>
      <c r="AI28" s="23"/>
      <c r="AJ28" s="24"/>
      <c r="AK28" s="16"/>
      <c r="AL28" s="23"/>
      <c r="AM28" s="24"/>
      <c r="AN28" s="16"/>
      <c r="AO28" s="23"/>
      <c r="AP28" s="24"/>
      <c r="AQ28" s="16"/>
      <c r="AR28" s="23"/>
      <c r="AS28" s="24"/>
      <c r="AT28" s="17"/>
      <c r="AU28" s="23"/>
      <c r="AV28" s="24"/>
      <c r="AW28" s="16"/>
      <c r="AX28" s="23"/>
      <c r="AY28" s="24"/>
      <c r="AZ28" s="16"/>
      <c r="BA28" s="23"/>
      <c r="BB28" s="24"/>
      <c r="BC28" s="16"/>
      <c r="BD28" s="23"/>
      <c r="BE28" s="24"/>
      <c r="BF28" s="16"/>
      <c r="BG28" s="23"/>
      <c r="BH28" s="24"/>
      <c r="BI28" s="16"/>
      <c r="BJ28" s="23"/>
      <c r="BK28" s="24"/>
      <c r="BL28" s="16"/>
      <c r="BM28" s="23"/>
      <c r="BN28" s="24"/>
      <c r="BO28" s="16"/>
      <c r="BP28" s="23"/>
      <c r="BQ28" s="24"/>
      <c r="BR28" s="16"/>
      <c r="BS28" s="23"/>
      <c r="BT28" s="24"/>
      <c r="BU28" s="16"/>
      <c r="BV28" s="161" t="str">
        <f>Classement!C28</f>
        <v/>
      </c>
      <c r="BW28" s="164" t="str">
        <f>IF(Classement!F28&lt;&gt;"",(Classement!F28/((COUNTA(Classement!G28:AD28))-(COUNTA(Classement!AE28:AK28)))),"")</f>
        <v/>
      </c>
      <c r="BX28" s="16"/>
    </row>
    <row r="29" spans="1:76" ht="18.95" customHeight="1" x14ac:dyDescent="0.25">
      <c r="A29" s="81"/>
      <c r="B29" s="23"/>
      <c r="C29" s="24"/>
      <c r="D29" s="16"/>
      <c r="E29" s="23"/>
      <c r="F29" s="24"/>
      <c r="G29" s="16"/>
      <c r="H29" s="23"/>
      <c r="I29" s="24"/>
      <c r="J29" s="16"/>
      <c r="K29" s="23"/>
      <c r="L29" s="24"/>
      <c r="M29" s="16"/>
      <c r="N29" s="23"/>
      <c r="O29" s="24"/>
      <c r="P29" s="17"/>
      <c r="Q29" s="23"/>
      <c r="R29" s="24"/>
      <c r="S29" s="16"/>
      <c r="T29" s="23"/>
      <c r="U29" s="24"/>
      <c r="V29" s="16"/>
      <c r="W29" s="23"/>
      <c r="X29" s="24"/>
      <c r="Y29" s="16"/>
      <c r="Z29" s="23"/>
      <c r="AA29" s="24"/>
      <c r="AB29" s="16"/>
      <c r="AC29" s="23"/>
      <c r="AD29" s="24"/>
      <c r="AE29" s="16"/>
      <c r="AF29" s="23"/>
      <c r="AG29" s="24"/>
      <c r="AH29" s="16"/>
      <c r="AI29" s="23"/>
      <c r="AJ29" s="24"/>
      <c r="AK29" s="16"/>
      <c r="AL29" s="23"/>
      <c r="AM29" s="24"/>
      <c r="AN29" s="16"/>
      <c r="AO29" s="23"/>
      <c r="AP29" s="24"/>
      <c r="AQ29" s="16"/>
      <c r="AR29" s="23"/>
      <c r="AS29" s="24"/>
      <c r="AT29" s="17"/>
      <c r="AU29" s="23"/>
      <c r="AV29" s="24"/>
      <c r="AW29" s="16"/>
      <c r="AX29" s="23"/>
      <c r="AY29" s="24"/>
      <c r="AZ29" s="16"/>
      <c r="BA29" s="23"/>
      <c r="BB29" s="24"/>
      <c r="BC29" s="16"/>
      <c r="BD29" s="23"/>
      <c r="BE29" s="24"/>
      <c r="BF29" s="16"/>
      <c r="BG29" s="23"/>
      <c r="BH29" s="24"/>
      <c r="BI29" s="16"/>
      <c r="BJ29" s="23"/>
      <c r="BK29" s="24"/>
      <c r="BL29" s="16"/>
      <c r="BM29" s="156"/>
      <c r="BN29" s="24"/>
      <c r="BO29" s="16"/>
      <c r="BP29" s="23"/>
      <c r="BQ29" s="24"/>
      <c r="BR29" s="16"/>
      <c r="BS29" s="23"/>
      <c r="BT29" s="24"/>
      <c r="BU29" s="16"/>
      <c r="BV29" s="161" t="str">
        <f>Classement!C29</f>
        <v/>
      </c>
      <c r="BW29" s="164" t="str">
        <f>IF(Classement!F29&lt;&gt;"",(Classement!F29/((COUNTA(Classement!G29:AD29))-(COUNTA(Classement!AE29:AK29)))),"")</f>
        <v/>
      </c>
      <c r="BX29" s="16"/>
    </row>
    <row r="30" spans="1:76" ht="18.95" customHeight="1" x14ac:dyDescent="0.25">
      <c r="A30" s="81"/>
      <c r="B30" s="23"/>
      <c r="C30" s="24"/>
      <c r="D30" s="16"/>
      <c r="E30" s="23"/>
      <c r="F30" s="24"/>
      <c r="G30" s="16"/>
      <c r="H30" s="23"/>
      <c r="I30" s="24"/>
      <c r="J30" s="16"/>
      <c r="K30" s="23"/>
      <c r="L30" s="24"/>
      <c r="M30" s="16"/>
      <c r="N30" s="23"/>
      <c r="O30" s="24"/>
      <c r="P30" s="17"/>
      <c r="Q30" s="23"/>
      <c r="R30" s="24"/>
      <c r="S30" s="16"/>
      <c r="T30" s="23"/>
      <c r="U30" s="24"/>
      <c r="V30" s="16"/>
      <c r="W30" s="23"/>
      <c r="X30" s="24"/>
      <c r="Y30" s="16"/>
      <c r="Z30" s="23"/>
      <c r="AA30" s="24"/>
      <c r="AB30" s="16"/>
      <c r="AC30" s="23"/>
      <c r="AD30" s="24"/>
      <c r="AE30" s="16"/>
      <c r="AF30" s="23"/>
      <c r="AG30" s="24"/>
      <c r="AH30" s="16"/>
      <c r="AI30" s="23"/>
      <c r="AJ30" s="24"/>
      <c r="AK30" s="16"/>
      <c r="AL30" s="23"/>
      <c r="AM30" s="24"/>
      <c r="AN30" s="16"/>
      <c r="AO30" s="23"/>
      <c r="AP30" s="24"/>
      <c r="AQ30" s="16"/>
      <c r="AR30" s="23"/>
      <c r="AS30" s="24"/>
      <c r="AT30" s="17"/>
      <c r="AU30" s="23"/>
      <c r="AV30" s="24"/>
      <c r="AW30" s="16"/>
      <c r="AX30" s="23"/>
      <c r="AY30" s="24"/>
      <c r="AZ30" s="16"/>
      <c r="BA30" s="23"/>
      <c r="BB30" s="24"/>
      <c r="BC30" s="16"/>
      <c r="BD30" s="23"/>
      <c r="BE30" s="24"/>
      <c r="BF30" s="16"/>
      <c r="BG30" s="23"/>
      <c r="BH30" s="24"/>
      <c r="BI30" s="16"/>
      <c r="BJ30" s="23"/>
      <c r="BK30" s="24"/>
      <c r="BL30" s="16"/>
      <c r="BM30" s="157"/>
      <c r="BN30" s="155"/>
      <c r="BO30" s="16"/>
      <c r="BP30" s="23"/>
      <c r="BQ30" s="24"/>
      <c r="BR30" s="16"/>
      <c r="BS30" s="23"/>
      <c r="BT30" s="24"/>
      <c r="BU30" s="16"/>
      <c r="BV30" s="161" t="str">
        <f>Classement!C30</f>
        <v/>
      </c>
      <c r="BW30" s="164" t="str">
        <f>IF(Classement!F30&lt;&gt;"",(Classement!F30/((COUNTA(Classement!G30:AD30))-(COUNTA(Classement!AE30:AK30)))),"")</f>
        <v/>
      </c>
      <c r="BX30" s="16"/>
    </row>
    <row r="31" spans="1:76" ht="18.95" customHeight="1" x14ac:dyDescent="0.25">
      <c r="A31" s="81"/>
      <c r="B31" s="23"/>
      <c r="C31" s="24"/>
      <c r="D31" s="16"/>
      <c r="E31" s="23"/>
      <c r="F31" s="24"/>
      <c r="G31" s="16"/>
      <c r="H31" s="23"/>
      <c r="I31" s="24"/>
      <c r="J31" s="16"/>
      <c r="K31" s="23"/>
      <c r="L31" s="24"/>
      <c r="M31" s="16"/>
      <c r="N31" s="23"/>
      <c r="O31" s="24"/>
      <c r="P31" s="17"/>
      <c r="Q31" s="23"/>
      <c r="R31" s="24"/>
      <c r="S31" s="16"/>
      <c r="T31" s="23"/>
      <c r="U31" s="24"/>
      <c r="V31" s="16"/>
      <c r="W31" s="23"/>
      <c r="X31" s="24"/>
      <c r="Y31" s="16"/>
      <c r="Z31" s="23"/>
      <c r="AA31" s="24"/>
      <c r="AB31" s="16"/>
      <c r="AC31" s="23"/>
      <c r="AD31" s="24"/>
      <c r="AE31" s="16"/>
      <c r="AF31" s="23"/>
      <c r="AG31" s="24"/>
      <c r="AH31" s="16"/>
      <c r="AI31" s="23"/>
      <c r="AJ31" s="24"/>
      <c r="AK31" s="16"/>
      <c r="AL31" s="23"/>
      <c r="AM31" s="24"/>
      <c r="AN31" s="16"/>
      <c r="AO31" s="23"/>
      <c r="AP31" s="24"/>
      <c r="AQ31" s="16"/>
      <c r="AR31" s="23"/>
      <c r="AS31" s="24"/>
      <c r="AT31" s="17"/>
      <c r="AU31" s="23"/>
      <c r="AV31" s="24"/>
      <c r="AW31" s="16"/>
      <c r="AX31" s="23"/>
      <c r="AY31" s="24"/>
      <c r="AZ31" s="16"/>
      <c r="BA31" s="23"/>
      <c r="BB31" s="24"/>
      <c r="BC31" s="16"/>
      <c r="BD31" s="23"/>
      <c r="BE31" s="24"/>
      <c r="BF31" s="16"/>
      <c r="BG31" s="23"/>
      <c r="BH31" s="24"/>
      <c r="BI31" s="16"/>
      <c r="BJ31" s="23"/>
      <c r="BK31" s="24"/>
      <c r="BL31" s="16"/>
      <c r="BM31" s="157"/>
      <c r="BN31" s="155"/>
      <c r="BO31" s="16"/>
      <c r="BP31" s="23"/>
      <c r="BQ31" s="24"/>
      <c r="BR31" s="16"/>
      <c r="BS31" s="23"/>
      <c r="BT31" s="24"/>
      <c r="BU31" s="16"/>
      <c r="BV31" s="161" t="str">
        <f>Classement!C31</f>
        <v/>
      </c>
      <c r="BW31" s="164" t="str">
        <f>IF(Classement!F31&lt;&gt;"",(Classement!F31/((COUNTA(Classement!G31:AD31))-(COUNTA(Classement!AE31:AK31)))),"")</f>
        <v/>
      </c>
      <c r="BX31" s="16"/>
    </row>
    <row r="32" spans="1:76" ht="18.95" customHeight="1" x14ac:dyDescent="0.25">
      <c r="A32" s="81"/>
      <c r="B32" s="23"/>
      <c r="C32" s="24"/>
      <c r="D32" s="16"/>
      <c r="E32" s="23"/>
      <c r="F32" s="24"/>
      <c r="G32" s="16"/>
      <c r="H32" s="23"/>
      <c r="I32" s="24"/>
      <c r="J32" s="16"/>
      <c r="K32" s="23"/>
      <c r="L32" s="24"/>
      <c r="M32" s="16"/>
      <c r="N32" s="23"/>
      <c r="O32" s="24"/>
      <c r="P32" s="17"/>
      <c r="Q32" s="23"/>
      <c r="R32" s="24"/>
      <c r="S32" s="16"/>
      <c r="T32" s="23"/>
      <c r="U32" s="24"/>
      <c r="V32" s="16"/>
      <c r="W32" s="23"/>
      <c r="X32" s="24"/>
      <c r="Y32" s="16"/>
      <c r="Z32" s="23"/>
      <c r="AA32" s="24"/>
      <c r="AB32" s="16"/>
      <c r="AC32" s="23"/>
      <c r="AD32" s="24"/>
      <c r="AE32" s="16"/>
      <c r="AF32" s="23"/>
      <c r="AG32" s="24"/>
      <c r="AH32" s="16"/>
      <c r="AI32" s="23"/>
      <c r="AJ32" s="24"/>
      <c r="AK32" s="16"/>
      <c r="AL32" s="23"/>
      <c r="AM32" s="24"/>
      <c r="AN32" s="16"/>
      <c r="AO32" s="23"/>
      <c r="AP32" s="24"/>
      <c r="AQ32" s="16"/>
      <c r="AR32" s="23"/>
      <c r="AS32" s="24"/>
      <c r="AT32" s="17"/>
      <c r="AU32" s="23"/>
      <c r="AV32" s="24"/>
      <c r="AW32" s="16"/>
      <c r="AX32" s="23"/>
      <c r="AY32" s="24"/>
      <c r="AZ32" s="16"/>
      <c r="BA32" s="23"/>
      <c r="BB32" s="24"/>
      <c r="BC32" s="16"/>
      <c r="BD32" s="23"/>
      <c r="BE32" s="24"/>
      <c r="BF32" s="16"/>
      <c r="BG32" s="23"/>
      <c r="BH32" s="24"/>
      <c r="BI32" s="16"/>
      <c r="BJ32" s="23"/>
      <c r="BK32" s="24"/>
      <c r="BL32" s="16"/>
      <c r="BM32" s="23"/>
      <c r="BN32" s="24"/>
      <c r="BO32" s="16"/>
      <c r="BP32" s="23"/>
      <c r="BQ32" s="24"/>
      <c r="BR32" s="16"/>
      <c r="BS32" s="23"/>
      <c r="BT32" s="24"/>
      <c r="BU32" s="16"/>
      <c r="BV32" s="161" t="str">
        <f>Classement!C32</f>
        <v/>
      </c>
      <c r="BW32" s="164" t="str">
        <f>IF(Classement!F32&lt;&gt;"",(Classement!F32/((COUNTA(Classement!G32:AD32))-(COUNTA(Classement!AE32:AK32)))),"")</f>
        <v/>
      </c>
      <c r="BX32" s="16"/>
    </row>
    <row r="33" spans="1:76" ht="18.95" customHeight="1" x14ac:dyDescent="0.25">
      <c r="A33" s="81"/>
      <c r="B33" s="23"/>
      <c r="C33" s="24"/>
      <c r="D33" s="16"/>
      <c r="E33" s="23"/>
      <c r="F33" s="24"/>
      <c r="G33" s="16"/>
      <c r="H33" s="23"/>
      <c r="I33" s="24"/>
      <c r="J33" s="16"/>
      <c r="K33" s="23"/>
      <c r="L33" s="24"/>
      <c r="M33" s="16"/>
      <c r="N33" s="23"/>
      <c r="O33" s="24"/>
      <c r="P33" s="17"/>
      <c r="Q33" s="23"/>
      <c r="R33" s="24"/>
      <c r="S33" s="16"/>
      <c r="T33" s="23"/>
      <c r="U33" s="24"/>
      <c r="V33" s="16"/>
      <c r="W33" s="23"/>
      <c r="X33" s="24"/>
      <c r="Y33" s="16"/>
      <c r="Z33" s="23"/>
      <c r="AA33" s="24"/>
      <c r="AB33" s="16"/>
      <c r="AC33" s="23"/>
      <c r="AD33" s="24"/>
      <c r="AE33" s="16"/>
      <c r="AF33" s="23"/>
      <c r="AG33" s="24"/>
      <c r="AH33" s="16"/>
      <c r="AI33" s="23"/>
      <c r="AJ33" s="24"/>
      <c r="AK33" s="16"/>
      <c r="AL33" s="23"/>
      <c r="AM33" s="24"/>
      <c r="AN33" s="16"/>
      <c r="AO33" s="23"/>
      <c r="AP33" s="24"/>
      <c r="AQ33" s="16"/>
      <c r="AR33" s="23"/>
      <c r="AS33" s="24"/>
      <c r="AT33" s="17"/>
      <c r="AU33" s="23"/>
      <c r="AV33" s="24"/>
      <c r="AW33" s="16"/>
      <c r="AX33" s="23"/>
      <c r="AY33" s="24"/>
      <c r="AZ33" s="16"/>
      <c r="BA33" s="23"/>
      <c r="BB33" s="24"/>
      <c r="BC33" s="16"/>
      <c r="BD33" s="23"/>
      <c r="BE33" s="24"/>
      <c r="BF33" s="16"/>
      <c r="BG33" s="23"/>
      <c r="BH33" s="24"/>
      <c r="BI33" s="16"/>
      <c r="BJ33" s="23"/>
      <c r="BK33" s="24"/>
      <c r="BL33" s="16"/>
      <c r="BM33" s="23"/>
      <c r="BN33" s="24"/>
      <c r="BO33" s="16"/>
      <c r="BP33" s="23"/>
      <c r="BQ33" s="24"/>
      <c r="BR33" s="16"/>
      <c r="BS33" s="23"/>
      <c r="BT33" s="24"/>
      <c r="BU33" s="16"/>
      <c r="BV33" s="161" t="str">
        <f>Classement!C33</f>
        <v/>
      </c>
      <c r="BW33" s="164" t="str">
        <f>IF(Classement!F33&lt;&gt;"",(Classement!F33/((COUNTA(Classement!G33:AD33))-(COUNTA(Classement!AE33:AK33)))),"")</f>
        <v/>
      </c>
      <c r="BX33" s="16"/>
    </row>
    <row r="34" spans="1:76" ht="18.95" customHeight="1" x14ac:dyDescent="0.25">
      <c r="A34" s="81"/>
      <c r="B34" s="23"/>
      <c r="C34" s="24"/>
      <c r="D34" s="16"/>
      <c r="E34" s="23"/>
      <c r="F34" s="24"/>
      <c r="G34" s="16"/>
      <c r="H34" s="23"/>
      <c r="I34" s="24"/>
      <c r="J34" s="16"/>
      <c r="K34" s="23"/>
      <c r="L34" s="24"/>
      <c r="M34" s="16"/>
      <c r="N34" s="23"/>
      <c r="O34" s="24"/>
      <c r="P34" s="17"/>
      <c r="Q34" s="23"/>
      <c r="R34" s="24"/>
      <c r="S34" s="16"/>
      <c r="T34" s="23"/>
      <c r="U34" s="24"/>
      <c r="V34" s="16"/>
      <c r="W34" s="23"/>
      <c r="X34" s="24"/>
      <c r="Y34" s="16"/>
      <c r="Z34" s="23"/>
      <c r="AA34" s="24"/>
      <c r="AB34" s="16"/>
      <c r="AC34" s="23"/>
      <c r="AD34" s="24"/>
      <c r="AE34" s="16"/>
      <c r="AF34" s="23"/>
      <c r="AG34" s="24"/>
      <c r="AH34" s="16"/>
      <c r="AI34" s="23"/>
      <c r="AJ34" s="24"/>
      <c r="AK34" s="16"/>
      <c r="AL34" s="23"/>
      <c r="AM34" s="24"/>
      <c r="AN34" s="16"/>
      <c r="AO34" s="23"/>
      <c r="AP34" s="24"/>
      <c r="AQ34" s="16"/>
      <c r="AR34" s="23"/>
      <c r="AS34" s="24"/>
      <c r="AT34" s="17"/>
      <c r="AU34" s="23"/>
      <c r="AV34" s="24"/>
      <c r="AW34" s="16"/>
      <c r="AX34" s="23"/>
      <c r="AY34" s="24"/>
      <c r="AZ34" s="16"/>
      <c r="BA34" s="23"/>
      <c r="BB34" s="24"/>
      <c r="BC34" s="16"/>
      <c r="BD34" s="23"/>
      <c r="BE34" s="24"/>
      <c r="BF34" s="16"/>
      <c r="BG34" s="23"/>
      <c r="BH34" s="24"/>
      <c r="BI34" s="16"/>
      <c r="BJ34" s="23"/>
      <c r="BK34" s="24"/>
      <c r="BL34" s="16"/>
      <c r="BM34" s="23"/>
      <c r="BN34" s="24"/>
      <c r="BO34" s="16"/>
      <c r="BP34" s="23"/>
      <c r="BQ34" s="24"/>
      <c r="BR34" s="16"/>
      <c r="BS34" s="23"/>
      <c r="BT34" s="24"/>
      <c r="BU34" s="16"/>
      <c r="BV34" s="161" t="str">
        <f>Classement!C34</f>
        <v/>
      </c>
      <c r="BW34" s="164" t="str">
        <f>IF(Classement!F34&lt;&gt;"",(Classement!F34/((COUNTA(Classement!G34:AD34))-(COUNTA(Classement!AE34:AK34)))),"")</f>
        <v/>
      </c>
      <c r="BX34" s="16"/>
    </row>
    <row r="35" spans="1:76" ht="18.95" customHeight="1" x14ac:dyDescent="0.25">
      <c r="A35" s="81"/>
      <c r="B35" s="23"/>
      <c r="C35" s="24"/>
      <c r="D35" s="16"/>
      <c r="E35" s="23"/>
      <c r="F35" s="24"/>
      <c r="G35" s="16"/>
      <c r="H35" s="23"/>
      <c r="I35" s="24"/>
      <c r="J35" s="16"/>
      <c r="K35" s="23"/>
      <c r="L35" s="24"/>
      <c r="M35" s="16"/>
      <c r="N35" s="23"/>
      <c r="O35" s="24"/>
      <c r="P35" s="17"/>
      <c r="Q35" s="23"/>
      <c r="R35" s="24"/>
      <c r="S35" s="16"/>
      <c r="T35" s="23"/>
      <c r="U35" s="24"/>
      <c r="V35" s="16"/>
      <c r="W35" s="23"/>
      <c r="X35" s="24"/>
      <c r="Y35" s="16"/>
      <c r="Z35" s="23"/>
      <c r="AA35" s="24"/>
      <c r="AB35" s="16"/>
      <c r="AC35" s="23"/>
      <c r="AD35" s="24"/>
      <c r="AE35" s="16"/>
      <c r="AF35" s="23"/>
      <c r="AG35" s="24"/>
      <c r="AH35" s="16"/>
      <c r="AI35" s="23"/>
      <c r="AJ35" s="24"/>
      <c r="AK35" s="16"/>
      <c r="AL35" s="23"/>
      <c r="AM35" s="24"/>
      <c r="AN35" s="16"/>
      <c r="AO35" s="23"/>
      <c r="AP35" s="24"/>
      <c r="AQ35" s="16"/>
      <c r="AR35" s="23"/>
      <c r="AS35" s="24"/>
      <c r="AT35" s="17"/>
      <c r="AU35" s="23"/>
      <c r="AV35" s="24"/>
      <c r="AW35" s="16"/>
      <c r="AX35" s="23"/>
      <c r="AY35" s="24"/>
      <c r="AZ35" s="16"/>
      <c r="BA35" s="23"/>
      <c r="BB35" s="24"/>
      <c r="BC35" s="16"/>
      <c r="BD35" s="23"/>
      <c r="BE35" s="24"/>
      <c r="BF35" s="16"/>
      <c r="BG35" s="23"/>
      <c r="BH35" s="24"/>
      <c r="BI35" s="16"/>
      <c r="BJ35" s="23"/>
      <c r="BK35" s="24"/>
      <c r="BL35" s="16"/>
      <c r="BM35" s="23"/>
      <c r="BN35" s="24"/>
      <c r="BO35" s="16"/>
      <c r="BP35" s="23"/>
      <c r="BQ35" s="24"/>
      <c r="BR35" s="16"/>
      <c r="BS35" s="23"/>
      <c r="BT35" s="24"/>
      <c r="BU35" s="16"/>
      <c r="BV35" s="161" t="str">
        <f>Classement!C35</f>
        <v/>
      </c>
      <c r="BW35" s="164" t="str">
        <f>IF(Classement!F35&lt;&gt;"",(Classement!F35/((COUNTA(Classement!G35:AD35))-(COUNTA(Classement!AE35:AK35)))),"")</f>
        <v/>
      </c>
      <c r="BX35" s="16"/>
    </row>
    <row r="36" spans="1:76" ht="18.95" customHeight="1" x14ac:dyDescent="0.25">
      <c r="A36" s="81"/>
      <c r="B36" s="23"/>
      <c r="C36" s="24"/>
      <c r="D36" s="16"/>
      <c r="E36" s="23"/>
      <c r="F36" s="24"/>
      <c r="G36" s="16"/>
      <c r="H36" s="23"/>
      <c r="I36" s="24"/>
      <c r="J36" s="16"/>
      <c r="K36" s="23"/>
      <c r="L36" s="24"/>
      <c r="M36" s="16"/>
      <c r="N36" s="23"/>
      <c r="O36" s="24"/>
      <c r="P36" s="17"/>
      <c r="Q36" s="23"/>
      <c r="R36" s="24"/>
      <c r="S36" s="16"/>
      <c r="T36" s="23"/>
      <c r="U36" s="24"/>
      <c r="V36" s="16"/>
      <c r="W36" s="23"/>
      <c r="X36" s="24"/>
      <c r="Y36" s="16"/>
      <c r="Z36" s="23"/>
      <c r="AA36" s="24"/>
      <c r="AB36" s="16"/>
      <c r="AC36" s="23"/>
      <c r="AD36" s="24"/>
      <c r="AE36" s="16"/>
      <c r="AF36" s="23"/>
      <c r="AG36" s="24"/>
      <c r="AH36" s="16"/>
      <c r="AI36" s="23"/>
      <c r="AJ36" s="24"/>
      <c r="AK36" s="16"/>
      <c r="AL36" s="23"/>
      <c r="AM36" s="24"/>
      <c r="AN36" s="16"/>
      <c r="AO36" s="23"/>
      <c r="AP36" s="24"/>
      <c r="AQ36" s="16"/>
      <c r="AR36" s="23"/>
      <c r="AS36" s="24"/>
      <c r="AT36" s="17"/>
      <c r="AU36" s="23"/>
      <c r="AV36" s="24"/>
      <c r="AW36" s="16"/>
      <c r="AX36" s="23"/>
      <c r="AY36" s="24"/>
      <c r="AZ36" s="16"/>
      <c r="BA36" s="23"/>
      <c r="BB36" s="24"/>
      <c r="BC36" s="16"/>
      <c r="BD36" s="23"/>
      <c r="BE36" s="24"/>
      <c r="BF36" s="16"/>
      <c r="BG36" s="23"/>
      <c r="BH36" s="24"/>
      <c r="BI36" s="16"/>
      <c r="BJ36" s="23"/>
      <c r="BK36" s="24"/>
      <c r="BL36" s="16"/>
      <c r="BM36" s="23"/>
      <c r="BN36" s="24"/>
      <c r="BO36" s="16"/>
      <c r="BP36" s="23"/>
      <c r="BQ36" s="24"/>
      <c r="BR36" s="16"/>
      <c r="BS36" s="23"/>
      <c r="BT36" s="24"/>
      <c r="BU36" s="16"/>
      <c r="BV36" s="161" t="str">
        <f>Classement!C36</f>
        <v/>
      </c>
      <c r="BW36" s="164" t="str">
        <f>IF(Classement!F36&lt;&gt;"",(Classement!F36/((COUNTA(Classement!G36:AD36))-(COUNTA(Classement!AE36:AK36)))),"")</f>
        <v/>
      </c>
      <c r="BX36" s="16"/>
    </row>
    <row r="37" spans="1:76" ht="18.95" customHeight="1" x14ac:dyDescent="0.25">
      <c r="A37" s="81"/>
      <c r="B37" s="23"/>
      <c r="C37" s="24"/>
      <c r="D37" s="16"/>
      <c r="E37" s="23"/>
      <c r="F37" s="24"/>
      <c r="G37" s="16"/>
      <c r="H37" s="23"/>
      <c r="I37" s="24"/>
      <c r="J37" s="16"/>
      <c r="K37" s="23"/>
      <c r="L37" s="24"/>
      <c r="M37" s="16"/>
      <c r="N37" s="23"/>
      <c r="O37" s="24"/>
      <c r="P37" s="17"/>
      <c r="Q37" s="23"/>
      <c r="R37" s="24"/>
      <c r="S37" s="16"/>
      <c r="T37" s="23"/>
      <c r="U37" s="24"/>
      <c r="V37" s="16"/>
      <c r="W37" s="23"/>
      <c r="X37" s="24"/>
      <c r="Y37" s="16"/>
      <c r="Z37" s="23"/>
      <c r="AA37" s="24"/>
      <c r="AB37" s="16"/>
      <c r="AC37" s="23"/>
      <c r="AD37" s="24"/>
      <c r="AE37" s="16"/>
      <c r="AF37" s="23"/>
      <c r="AG37" s="24"/>
      <c r="AH37" s="16"/>
      <c r="AI37" s="23"/>
      <c r="AJ37" s="24"/>
      <c r="AK37" s="16"/>
      <c r="AL37" s="23"/>
      <c r="AM37" s="24"/>
      <c r="AN37" s="16"/>
      <c r="AO37" s="23"/>
      <c r="AP37" s="24"/>
      <c r="AQ37" s="16"/>
      <c r="AR37" s="23"/>
      <c r="AS37" s="24"/>
      <c r="AT37" s="17"/>
      <c r="AU37" s="23"/>
      <c r="AV37" s="24"/>
      <c r="AW37" s="16"/>
      <c r="AX37" s="23"/>
      <c r="AY37" s="24"/>
      <c r="AZ37" s="16"/>
      <c r="BA37" s="23"/>
      <c r="BB37" s="24"/>
      <c r="BC37" s="16"/>
      <c r="BD37" s="23"/>
      <c r="BE37" s="24"/>
      <c r="BF37" s="16"/>
      <c r="BG37" s="23"/>
      <c r="BH37" s="24"/>
      <c r="BI37" s="16"/>
      <c r="BJ37" s="23"/>
      <c r="BK37" s="24"/>
      <c r="BL37" s="16"/>
      <c r="BM37" s="23"/>
      <c r="BN37" s="24"/>
      <c r="BO37" s="16"/>
      <c r="BP37" s="23"/>
      <c r="BQ37" s="24"/>
      <c r="BR37" s="16"/>
      <c r="BS37" s="23"/>
      <c r="BT37" s="24"/>
      <c r="BU37" s="16"/>
      <c r="BV37" s="161" t="str">
        <f>Classement!C37</f>
        <v/>
      </c>
      <c r="BW37" s="164" t="str">
        <f>IF(Classement!F37&lt;&gt;"",(Classement!F37/((COUNTA(Classement!G37:AD37))-(COUNTA(Classement!AE37:AK37)))),"")</f>
        <v/>
      </c>
      <c r="BX37" s="16"/>
    </row>
    <row r="38" spans="1:76" ht="18.95" customHeight="1" x14ac:dyDescent="0.25">
      <c r="A38" s="81"/>
      <c r="B38" s="23"/>
      <c r="C38" s="24"/>
      <c r="D38" s="16"/>
      <c r="E38" s="23"/>
      <c r="F38" s="24"/>
      <c r="G38" s="16"/>
      <c r="H38" s="23"/>
      <c r="I38" s="24"/>
      <c r="J38" s="16"/>
      <c r="K38" s="23"/>
      <c r="L38" s="24"/>
      <c r="M38" s="16"/>
      <c r="N38" s="23"/>
      <c r="O38" s="24"/>
      <c r="P38" s="17"/>
      <c r="Q38" s="23"/>
      <c r="R38" s="24"/>
      <c r="S38" s="16"/>
      <c r="T38" s="23"/>
      <c r="U38" s="24"/>
      <c r="V38" s="16"/>
      <c r="W38" s="23"/>
      <c r="X38" s="24"/>
      <c r="Y38" s="16"/>
      <c r="Z38" s="23"/>
      <c r="AA38" s="24"/>
      <c r="AB38" s="16"/>
      <c r="AC38" s="23"/>
      <c r="AD38" s="24"/>
      <c r="AE38" s="16"/>
      <c r="AF38" s="23"/>
      <c r="AG38" s="24"/>
      <c r="AH38" s="16"/>
      <c r="AI38" s="23"/>
      <c r="AJ38" s="24"/>
      <c r="AK38" s="16"/>
      <c r="AL38" s="23"/>
      <c r="AM38" s="24"/>
      <c r="AN38" s="16"/>
      <c r="AO38" s="23"/>
      <c r="AP38" s="24"/>
      <c r="AQ38" s="16"/>
      <c r="AR38" s="23"/>
      <c r="AS38" s="24"/>
      <c r="AT38" s="17"/>
      <c r="AU38" s="23"/>
      <c r="AV38" s="24"/>
      <c r="AW38" s="16"/>
      <c r="AX38" s="23"/>
      <c r="AY38" s="24"/>
      <c r="AZ38" s="16"/>
      <c r="BA38" s="23"/>
      <c r="BB38" s="24"/>
      <c r="BC38" s="16"/>
      <c r="BD38" s="23"/>
      <c r="BE38" s="24"/>
      <c r="BF38" s="16"/>
      <c r="BG38" s="23"/>
      <c r="BH38" s="24"/>
      <c r="BI38" s="16"/>
      <c r="BJ38" s="23"/>
      <c r="BK38" s="24"/>
      <c r="BL38" s="16"/>
      <c r="BM38" s="23"/>
      <c r="BN38" s="24"/>
      <c r="BO38" s="16"/>
      <c r="BP38" s="23"/>
      <c r="BQ38" s="24"/>
      <c r="BR38" s="16"/>
      <c r="BS38" s="23"/>
      <c r="BT38" s="24"/>
      <c r="BU38" s="16"/>
      <c r="BV38" s="161" t="str">
        <f>Classement!C38</f>
        <v/>
      </c>
      <c r="BW38" s="164" t="str">
        <f>IF(Classement!F38&lt;&gt;"",(Classement!F38/((COUNTA(Classement!G38:AD38))-(COUNTA(Classement!AE38:AK38)))),"")</f>
        <v/>
      </c>
      <c r="BX38" s="16"/>
    </row>
    <row r="39" spans="1:76" ht="18.95" customHeight="1" x14ac:dyDescent="0.25">
      <c r="A39" s="81"/>
      <c r="B39" s="23"/>
      <c r="C39" s="24"/>
      <c r="D39" s="16"/>
      <c r="E39" s="23"/>
      <c r="F39" s="24"/>
      <c r="G39" s="16"/>
      <c r="H39" s="23"/>
      <c r="I39" s="24"/>
      <c r="J39" s="16"/>
      <c r="K39" s="23"/>
      <c r="L39" s="24"/>
      <c r="M39" s="16"/>
      <c r="N39" s="23"/>
      <c r="O39" s="24"/>
      <c r="P39" s="17"/>
      <c r="Q39" s="23"/>
      <c r="R39" s="24"/>
      <c r="S39" s="16"/>
      <c r="T39" s="23"/>
      <c r="U39" s="24"/>
      <c r="V39" s="16"/>
      <c r="W39" s="23"/>
      <c r="X39" s="24"/>
      <c r="Y39" s="16"/>
      <c r="Z39" s="23"/>
      <c r="AA39" s="24"/>
      <c r="AB39" s="16"/>
      <c r="AC39" s="23"/>
      <c r="AD39" s="24"/>
      <c r="AE39" s="16"/>
      <c r="AF39" s="23"/>
      <c r="AG39" s="24"/>
      <c r="AH39" s="16"/>
      <c r="AI39" s="23"/>
      <c r="AJ39" s="24"/>
      <c r="AK39" s="16"/>
      <c r="AL39" s="23"/>
      <c r="AM39" s="24"/>
      <c r="AN39" s="16"/>
      <c r="AO39" s="23"/>
      <c r="AP39" s="24"/>
      <c r="AQ39" s="16"/>
      <c r="AR39" s="23"/>
      <c r="AS39" s="24"/>
      <c r="AT39" s="17"/>
      <c r="AU39" s="23"/>
      <c r="AV39" s="24"/>
      <c r="AW39" s="16"/>
      <c r="AX39" s="23"/>
      <c r="AY39" s="24"/>
      <c r="AZ39" s="16"/>
      <c r="BA39" s="23"/>
      <c r="BB39" s="24"/>
      <c r="BC39" s="16"/>
      <c r="BD39" s="23"/>
      <c r="BE39" s="24"/>
      <c r="BF39" s="16"/>
      <c r="BG39" s="23"/>
      <c r="BH39" s="24"/>
      <c r="BI39" s="16"/>
      <c r="BJ39" s="23"/>
      <c r="BK39" s="24"/>
      <c r="BL39" s="16"/>
      <c r="BM39" s="23"/>
      <c r="BN39" s="24"/>
      <c r="BO39" s="16"/>
      <c r="BP39" s="23"/>
      <c r="BQ39" s="24"/>
      <c r="BR39" s="16"/>
      <c r="BS39" s="23"/>
      <c r="BT39" s="24"/>
      <c r="BU39" s="16"/>
      <c r="BV39" s="161" t="str">
        <f>Classement!C39</f>
        <v/>
      </c>
      <c r="BW39" s="164" t="str">
        <f>IF(Classement!F39&lt;&gt;"",(Classement!F39/((COUNTA(Classement!G39:AD39))-(COUNTA(Classement!AE39:AK39)))),"")</f>
        <v/>
      </c>
      <c r="BX39" s="16"/>
    </row>
    <row r="40" spans="1:76" ht="18.95" customHeight="1" x14ac:dyDescent="0.25">
      <c r="A40" s="81"/>
      <c r="B40" s="23"/>
      <c r="C40" s="24"/>
      <c r="D40" s="16"/>
      <c r="E40" s="23"/>
      <c r="F40" s="24"/>
      <c r="G40" s="16"/>
      <c r="H40" s="23"/>
      <c r="I40" s="24"/>
      <c r="J40" s="16"/>
      <c r="K40" s="23"/>
      <c r="L40" s="24"/>
      <c r="M40" s="16"/>
      <c r="N40" s="23"/>
      <c r="O40" s="24"/>
      <c r="P40" s="17"/>
      <c r="Q40" s="23"/>
      <c r="R40" s="24"/>
      <c r="S40" s="16"/>
      <c r="T40" s="23"/>
      <c r="U40" s="24"/>
      <c r="V40" s="16"/>
      <c r="W40" s="23"/>
      <c r="X40" s="24"/>
      <c r="Y40" s="16"/>
      <c r="Z40" s="23"/>
      <c r="AA40" s="24"/>
      <c r="AB40" s="16"/>
      <c r="AC40" s="23"/>
      <c r="AD40" s="24"/>
      <c r="AE40" s="16"/>
      <c r="AF40" s="23"/>
      <c r="AG40" s="24"/>
      <c r="AH40" s="16"/>
      <c r="AI40" s="23"/>
      <c r="AJ40" s="24"/>
      <c r="AK40" s="16"/>
      <c r="AL40" s="23"/>
      <c r="AM40" s="24"/>
      <c r="AN40" s="16"/>
      <c r="AO40" s="23"/>
      <c r="AP40" s="24"/>
      <c r="AQ40" s="16"/>
      <c r="AR40" s="23"/>
      <c r="AS40" s="24"/>
      <c r="AT40" s="17"/>
      <c r="AU40" s="23"/>
      <c r="AV40" s="24"/>
      <c r="AW40" s="16"/>
      <c r="AX40" s="23"/>
      <c r="AY40" s="24"/>
      <c r="AZ40" s="16"/>
      <c r="BA40" s="23"/>
      <c r="BB40" s="24"/>
      <c r="BC40" s="16"/>
      <c r="BD40" s="23"/>
      <c r="BE40" s="24"/>
      <c r="BF40" s="16"/>
      <c r="BG40" s="23"/>
      <c r="BH40" s="24"/>
      <c r="BI40" s="16"/>
      <c r="BJ40" s="23"/>
      <c r="BK40" s="24"/>
      <c r="BL40" s="16"/>
      <c r="BM40" s="23"/>
      <c r="BN40" s="24"/>
      <c r="BO40" s="16"/>
      <c r="BP40" s="23"/>
      <c r="BQ40" s="24"/>
      <c r="BR40" s="16"/>
      <c r="BS40" s="23"/>
      <c r="BT40" s="24"/>
      <c r="BU40" s="16"/>
      <c r="BV40" s="161" t="str">
        <f>Classement!C40</f>
        <v/>
      </c>
      <c r="BW40" s="164" t="str">
        <f>IF(Classement!F40&lt;&gt;"",(Classement!F40/((COUNTA(Classement!G40:AD40))-(COUNTA(Classement!AE40:AK40)))),"")</f>
        <v/>
      </c>
      <c r="BX40" s="16"/>
    </row>
    <row r="41" spans="1:76" ht="18.95" customHeight="1" x14ac:dyDescent="0.25">
      <c r="A41" s="81"/>
      <c r="B41" s="23"/>
      <c r="C41" s="24"/>
      <c r="D41" s="16"/>
      <c r="E41" s="23"/>
      <c r="F41" s="24"/>
      <c r="G41" s="16"/>
      <c r="H41" s="23"/>
      <c r="I41" s="24"/>
      <c r="J41" s="16"/>
      <c r="K41" s="23"/>
      <c r="L41" s="24"/>
      <c r="M41" s="16"/>
      <c r="N41" s="23"/>
      <c r="O41" s="24"/>
      <c r="P41" s="17"/>
      <c r="Q41" s="23"/>
      <c r="R41" s="24"/>
      <c r="S41" s="16"/>
      <c r="T41" s="23"/>
      <c r="U41" s="24"/>
      <c r="V41" s="16"/>
      <c r="W41" s="23"/>
      <c r="X41" s="24"/>
      <c r="Y41" s="16"/>
      <c r="Z41" s="23"/>
      <c r="AA41" s="24"/>
      <c r="AB41" s="16"/>
      <c r="AC41" s="23"/>
      <c r="AD41" s="24"/>
      <c r="AE41" s="16"/>
      <c r="AF41" s="23"/>
      <c r="AG41" s="24"/>
      <c r="AH41" s="16"/>
      <c r="AI41" s="23"/>
      <c r="AJ41" s="24"/>
      <c r="AK41" s="16"/>
      <c r="AL41" s="23"/>
      <c r="AM41" s="24"/>
      <c r="AN41" s="16"/>
      <c r="AO41" s="23"/>
      <c r="AP41" s="24"/>
      <c r="AQ41" s="16"/>
      <c r="AR41" s="23"/>
      <c r="AS41" s="24"/>
      <c r="AT41" s="17"/>
      <c r="AU41" s="23"/>
      <c r="AV41" s="24"/>
      <c r="AW41" s="16"/>
      <c r="AX41" s="23"/>
      <c r="AY41" s="24"/>
      <c r="AZ41" s="16"/>
      <c r="BA41" s="23"/>
      <c r="BB41" s="24"/>
      <c r="BC41" s="16"/>
      <c r="BD41" s="23"/>
      <c r="BE41" s="24"/>
      <c r="BF41" s="16"/>
      <c r="BG41" s="23"/>
      <c r="BH41" s="24"/>
      <c r="BI41" s="16"/>
      <c r="BJ41" s="23"/>
      <c r="BK41" s="24"/>
      <c r="BL41" s="16"/>
      <c r="BM41" s="23"/>
      <c r="BN41" s="24"/>
      <c r="BO41" s="16"/>
      <c r="BP41" s="23"/>
      <c r="BQ41" s="24"/>
      <c r="BR41" s="16"/>
      <c r="BS41" s="23"/>
      <c r="BT41" s="24"/>
      <c r="BU41" s="16"/>
      <c r="BV41" s="161" t="str">
        <f>Classement!C41</f>
        <v/>
      </c>
      <c r="BW41" s="164" t="str">
        <f>IF(Classement!F41&lt;&gt;"",(Classement!F41/((COUNTA(Classement!G41:AD41))-(COUNTA(Classement!AE41:AK41)))),"")</f>
        <v/>
      </c>
      <c r="BX41" s="16"/>
    </row>
    <row r="42" spans="1:76" ht="18.95" customHeight="1" x14ac:dyDescent="0.25">
      <c r="A42" s="81"/>
      <c r="B42" s="23"/>
      <c r="C42" s="24"/>
      <c r="D42" s="16"/>
      <c r="E42" s="23"/>
      <c r="F42" s="24"/>
      <c r="G42" s="16"/>
      <c r="H42" s="23"/>
      <c r="I42" s="24"/>
      <c r="J42" s="16"/>
      <c r="K42" s="23"/>
      <c r="L42" s="24"/>
      <c r="M42" s="16"/>
      <c r="N42" s="23"/>
      <c r="O42" s="24"/>
      <c r="P42" s="17"/>
      <c r="Q42" s="23"/>
      <c r="R42" s="24"/>
      <c r="S42" s="16"/>
      <c r="T42" s="23"/>
      <c r="U42" s="24"/>
      <c r="V42" s="16"/>
      <c r="W42" s="23"/>
      <c r="X42" s="24"/>
      <c r="Y42" s="16"/>
      <c r="Z42" s="23"/>
      <c r="AA42" s="24"/>
      <c r="AB42" s="16"/>
      <c r="AC42" s="23"/>
      <c r="AD42" s="24"/>
      <c r="AE42" s="16"/>
      <c r="AF42" s="23"/>
      <c r="AG42" s="24"/>
      <c r="AH42" s="16"/>
      <c r="AI42" s="23"/>
      <c r="AJ42" s="24"/>
      <c r="AK42" s="16"/>
      <c r="AL42" s="23"/>
      <c r="AM42" s="24"/>
      <c r="AN42" s="16"/>
      <c r="AO42" s="23"/>
      <c r="AP42" s="24"/>
      <c r="AQ42" s="16"/>
      <c r="AR42" s="23"/>
      <c r="AS42" s="24"/>
      <c r="AT42" s="17"/>
      <c r="AU42" s="23"/>
      <c r="AV42" s="24"/>
      <c r="AW42" s="16"/>
      <c r="AX42" s="23"/>
      <c r="AY42" s="24"/>
      <c r="AZ42" s="16"/>
      <c r="BA42" s="23"/>
      <c r="BB42" s="24"/>
      <c r="BC42" s="16"/>
      <c r="BD42" s="23"/>
      <c r="BE42" s="24"/>
      <c r="BF42" s="16"/>
      <c r="BG42" s="23"/>
      <c r="BH42" s="24"/>
      <c r="BI42" s="16"/>
      <c r="BJ42" s="23"/>
      <c r="BK42" s="24"/>
      <c r="BL42" s="16"/>
      <c r="BM42" s="23"/>
      <c r="BN42" s="24"/>
      <c r="BO42" s="16"/>
      <c r="BP42" s="23"/>
      <c r="BQ42" s="24"/>
      <c r="BR42" s="16"/>
      <c r="BS42" s="23"/>
      <c r="BT42" s="24"/>
      <c r="BU42" s="16"/>
      <c r="BV42" s="161" t="str">
        <f>Classement!C42</f>
        <v/>
      </c>
      <c r="BW42" s="164" t="str">
        <f>IF(Classement!F42&lt;&gt;"",(Classement!F42/((COUNTA(Classement!G42:AD42))-(COUNTA(Classement!AE42:AK42)))),"")</f>
        <v/>
      </c>
      <c r="BX42" s="16"/>
    </row>
    <row r="43" spans="1:76" ht="18.95" customHeight="1" x14ac:dyDescent="0.25">
      <c r="A43" s="81"/>
      <c r="B43" s="23"/>
      <c r="C43" s="24"/>
      <c r="D43" s="16"/>
      <c r="E43" s="23"/>
      <c r="F43" s="24"/>
      <c r="G43" s="16"/>
      <c r="H43" s="23"/>
      <c r="I43" s="24"/>
      <c r="J43" s="16"/>
      <c r="K43" s="23"/>
      <c r="L43" s="24"/>
      <c r="M43" s="16"/>
      <c r="N43" s="23"/>
      <c r="O43" s="24"/>
      <c r="P43" s="17"/>
      <c r="Q43" s="23"/>
      <c r="R43" s="24"/>
      <c r="S43" s="16"/>
      <c r="T43" s="23"/>
      <c r="U43" s="24"/>
      <c r="V43" s="16"/>
      <c r="W43" s="23"/>
      <c r="X43" s="24"/>
      <c r="Y43" s="16"/>
      <c r="Z43" s="23"/>
      <c r="AA43" s="24"/>
      <c r="AB43" s="16"/>
      <c r="AC43" s="23"/>
      <c r="AD43" s="24"/>
      <c r="AE43" s="16"/>
      <c r="AF43" s="23"/>
      <c r="AG43" s="24"/>
      <c r="AH43" s="16"/>
      <c r="AI43" s="23"/>
      <c r="AJ43" s="24"/>
      <c r="AK43" s="16"/>
      <c r="AL43" s="23"/>
      <c r="AM43" s="24"/>
      <c r="AN43" s="16"/>
      <c r="AO43" s="23"/>
      <c r="AP43" s="24"/>
      <c r="AQ43" s="16"/>
      <c r="AR43" s="23"/>
      <c r="AS43" s="24"/>
      <c r="AT43" s="17"/>
      <c r="AU43" s="23"/>
      <c r="AV43" s="24"/>
      <c r="AW43" s="16"/>
      <c r="AX43" s="23"/>
      <c r="AY43" s="24"/>
      <c r="AZ43" s="16"/>
      <c r="BA43" s="23"/>
      <c r="BB43" s="24"/>
      <c r="BC43" s="16"/>
      <c r="BD43" s="23"/>
      <c r="BE43" s="24"/>
      <c r="BF43" s="16"/>
      <c r="BG43" s="23"/>
      <c r="BH43" s="24"/>
      <c r="BI43" s="16"/>
      <c r="BJ43" s="23"/>
      <c r="BK43" s="24"/>
      <c r="BL43" s="16"/>
      <c r="BM43" s="23"/>
      <c r="BN43" s="24"/>
      <c r="BO43" s="16"/>
      <c r="BP43" s="23"/>
      <c r="BQ43" s="24"/>
      <c r="BR43" s="16"/>
      <c r="BS43" s="23"/>
      <c r="BT43" s="24"/>
      <c r="BU43" s="16"/>
      <c r="BV43" s="161" t="str">
        <f>Classement!C43</f>
        <v/>
      </c>
      <c r="BW43" s="164" t="str">
        <f>IF(Classement!F43&lt;&gt;"",(Classement!F43/((COUNTA(Classement!G43:AD43))-(COUNTA(Classement!AE43:AK43)))),"")</f>
        <v/>
      </c>
      <c r="BX43" s="16"/>
    </row>
    <row r="44" spans="1:76" ht="18.95" customHeight="1" x14ac:dyDescent="0.25">
      <c r="A44" s="81"/>
      <c r="B44" s="23"/>
      <c r="C44" s="24"/>
      <c r="D44" s="16"/>
      <c r="E44" s="23"/>
      <c r="F44" s="24"/>
      <c r="G44" s="16"/>
      <c r="H44" s="23"/>
      <c r="I44" s="24"/>
      <c r="J44" s="16"/>
      <c r="K44" s="23"/>
      <c r="L44" s="24"/>
      <c r="M44" s="16"/>
      <c r="N44" s="23"/>
      <c r="O44" s="24"/>
      <c r="P44" s="17"/>
      <c r="Q44" s="23"/>
      <c r="R44" s="24"/>
      <c r="S44" s="16"/>
      <c r="T44" s="23"/>
      <c r="U44" s="24"/>
      <c r="V44" s="16"/>
      <c r="W44" s="23"/>
      <c r="X44" s="24"/>
      <c r="Y44" s="16"/>
      <c r="Z44" s="23"/>
      <c r="AA44" s="24"/>
      <c r="AB44" s="16"/>
      <c r="AC44" s="23"/>
      <c r="AD44" s="24"/>
      <c r="AE44" s="16"/>
      <c r="AF44" s="23"/>
      <c r="AG44" s="24"/>
      <c r="AH44" s="16"/>
      <c r="AI44" s="23"/>
      <c r="AJ44" s="24"/>
      <c r="AK44" s="16"/>
      <c r="AL44" s="23"/>
      <c r="AM44" s="24"/>
      <c r="AN44" s="16"/>
      <c r="AO44" s="23"/>
      <c r="AP44" s="24"/>
      <c r="AQ44" s="16"/>
      <c r="AR44" s="23"/>
      <c r="AS44" s="24"/>
      <c r="AT44" s="17"/>
      <c r="AU44" s="23"/>
      <c r="AV44" s="24"/>
      <c r="AW44" s="16"/>
      <c r="AX44" s="23"/>
      <c r="AY44" s="24"/>
      <c r="AZ44" s="16"/>
      <c r="BA44" s="23"/>
      <c r="BB44" s="24"/>
      <c r="BC44" s="16"/>
      <c r="BD44" s="23"/>
      <c r="BE44" s="24"/>
      <c r="BF44" s="16"/>
      <c r="BG44" s="23"/>
      <c r="BH44" s="24"/>
      <c r="BI44" s="16"/>
      <c r="BJ44" s="23"/>
      <c r="BK44" s="24"/>
      <c r="BL44" s="16"/>
      <c r="BM44" s="23"/>
      <c r="BN44" s="24"/>
      <c r="BO44" s="16"/>
      <c r="BP44" s="23"/>
      <c r="BQ44" s="24"/>
      <c r="BR44" s="16"/>
      <c r="BS44" s="23"/>
      <c r="BT44" s="24"/>
      <c r="BU44" s="16"/>
      <c r="BV44" s="161" t="str">
        <f>Classement!C44</f>
        <v/>
      </c>
      <c r="BW44" s="164" t="str">
        <f>IF(Classement!F44&lt;&gt;"",(Classement!F44/((COUNTA(Classement!G44:AD44))-(COUNTA(Classement!AE44:AK44)))),"")</f>
        <v/>
      </c>
      <c r="BX44" s="16"/>
    </row>
    <row r="45" spans="1:76" ht="18.95" customHeight="1" x14ac:dyDescent="0.25">
      <c r="A45" s="81"/>
      <c r="B45" s="23"/>
      <c r="C45" s="24"/>
      <c r="D45" s="16"/>
      <c r="E45" s="23"/>
      <c r="F45" s="24"/>
      <c r="G45" s="16"/>
      <c r="H45" s="23"/>
      <c r="I45" s="24"/>
      <c r="J45" s="16"/>
      <c r="K45" s="23"/>
      <c r="L45" s="24"/>
      <c r="M45" s="16"/>
      <c r="N45" s="23"/>
      <c r="O45" s="24"/>
      <c r="P45" s="17"/>
      <c r="Q45" s="23"/>
      <c r="R45" s="24"/>
      <c r="S45" s="16"/>
      <c r="T45" s="23"/>
      <c r="U45" s="24"/>
      <c r="V45" s="16"/>
      <c r="W45" s="23"/>
      <c r="X45" s="24"/>
      <c r="Y45" s="16"/>
      <c r="Z45" s="23"/>
      <c r="AA45" s="24"/>
      <c r="AB45" s="16"/>
      <c r="AC45" s="23"/>
      <c r="AD45" s="24"/>
      <c r="AE45" s="16"/>
      <c r="AF45" s="23"/>
      <c r="AG45" s="24"/>
      <c r="AH45" s="16"/>
      <c r="AI45" s="23"/>
      <c r="AJ45" s="24"/>
      <c r="AK45" s="16"/>
      <c r="AL45" s="23"/>
      <c r="AM45" s="24"/>
      <c r="AN45" s="16"/>
      <c r="AO45" s="23"/>
      <c r="AP45" s="24"/>
      <c r="AQ45" s="16"/>
      <c r="AR45" s="23"/>
      <c r="AS45" s="24"/>
      <c r="AT45" s="17"/>
      <c r="AU45" s="23"/>
      <c r="AV45" s="24"/>
      <c r="AW45" s="16"/>
      <c r="AX45" s="23"/>
      <c r="AY45" s="24"/>
      <c r="AZ45" s="16"/>
      <c r="BA45" s="23"/>
      <c r="BB45" s="24"/>
      <c r="BC45" s="16"/>
      <c r="BD45" s="23"/>
      <c r="BE45" s="24"/>
      <c r="BF45" s="16"/>
      <c r="BG45" s="23"/>
      <c r="BH45" s="24"/>
      <c r="BI45" s="16"/>
      <c r="BJ45" s="23"/>
      <c r="BK45" s="24"/>
      <c r="BL45" s="16"/>
      <c r="BM45" s="23"/>
      <c r="BN45" s="24"/>
      <c r="BO45" s="16"/>
      <c r="BP45" s="23"/>
      <c r="BQ45" s="24"/>
      <c r="BR45" s="16"/>
      <c r="BS45" s="23"/>
      <c r="BT45" s="24"/>
      <c r="BU45" s="16"/>
      <c r="BV45" s="161" t="str">
        <f>Classement!C45</f>
        <v/>
      </c>
      <c r="BW45" s="164" t="str">
        <f>IF(Classement!F45&lt;&gt;"",(Classement!F45/((COUNTA(Classement!G45:AD45))-(COUNTA(Classement!AE45:AK45)))),"")</f>
        <v/>
      </c>
      <c r="BX45" s="16"/>
    </row>
    <row r="46" spans="1:76" ht="18.95" customHeight="1" x14ac:dyDescent="0.25">
      <c r="A46" s="81"/>
      <c r="B46" s="23"/>
      <c r="C46" s="24"/>
      <c r="D46" s="16"/>
      <c r="E46" s="23"/>
      <c r="F46" s="24"/>
      <c r="G46" s="16"/>
      <c r="H46" s="23"/>
      <c r="I46" s="24"/>
      <c r="J46" s="16"/>
      <c r="K46" s="23"/>
      <c r="L46" s="24"/>
      <c r="M46" s="16"/>
      <c r="N46" s="23"/>
      <c r="O46" s="24"/>
      <c r="P46" s="17"/>
      <c r="Q46" s="23"/>
      <c r="R46" s="24"/>
      <c r="S46" s="16"/>
      <c r="T46" s="23"/>
      <c r="U46" s="24"/>
      <c r="V46" s="16"/>
      <c r="W46" s="23"/>
      <c r="X46" s="24"/>
      <c r="Y46" s="16"/>
      <c r="Z46" s="23"/>
      <c r="AA46" s="24"/>
      <c r="AB46" s="16"/>
      <c r="AC46" s="23"/>
      <c r="AD46" s="24"/>
      <c r="AE46" s="16"/>
      <c r="AF46" s="23"/>
      <c r="AG46" s="24"/>
      <c r="AH46" s="16"/>
      <c r="AI46" s="23"/>
      <c r="AJ46" s="24"/>
      <c r="AK46" s="16"/>
      <c r="AL46" s="23"/>
      <c r="AM46" s="24"/>
      <c r="AN46" s="16"/>
      <c r="AO46" s="23"/>
      <c r="AP46" s="24"/>
      <c r="AQ46" s="16"/>
      <c r="AR46" s="23"/>
      <c r="AS46" s="24"/>
      <c r="AT46" s="17"/>
      <c r="AU46" s="23"/>
      <c r="AV46" s="24"/>
      <c r="AW46" s="16"/>
      <c r="AX46" s="23"/>
      <c r="AY46" s="24"/>
      <c r="AZ46" s="16"/>
      <c r="BA46" s="23"/>
      <c r="BB46" s="24"/>
      <c r="BC46" s="16"/>
      <c r="BD46" s="23"/>
      <c r="BE46" s="24"/>
      <c r="BF46" s="16"/>
      <c r="BG46" s="23"/>
      <c r="BH46" s="24"/>
      <c r="BI46" s="16"/>
      <c r="BJ46" s="23"/>
      <c r="BK46" s="24"/>
      <c r="BL46" s="16"/>
      <c r="BM46" s="23"/>
      <c r="BN46" s="24"/>
      <c r="BO46" s="16"/>
      <c r="BP46" s="23"/>
      <c r="BQ46" s="24"/>
      <c r="BR46" s="16"/>
      <c r="BS46" s="23"/>
      <c r="BT46" s="24"/>
      <c r="BU46" s="16"/>
      <c r="BV46" s="161" t="str">
        <f>Classement!C46</f>
        <v/>
      </c>
      <c r="BW46" s="164" t="str">
        <f>IF(Classement!F46&lt;&gt;"",(Classement!F46/((COUNTA(Classement!G46:AD46))-(COUNTA(Classement!AE46:AK46)))),"")</f>
        <v/>
      </c>
      <c r="BX46" s="16"/>
    </row>
    <row r="47" spans="1:76" ht="18.95" customHeight="1" x14ac:dyDescent="0.25">
      <c r="A47" s="81"/>
      <c r="B47" s="23"/>
      <c r="C47" s="24"/>
      <c r="D47" s="16"/>
      <c r="E47" s="23"/>
      <c r="F47" s="24"/>
      <c r="G47" s="16"/>
      <c r="H47" s="23"/>
      <c r="I47" s="24"/>
      <c r="J47" s="16"/>
      <c r="K47" s="23"/>
      <c r="L47" s="24"/>
      <c r="M47" s="16"/>
      <c r="N47" s="23"/>
      <c r="O47" s="24"/>
      <c r="P47" s="17"/>
      <c r="Q47" s="23"/>
      <c r="R47" s="24"/>
      <c r="S47" s="16"/>
      <c r="T47" s="23"/>
      <c r="U47" s="24"/>
      <c r="V47" s="16"/>
      <c r="W47" s="23"/>
      <c r="X47" s="24"/>
      <c r="Y47" s="16"/>
      <c r="Z47" s="23"/>
      <c r="AA47" s="24"/>
      <c r="AB47" s="16"/>
      <c r="AC47" s="23"/>
      <c r="AD47" s="24"/>
      <c r="AE47" s="16"/>
      <c r="AF47" s="23"/>
      <c r="AG47" s="24"/>
      <c r="AH47" s="16"/>
      <c r="AI47" s="23"/>
      <c r="AJ47" s="24"/>
      <c r="AK47" s="16"/>
      <c r="AL47" s="23"/>
      <c r="AM47" s="24"/>
      <c r="AN47" s="16"/>
      <c r="AO47" s="23"/>
      <c r="AP47" s="24"/>
      <c r="AQ47" s="16"/>
      <c r="AR47" s="23"/>
      <c r="AS47" s="24"/>
      <c r="AT47" s="17"/>
      <c r="AU47" s="23"/>
      <c r="AV47" s="24"/>
      <c r="AW47" s="16"/>
      <c r="AX47" s="23"/>
      <c r="AY47" s="24"/>
      <c r="AZ47" s="16"/>
      <c r="BA47" s="23"/>
      <c r="BB47" s="24"/>
      <c r="BC47" s="16"/>
      <c r="BD47" s="23"/>
      <c r="BE47" s="24"/>
      <c r="BF47" s="16"/>
      <c r="BG47" s="23"/>
      <c r="BH47" s="24"/>
      <c r="BI47" s="16"/>
      <c r="BJ47" s="23"/>
      <c r="BK47" s="24"/>
      <c r="BL47" s="16"/>
      <c r="BM47" s="23"/>
      <c r="BN47" s="24"/>
      <c r="BO47" s="16"/>
      <c r="BP47" s="23"/>
      <c r="BQ47" s="24"/>
      <c r="BR47" s="16"/>
      <c r="BS47" s="23"/>
      <c r="BT47" s="24"/>
      <c r="BU47" s="16"/>
      <c r="BV47" s="161" t="str">
        <f>Classement!C47</f>
        <v/>
      </c>
      <c r="BW47" s="164" t="str">
        <f>IF(Classement!F47&lt;&gt;"",(Classement!F47/((COUNTA(Classement!G47:AD47))-(COUNTA(Classement!AE47:AK47)))),"")</f>
        <v/>
      </c>
      <c r="BX47" s="16"/>
    </row>
    <row r="48" spans="1:76" ht="18.95" customHeight="1" x14ac:dyDescent="0.25">
      <c r="A48" s="81"/>
      <c r="B48" s="23"/>
      <c r="C48" s="24"/>
      <c r="D48" s="16"/>
      <c r="E48" s="23"/>
      <c r="F48" s="24"/>
      <c r="G48" s="16"/>
      <c r="H48" s="23"/>
      <c r="I48" s="24"/>
      <c r="J48" s="16"/>
      <c r="K48" s="23"/>
      <c r="L48" s="24"/>
      <c r="M48" s="16"/>
      <c r="N48" s="23"/>
      <c r="O48" s="24"/>
      <c r="P48" s="17"/>
      <c r="Q48" s="23"/>
      <c r="R48" s="24"/>
      <c r="S48" s="16"/>
      <c r="T48" s="23"/>
      <c r="U48" s="24"/>
      <c r="V48" s="16"/>
      <c r="W48" s="23"/>
      <c r="X48" s="24"/>
      <c r="Y48" s="16"/>
      <c r="Z48" s="23"/>
      <c r="AA48" s="24"/>
      <c r="AB48" s="16"/>
      <c r="AC48" s="23"/>
      <c r="AD48" s="24"/>
      <c r="AE48" s="16"/>
      <c r="AF48" s="23"/>
      <c r="AG48" s="24"/>
      <c r="AH48" s="16"/>
      <c r="AI48" s="23"/>
      <c r="AJ48" s="24"/>
      <c r="AK48" s="16"/>
      <c r="AL48" s="23"/>
      <c r="AM48" s="24"/>
      <c r="AN48" s="16"/>
      <c r="AO48" s="23"/>
      <c r="AP48" s="24"/>
      <c r="AQ48" s="16"/>
      <c r="AR48" s="23"/>
      <c r="AS48" s="24"/>
      <c r="AT48" s="17"/>
      <c r="AU48" s="23"/>
      <c r="AV48" s="24"/>
      <c r="AW48" s="16"/>
      <c r="AX48" s="23"/>
      <c r="AY48" s="24"/>
      <c r="AZ48" s="16"/>
      <c r="BA48" s="23"/>
      <c r="BB48" s="24"/>
      <c r="BC48" s="16"/>
      <c r="BD48" s="23"/>
      <c r="BE48" s="24"/>
      <c r="BF48" s="16"/>
      <c r="BG48" s="23"/>
      <c r="BH48" s="24"/>
      <c r="BI48" s="16"/>
      <c r="BJ48" s="23"/>
      <c r="BK48" s="24"/>
      <c r="BL48" s="16"/>
      <c r="BM48" s="23"/>
      <c r="BN48" s="24"/>
      <c r="BO48" s="16"/>
      <c r="BP48" s="23"/>
      <c r="BQ48" s="24"/>
      <c r="BR48" s="16"/>
      <c r="BS48" s="23"/>
      <c r="BT48" s="24"/>
      <c r="BU48" s="16"/>
      <c r="BV48" s="161" t="str">
        <f>Classement!C48</f>
        <v/>
      </c>
      <c r="BW48" s="164" t="str">
        <f>IF(Classement!F48&lt;&gt;"",(Classement!F48/((COUNTA(Classement!G48:AD48))-(COUNTA(Classement!AE48:AK48)))),"")</f>
        <v/>
      </c>
      <c r="BX48" s="16"/>
    </row>
    <row r="49" spans="1:76" ht="18.95" customHeight="1" x14ac:dyDescent="0.25">
      <c r="A49" s="81"/>
      <c r="B49" s="23"/>
      <c r="C49" s="24"/>
      <c r="D49" s="16"/>
      <c r="E49" s="23"/>
      <c r="F49" s="24"/>
      <c r="G49" s="16"/>
      <c r="H49" s="23"/>
      <c r="I49" s="24"/>
      <c r="J49" s="16"/>
      <c r="K49" s="23"/>
      <c r="L49" s="24"/>
      <c r="M49" s="16"/>
      <c r="N49" s="23"/>
      <c r="O49" s="24"/>
      <c r="P49" s="17"/>
      <c r="Q49" s="23"/>
      <c r="R49" s="24"/>
      <c r="S49" s="16"/>
      <c r="T49" s="23"/>
      <c r="U49" s="24"/>
      <c r="V49" s="16"/>
      <c r="W49" s="23"/>
      <c r="X49" s="24"/>
      <c r="Y49" s="16"/>
      <c r="Z49" s="23"/>
      <c r="AA49" s="24"/>
      <c r="AB49" s="16"/>
      <c r="AC49" s="23"/>
      <c r="AD49" s="24"/>
      <c r="AE49" s="16"/>
      <c r="AF49" s="23"/>
      <c r="AG49" s="24"/>
      <c r="AH49" s="16"/>
      <c r="AI49" s="23"/>
      <c r="AJ49" s="24"/>
      <c r="AK49" s="16"/>
      <c r="AL49" s="23"/>
      <c r="AM49" s="24"/>
      <c r="AN49" s="16"/>
      <c r="AO49" s="23"/>
      <c r="AP49" s="24"/>
      <c r="AQ49" s="16"/>
      <c r="AR49" s="23"/>
      <c r="AS49" s="24"/>
      <c r="AT49" s="17"/>
      <c r="AU49" s="23"/>
      <c r="AV49" s="24"/>
      <c r="AW49" s="16"/>
      <c r="AX49" s="23"/>
      <c r="AY49" s="24"/>
      <c r="AZ49" s="16"/>
      <c r="BA49" s="23"/>
      <c r="BB49" s="24"/>
      <c r="BC49" s="16"/>
      <c r="BD49" s="23"/>
      <c r="BE49" s="24"/>
      <c r="BF49" s="16"/>
      <c r="BG49" s="23"/>
      <c r="BH49" s="24"/>
      <c r="BI49" s="16"/>
      <c r="BJ49" s="23"/>
      <c r="BK49" s="24"/>
      <c r="BL49" s="16"/>
      <c r="BM49" s="23"/>
      <c r="BN49" s="24"/>
      <c r="BO49" s="16"/>
      <c r="BP49" s="23"/>
      <c r="BQ49" s="24"/>
      <c r="BR49" s="16"/>
      <c r="BS49" s="23"/>
      <c r="BT49" s="24"/>
      <c r="BU49" s="16"/>
      <c r="BV49" s="161" t="str">
        <f>Classement!C49</f>
        <v/>
      </c>
      <c r="BW49" s="164" t="str">
        <f>IF(Classement!F49&lt;&gt;"",(Classement!F49/((COUNTA(Classement!G49:AD49))-(COUNTA(Classement!AE49:AK49)))),"")</f>
        <v/>
      </c>
      <c r="BX49" s="16"/>
    </row>
    <row r="50" spans="1:76" ht="18.95" customHeight="1" x14ac:dyDescent="0.25">
      <c r="A50" s="81"/>
      <c r="B50" s="23"/>
      <c r="C50" s="24"/>
      <c r="D50" s="16"/>
      <c r="E50" s="23"/>
      <c r="F50" s="24"/>
      <c r="G50" s="16"/>
      <c r="H50" s="23"/>
      <c r="I50" s="24"/>
      <c r="J50" s="16"/>
      <c r="K50" s="23"/>
      <c r="L50" s="24"/>
      <c r="M50" s="16"/>
      <c r="N50" s="23"/>
      <c r="O50" s="24"/>
      <c r="P50" s="17"/>
      <c r="Q50" s="23"/>
      <c r="R50" s="24"/>
      <c r="S50" s="16"/>
      <c r="T50" s="23"/>
      <c r="U50" s="24"/>
      <c r="V50" s="16"/>
      <c r="W50" s="23"/>
      <c r="X50" s="24"/>
      <c r="Y50" s="16"/>
      <c r="Z50" s="23"/>
      <c r="AA50" s="24"/>
      <c r="AB50" s="16"/>
      <c r="AC50" s="23"/>
      <c r="AD50" s="24"/>
      <c r="AE50" s="16"/>
      <c r="AF50" s="23"/>
      <c r="AG50" s="24"/>
      <c r="AH50" s="16"/>
      <c r="AI50" s="23"/>
      <c r="AJ50" s="24"/>
      <c r="AK50" s="16"/>
      <c r="AL50" s="23"/>
      <c r="AM50" s="24"/>
      <c r="AN50" s="16"/>
      <c r="AO50" s="23"/>
      <c r="AP50" s="24"/>
      <c r="AQ50" s="16"/>
      <c r="AR50" s="23"/>
      <c r="AS50" s="24"/>
      <c r="AT50" s="17"/>
      <c r="AU50" s="23"/>
      <c r="AV50" s="24"/>
      <c r="AW50" s="16"/>
      <c r="AX50" s="23"/>
      <c r="AY50" s="24"/>
      <c r="AZ50" s="16"/>
      <c r="BA50" s="23"/>
      <c r="BB50" s="24"/>
      <c r="BC50" s="16"/>
      <c r="BD50" s="23"/>
      <c r="BE50" s="24"/>
      <c r="BF50" s="16"/>
      <c r="BG50" s="23"/>
      <c r="BH50" s="24"/>
      <c r="BI50" s="16"/>
      <c r="BJ50" s="23"/>
      <c r="BK50" s="24"/>
      <c r="BL50" s="16"/>
      <c r="BM50" s="23"/>
      <c r="BN50" s="24"/>
      <c r="BO50" s="16"/>
      <c r="BP50" s="23"/>
      <c r="BQ50" s="24"/>
      <c r="BR50" s="16"/>
      <c r="BS50" s="23"/>
      <c r="BT50" s="24"/>
      <c r="BU50" s="16"/>
      <c r="BV50" s="161" t="str">
        <f>Classement!C50</f>
        <v/>
      </c>
      <c r="BW50" s="164" t="str">
        <f>IF(Classement!F50&lt;&gt;"",(Classement!F50/((COUNTA(Classement!G50:AD50))-(COUNTA(Classement!AE50:AK50)))),"")</f>
        <v/>
      </c>
      <c r="BX50" s="16"/>
    </row>
    <row r="51" spans="1:76" ht="18.95" customHeight="1" x14ac:dyDescent="0.25">
      <c r="A51" s="81"/>
      <c r="B51" s="23"/>
      <c r="C51" s="24"/>
      <c r="D51" s="16"/>
      <c r="E51" s="23"/>
      <c r="F51" s="24"/>
      <c r="G51" s="16"/>
      <c r="H51" s="23"/>
      <c r="I51" s="24"/>
      <c r="J51" s="16"/>
      <c r="K51" s="23"/>
      <c r="L51" s="24"/>
      <c r="M51" s="16"/>
      <c r="N51" s="23"/>
      <c r="O51" s="24"/>
      <c r="P51" s="17"/>
      <c r="Q51" s="23"/>
      <c r="R51" s="24"/>
      <c r="S51" s="16"/>
      <c r="T51" s="23"/>
      <c r="U51" s="24"/>
      <c r="V51" s="16"/>
      <c r="W51" s="23"/>
      <c r="X51" s="24"/>
      <c r="Y51" s="16"/>
      <c r="Z51" s="23"/>
      <c r="AA51" s="24"/>
      <c r="AB51" s="16"/>
      <c r="AC51" s="23"/>
      <c r="AD51" s="24"/>
      <c r="AE51" s="16"/>
      <c r="AF51" s="23"/>
      <c r="AG51" s="24"/>
      <c r="AH51" s="16"/>
      <c r="AI51" s="23"/>
      <c r="AJ51" s="24"/>
      <c r="AK51" s="16"/>
      <c r="AL51" s="23"/>
      <c r="AM51" s="24"/>
      <c r="AN51" s="16"/>
      <c r="AO51" s="23"/>
      <c r="AP51" s="24"/>
      <c r="AQ51" s="16"/>
      <c r="AR51" s="23"/>
      <c r="AS51" s="24"/>
      <c r="AT51" s="17"/>
      <c r="AU51" s="23"/>
      <c r="AV51" s="24"/>
      <c r="AW51" s="16"/>
      <c r="AX51" s="23"/>
      <c r="AY51" s="24"/>
      <c r="AZ51" s="16"/>
      <c r="BA51" s="23"/>
      <c r="BB51" s="24"/>
      <c r="BC51" s="16"/>
      <c r="BD51" s="23"/>
      <c r="BE51" s="24"/>
      <c r="BF51" s="16"/>
      <c r="BG51" s="23"/>
      <c r="BH51" s="24"/>
      <c r="BI51" s="16"/>
      <c r="BJ51" s="23"/>
      <c r="BK51" s="24"/>
      <c r="BL51" s="16"/>
      <c r="BM51" s="23"/>
      <c r="BN51" s="24"/>
      <c r="BO51" s="16"/>
      <c r="BP51" s="23"/>
      <c r="BQ51" s="24"/>
      <c r="BR51" s="16"/>
      <c r="BS51" s="23"/>
      <c r="BT51" s="24"/>
      <c r="BU51" s="16"/>
      <c r="BV51" s="161" t="str">
        <f>Classement!C51</f>
        <v/>
      </c>
      <c r="BW51" s="164" t="str">
        <f>IF(Classement!F51&lt;&gt;"",(Classement!F51/((COUNTA(Classement!G51:AD51))-(COUNTA(Classement!AE51:AK51)))),"")</f>
        <v/>
      </c>
      <c r="BX51" s="16"/>
    </row>
    <row r="52" spans="1:76" ht="18.95" customHeight="1" x14ac:dyDescent="0.25">
      <c r="A52" s="81"/>
      <c r="B52" s="23"/>
      <c r="C52" s="24"/>
      <c r="D52" s="16"/>
      <c r="E52" s="23"/>
      <c r="F52" s="24"/>
      <c r="G52" s="16"/>
      <c r="H52" s="23"/>
      <c r="I52" s="24"/>
      <c r="J52" s="16"/>
      <c r="K52" s="23"/>
      <c r="L52" s="24"/>
      <c r="M52" s="16"/>
      <c r="N52" s="23"/>
      <c r="O52" s="24"/>
      <c r="P52" s="17"/>
      <c r="Q52" s="23"/>
      <c r="R52" s="24"/>
      <c r="S52" s="16"/>
      <c r="T52" s="23"/>
      <c r="U52" s="24"/>
      <c r="V52" s="16"/>
      <c r="W52" s="23"/>
      <c r="X52" s="24"/>
      <c r="Y52" s="16"/>
      <c r="Z52" s="23"/>
      <c r="AA52" s="24"/>
      <c r="AB52" s="16"/>
      <c r="AC52" s="23"/>
      <c r="AD52" s="24"/>
      <c r="AE52" s="16"/>
      <c r="AF52" s="23"/>
      <c r="AG52" s="24"/>
      <c r="AH52" s="16"/>
      <c r="AI52" s="23"/>
      <c r="AJ52" s="24"/>
      <c r="AK52" s="16"/>
      <c r="AL52" s="23"/>
      <c r="AM52" s="24"/>
      <c r="AN52" s="16"/>
      <c r="AO52" s="23"/>
      <c r="AP52" s="24"/>
      <c r="AQ52" s="16"/>
      <c r="AR52" s="23"/>
      <c r="AS52" s="24"/>
      <c r="AT52" s="17"/>
      <c r="AU52" s="23"/>
      <c r="AV52" s="24"/>
      <c r="AW52" s="16"/>
      <c r="AX52" s="23"/>
      <c r="AY52" s="24"/>
      <c r="AZ52" s="16"/>
      <c r="BA52" s="23"/>
      <c r="BB52" s="24"/>
      <c r="BC52" s="16"/>
      <c r="BD52" s="23"/>
      <c r="BE52" s="24"/>
      <c r="BF52" s="16"/>
      <c r="BG52" s="23"/>
      <c r="BH52" s="24"/>
      <c r="BI52" s="16"/>
      <c r="BJ52" s="23"/>
      <c r="BK52" s="24"/>
      <c r="BL52" s="16"/>
      <c r="BM52" s="23"/>
      <c r="BN52" s="24"/>
      <c r="BO52" s="16"/>
      <c r="BP52" s="23"/>
      <c r="BQ52" s="24"/>
      <c r="BR52" s="16"/>
      <c r="BS52" s="23"/>
      <c r="BT52" s="24"/>
      <c r="BU52" s="16"/>
      <c r="BV52" s="161" t="str">
        <f>Classement!C52</f>
        <v/>
      </c>
      <c r="BW52" s="164" t="str">
        <f>IF(Classement!F52&lt;&gt;"",(Classement!F52/((COUNTA(Classement!G52:AD52))-(COUNTA(Classement!AE52:AK52)))),"")</f>
        <v/>
      </c>
      <c r="BX52" s="16"/>
    </row>
    <row r="53" spans="1:76" ht="18.95" customHeight="1" x14ac:dyDescent="0.25">
      <c r="A53" s="81"/>
      <c r="B53" s="23"/>
      <c r="C53" s="24"/>
      <c r="D53" s="16"/>
      <c r="E53" s="23"/>
      <c r="F53" s="24"/>
      <c r="G53" s="16"/>
      <c r="H53" s="23"/>
      <c r="I53" s="24"/>
      <c r="J53" s="16"/>
      <c r="K53" s="23"/>
      <c r="L53" s="24"/>
      <c r="M53" s="16"/>
      <c r="N53" s="23"/>
      <c r="O53" s="24"/>
      <c r="P53" s="17"/>
      <c r="Q53" s="23"/>
      <c r="R53" s="24"/>
      <c r="S53" s="16"/>
      <c r="T53" s="23"/>
      <c r="U53" s="24"/>
      <c r="V53" s="16"/>
      <c r="W53" s="23"/>
      <c r="X53" s="24"/>
      <c r="Y53" s="16"/>
      <c r="Z53" s="23"/>
      <c r="AA53" s="24"/>
      <c r="AB53" s="16"/>
      <c r="AC53" s="23"/>
      <c r="AD53" s="24"/>
      <c r="AE53" s="16"/>
      <c r="AF53" s="23"/>
      <c r="AG53" s="24"/>
      <c r="AH53" s="16"/>
      <c r="AI53" s="23"/>
      <c r="AJ53" s="24"/>
      <c r="AK53" s="16"/>
      <c r="AL53" s="23"/>
      <c r="AM53" s="24"/>
      <c r="AN53" s="16"/>
      <c r="AO53" s="23"/>
      <c r="AP53" s="24"/>
      <c r="AQ53" s="16"/>
      <c r="AR53" s="23"/>
      <c r="AS53" s="24"/>
      <c r="AT53" s="17"/>
      <c r="AU53" s="23"/>
      <c r="AV53" s="24"/>
      <c r="AW53" s="16"/>
      <c r="AX53" s="23"/>
      <c r="AY53" s="24"/>
      <c r="AZ53" s="16"/>
      <c r="BA53" s="23"/>
      <c r="BB53" s="24"/>
      <c r="BC53" s="16"/>
      <c r="BD53" s="23"/>
      <c r="BE53" s="24"/>
      <c r="BF53" s="16"/>
      <c r="BG53" s="23"/>
      <c r="BH53" s="24"/>
      <c r="BI53" s="16"/>
      <c r="BJ53" s="23"/>
      <c r="BK53" s="24"/>
      <c r="BL53" s="16"/>
      <c r="BM53" s="23"/>
      <c r="BN53" s="24"/>
      <c r="BO53" s="16"/>
      <c r="BP53" s="23"/>
      <c r="BQ53" s="24"/>
      <c r="BR53" s="16"/>
      <c r="BS53" s="23"/>
      <c r="BT53" s="24"/>
      <c r="BU53" s="16"/>
      <c r="BV53" s="161" t="str">
        <f>Classement!C53</f>
        <v/>
      </c>
      <c r="BW53" s="164" t="str">
        <f>IF(Classement!F53&lt;&gt;"",(Classement!F53/((COUNTA(Classement!G53:AD53))-(COUNTA(Classement!AE53:AK53)))),"")</f>
        <v/>
      </c>
      <c r="BX53" s="16"/>
    </row>
    <row r="54" spans="1:76" ht="18.95" customHeight="1" x14ac:dyDescent="0.25">
      <c r="A54" s="81"/>
      <c r="B54" s="23"/>
      <c r="C54" s="24"/>
      <c r="D54" s="16"/>
      <c r="E54" s="23"/>
      <c r="F54" s="24"/>
      <c r="G54" s="16"/>
      <c r="H54" s="23"/>
      <c r="I54" s="24"/>
      <c r="J54" s="16"/>
      <c r="K54" s="23"/>
      <c r="L54" s="24"/>
      <c r="M54" s="16"/>
      <c r="N54" s="23"/>
      <c r="O54" s="24"/>
      <c r="P54" s="17"/>
      <c r="Q54" s="23"/>
      <c r="R54" s="24"/>
      <c r="S54" s="16"/>
      <c r="T54" s="23"/>
      <c r="U54" s="24"/>
      <c r="V54" s="16"/>
      <c r="W54" s="23"/>
      <c r="X54" s="24"/>
      <c r="Y54" s="16"/>
      <c r="Z54" s="23"/>
      <c r="AA54" s="24"/>
      <c r="AB54" s="16"/>
      <c r="AC54" s="23"/>
      <c r="AD54" s="24"/>
      <c r="AE54" s="16"/>
      <c r="AF54" s="23"/>
      <c r="AG54" s="24"/>
      <c r="AH54" s="16"/>
      <c r="AI54" s="23"/>
      <c r="AJ54" s="24"/>
      <c r="AK54" s="16"/>
      <c r="AL54" s="23"/>
      <c r="AM54" s="24"/>
      <c r="AN54" s="16"/>
      <c r="AO54" s="23"/>
      <c r="AP54" s="24"/>
      <c r="AQ54" s="16"/>
      <c r="AR54" s="23"/>
      <c r="AS54" s="24"/>
      <c r="AT54" s="17"/>
      <c r="AU54" s="23"/>
      <c r="AV54" s="24"/>
      <c r="AW54" s="16"/>
      <c r="AX54" s="23"/>
      <c r="AY54" s="24"/>
      <c r="AZ54" s="16"/>
      <c r="BA54" s="23"/>
      <c r="BB54" s="24"/>
      <c r="BC54" s="16"/>
      <c r="BD54" s="23"/>
      <c r="BE54" s="24"/>
      <c r="BF54" s="16"/>
      <c r="BG54" s="23"/>
      <c r="BH54" s="24"/>
      <c r="BI54" s="16"/>
      <c r="BJ54" s="23"/>
      <c r="BK54" s="24"/>
      <c r="BL54" s="16"/>
      <c r="BM54" s="23"/>
      <c r="BN54" s="24"/>
      <c r="BO54" s="16"/>
      <c r="BP54" s="23"/>
      <c r="BQ54" s="24"/>
      <c r="BR54" s="16"/>
      <c r="BS54" s="23"/>
      <c r="BT54" s="24"/>
      <c r="BU54" s="16"/>
      <c r="BV54" s="161" t="str">
        <f>Classement!C54</f>
        <v/>
      </c>
      <c r="BW54" s="164" t="str">
        <f>IF(Classement!F54&lt;&gt;"",(Classement!F54/((COUNTA(Classement!G54:AD54))-(COUNTA(Classement!AE54:AK54)))),"")</f>
        <v/>
      </c>
      <c r="BX54" s="16"/>
    </row>
    <row r="55" spans="1:76" ht="18.95" customHeight="1" x14ac:dyDescent="0.25">
      <c r="A55" s="81"/>
      <c r="B55" s="23"/>
      <c r="C55" s="24"/>
      <c r="D55" s="16"/>
      <c r="E55" s="23"/>
      <c r="F55" s="24"/>
      <c r="G55" s="16"/>
      <c r="H55" s="23"/>
      <c r="I55" s="24"/>
      <c r="J55" s="16"/>
      <c r="K55" s="23"/>
      <c r="L55" s="24"/>
      <c r="M55" s="16"/>
      <c r="N55" s="23"/>
      <c r="O55" s="24"/>
      <c r="P55" s="17"/>
      <c r="Q55" s="23"/>
      <c r="R55" s="24"/>
      <c r="S55" s="16"/>
      <c r="T55" s="23"/>
      <c r="U55" s="24"/>
      <c r="V55" s="16"/>
      <c r="W55" s="23"/>
      <c r="X55" s="24"/>
      <c r="Y55" s="16"/>
      <c r="Z55" s="23"/>
      <c r="AA55" s="24"/>
      <c r="AB55" s="16"/>
      <c r="AC55" s="23"/>
      <c r="AD55" s="24"/>
      <c r="AE55" s="16"/>
      <c r="AF55" s="23"/>
      <c r="AG55" s="24"/>
      <c r="AH55" s="16"/>
      <c r="AI55" s="23"/>
      <c r="AJ55" s="24"/>
      <c r="AK55" s="16"/>
      <c r="AL55" s="23"/>
      <c r="AM55" s="24"/>
      <c r="AN55" s="16"/>
      <c r="AO55" s="23"/>
      <c r="AP55" s="24"/>
      <c r="AQ55" s="16"/>
      <c r="AR55" s="23"/>
      <c r="AS55" s="24"/>
      <c r="AT55" s="17"/>
      <c r="AU55" s="23"/>
      <c r="AV55" s="24"/>
      <c r="AW55" s="16"/>
      <c r="AX55" s="23"/>
      <c r="AY55" s="24"/>
      <c r="AZ55" s="16"/>
      <c r="BA55" s="23"/>
      <c r="BB55" s="24"/>
      <c r="BC55" s="16"/>
      <c r="BD55" s="23"/>
      <c r="BE55" s="24"/>
      <c r="BF55" s="16"/>
      <c r="BG55" s="23"/>
      <c r="BH55" s="24"/>
      <c r="BI55" s="16"/>
      <c r="BJ55" s="23"/>
      <c r="BK55" s="24"/>
      <c r="BL55" s="16"/>
      <c r="BM55" s="23"/>
      <c r="BN55" s="24"/>
      <c r="BO55" s="16"/>
      <c r="BP55" s="23"/>
      <c r="BQ55" s="24"/>
      <c r="BR55" s="16"/>
      <c r="BS55" s="23"/>
      <c r="BT55" s="24"/>
      <c r="BU55" s="16"/>
      <c r="BV55" s="161" t="str">
        <f>Classement!C55</f>
        <v/>
      </c>
      <c r="BW55" s="164" t="str">
        <f>IF(Classement!F55&lt;&gt;"",(Classement!F55/((COUNTA(Classement!G55:AD55))-(COUNTA(Classement!AE55:AK55)))),"")</f>
        <v/>
      </c>
      <c r="BX55" s="16"/>
    </row>
    <row r="56" spans="1:76" ht="18.95" customHeight="1" x14ac:dyDescent="0.25">
      <c r="A56" s="81"/>
      <c r="B56" s="23"/>
      <c r="C56" s="24"/>
      <c r="D56" s="16"/>
      <c r="E56" s="23"/>
      <c r="F56" s="24"/>
      <c r="G56" s="16"/>
      <c r="H56" s="23"/>
      <c r="I56" s="24"/>
      <c r="J56" s="16"/>
      <c r="K56" s="23"/>
      <c r="L56" s="24"/>
      <c r="M56" s="16"/>
      <c r="N56" s="23"/>
      <c r="O56" s="24"/>
      <c r="P56" s="17"/>
      <c r="Q56" s="23"/>
      <c r="R56" s="24"/>
      <c r="S56" s="16"/>
      <c r="T56" s="23"/>
      <c r="U56" s="24"/>
      <c r="V56" s="16"/>
      <c r="W56" s="23"/>
      <c r="X56" s="24"/>
      <c r="Y56" s="16"/>
      <c r="Z56" s="23"/>
      <c r="AA56" s="24"/>
      <c r="AB56" s="16"/>
      <c r="AC56" s="23"/>
      <c r="AD56" s="24"/>
      <c r="AE56" s="16"/>
      <c r="AF56" s="23"/>
      <c r="AG56" s="24"/>
      <c r="AH56" s="16"/>
      <c r="AI56" s="23"/>
      <c r="AJ56" s="24"/>
      <c r="AK56" s="16"/>
      <c r="AL56" s="23"/>
      <c r="AM56" s="24"/>
      <c r="AN56" s="16"/>
      <c r="AO56" s="23"/>
      <c r="AP56" s="24"/>
      <c r="AQ56" s="16"/>
      <c r="AR56" s="23"/>
      <c r="AS56" s="24"/>
      <c r="AT56" s="17"/>
      <c r="AU56" s="23"/>
      <c r="AV56" s="24"/>
      <c r="AW56" s="16"/>
      <c r="AX56" s="23"/>
      <c r="AY56" s="24"/>
      <c r="AZ56" s="16"/>
      <c r="BA56" s="23"/>
      <c r="BB56" s="24"/>
      <c r="BC56" s="16"/>
      <c r="BD56" s="23"/>
      <c r="BE56" s="24"/>
      <c r="BF56" s="16"/>
      <c r="BG56" s="23"/>
      <c r="BH56" s="24"/>
      <c r="BI56" s="16"/>
      <c r="BJ56" s="23"/>
      <c r="BK56" s="24"/>
      <c r="BL56" s="16"/>
      <c r="BM56" s="23"/>
      <c r="BN56" s="24"/>
      <c r="BO56" s="16"/>
      <c r="BP56" s="23"/>
      <c r="BQ56" s="24"/>
      <c r="BR56" s="16"/>
      <c r="BS56" s="23"/>
      <c r="BT56" s="24"/>
      <c r="BU56" s="16"/>
      <c r="BV56" s="161" t="str">
        <f>Classement!C56</f>
        <v/>
      </c>
      <c r="BW56" s="164" t="str">
        <f>IF(Classement!F56&lt;&gt;"",(Classement!F56/((COUNTA(Classement!G56:AD56))-(COUNTA(Classement!AE56:AK56)))),"")</f>
        <v/>
      </c>
      <c r="BX56" s="16"/>
    </row>
    <row r="57" spans="1:76" ht="18.95" customHeight="1" x14ac:dyDescent="0.25">
      <c r="A57" s="81"/>
      <c r="B57" s="23"/>
      <c r="C57" s="24"/>
      <c r="D57" s="16"/>
      <c r="E57" s="23"/>
      <c r="F57" s="24"/>
      <c r="G57" s="16"/>
      <c r="H57" s="23"/>
      <c r="I57" s="24"/>
      <c r="J57" s="16"/>
      <c r="K57" s="23"/>
      <c r="L57" s="24"/>
      <c r="M57" s="16"/>
      <c r="N57" s="23"/>
      <c r="O57" s="24"/>
      <c r="P57" s="17"/>
      <c r="Q57" s="23"/>
      <c r="R57" s="24"/>
      <c r="S57" s="16"/>
      <c r="T57" s="23"/>
      <c r="U57" s="24"/>
      <c r="V57" s="16"/>
      <c r="W57" s="23"/>
      <c r="X57" s="24"/>
      <c r="Y57" s="16"/>
      <c r="Z57" s="23"/>
      <c r="AA57" s="24"/>
      <c r="AB57" s="16"/>
      <c r="AC57" s="23"/>
      <c r="AD57" s="24"/>
      <c r="AE57" s="16"/>
      <c r="AF57" s="23"/>
      <c r="AG57" s="24"/>
      <c r="AH57" s="16"/>
      <c r="AI57" s="23"/>
      <c r="AJ57" s="24"/>
      <c r="AK57" s="16"/>
      <c r="AL57" s="23"/>
      <c r="AM57" s="24"/>
      <c r="AN57" s="16"/>
      <c r="AO57" s="23"/>
      <c r="AP57" s="24"/>
      <c r="AQ57" s="16"/>
      <c r="AR57" s="23"/>
      <c r="AS57" s="24"/>
      <c r="AT57" s="17"/>
      <c r="AU57" s="23"/>
      <c r="AV57" s="24"/>
      <c r="AW57" s="16"/>
      <c r="AX57" s="23"/>
      <c r="AY57" s="24"/>
      <c r="AZ57" s="16"/>
      <c r="BA57" s="23"/>
      <c r="BB57" s="24"/>
      <c r="BC57" s="16"/>
      <c r="BD57" s="23"/>
      <c r="BE57" s="24"/>
      <c r="BF57" s="16"/>
      <c r="BG57" s="23"/>
      <c r="BH57" s="24"/>
      <c r="BI57" s="16"/>
      <c r="BJ57" s="23"/>
      <c r="BK57" s="24"/>
      <c r="BL57" s="16"/>
      <c r="BM57" s="23"/>
      <c r="BN57" s="24"/>
      <c r="BO57" s="16"/>
      <c r="BP57" s="23"/>
      <c r="BQ57" s="24"/>
      <c r="BR57" s="16"/>
      <c r="BS57" s="23"/>
      <c r="BT57" s="24"/>
      <c r="BU57" s="16"/>
      <c r="BV57" s="161" t="str">
        <f>Classement!C57</f>
        <v/>
      </c>
      <c r="BW57" s="164" t="str">
        <f>IF(Classement!F57&lt;&gt;"",(Classement!F57/((COUNTA(Classement!G57:AD57))-(COUNTA(Classement!AE57:AK57)))),"")</f>
        <v/>
      </c>
      <c r="BX57" s="16"/>
    </row>
    <row r="58" spans="1:76" ht="18.95" customHeight="1" x14ac:dyDescent="0.25">
      <c r="A58" s="81"/>
      <c r="B58" s="23"/>
      <c r="C58" s="24"/>
      <c r="D58" s="16"/>
      <c r="E58" s="23"/>
      <c r="F58" s="24"/>
      <c r="G58" s="16"/>
      <c r="H58" s="23"/>
      <c r="I58" s="24"/>
      <c r="J58" s="16"/>
      <c r="K58" s="23"/>
      <c r="L58" s="24"/>
      <c r="M58" s="16"/>
      <c r="N58" s="23"/>
      <c r="O58" s="24"/>
      <c r="P58" s="17"/>
      <c r="Q58" s="23"/>
      <c r="R58" s="24"/>
      <c r="S58" s="16"/>
      <c r="T58" s="23"/>
      <c r="U58" s="24"/>
      <c r="V58" s="16"/>
      <c r="W58" s="23"/>
      <c r="X58" s="24"/>
      <c r="Y58" s="16"/>
      <c r="Z58" s="23"/>
      <c r="AA58" s="24"/>
      <c r="AB58" s="16"/>
      <c r="AC58" s="23"/>
      <c r="AD58" s="24"/>
      <c r="AE58" s="16"/>
      <c r="AF58" s="23"/>
      <c r="AG58" s="24"/>
      <c r="AH58" s="16"/>
      <c r="AI58" s="23"/>
      <c r="AJ58" s="24"/>
      <c r="AK58" s="16"/>
      <c r="AL58" s="23"/>
      <c r="AM58" s="24"/>
      <c r="AN58" s="16"/>
      <c r="AO58" s="23"/>
      <c r="AP58" s="24"/>
      <c r="AQ58" s="16"/>
      <c r="AR58" s="23"/>
      <c r="AS58" s="24"/>
      <c r="AT58" s="17"/>
      <c r="AU58" s="23"/>
      <c r="AV58" s="24"/>
      <c r="AW58" s="16"/>
      <c r="AX58" s="23"/>
      <c r="AY58" s="24"/>
      <c r="AZ58" s="16"/>
      <c r="BA58" s="23"/>
      <c r="BB58" s="24"/>
      <c r="BC58" s="16"/>
      <c r="BD58" s="23"/>
      <c r="BE58" s="24"/>
      <c r="BF58" s="16"/>
      <c r="BG58" s="23"/>
      <c r="BH58" s="24"/>
      <c r="BI58" s="16"/>
      <c r="BJ58" s="23"/>
      <c r="BK58" s="24"/>
      <c r="BL58" s="16"/>
      <c r="BM58" s="23"/>
      <c r="BN58" s="24"/>
      <c r="BO58" s="16"/>
      <c r="BP58" s="23"/>
      <c r="BQ58" s="24"/>
      <c r="BR58" s="16"/>
      <c r="BS58" s="23"/>
      <c r="BT58" s="24"/>
      <c r="BU58" s="16"/>
      <c r="BV58" s="161" t="str">
        <f>Classement!C58</f>
        <v/>
      </c>
      <c r="BW58" s="164" t="str">
        <f>IF(Classement!F58&lt;&gt;"",(Classement!F58/((COUNTA(Classement!G58:AD58))-(COUNTA(Classement!AE58:AK58)))),"")</f>
        <v/>
      </c>
      <c r="BX58" s="16"/>
    </row>
    <row r="59" spans="1:76" ht="18.95" customHeight="1" x14ac:dyDescent="0.25">
      <c r="A59" s="81"/>
      <c r="B59" s="23"/>
      <c r="C59" s="24"/>
      <c r="D59" s="16"/>
      <c r="E59" s="23"/>
      <c r="F59" s="24"/>
      <c r="G59" s="16"/>
      <c r="H59" s="23"/>
      <c r="I59" s="24"/>
      <c r="J59" s="16"/>
      <c r="K59" s="23"/>
      <c r="L59" s="24"/>
      <c r="M59" s="16"/>
      <c r="N59" s="23"/>
      <c r="O59" s="24"/>
      <c r="P59" s="17"/>
      <c r="Q59" s="23"/>
      <c r="R59" s="24"/>
      <c r="S59" s="16"/>
      <c r="T59" s="23"/>
      <c r="U59" s="24"/>
      <c r="V59" s="16"/>
      <c r="W59" s="23"/>
      <c r="X59" s="24"/>
      <c r="Y59" s="16"/>
      <c r="Z59" s="23"/>
      <c r="AA59" s="24"/>
      <c r="AB59" s="16"/>
      <c r="AC59" s="23"/>
      <c r="AD59" s="24"/>
      <c r="AE59" s="16"/>
      <c r="AF59" s="23"/>
      <c r="AG59" s="24"/>
      <c r="AH59" s="16"/>
      <c r="AI59" s="23"/>
      <c r="AJ59" s="24"/>
      <c r="AK59" s="16"/>
      <c r="AL59" s="23"/>
      <c r="AM59" s="24"/>
      <c r="AN59" s="16"/>
      <c r="AO59" s="23"/>
      <c r="AP59" s="24"/>
      <c r="AQ59" s="16"/>
      <c r="AR59" s="23"/>
      <c r="AS59" s="24"/>
      <c r="AT59" s="17"/>
      <c r="AU59" s="23"/>
      <c r="AV59" s="24"/>
      <c r="AW59" s="16"/>
      <c r="AX59" s="23"/>
      <c r="AY59" s="24"/>
      <c r="AZ59" s="16"/>
      <c r="BA59" s="23"/>
      <c r="BB59" s="24"/>
      <c r="BC59" s="16"/>
      <c r="BD59" s="23"/>
      <c r="BE59" s="24"/>
      <c r="BF59" s="16"/>
      <c r="BG59" s="23"/>
      <c r="BH59" s="24"/>
      <c r="BI59" s="16"/>
      <c r="BJ59" s="23"/>
      <c r="BK59" s="24"/>
      <c r="BL59" s="16"/>
      <c r="BM59" s="23"/>
      <c r="BN59" s="24"/>
      <c r="BO59" s="16"/>
      <c r="BP59" s="23"/>
      <c r="BQ59" s="24"/>
      <c r="BR59" s="16"/>
      <c r="BS59" s="23"/>
      <c r="BT59" s="24"/>
      <c r="BU59" s="16"/>
      <c r="BV59" s="161" t="str">
        <f>Classement!C59</f>
        <v/>
      </c>
      <c r="BW59" s="164" t="str">
        <f>IF(Classement!F59&lt;&gt;"",(Classement!F59/((COUNTA(Classement!G59:AD59))-(COUNTA(Classement!AE59:AK59)))),"")</f>
        <v/>
      </c>
      <c r="BX59" s="16"/>
    </row>
    <row r="60" spans="1:76" ht="18.95" customHeight="1" x14ac:dyDescent="0.25">
      <c r="A60" s="81"/>
      <c r="B60" s="23"/>
      <c r="C60" s="24"/>
      <c r="D60" s="16"/>
      <c r="E60" s="23"/>
      <c r="F60" s="24"/>
      <c r="G60" s="16"/>
      <c r="H60" s="23"/>
      <c r="I60" s="24"/>
      <c r="J60" s="16"/>
      <c r="K60" s="23"/>
      <c r="L60" s="24"/>
      <c r="M60" s="16"/>
      <c r="N60" s="23"/>
      <c r="O60" s="24"/>
      <c r="P60" s="17"/>
      <c r="Q60" s="23"/>
      <c r="R60" s="24"/>
      <c r="S60" s="16"/>
      <c r="T60" s="23"/>
      <c r="U60" s="24"/>
      <c r="V60" s="16"/>
      <c r="W60" s="23"/>
      <c r="X60" s="24"/>
      <c r="Y60" s="16"/>
      <c r="Z60" s="23"/>
      <c r="AA60" s="24"/>
      <c r="AB60" s="16"/>
      <c r="AC60" s="23"/>
      <c r="AD60" s="24"/>
      <c r="AE60" s="16"/>
      <c r="AF60" s="23"/>
      <c r="AG60" s="24"/>
      <c r="AH60" s="16"/>
      <c r="AI60" s="23"/>
      <c r="AJ60" s="24"/>
      <c r="AK60" s="16"/>
      <c r="AL60" s="23"/>
      <c r="AM60" s="24"/>
      <c r="AN60" s="16"/>
      <c r="AO60" s="23"/>
      <c r="AP60" s="24"/>
      <c r="AQ60" s="16"/>
      <c r="AR60" s="23"/>
      <c r="AS60" s="24"/>
      <c r="AT60" s="17"/>
      <c r="AU60" s="23"/>
      <c r="AV60" s="24"/>
      <c r="AW60" s="16"/>
      <c r="AX60" s="23"/>
      <c r="AY60" s="24"/>
      <c r="AZ60" s="16"/>
      <c r="BA60" s="23"/>
      <c r="BB60" s="24"/>
      <c r="BC60" s="16"/>
      <c r="BD60" s="23"/>
      <c r="BE60" s="24"/>
      <c r="BF60" s="16"/>
      <c r="BG60" s="23"/>
      <c r="BH60" s="24"/>
      <c r="BI60" s="16"/>
      <c r="BJ60" s="23"/>
      <c r="BK60" s="24"/>
      <c r="BL60" s="16"/>
      <c r="BM60" s="23"/>
      <c r="BN60" s="24"/>
      <c r="BO60" s="16"/>
      <c r="BP60" s="23"/>
      <c r="BQ60" s="24"/>
      <c r="BR60" s="16"/>
      <c r="BS60" s="23"/>
      <c r="BT60" s="24"/>
      <c r="BU60" s="16"/>
      <c r="BV60" s="161" t="str">
        <f>Classement!C60</f>
        <v/>
      </c>
      <c r="BW60" s="164" t="str">
        <f>IF(Classement!F60&lt;&gt;"",(Classement!F60/((COUNTA(Classement!G60:AD60))-(COUNTA(Classement!AE60:AK60)))),"")</f>
        <v/>
      </c>
      <c r="BX60" s="16"/>
    </row>
    <row r="61" spans="1:76" ht="18.95" customHeight="1" x14ac:dyDescent="0.25">
      <c r="A61" s="81"/>
      <c r="B61" s="23"/>
      <c r="C61" s="24"/>
      <c r="D61" s="16"/>
      <c r="E61" s="23"/>
      <c r="F61" s="24"/>
      <c r="G61" s="16"/>
      <c r="H61" s="23"/>
      <c r="I61" s="24"/>
      <c r="J61" s="16"/>
      <c r="K61" s="23"/>
      <c r="L61" s="24"/>
      <c r="M61" s="16"/>
      <c r="N61" s="23"/>
      <c r="O61" s="24"/>
      <c r="P61" s="17"/>
      <c r="Q61" s="23"/>
      <c r="R61" s="24"/>
      <c r="S61" s="16"/>
      <c r="T61" s="23"/>
      <c r="U61" s="24"/>
      <c r="V61" s="16"/>
      <c r="W61" s="23"/>
      <c r="X61" s="24"/>
      <c r="Y61" s="16"/>
      <c r="Z61" s="23"/>
      <c r="AA61" s="24"/>
      <c r="AB61" s="16"/>
      <c r="AC61" s="23"/>
      <c r="AD61" s="24"/>
      <c r="AE61" s="16"/>
      <c r="AF61" s="23"/>
      <c r="AG61" s="24"/>
      <c r="AH61" s="16"/>
      <c r="AI61" s="23"/>
      <c r="AJ61" s="24"/>
      <c r="AK61" s="16"/>
      <c r="AL61" s="23"/>
      <c r="AM61" s="24"/>
      <c r="AN61" s="16"/>
      <c r="AO61" s="23"/>
      <c r="AP61" s="24"/>
      <c r="AQ61" s="16"/>
      <c r="AR61" s="23"/>
      <c r="AS61" s="24"/>
      <c r="AT61" s="17"/>
      <c r="AU61" s="23"/>
      <c r="AV61" s="24"/>
      <c r="AW61" s="16"/>
      <c r="AX61" s="23"/>
      <c r="AY61" s="24"/>
      <c r="AZ61" s="16"/>
      <c r="BA61" s="23"/>
      <c r="BB61" s="24"/>
      <c r="BC61" s="16"/>
      <c r="BD61" s="23"/>
      <c r="BE61" s="24"/>
      <c r="BF61" s="16"/>
      <c r="BG61" s="23"/>
      <c r="BH61" s="24"/>
      <c r="BI61" s="16"/>
      <c r="BJ61" s="23"/>
      <c r="BK61" s="24"/>
      <c r="BL61" s="16"/>
      <c r="BM61" s="23"/>
      <c r="BN61" s="24"/>
      <c r="BO61" s="16"/>
      <c r="BP61" s="23"/>
      <c r="BQ61" s="24"/>
      <c r="BR61" s="16"/>
      <c r="BS61" s="23"/>
      <c r="BT61" s="24"/>
      <c r="BU61" s="16"/>
      <c r="BV61" s="161" t="str">
        <f>Classement!C61</f>
        <v/>
      </c>
      <c r="BW61" s="164" t="str">
        <f>IF(Classement!F61&lt;&gt;"",(Classement!F61/((COUNTA(Classement!G61:AD61))-(COUNTA(Classement!AE61:AK61)))),"")</f>
        <v/>
      </c>
      <c r="BX61" s="16"/>
    </row>
    <row r="62" spans="1:76" ht="18.95" customHeight="1" x14ac:dyDescent="0.25">
      <c r="A62" s="81"/>
      <c r="B62" s="23"/>
      <c r="C62" s="24"/>
      <c r="D62" s="16"/>
      <c r="E62" s="23"/>
      <c r="F62" s="24"/>
      <c r="G62" s="16"/>
      <c r="H62" s="23"/>
      <c r="I62" s="24"/>
      <c r="J62" s="16"/>
      <c r="K62" s="23"/>
      <c r="L62" s="24"/>
      <c r="M62" s="16"/>
      <c r="N62" s="23"/>
      <c r="O62" s="24"/>
      <c r="P62" s="17"/>
      <c r="Q62" s="23"/>
      <c r="R62" s="24"/>
      <c r="S62" s="16"/>
      <c r="T62" s="23"/>
      <c r="U62" s="24"/>
      <c r="V62" s="16"/>
      <c r="W62" s="23"/>
      <c r="X62" s="24"/>
      <c r="Y62" s="16"/>
      <c r="Z62" s="23"/>
      <c r="AA62" s="24"/>
      <c r="AB62" s="16"/>
      <c r="AC62" s="23"/>
      <c r="AD62" s="24"/>
      <c r="AE62" s="16"/>
      <c r="AF62" s="23"/>
      <c r="AG62" s="24"/>
      <c r="AH62" s="16"/>
      <c r="AI62" s="23"/>
      <c r="AJ62" s="24"/>
      <c r="AK62" s="16"/>
      <c r="AL62" s="23"/>
      <c r="AM62" s="24"/>
      <c r="AN62" s="16"/>
      <c r="AO62" s="23"/>
      <c r="AP62" s="24"/>
      <c r="AQ62" s="16"/>
      <c r="AR62" s="23"/>
      <c r="AS62" s="24"/>
      <c r="AT62" s="17"/>
      <c r="AU62" s="23"/>
      <c r="AV62" s="24"/>
      <c r="AW62" s="16"/>
      <c r="AX62" s="23"/>
      <c r="AY62" s="24"/>
      <c r="AZ62" s="16"/>
      <c r="BA62" s="23"/>
      <c r="BB62" s="24"/>
      <c r="BC62" s="16"/>
      <c r="BD62" s="23"/>
      <c r="BE62" s="24"/>
      <c r="BF62" s="16"/>
      <c r="BG62" s="23"/>
      <c r="BH62" s="24"/>
      <c r="BI62" s="16"/>
      <c r="BJ62" s="23"/>
      <c r="BK62" s="24"/>
      <c r="BL62" s="16"/>
      <c r="BM62" s="23"/>
      <c r="BN62" s="24"/>
      <c r="BO62" s="16"/>
      <c r="BP62" s="23"/>
      <c r="BQ62" s="24"/>
      <c r="BR62" s="16"/>
      <c r="BS62" s="23"/>
      <c r="BT62" s="24"/>
      <c r="BU62" s="16"/>
      <c r="BV62" s="161" t="str">
        <f>Classement!C62</f>
        <v/>
      </c>
      <c r="BW62" s="164" t="str">
        <f>IF(Classement!F62&lt;&gt;"",(Classement!F62/((COUNTA(Classement!G62:AD62))-(COUNTA(Classement!AE62:AK62)))),"")</f>
        <v/>
      </c>
      <c r="BX62" s="16"/>
    </row>
    <row r="63" spans="1:76" ht="18.95" customHeight="1" x14ac:dyDescent="0.25">
      <c r="A63" s="81"/>
      <c r="B63" s="23"/>
      <c r="C63" s="24"/>
      <c r="D63" s="16"/>
      <c r="E63" s="23"/>
      <c r="F63" s="24"/>
      <c r="G63" s="16"/>
      <c r="H63" s="23"/>
      <c r="I63" s="24"/>
      <c r="J63" s="16"/>
      <c r="K63" s="23"/>
      <c r="L63" s="24"/>
      <c r="M63" s="16"/>
      <c r="N63" s="23"/>
      <c r="O63" s="24"/>
      <c r="P63" s="17"/>
      <c r="Q63" s="23"/>
      <c r="R63" s="24"/>
      <c r="S63" s="16"/>
      <c r="T63" s="23"/>
      <c r="U63" s="24"/>
      <c r="V63" s="16"/>
      <c r="W63" s="23"/>
      <c r="X63" s="24"/>
      <c r="Y63" s="16"/>
      <c r="Z63" s="23"/>
      <c r="AA63" s="24"/>
      <c r="AB63" s="16"/>
      <c r="AC63" s="23"/>
      <c r="AD63" s="24"/>
      <c r="AE63" s="16"/>
      <c r="AF63" s="23"/>
      <c r="AG63" s="24"/>
      <c r="AH63" s="16"/>
      <c r="AI63" s="23"/>
      <c r="AJ63" s="24"/>
      <c r="AK63" s="16"/>
      <c r="AL63" s="23"/>
      <c r="AM63" s="24"/>
      <c r="AN63" s="16"/>
      <c r="AO63" s="23"/>
      <c r="AP63" s="24"/>
      <c r="AQ63" s="16"/>
      <c r="AR63" s="23"/>
      <c r="AS63" s="24"/>
      <c r="AT63" s="17"/>
      <c r="AU63" s="23"/>
      <c r="AV63" s="24"/>
      <c r="AW63" s="16"/>
      <c r="AX63" s="23"/>
      <c r="AY63" s="24"/>
      <c r="AZ63" s="16"/>
      <c r="BA63" s="23"/>
      <c r="BB63" s="24"/>
      <c r="BC63" s="16"/>
      <c r="BD63" s="23"/>
      <c r="BE63" s="24"/>
      <c r="BF63" s="16"/>
      <c r="BG63" s="23"/>
      <c r="BH63" s="24"/>
      <c r="BI63" s="16"/>
      <c r="BJ63" s="23"/>
      <c r="BK63" s="24"/>
      <c r="BL63" s="16"/>
      <c r="BM63" s="23"/>
      <c r="BN63" s="24"/>
      <c r="BO63" s="16"/>
      <c r="BP63" s="23"/>
      <c r="BQ63" s="24"/>
      <c r="BR63" s="16"/>
      <c r="BS63" s="23"/>
      <c r="BT63" s="24"/>
      <c r="BU63" s="16"/>
      <c r="BV63" s="161" t="str">
        <f>Classement!C63</f>
        <v/>
      </c>
      <c r="BW63" s="164" t="str">
        <f>IF(Classement!F63&lt;&gt;"",(Classement!F63/((COUNTA(Classement!G63:AD63))-(COUNTA(Classement!AE63:AK63)))),"")</f>
        <v/>
      </c>
      <c r="BX63" s="16"/>
    </row>
    <row r="64" spans="1:76" ht="18.95" customHeight="1" x14ac:dyDescent="0.25">
      <c r="A64" s="81"/>
      <c r="B64" s="23"/>
      <c r="C64" s="24"/>
      <c r="D64" s="16"/>
      <c r="E64" s="23"/>
      <c r="F64" s="24"/>
      <c r="G64" s="16"/>
      <c r="H64" s="23"/>
      <c r="I64" s="24"/>
      <c r="J64" s="16"/>
      <c r="K64" s="23"/>
      <c r="L64" s="24"/>
      <c r="M64" s="16"/>
      <c r="N64" s="23"/>
      <c r="O64" s="24"/>
      <c r="P64" s="17"/>
      <c r="Q64" s="23"/>
      <c r="R64" s="24"/>
      <c r="S64" s="16"/>
      <c r="T64" s="23"/>
      <c r="U64" s="24"/>
      <c r="V64" s="16"/>
      <c r="W64" s="23"/>
      <c r="X64" s="24"/>
      <c r="Y64" s="16"/>
      <c r="Z64" s="23"/>
      <c r="AA64" s="24"/>
      <c r="AB64" s="16"/>
      <c r="AC64" s="23"/>
      <c r="AD64" s="24"/>
      <c r="AE64" s="16"/>
      <c r="AF64" s="23"/>
      <c r="AG64" s="24"/>
      <c r="AH64" s="16"/>
      <c r="AI64" s="23"/>
      <c r="AJ64" s="24"/>
      <c r="AK64" s="16"/>
      <c r="AL64" s="23"/>
      <c r="AM64" s="24"/>
      <c r="AN64" s="16"/>
      <c r="AO64" s="23"/>
      <c r="AP64" s="24"/>
      <c r="AQ64" s="16"/>
      <c r="AR64" s="23"/>
      <c r="AS64" s="24"/>
      <c r="AT64" s="17"/>
      <c r="AU64" s="23"/>
      <c r="AV64" s="24"/>
      <c r="AW64" s="16"/>
      <c r="AX64" s="23"/>
      <c r="AY64" s="24"/>
      <c r="AZ64" s="16"/>
      <c r="BA64" s="23"/>
      <c r="BB64" s="24"/>
      <c r="BC64" s="16"/>
      <c r="BD64" s="23"/>
      <c r="BE64" s="24"/>
      <c r="BF64" s="16"/>
      <c r="BG64" s="23"/>
      <c r="BH64" s="24"/>
      <c r="BI64" s="16"/>
      <c r="BJ64" s="23"/>
      <c r="BK64" s="24"/>
      <c r="BL64" s="16"/>
      <c r="BM64" s="23"/>
      <c r="BN64" s="24"/>
      <c r="BO64" s="16"/>
      <c r="BP64" s="23"/>
      <c r="BQ64" s="24"/>
      <c r="BR64" s="16"/>
      <c r="BS64" s="23"/>
      <c r="BT64" s="24"/>
      <c r="BU64" s="16"/>
      <c r="BV64" s="161" t="str">
        <f>Classement!C64</f>
        <v/>
      </c>
      <c r="BW64" s="164" t="str">
        <f>IF(Classement!F64&lt;&gt;"",(Classement!F64/((COUNTA(Classement!G64:AD64))-(COUNTA(Classement!AE64:AK64)))),"")</f>
        <v/>
      </c>
      <c r="BX64" s="16"/>
    </row>
    <row r="65" spans="1:76" ht="18.95" customHeight="1" thickBot="1" x14ac:dyDescent="0.3">
      <c r="A65" s="81"/>
      <c r="B65" s="18"/>
      <c r="C65" s="82"/>
      <c r="D65" s="16"/>
      <c r="E65" s="18"/>
      <c r="F65" s="82"/>
      <c r="G65" s="16"/>
      <c r="H65" s="18"/>
      <c r="I65" s="82"/>
      <c r="J65" s="16"/>
      <c r="K65" s="18"/>
      <c r="L65" s="82"/>
      <c r="M65" s="16"/>
      <c r="N65" s="18"/>
      <c r="O65" s="82"/>
      <c r="P65" s="17"/>
      <c r="Q65" s="18"/>
      <c r="R65" s="82"/>
      <c r="S65" s="16"/>
      <c r="T65" s="18"/>
      <c r="U65" s="82"/>
      <c r="V65" s="16"/>
      <c r="W65" s="18"/>
      <c r="X65" s="82"/>
      <c r="Y65" s="16"/>
      <c r="Z65" s="18"/>
      <c r="AA65" s="82"/>
      <c r="AB65" s="16"/>
      <c r="AC65" s="18"/>
      <c r="AD65" s="82"/>
      <c r="AE65" s="16"/>
      <c r="AF65" s="18"/>
      <c r="AG65" s="82"/>
      <c r="AH65" s="16"/>
      <c r="AI65" s="18"/>
      <c r="AJ65" s="82"/>
      <c r="AK65" s="16"/>
      <c r="AL65" s="18"/>
      <c r="AM65" s="82"/>
      <c r="AN65" s="16"/>
      <c r="AO65" s="18"/>
      <c r="AP65" s="82"/>
      <c r="AQ65" s="16"/>
      <c r="AR65" s="18"/>
      <c r="AS65" s="82"/>
      <c r="AT65" s="17"/>
      <c r="AU65" s="18"/>
      <c r="AV65" s="82"/>
      <c r="AW65" s="16"/>
      <c r="AX65" s="18"/>
      <c r="AY65" s="82"/>
      <c r="AZ65" s="16"/>
      <c r="BA65" s="18"/>
      <c r="BB65" s="82"/>
      <c r="BC65" s="16"/>
      <c r="BD65" s="18"/>
      <c r="BE65" s="82"/>
      <c r="BF65" s="16"/>
      <c r="BG65" s="18"/>
      <c r="BH65" s="82"/>
      <c r="BI65" s="16"/>
      <c r="BJ65" s="18"/>
      <c r="BK65" s="82"/>
      <c r="BL65" s="16"/>
      <c r="BM65" s="18"/>
      <c r="BN65" s="82"/>
      <c r="BO65" s="16"/>
      <c r="BP65" s="18"/>
      <c r="BQ65" s="82"/>
      <c r="BR65" s="16"/>
      <c r="BS65" s="18"/>
      <c r="BT65" s="82"/>
      <c r="BU65" s="16"/>
      <c r="BV65" s="162" t="str">
        <f>Classement!C65</f>
        <v/>
      </c>
      <c r="BW65" s="165" t="str">
        <f>IF(Classement!F65&lt;&gt;"",(Classement!F65/((COUNTA(Classement!G65:AD65))-(COUNTA(Classement!AE65:AK65)))),"")</f>
        <v/>
      </c>
      <c r="BX65" s="16"/>
    </row>
    <row r="66" spans="1:76" ht="34.5" customHeight="1" thickTop="1" x14ac:dyDescent="0.25">
      <c r="A66" s="81"/>
      <c r="B66" s="81"/>
      <c r="C66" s="81"/>
      <c r="D66" s="81"/>
      <c r="E66" s="81"/>
      <c r="F66" s="81"/>
      <c r="G66" s="81"/>
      <c r="H66" s="81"/>
      <c r="I66" s="81"/>
      <c r="J66" s="81"/>
      <c r="K66" s="81"/>
      <c r="L66" s="81"/>
      <c r="M66" s="81"/>
      <c r="N66" s="81"/>
      <c r="O66" s="81"/>
      <c r="P66" s="10"/>
      <c r="Q66" s="81"/>
      <c r="R66" s="81"/>
      <c r="S66" s="81"/>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10"/>
      <c r="AU66" s="81"/>
      <c r="AV66" s="81"/>
      <c r="AW66" s="81"/>
      <c r="AX66" s="81"/>
      <c r="AY66" s="81"/>
      <c r="AZ66" s="81"/>
      <c r="BA66" s="81"/>
      <c r="BB66" s="81"/>
      <c r="BC66" s="81"/>
      <c r="BD66" s="81"/>
      <c r="BE66" s="81"/>
      <c r="BF66" s="81"/>
      <c r="BG66" s="81"/>
      <c r="BH66" s="81"/>
      <c r="BI66" s="81"/>
      <c r="BJ66" s="81"/>
      <c r="BK66" s="81"/>
      <c r="BL66" s="81"/>
      <c r="BM66" s="81"/>
      <c r="BN66" s="81"/>
      <c r="BO66" s="81"/>
      <c r="BP66" s="81"/>
      <c r="BQ66" s="81"/>
      <c r="BR66" s="81"/>
      <c r="BS66" s="81"/>
      <c r="BT66" s="81"/>
      <c r="BU66" s="81"/>
      <c r="BV66" s="81"/>
      <c r="BW66" s="81"/>
      <c r="BX66" s="81"/>
    </row>
    <row r="67" spans="1:76" s="35" customFormat="1" x14ac:dyDescent="0.25">
      <c r="P67" s="158"/>
      <c r="AT67" s="158"/>
    </row>
    <row r="68" spans="1:76" s="35" customFormat="1" x14ac:dyDescent="0.25">
      <c r="P68" s="158"/>
      <c r="AT68" s="158"/>
    </row>
    <row r="69" spans="1:76" s="35" customFormat="1" x14ac:dyDescent="0.25">
      <c r="P69" s="158"/>
      <c r="AT69" s="158"/>
    </row>
    <row r="70" spans="1:76" s="35" customFormat="1" x14ac:dyDescent="0.25">
      <c r="P70" s="158"/>
      <c r="AT70" s="158"/>
    </row>
    <row r="71" spans="1:76" s="35" customFormat="1" x14ac:dyDescent="0.25">
      <c r="P71" s="158"/>
      <c r="AT71" s="158"/>
    </row>
    <row r="72" spans="1:76" s="35" customFormat="1" x14ac:dyDescent="0.25">
      <c r="P72" s="158"/>
      <c r="AT72" s="158"/>
    </row>
    <row r="73" spans="1:76" s="35" customFormat="1" x14ac:dyDescent="0.25">
      <c r="P73" s="158"/>
      <c r="AT73" s="158"/>
    </row>
    <row r="74" spans="1:76" s="35" customFormat="1" x14ac:dyDescent="0.25">
      <c r="P74" s="158"/>
      <c r="AT74" s="158"/>
    </row>
    <row r="75" spans="1:76" s="35" customFormat="1" x14ac:dyDescent="0.25">
      <c r="P75" s="158"/>
      <c r="AT75" s="158"/>
    </row>
    <row r="76" spans="1:76" s="35" customFormat="1" x14ac:dyDescent="0.25">
      <c r="P76" s="158"/>
      <c r="AT76" s="158"/>
    </row>
    <row r="77" spans="1:76" s="35" customFormat="1" x14ac:dyDescent="0.25">
      <c r="P77" s="158"/>
      <c r="AT77" s="158"/>
    </row>
    <row r="78" spans="1:76" s="35" customFormat="1" x14ac:dyDescent="0.25">
      <c r="P78" s="158"/>
      <c r="AT78" s="158"/>
    </row>
    <row r="79" spans="1:76" s="35" customFormat="1" x14ac:dyDescent="0.25">
      <c r="P79" s="158"/>
      <c r="AT79" s="158"/>
    </row>
    <row r="80" spans="1:76" s="35" customFormat="1" x14ac:dyDescent="0.25">
      <c r="P80" s="158"/>
      <c r="AT80" s="158"/>
    </row>
    <row r="81" spans="16:46" s="35" customFormat="1" x14ac:dyDescent="0.25">
      <c r="P81" s="158"/>
      <c r="AT81" s="158"/>
    </row>
    <row r="82" spans="16:46" s="35" customFormat="1" x14ac:dyDescent="0.25">
      <c r="P82" s="158"/>
      <c r="AT82" s="158"/>
    </row>
    <row r="83" spans="16:46" s="35" customFormat="1" x14ac:dyDescent="0.25">
      <c r="P83" s="158"/>
      <c r="AT83" s="158"/>
    </row>
    <row r="84" spans="16:46" s="35" customFormat="1" x14ac:dyDescent="0.25">
      <c r="P84" s="158"/>
      <c r="AT84" s="158"/>
    </row>
    <row r="85" spans="16:46" s="35" customFormat="1" x14ac:dyDescent="0.25">
      <c r="P85" s="158"/>
      <c r="AT85" s="158"/>
    </row>
    <row r="86" spans="16:46" s="35" customFormat="1" x14ac:dyDescent="0.25">
      <c r="P86" s="158"/>
      <c r="AT86" s="158"/>
    </row>
    <row r="87" spans="16:46" s="35" customFormat="1" x14ac:dyDescent="0.25">
      <c r="P87" s="158"/>
      <c r="AT87" s="158"/>
    </row>
    <row r="88" spans="16:46" s="35" customFormat="1" x14ac:dyDescent="0.25">
      <c r="P88" s="158"/>
      <c r="AT88" s="158"/>
    </row>
    <row r="89" spans="16:46" s="35" customFormat="1" x14ac:dyDescent="0.25">
      <c r="P89" s="158"/>
      <c r="AT89" s="158"/>
    </row>
    <row r="90" spans="16:46" s="35" customFormat="1" x14ac:dyDescent="0.25">
      <c r="P90" s="158"/>
      <c r="AT90" s="158"/>
    </row>
    <row r="91" spans="16:46" s="35" customFormat="1" x14ac:dyDescent="0.25">
      <c r="P91" s="158"/>
      <c r="AT91" s="158"/>
    </row>
    <row r="92" spans="16:46" s="35" customFormat="1" x14ac:dyDescent="0.25">
      <c r="P92" s="158"/>
      <c r="AT92" s="158"/>
    </row>
    <row r="93" spans="16:46" s="35" customFormat="1" x14ac:dyDescent="0.25">
      <c r="P93" s="158"/>
      <c r="AT93" s="158"/>
    </row>
    <row r="94" spans="16:46" s="35" customFormat="1" x14ac:dyDescent="0.25">
      <c r="P94" s="158"/>
      <c r="AT94" s="158"/>
    </row>
    <row r="95" spans="16:46" s="35" customFormat="1" x14ac:dyDescent="0.25">
      <c r="P95" s="158"/>
      <c r="AT95" s="158"/>
    </row>
    <row r="96" spans="16:46" s="35" customFormat="1" x14ac:dyDescent="0.25">
      <c r="P96" s="158"/>
      <c r="AT96" s="158"/>
    </row>
    <row r="97" spans="16:77" s="35" customFormat="1" x14ac:dyDescent="0.25">
      <c r="P97" s="158"/>
      <c r="AT97" s="158"/>
    </row>
    <row r="98" spans="16:77" s="35" customFormat="1" x14ac:dyDescent="0.25">
      <c r="P98" s="158"/>
      <c r="AT98" s="158"/>
    </row>
    <row r="99" spans="16:77" s="35" customFormat="1" x14ac:dyDescent="0.25">
      <c r="P99" s="158"/>
      <c r="AT99" s="158"/>
      <c r="BY99" s="159"/>
    </row>
    <row r="100" spans="16:77" s="35" customFormat="1" x14ac:dyDescent="0.25">
      <c r="P100" s="158"/>
      <c r="AT100" s="158"/>
      <c r="BY100" s="159"/>
    </row>
    <row r="101" spans="16:77" s="35" customFormat="1" x14ac:dyDescent="0.25">
      <c r="P101" s="158"/>
      <c r="AT101" s="158"/>
      <c r="BY101" s="159"/>
    </row>
    <row r="102" spans="16:77" s="35" customFormat="1" x14ac:dyDescent="0.25">
      <c r="P102" s="158"/>
      <c r="AT102" s="158"/>
      <c r="BY102" s="159"/>
    </row>
    <row r="103" spans="16:77" s="35" customFormat="1" x14ac:dyDescent="0.25">
      <c r="P103" s="158"/>
      <c r="AT103" s="158"/>
      <c r="BY103" s="159"/>
    </row>
    <row r="104" spans="16:77" s="35" customFormat="1" x14ac:dyDescent="0.25">
      <c r="P104" s="158"/>
      <c r="AT104" s="158"/>
      <c r="BY104" s="159"/>
    </row>
    <row r="105" spans="16:77" s="35" customFormat="1" x14ac:dyDescent="0.25">
      <c r="P105" s="158"/>
      <c r="AT105" s="158"/>
      <c r="BY105" s="159"/>
    </row>
    <row r="106" spans="16:77" s="35" customFormat="1" x14ac:dyDescent="0.25">
      <c r="P106" s="158"/>
      <c r="AT106" s="158"/>
      <c r="BY106" s="159"/>
    </row>
    <row r="107" spans="16:77" s="35" customFormat="1" x14ac:dyDescent="0.25">
      <c r="P107" s="158"/>
      <c r="AT107" s="158"/>
      <c r="BY107" s="159"/>
    </row>
    <row r="108" spans="16:77" s="35" customFormat="1" x14ac:dyDescent="0.25">
      <c r="P108" s="158"/>
      <c r="AT108" s="158"/>
      <c r="BY108" s="159"/>
    </row>
    <row r="109" spans="16:77" s="35" customFormat="1" x14ac:dyDescent="0.25">
      <c r="P109" s="158"/>
      <c r="AT109" s="158"/>
      <c r="BY109" s="159"/>
    </row>
    <row r="110" spans="16:77" s="35" customFormat="1" x14ac:dyDescent="0.25">
      <c r="P110" s="158"/>
      <c r="AT110" s="158"/>
      <c r="BY110" s="159"/>
    </row>
    <row r="111" spans="16:77" s="35" customFormat="1" x14ac:dyDescent="0.25">
      <c r="P111" s="158"/>
      <c r="AT111" s="158"/>
      <c r="BY111" s="159"/>
    </row>
    <row r="112" spans="16:77" s="35" customFormat="1" x14ac:dyDescent="0.25">
      <c r="P112" s="158"/>
      <c r="AT112" s="158"/>
      <c r="BY112" s="159"/>
    </row>
    <row r="113" spans="16:77" s="35" customFormat="1" x14ac:dyDescent="0.25">
      <c r="P113" s="158"/>
      <c r="AT113" s="158"/>
      <c r="BY113" s="159"/>
    </row>
    <row r="114" spans="16:77" s="35" customFormat="1" x14ac:dyDescent="0.25">
      <c r="P114" s="158"/>
      <c r="AT114" s="158"/>
      <c r="BY114" s="159"/>
    </row>
    <row r="115" spans="16:77" s="35" customFormat="1" x14ac:dyDescent="0.25">
      <c r="P115" s="158"/>
      <c r="AT115" s="158"/>
      <c r="BY115" s="159"/>
    </row>
    <row r="116" spans="16:77" s="35" customFormat="1" x14ac:dyDescent="0.25">
      <c r="P116" s="158"/>
      <c r="AT116" s="158"/>
      <c r="BY116" s="159"/>
    </row>
    <row r="117" spans="16:77" s="35" customFormat="1" x14ac:dyDescent="0.25">
      <c r="P117" s="158"/>
      <c r="AT117" s="158"/>
      <c r="BY117" s="159"/>
    </row>
    <row r="118" spans="16:77" s="35" customFormat="1" x14ac:dyDescent="0.25">
      <c r="P118" s="158"/>
      <c r="AT118" s="158"/>
      <c r="BY118" s="159"/>
    </row>
  </sheetData>
  <sheetProtection selectLockedCells="1"/>
  <mergeCells count="2">
    <mergeCell ref="BW4:BW5"/>
    <mergeCell ref="BV4:BV5"/>
  </mergeCells>
  <pageMargins left="0" right="0" top="0" bottom="0" header="0" footer="0"/>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X69"/>
  <sheetViews>
    <sheetView showZeros="0" topLeftCell="R1" zoomScaleNormal="100" workbookViewId="0">
      <selection activeCell="AU3" sqref="AU3"/>
    </sheetView>
  </sheetViews>
  <sheetFormatPr baseColWidth="10" defaultColWidth="11.375" defaultRowHeight="15" x14ac:dyDescent="0.25"/>
  <cols>
    <col min="1" max="1" width="1.75" style="19" customWidth="1"/>
    <col min="2" max="2" width="5.375" style="19" customWidth="1"/>
    <col min="3" max="3" width="5.875" style="19" customWidth="1"/>
    <col min="4" max="5" width="12.625" style="19" customWidth="1"/>
    <col min="6" max="6" width="5.375" style="20" customWidth="1"/>
    <col min="7" max="30" width="4.125" style="19" customWidth="1"/>
    <col min="31" max="38" width="5.625" style="19" customWidth="1"/>
    <col min="39" max="40" width="5.625" style="98" customWidth="1"/>
    <col min="41" max="49" width="5.625" style="19" customWidth="1"/>
    <col min="50" max="50" width="1.75" style="19" customWidth="1"/>
    <col min="51" max="16384" width="11.375" style="19"/>
  </cols>
  <sheetData>
    <row r="1" spans="1:50" ht="9" customHeight="1" thickBot="1" x14ac:dyDescent="0.3">
      <c r="A1" s="42"/>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95"/>
      <c r="AN1" s="181"/>
      <c r="AO1" s="91"/>
      <c r="AP1" s="91"/>
      <c r="AQ1" s="91"/>
      <c r="AR1" s="91"/>
      <c r="AS1" s="91"/>
      <c r="AT1" s="91"/>
      <c r="AU1" s="91"/>
      <c r="AV1" s="91"/>
      <c r="AW1" s="42"/>
      <c r="AX1" s="91"/>
    </row>
    <row r="2" spans="1:50" s="35" customFormat="1" ht="21" customHeight="1" thickTop="1" thickBot="1" x14ac:dyDescent="0.3">
      <c r="A2" s="42"/>
      <c r="B2" s="239" t="s">
        <v>30</v>
      </c>
      <c r="C2" s="240"/>
      <c r="D2" s="240"/>
      <c r="E2" s="260" t="str">
        <f>IF(ISNUMBER(SEARCH("Saisir le lieu de la régate",Inscriptions!D4)),"",Inscriptions!D4)</f>
        <v/>
      </c>
      <c r="F2" s="260"/>
      <c r="G2" s="260"/>
      <c r="H2" s="260"/>
      <c r="I2" s="260"/>
      <c r="J2" s="260"/>
      <c r="K2" s="260"/>
      <c r="L2" s="243" t="s">
        <v>2</v>
      </c>
      <c r="M2" s="256" t="str">
        <f>IF(ISNUMBER(SEARCH("Saisir la date",Inscriptions!D6)),"",Inscriptions!D6)</f>
        <v/>
      </c>
      <c r="N2" s="256"/>
      <c r="O2" s="256"/>
      <c r="P2" s="256"/>
      <c r="Q2" s="256"/>
      <c r="R2" s="256"/>
      <c r="S2" s="257"/>
      <c r="T2" s="245" t="s">
        <v>31</v>
      </c>
      <c r="U2" s="246"/>
      <c r="V2" s="246"/>
      <c r="W2" s="252" t="str">
        <f>IF(ISNUMBER(SEARCH("Saisir le nom de l'arbitre",Inscriptions!O4)),"",Inscriptions!O4)</f>
        <v/>
      </c>
      <c r="X2" s="252"/>
      <c r="Y2" s="252"/>
      <c r="Z2" s="252"/>
      <c r="AA2" s="252"/>
      <c r="AB2" s="252"/>
      <c r="AC2" s="252"/>
      <c r="AD2" s="253"/>
      <c r="AE2" s="43" t="s">
        <v>6</v>
      </c>
      <c r="AF2" s="43" t="s">
        <v>8</v>
      </c>
      <c r="AG2" s="43" t="s">
        <v>32</v>
      </c>
      <c r="AH2" s="43" t="s">
        <v>33</v>
      </c>
      <c r="AI2" s="44" t="s">
        <v>7</v>
      </c>
      <c r="AJ2" s="43" t="s">
        <v>9</v>
      </c>
      <c r="AK2" s="43" t="s">
        <v>15</v>
      </c>
      <c r="AL2" s="92"/>
      <c r="AM2" s="96"/>
      <c r="AN2" s="182" t="s">
        <v>118</v>
      </c>
      <c r="AO2" s="43" t="s">
        <v>6</v>
      </c>
      <c r="AP2" s="43" t="s">
        <v>8</v>
      </c>
      <c r="AQ2" s="43" t="s">
        <v>32</v>
      </c>
      <c r="AR2" s="43" t="s">
        <v>33</v>
      </c>
      <c r="AS2" s="44" t="s">
        <v>7</v>
      </c>
      <c r="AT2" s="43" t="s">
        <v>9</v>
      </c>
      <c r="AU2" s="43" t="s">
        <v>15</v>
      </c>
      <c r="AV2" s="92"/>
      <c r="AW2" s="96"/>
      <c r="AX2" s="81"/>
    </row>
    <row r="3" spans="1:50" s="35" customFormat="1" ht="21" customHeight="1" thickTop="1" thickBot="1" x14ac:dyDescent="0.3">
      <c r="A3" s="42"/>
      <c r="B3" s="241"/>
      <c r="C3" s="242"/>
      <c r="D3" s="242"/>
      <c r="E3" s="261"/>
      <c r="F3" s="261"/>
      <c r="G3" s="261"/>
      <c r="H3" s="261"/>
      <c r="I3" s="261"/>
      <c r="J3" s="261"/>
      <c r="K3" s="261"/>
      <c r="L3" s="244"/>
      <c r="M3" s="258"/>
      <c r="N3" s="258"/>
      <c r="O3" s="258"/>
      <c r="P3" s="258"/>
      <c r="Q3" s="258"/>
      <c r="R3" s="258"/>
      <c r="S3" s="259"/>
      <c r="T3" s="247"/>
      <c r="U3" s="248"/>
      <c r="V3" s="248"/>
      <c r="W3" s="254"/>
      <c r="X3" s="254"/>
      <c r="Y3" s="254"/>
      <c r="Z3" s="254"/>
      <c r="AA3" s="254"/>
      <c r="AB3" s="254"/>
      <c r="AC3" s="254"/>
      <c r="AD3" s="255"/>
      <c r="AE3" s="84" t="str">
        <f>IF(AND(Inscriptions!$K$12=1,Régates!$C$6&lt;&gt;""),COUNTA($B$6:$B$75)+1,"")</f>
        <v/>
      </c>
      <c r="AF3" s="84" t="str">
        <f>IF(AND(Inscriptions!$K$12=1,Régates!$C$6&lt;&gt;""),COUNTA($B$6:$B$75)+1,"")</f>
        <v/>
      </c>
      <c r="AG3" s="84" t="str">
        <f>IF(AND(Inscriptions!$K$12=1,Régates!$C$6&lt;&gt;""),COUNTA($B$6:$B$75)+1,"")</f>
        <v/>
      </c>
      <c r="AH3" s="84" t="str">
        <f>IF(AND(Inscriptions!$K$12=1,Régates!$C$6&lt;&gt;""),COUNTA($B$6:$B$75)+1,"")</f>
        <v/>
      </c>
      <c r="AI3" s="84" t="str">
        <f>IF(AND(Inscriptions!$K$12=1,Régates!$C$6&lt;&gt;""),COUNTA($B$6:$B$75)+1,"")</f>
        <v/>
      </c>
      <c r="AJ3" s="84" t="str">
        <f>IF(AND(Inscriptions!$K$12=1,Régates!$C$6&lt;&gt;""),COUNTA($B$6:$B$75)+1,"")</f>
        <v/>
      </c>
      <c r="AK3" s="84" t="str">
        <f>IF(AND(Inscriptions!$K$12=1,Régates!$C$6&lt;&gt;""),COUNTA($B$6:$B$75)+1,"")</f>
        <v/>
      </c>
      <c r="AL3" s="84"/>
      <c r="AM3" s="99"/>
      <c r="AN3" s="181"/>
      <c r="AO3" s="84" t="str">
        <f>IF(AND(Inscriptions!$K$12=1,Régates!$C$6&lt;&gt;""),COUNTA($B$6:$B$75)+1,"")</f>
        <v/>
      </c>
      <c r="AP3" s="84" t="str">
        <f>IF(AND(Inscriptions!$K$12=1,Régates!$C$6&lt;&gt;""),COUNTA($B$6:$B$75)+1,"")</f>
        <v/>
      </c>
      <c r="AQ3" s="84" t="str">
        <f>IF(AND(Inscriptions!$K$12=1,Régates!$C$6&lt;&gt;""),COUNTA($B$6:$B$75)+1,"")</f>
        <v/>
      </c>
      <c r="AR3" s="84" t="str">
        <f>IF(AND(Inscriptions!$K$12=1,Régates!$C$6&lt;&gt;""),COUNTA($B$6:$B$75)+1,"")</f>
        <v/>
      </c>
      <c r="AS3" s="84" t="str">
        <f>IF(AND(Inscriptions!$K$12=1,Régates!$C$6&lt;&gt;""),COUNTA($B$6:$B$75)+1,"")</f>
        <v/>
      </c>
      <c r="AT3" s="84" t="str">
        <f>IF(AND(Inscriptions!$K$12=1,Régates!$C$6&lt;&gt;""),COUNTA($B$6:$B$75)+1,"")</f>
        <v/>
      </c>
      <c r="AU3" s="84" t="str">
        <f>IF(AND(Inscriptions!$K$12=1,Régates!$C$6&lt;&gt;""),COUNTA($B$6:$B$75)+1,"")</f>
        <v/>
      </c>
      <c r="AV3" s="84"/>
      <c r="AW3" s="97"/>
      <c r="AX3" s="81"/>
    </row>
    <row r="4" spans="1:50" s="35" customFormat="1" ht="9" customHeight="1" thickTop="1" thickBot="1" x14ac:dyDescent="0.3">
      <c r="A4" s="42"/>
      <c r="B4" s="45"/>
      <c r="C4" s="45"/>
      <c r="D4" s="45"/>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88"/>
      <c r="AM4" s="93"/>
      <c r="AN4" s="183"/>
      <c r="AO4" s="184"/>
      <c r="AP4" s="184"/>
      <c r="AQ4" s="184"/>
      <c r="AR4" s="184"/>
      <c r="AS4" s="184"/>
      <c r="AT4" s="184"/>
      <c r="AU4" s="184"/>
      <c r="AV4" s="184"/>
      <c r="AW4" s="81"/>
      <c r="AX4" s="81"/>
    </row>
    <row r="5" spans="1:50" ht="25.5" customHeight="1" thickTop="1" thickBot="1" x14ac:dyDescent="0.3">
      <c r="A5" s="42"/>
      <c r="B5" s="46" t="s">
        <v>14</v>
      </c>
      <c r="C5" s="46" t="s">
        <v>12</v>
      </c>
      <c r="D5" s="46" t="s">
        <v>11</v>
      </c>
      <c r="E5" s="46" t="s">
        <v>10</v>
      </c>
      <c r="F5" s="47" t="s">
        <v>13</v>
      </c>
      <c r="G5" s="48">
        <v>1</v>
      </c>
      <c r="H5" s="49">
        <v>2</v>
      </c>
      <c r="I5" s="50">
        <v>3</v>
      </c>
      <c r="J5" s="49">
        <v>4</v>
      </c>
      <c r="K5" s="50">
        <v>5</v>
      </c>
      <c r="L5" s="49">
        <v>6</v>
      </c>
      <c r="M5" s="50">
        <v>7</v>
      </c>
      <c r="N5" s="49">
        <v>8</v>
      </c>
      <c r="O5" s="50">
        <v>9</v>
      </c>
      <c r="P5" s="49">
        <v>10</v>
      </c>
      <c r="Q5" s="50">
        <v>11</v>
      </c>
      <c r="R5" s="49">
        <v>12</v>
      </c>
      <c r="S5" s="50">
        <v>13</v>
      </c>
      <c r="T5" s="49">
        <v>14</v>
      </c>
      <c r="U5" s="50">
        <v>15</v>
      </c>
      <c r="V5" s="49">
        <v>16</v>
      </c>
      <c r="W5" s="50">
        <v>17</v>
      </c>
      <c r="X5" s="49">
        <v>18</v>
      </c>
      <c r="Y5" s="50">
        <v>19</v>
      </c>
      <c r="Z5" s="49">
        <v>20</v>
      </c>
      <c r="AA5" s="49">
        <v>21</v>
      </c>
      <c r="AB5" s="49">
        <v>22</v>
      </c>
      <c r="AC5" s="49">
        <v>23</v>
      </c>
      <c r="AD5" s="51">
        <v>24</v>
      </c>
      <c r="AE5" s="249" t="s">
        <v>1</v>
      </c>
      <c r="AF5" s="250"/>
      <c r="AG5" s="250"/>
      <c r="AH5" s="250"/>
      <c r="AI5" s="250"/>
      <c r="AJ5" s="250"/>
      <c r="AK5" s="250"/>
      <c r="AL5" s="251"/>
      <c r="AM5" s="94"/>
      <c r="AN5" s="108" t="s">
        <v>47</v>
      </c>
      <c r="AO5" s="109" t="str">
        <f>AO2</f>
        <v>DNF</v>
      </c>
      <c r="AP5" s="109" t="s">
        <v>8</v>
      </c>
      <c r="AQ5" s="109" t="s">
        <v>32</v>
      </c>
      <c r="AR5" s="109" t="s">
        <v>33</v>
      </c>
      <c r="AS5" s="110" t="s">
        <v>7</v>
      </c>
      <c r="AT5" s="109" t="s">
        <v>9</v>
      </c>
      <c r="AU5" s="111" t="s">
        <v>15</v>
      </c>
      <c r="AV5" s="109"/>
      <c r="AW5" s="91"/>
      <c r="AX5" s="91"/>
    </row>
    <row r="6" spans="1:50" ht="18" customHeight="1" thickTop="1" thickBot="1" x14ac:dyDescent="0.3">
      <c r="A6" s="42"/>
      <c r="B6" s="52"/>
      <c r="C6" s="53" t="str">
        <f>IF(Inscriptions!$D20&lt;&gt;"",Inscriptions!D20,"")</f>
        <v/>
      </c>
      <c r="D6" s="55" t="str">
        <f>IF(Inscriptions!D20&lt;&gt;"",Inscriptions!E20,"")</f>
        <v/>
      </c>
      <c r="E6" s="55" t="str">
        <f>IF(Inscriptions!D20&lt;&gt;"",Inscriptions!I20,"")</f>
        <v/>
      </c>
      <c r="F6" s="56"/>
      <c r="G6" s="163"/>
      <c r="H6" s="100"/>
      <c r="I6" s="100"/>
      <c r="J6" s="100"/>
      <c r="K6" s="100"/>
      <c r="L6" s="100"/>
      <c r="M6" s="100"/>
      <c r="N6" s="100"/>
      <c r="O6" s="100"/>
      <c r="P6" s="100"/>
      <c r="Q6" s="100"/>
      <c r="R6" s="100"/>
      <c r="S6" s="100"/>
      <c r="T6" s="100"/>
      <c r="U6" s="100"/>
      <c r="V6" s="100"/>
      <c r="W6" s="100"/>
      <c r="X6" s="100"/>
      <c r="Y6" s="100"/>
      <c r="Z6" s="100"/>
      <c r="AA6" s="100"/>
      <c r="AB6" s="100"/>
      <c r="AC6" s="100"/>
      <c r="AD6" s="101"/>
      <c r="AE6" s="187"/>
      <c r="AF6" s="185"/>
      <c r="AG6" s="57"/>
      <c r="AH6" s="57"/>
      <c r="AI6" s="57"/>
      <c r="AJ6" s="85"/>
      <c r="AK6" s="85"/>
      <c r="AL6" s="58"/>
      <c r="AM6" s="94"/>
      <c r="AN6" s="112">
        <f>Inscriptions!E16</f>
        <v>0</v>
      </c>
      <c r="AO6" s="112" t="str">
        <f>IF(AND(Inscriptions!$K$12&gt;1,Inscriptions!$E$16&lt;&gt;""),(Inscriptions!$E$16+1),"")</f>
        <v/>
      </c>
      <c r="AP6" s="112" t="str">
        <f>IF(AND(Inscriptions!$K$12&gt;1,Inscriptions!$E$16&lt;&gt;""),(Inscriptions!$E$16+1),"")</f>
        <v/>
      </c>
      <c r="AQ6" s="112" t="str">
        <f>IF(AND(Inscriptions!$K$12&gt;1,Inscriptions!$E$16&lt;&gt;""),(Inscriptions!$E$16+1),"")</f>
        <v/>
      </c>
      <c r="AR6" s="112" t="str">
        <f>IF(AND(Inscriptions!$K$12&gt;1,Inscriptions!$E$16&lt;&gt;""),(Inscriptions!$E$16+1),"")</f>
        <v/>
      </c>
      <c r="AS6" s="112" t="str">
        <f>IF(AND(Inscriptions!$K$12&gt;1,Inscriptions!$E$16&lt;&gt;""),(Inscriptions!$E$16+1),"")</f>
        <v/>
      </c>
      <c r="AT6" s="112" t="str">
        <f>IF(AND(Inscriptions!$K$12&gt;1,Inscriptions!$E$16&lt;&gt;""),(Inscriptions!$E$16+Inscriptions!$I$16+1),"")</f>
        <v/>
      </c>
      <c r="AU6" s="112" t="str">
        <f>IF(AND(Inscriptions!$K$12&gt;1,Inscriptions!$E$16&lt;&gt;""),(Inscriptions!$E$16+Inscriptions!$I$16+1),"")</f>
        <v/>
      </c>
      <c r="AV6" s="112"/>
      <c r="AW6" s="91"/>
      <c r="AX6" s="91"/>
    </row>
    <row r="7" spans="1:50" ht="18" customHeight="1" thickTop="1" thickBot="1" x14ac:dyDescent="0.3">
      <c r="A7" s="42"/>
      <c r="B7" s="59"/>
      <c r="C7" s="53" t="str">
        <f>IF(Inscriptions!$D21&lt;&gt;"",Inscriptions!D21,"")</f>
        <v/>
      </c>
      <c r="D7" s="54" t="str">
        <f>IF(Inscriptions!D21&lt;&gt;"",Inscriptions!E21,"")</f>
        <v/>
      </c>
      <c r="E7" s="54" t="str">
        <f>IF(Inscriptions!D21&lt;&gt;"",Inscriptions!I21,"")</f>
        <v/>
      </c>
      <c r="F7" s="53"/>
      <c r="G7" s="104"/>
      <c r="H7" s="102"/>
      <c r="I7" s="102"/>
      <c r="J7" s="102"/>
      <c r="K7" s="102"/>
      <c r="L7" s="102"/>
      <c r="M7" s="102"/>
      <c r="N7" s="102"/>
      <c r="O7" s="102"/>
      <c r="P7" s="102"/>
      <c r="Q7" s="102"/>
      <c r="R7" s="102"/>
      <c r="S7" s="102"/>
      <c r="T7" s="102"/>
      <c r="U7" s="102"/>
      <c r="V7" s="102"/>
      <c r="W7" s="102"/>
      <c r="X7" s="102"/>
      <c r="Y7" s="102"/>
      <c r="Z7" s="102"/>
      <c r="AA7" s="102"/>
      <c r="AB7" s="102"/>
      <c r="AC7" s="102"/>
      <c r="AD7" s="103"/>
      <c r="AE7" s="186"/>
      <c r="AF7" s="61"/>
      <c r="AG7" s="61"/>
      <c r="AH7" s="61"/>
      <c r="AI7" s="61"/>
      <c r="AJ7" s="86"/>
      <c r="AK7" s="86"/>
      <c r="AL7" s="62"/>
      <c r="AM7" s="94"/>
      <c r="AN7" s="114"/>
      <c r="AO7" s="81"/>
      <c r="AP7" s="81"/>
      <c r="AQ7" s="81"/>
      <c r="AR7" s="81"/>
      <c r="AS7" s="81"/>
      <c r="AT7" s="81"/>
      <c r="AU7" s="81"/>
      <c r="AV7" s="81"/>
      <c r="AW7" s="91"/>
      <c r="AX7" s="91"/>
    </row>
    <row r="8" spans="1:50" ht="18" customHeight="1" thickTop="1" x14ac:dyDescent="0.25">
      <c r="A8" s="42"/>
      <c r="B8" s="59"/>
      <c r="C8" s="53" t="str">
        <f>IF(Inscriptions!$D19&lt;&gt;"",Inscriptions!D19,"")</f>
        <v/>
      </c>
      <c r="D8" s="54" t="str">
        <f>IF(Inscriptions!D19&lt;&gt;"",Inscriptions!E19,"")</f>
        <v/>
      </c>
      <c r="E8" s="54" t="str">
        <f>IF(Inscriptions!D19&lt;&gt;"",Inscriptions!I19,"")</f>
        <v/>
      </c>
      <c r="F8" s="53"/>
      <c r="G8" s="104"/>
      <c r="H8" s="102"/>
      <c r="I8" s="102"/>
      <c r="J8" s="102"/>
      <c r="K8" s="102"/>
      <c r="L8" s="102"/>
      <c r="M8" s="102"/>
      <c r="N8" s="102"/>
      <c r="O8" s="102"/>
      <c r="P8" s="102"/>
      <c r="Q8" s="102"/>
      <c r="R8" s="102"/>
      <c r="S8" s="102"/>
      <c r="T8" s="102"/>
      <c r="U8" s="102"/>
      <c r="V8" s="102"/>
      <c r="W8" s="102"/>
      <c r="X8" s="102"/>
      <c r="Y8" s="102"/>
      <c r="Z8" s="102"/>
      <c r="AA8" s="102"/>
      <c r="AB8" s="102"/>
      <c r="AC8" s="102"/>
      <c r="AD8" s="103"/>
      <c r="AE8" s="60"/>
      <c r="AF8" s="61"/>
      <c r="AG8" s="61"/>
      <c r="AH8" s="61"/>
      <c r="AI8" s="61"/>
      <c r="AJ8" s="86"/>
      <c r="AK8" s="86"/>
      <c r="AL8" s="62"/>
      <c r="AM8" s="94"/>
      <c r="AN8" s="108" t="s">
        <v>48</v>
      </c>
      <c r="AO8" s="109" t="str">
        <f>AO5</f>
        <v>DNF</v>
      </c>
      <c r="AP8" s="109" t="s">
        <v>8</v>
      </c>
      <c r="AQ8" s="109" t="s">
        <v>32</v>
      </c>
      <c r="AR8" s="109" t="s">
        <v>33</v>
      </c>
      <c r="AS8" s="110" t="s">
        <v>7</v>
      </c>
      <c r="AT8" s="109" t="s">
        <v>9</v>
      </c>
      <c r="AU8" s="111" t="s">
        <v>15</v>
      </c>
      <c r="AV8" s="109"/>
      <c r="AW8" s="91"/>
      <c r="AX8" s="91"/>
    </row>
    <row r="9" spans="1:50" ht="18" customHeight="1" thickBot="1" x14ac:dyDescent="0.3">
      <c r="A9" s="42"/>
      <c r="B9" s="59"/>
      <c r="C9" s="53" t="str">
        <f>IF(Inscriptions!$D22&lt;&gt;"",Inscriptions!D22,"")</f>
        <v/>
      </c>
      <c r="D9" s="54" t="str">
        <f>IF(Inscriptions!D22&lt;&gt;"",Inscriptions!E22,"")</f>
        <v/>
      </c>
      <c r="E9" s="54" t="str">
        <f>IF(Inscriptions!D22&lt;&gt;"",Inscriptions!I22,"")</f>
        <v/>
      </c>
      <c r="F9" s="53"/>
      <c r="G9" s="104"/>
      <c r="H9" s="102"/>
      <c r="I9" s="102"/>
      <c r="J9" s="102"/>
      <c r="K9" s="102"/>
      <c r="L9" s="102"/>
      <c r="M9" s="102"/>
      <c r="N9" s="102"/>
      <c r="O9" s="102"/>
      <c r="P9" s="102"/>
      <c r="Q9" s="102"/>
      <c r="R9" s="102"/>
      <c r="S9" s="102"/>
      <c r="T9" s="102"/>
      <c r="U9" s="102"/>
      <c r="V9" s="102"/>
      <c r="W9" s="102"/>
      <c r="X9" s="102"/>
      <c r="Y9" s="102"/>
      <c r="Z9" s="102"/>
      <c r="AA9" s="102"/>
      <c r="AB9" s="102"/>
      <c r="AC9" s="102"/>
      <c r="AD9" s="103"/>
      <c r="AE9" s="60"/>
      <c r="AF9" s="61"/>
      <c r="AG9" s="61"/>
      <c r="AH9" s="61"/>
      <c r="AI9" s="61"/>
      <c r="AJ9" s="86"/>
      <c r="AK9" s="86"/>
      <c r="AL9" s="62"/>
      <c r="AM9" s="94"/>
      <c r="AN9" s="112">
        <f>Inscriptions!I16</f>
        <v>0</v>
      </c>
      <c r="AO9" s="112" t="str">
        <f>IF(AND(Inscriptions!$K$12&gt;1,Inscriptions!$I$16&lt;&gt;""),(Inscriptions!$I$16+1),"")</f>
        <v/>
      </c>
      <c r="AP9" s="112" t="str">
        <f>IF(AND(Inscriptions!$K$12&gt;1,Inscriptions!$I$16&lt;&gt;""),(Inscriptions!$I$16+1),"")</f>
        <v/>
      </c>
      <c r="AQ9" s="112" t="str">
        <f>IF(AND(Inscriptions!$K$12&gt;1,Inscriptions!$I$16&lt;&gt;""),(Inscriptions!$I$16+1),"")</f>
        <v/>
      </c>
      <c r="AR9" s="112" t="str">
        <f>IF(AND(Inscriptions!$K$12&gt;1,Inscriptions!$I$16&lt;&gt;""),(Inscriptions!$I$16+1),"")</f>
        <v/>
      </c>
      <c r="AS9" s="112" t="str">
        <f>IF(AND(Inscriptions!$K$12&gt;1,Inscriptions!$I$16&lt;&gt;""),(Inscriptions!$I$16+1),"")</f>
        <v/>
      </c>
      <c r="AT9" s="112" t="str">
        <f>IF(AND(Inscriptions!$K$12&gt;1,Inscriptions!$I$16&lt;&gt;""),(Inscriptions!$E$16+Inscriptions!$I$16+1),"")</f>
        <v/>
      </c>
      <c r="AU9" s="112" t="str">
        <f>IF(AND(Inscriptions!$K$12&gt;1,Inscriptions!$I$16&lt;&gt;""),(Inscriptions!$E$16+Inscriptions!$I$16+1),"")</f>
        <v/>
      </c>
      <c r="AV9" s="112"/>
      <c r="AW9" s="91"/>
      <c r="AX9" s="91"/>
    </row>
    <row r="10" spans="1:50" ht="18" customHeight="1" thickTop="1" thickBot="1" x14ac:dyDescent="0.3">
      <c r="A10" s="42"/>
      <c r="B10" s="59"/>
      <c r="C10" s="53" t="str">
        <f>IF(Inscriptions!$D23&lt;&gt;"",Inscriptions!D23,"")</f>
        <v/>
      </c>
      <c r="D10" s="54" t="str">
        <f>IF(Inscriptions!D23&lt;&gt;"",Inscriptions!E23,"")</f>
        <v/>
      </c>
      <c r="E10" s="54" t="str">
        <f>IF(Inscriptions!D23&lt;&gt;"",Inscriptions!I23,"")</f>
        <v/>
      </c>
      <c r="F10" s="53"/>
      <c r="G10" s="104"/>
      <c r="H10" s="102"/>
      <c r="I10" s="102"/>
      <c r="J10" s="102"/>
      <c r="K10" s="102"/>
      <c r="L10" s="102"/>
      <c r="M10" s="102"/>
      <c r="N10" s="102"/>
      <c r="O10" s="102"/>
      <c r="P10" s="102"/>
      <c r="Q10" s="102"/>
      <c r="R10" s="102"/>
      <c r="S10" s="102"/>
      <c r="T10" s="102"/>
      <c r="U10" s="102"/>
      <c r="V10" s="102"/>
      <c r="W10" s="102"/>
      <c r="X10" s="102"/>
      <c r="Y10" s="102"/>
      <c r="Z10" s="102"/>
      <c r="AA10" s="102"/>
      <c r="AB10" s="102"/>
      <c r="AC10" s="102"/>
      <c r="AD10" s="103"/>
      <c r="AE10" s="60"/>
      <c r="AF10" s="61"/>
      <c r="AG10" s="61"/>
      <c r="AH10" s="61"/>
      <c r="AI10" s="61"/>
      <c r="AJ10" s="86"/>
      <c r="AK10" s="86"/>
      <c r="AL10" s="62"/>
      <c r="AM10" s="94"/>
      <c r="AN10" s="113"/>
      <c r="AO10" s="81"/>
      <c r="AP10" s="81"/>
      <c r="AQ10" s="81"/>
      <c r="AR10" s="81"/>
      <c r="AS10" s="81"/>
      <c r="AT10" s="81"/>
      <c r="AU10" s="81"/>
      <c r="AV10" s="81"/>
      <c r="AW10" s="91"/>
      <c r="AX10" s="91"/>
    </row>
    <row r="11" spans="1:50" ht="18" customHeight="1" thickTop="1" x14ac:dyDescent="0.25">
      <c r="A11" s="42"/>
      <c r="B11" s="59"/>
      <c r="C11" s="53" t="str">
        <f>IF(Inscriptions!$D24&lt;&gt;"",Inscriptions!D24,"")</f>
        <v/>
      </c>
      <c r="D11" s="54" t="str">
        <f>IF(Inscriptions!D24&lt;&gt;"",Inscriptions!E24,"")</f>
        <v/>
      </c>
      <c r="E11" s="54" t="str">
        <f>IF(Inscriptions!D24&lt;&gt;"",Inscriptions!I24,"")</f>
        <v/>
      </c>
      <c r="F11" s="53"/>
      <c r="G11" s="104"/>
      <c r="H11" s="102"/>
      <c r="I11" s="102"/>
      <c r="J11" s="102"/>
      <c r="K11" s="102"/>
      <c r="L11" s="102"/>
      <c r="M11" s="102"/>
      <c r="N11" s="102"/>
      <c r="O11" s="102"/>
      <c r="P11" s="102"/>
      <c r="Q11" s="102"/>
      <c r="R11" s="102"/>
      <c r="S11" s="102"/>
      <c r="T11" s="102"/>
      <c r="U11" s="102"/>
      <c r="V11" s="102"/>
      <c r="W11" s="102"/>
      <c r="X11" s="102"/>
      <c r="Y11" s="102"/>
      <c r="Z11" s="102"/>
      <c r="AA11" s="102"/>
      <c r="AB11" s="102"/>
      <c r="AC11" s="102"/>
      <c r="AD11" s="103"/>
      <c r="AE11" s="60"/>
      <c r="AF11" s="61"/>
      <c r="AG11" s="61"/>
      <c r="AH11" s="61"/>
      <c r="AI11" s="61"/>
      <c r="AJ11" s="86"/>
      <c r="AK11" s="86"/>
      <c r="AL11" s="62"/>
      <c r="AM11" s="94"/>
      <c r="AN11" s="108" t="s">
        <v>49</v>
      </c>
      <c r="AO11" s="109" t="str">
        <f>AO8</f>
        <v>DNF</v>
      </c>
      <c r="AP11" s="109" t="s">
        <v>8</v>
      </c>
      <c r="AQ11" s="109" t="s">
        <v>32</v>
      </c>
      <c r="AR11" s="109" t="s">
        <v>33</v>
      </c>
      <c r="AS11" s="110" t="s">
        <v>7</v>
      </c>
      <c r="AT11" s="109" t="s">
        <v>9</v>
      </c>
      <c r="AU11" s="111" t="s">
        <v>15</v>
      </c>
      <c r="AV11" s="109"/>
      <c r="AW11" s="91"/>
      <c r="AX11" s="91"/>
    </row>
    <row r="12" spans="1:50" ht="18" customHeight="1" thickBot="1" x14ac:dyDescent="0.3">
      <c r="A12" s="42"/>
      <c r="B12" s="59"/>
      <c r="C12" s="53" t="str">
        <f>IF(Inscriptions!$D25&lt;&gt;"",Inscriptions!D25,"")</f>
        <v/>
      </c>
      <c r="D12" s="54" t="str">
        <f>IF(Inscriptions!D25&lt;&gt;"",Inscriptions!E25,"")</f>
        <v/>
      </c>
      <c r="E12" s="54" t="str">
        <f>IF(Inscriptions!D25&lt;&gt;"",Inscriptions!I25,"")</f>
        <v/>
      </c>
      <c r="F12" s="53"/>
      <c r="G12" s="104"/>
      <c r="H12" s="102"/>
      <c r="I12" s="102"/>
      <c r="J12" s="102"/>
      <c r="K12" s="102"/>
      <c r="L12" s="102"/>
      <c r="M12" s="102"/>
      <c r="N12" s="102"/>
      <c r="O12" s="102"/>
      <c r="P12" s="102"/>
      <c r="Q12" s="102"/>
      <c r="R12" s="102"/>
      <c r="S12" s="102"/>
      <c r="T12" s="102"/>
      <c r="U12" s="102"/>
      <c r="V12" s="102"/>
      <c r="W12" s="102"/>
      <c r="X12" s="102"/>
      <c r="Y12" s="102"/>
      <c r="Z12" s="102"/>
      <c r="AA12" s="102"/>
      <c r="AB12" s="102"/>
      <c r="AC12" s="102"/>
      <c r="AD12" s="103"/>
      <c r="AE12" s="60"/>
      <c r="AF12" s="61"/>
      <c r="AG12" s="61"/>
      <c r="AH12" s="61"/>
      <c r="AI12" s="61"/>
      <c r="AJ12" s="86"/>
      <c r="AK12" s="86"/>
      <c r="AL12" s="62"/>
      <c r="AM12" s="94"/>
      <c r="AN12" s="112">
        <f>Inscriptions!N16</f>
        <v>0</v>
      </c>
      <c r="AO12" s="112" t="str">
        <f>IF(AND(Inscriptions!$K$12&gt;1,Inscriptions!$N$16&lt;&gt;""),(Inscriptions!$N$16+1),"")</f>
        <v/>
      </c>
      <c r="AP12" s="112" t="str">
        <f>IF(AND(Inscriptions!$K$12&gt;1,Inscriptions!$N$16&lt;&gt;""),(Inscriptions!$N$16+1),"")</f>
        <v/>
      </c>
      <c r="AQ12" s="112" t="str">
        <f>IF(AND(Inscriptions!$K$12&gt;1,Inscriptions!$N$16&lt;&gt;""),(Inscriptions!$N$16+1),"")</f>
        <v/>
      </c>
      <c r="AR12" s="112" t="str">
        <f>IF(AND(Inscriptions!$K$12&gt;1,Inscriptions!$N$16&lt;&gt;""),(Inscriptions!$N$16+1),"")</f>
        <v/>
      </c>
      <c r="AS12" s="112" t="str">
        <f>IF(AND(Inscriptions!$K$12&gt;1,Inscriptions!$N$16&lt;&gt;""),(Inscriptions!$N$16+1),"")</f>
        <v/>
      </c>
      <c r="AT12" s="112" t="str">
        <f>IF(AND(Inscriptions!$K$12&gt;1,Inscriptions!$N$16&lt;&gt;""),(Inscriptions!$E$16+Inscriptions!$I$16+Inscriptions!$N$16+1),"")</f>
        <v/>
      </c>
      <c r="AU12" s="112" t="str">
        <f>IF(AND(Inscriptions!$K$12&gt;1,Inscriptions!$N$16&lt;&gt;""),(Inscriptions!$E$16+Inscriptions!$I$16+Inscriptions!$N$16+1),"")</f>
        <v/>
      </c>
      <c r="AV12" s="112"/>
      <c r="AW12" s="91"/>
      <c r="AX12" s="91"/>
    </row>
    <row r="13" spans="1:50" ht="18" customHeight="1" thickTop="1" thickBot="1" x14ac:dyDescent="0.3">
      <c r="A13" s="42"/>
      <c r="B13" s="59"/>
      <c r="C13" s="53" t="str">
        <f>IF(Inscriptions!$D26&lt;&gt;"",Inscriptions!D26,"")</f>
        <v/>
      </c>
      <c r="D13" s="54" t="str">
        <f>IF(Inscriptions!D26&lt;&gt;"",Inscriptions!E26,"")</f>
        <v/>
      </c>
      <c r="E13" s="54" t="str">
        <f>IF(Inscriptions!D26&lt;&gt;"",Inscriptions!I26,"")</f>
        <v/>
      </c>
      <c r="F13" s="53"/>
      <c r="G13" s="104"/>
      <c r="H13" s="102"/>
      <c r="I13" s="102"/>
      <c r="J13" s="102"/>
      <c r="K13" s="102"/>
      <c r="L13" s="102"/>
      <c r="M13" s="102"/>
      <c r="N13" s="102"/>
      <c r="O13" s="102"/>
      <c r="P13" s="102"/>
      <c r="Q13" s="102"/>
      <c r="R13" s="102"/>
      <c r="S13" s="102"/>
      <c r="T13" s="102"/>
      <c r="U13" s="102"/>
      <c r="V13" s="102"/>
      <c r="W13" s="102"/>
      <c r="X13" s="102"/>
      <c r="Y13" s="102"/>
      <c r="Z13" s="102"/>
      <c r="AA13" s="102"/>
      <c r="AB13" s="102"/>
      <c r="AC13" s="102"/>
      <c r="AD13" s="103"/>
      <c r="AE13" s="60"/>
      <c r="AF13" s="61"/>
      <c r="AG13" s="61"/>
      <c r="AH13" s="61"/>
      <c r="AI13" s="61"/>
      <c r="AJ13" s="86"/>
      <c r="AK13" s="86"/>
      <c r="AL13" s="62"/>
      <c r="AM13" s="94"/>
      <c r="AN13" s="113"/>
      <c r="AO13" s="81"/>
      <c r="AP13" s="81"/>
      <c r="AQ13" s="81"/>
      <c r="AR13" s="81"/>
      <c r="AS13" s="81"/>
      <c r="AT13" s="81"/>
      <c r="AU13" s="81"/>
      <c r="AV13" s="81"/>
      <c r="AW13" s="91"/>
      <c r="AX13" s="91"/>
    </row>
    <row r="14" spans="1:50" ht="18" customHeight="1" thickTop="1" x14ac:dyDescent="0.25">
      <c r="A14" s="42"/>
      <c r="B14" s="59"/>
      <c r="C14" s="53" t="str">
        <f>IF(Inscriptions!$D27&lt;&gt;"",Inscriptions!D27,"")</f>
        <v/>
      </c>
      <c r="D14" s="54" t="str">
        <f>IF(Inscriptions!D27&lt;&gt;"",Inscriptions!E27,"")</f>
        <v/>
      </c>
      <c r="E14" s="54" t="str">
        <f>IF(Inscriptions!D27&lt;&gt;"",Inscriptions!I27,"")</f>
        <v/>
      </c>
      <c r="F14" s="53"/>
      <c r="G14" s="104"/>
      <c r="H14" s="102"/>
      <c r="I14" s="102"/>
      <c r="J14" s="102"/>
      <c r="K14" s="102"/>
      <c r="L14" s="102"/>
      <c r="M14" s="102"/>
      <c r="N14" s="102"/>
      <c r="O14" s="102"/>
      <c r="P14" s="102"/>
      <c r="Q14" s="102"/>
      <c r="R14" s="102"/>
      <c r="S14" s="102"/>
      <c r="T14" s="102"/>
      <c r="U14" s="102"/>
      <c r="V14" s="102"/>
      <c r="W14" s="102"/>
      <c r="X14" s="102"/>
      <c r="Y14" s="102"/>
      <c r="Z14" s="102"/>
      <c r="AA14" s="102"/>
      <c r="AB14" s="102"/>
      <c r="AC14" s="102"/>
      <c r="AD14" s="103"/>
      <c r="AE14" s="60"/>
      <c r="AF14" s="61"/>
      <c r="AG14" s="61"/>
      <c r="AH14" s="61"/>
      <c r="AI14" s="61"/>
      <c r="AJ14" s="86"/>
      <c r="AK14" s="86"/>
      <c r="AL14" s="62"/>
      <c r="AM14" s="94"/>
      <c r="AN14" s="108" t="s">
        <v>50</v>
      </c>
      <c r="AO14" s="109" t="str">
        <f>AO11</f>
        <v>DNF</v>
      </c>
      <c r="AP14" s="109" t="s">
        <v>8</v>
      </c>
      <c r="AQ14" s="109" t="s">
        <v>32</v>
      </c>
      <c r="AR14" s="109" t="s">
        <v>33</v>
      </c>
      <c r="AS14" s="110" t="s">
        <v>7</v>
      </c>
      <c r="AT14" s="109" t="s">
        <v>9</v>
      </c>
      <c r="AU14" s="111" t="s">
        <v>15</v>
      </c>
      <c r="AV14" s="109"/>
      <c r="AW14" s="91"/>
      <c r="AX14" s="91"/>
    </row>
    <row r="15" spans="1:50" ht="18" customHeight="1" thickBot="1" x14ac:dyDescent="0.3">
      <c r="A15" s="42"/>
      <c r="B15" s="59"/>
      <c r="C15" s="53" t="str">
        <f>IF(Inscriptions!$D28&lt;&gt;"",Inscriptions!D28,"")</f>
        <v/>
      </c>
      <c r="D15" s="54" t="str">
        <f>IF(Inscriptions!D28&lt;&gt;"",Inscriptions!E28,"")</f>
        <v/>
      </c>
      <c r="E15" s="54" t="str">
        <f>IF(Inscriptions!D28&lt;&gt;"",Inscriptions!I28,"")</f>
        <v/>
      </c>
      <c r="F15" s="53"/>
      <c r="G15" s="104"/>
      <c r="H15" s="102"/>
      <c r="I15" s="102"/>
      <c r="J15" s="102"/>
      <c r="K15" s="102"/>
      <c r="L15" s="102"/>
      <c r="M15" s="102"/>
      <c r="N15" s="102"/>
      <c r="O15" s="102"/>
      <c r="P15" s="102"/>
      <c r="Q15" s="102"/>
      <c r="R15" s="102"/>
      <c r="S15" s="102"/>
      <c r="T15" s="102"/>
      <c r="U15" s="102"/>
      <c r="V15" s="102"/>
      <c r="W15" s="102"/>
      <c r="X15" s="102"/>
      <c r="Y15" s="102"/>
      <c r="Z15" s="102"/>
      <c r="AA15" s="102"/>
      <c r="AB15" s="102"/>
      <c r="AC15" s="102"/>
      <c r="AD15" s="103"/>
      <c r="AE15" s="60"/>
      <c r="AF15" s="61"/>
      <c r="AG15" s="61"/>
      <c r="AH15" s="61"/>
      <c r="AI15" s="61"/>
      <c r="AJ15" s="86"/>
      <c r="AK15" s="86"/>
      <c r="AL15" s="62"/>
      <c r="AM15" s="94"/>
      <c r="AN15" s="112">
        <f>Inscriptions!R16</f>
        <v>0</v>
      </c>
      <c r="AO15" s="112" t="str">
        <f>IF(AND(Inscriptions!$K$12&gt;1,Inscriptions!$R$16&lt;&gt;""),(Inscriptions!$R$16+1),"")</f>
        <v/>
      </c>
      <c r="AP15" s="112" t="str">
        <f>IF(AND(Inscriptions!$K$12&gt;1,Inscriptions!$R$16&lt;&gt;""),(Inscriptions!$R$16+1),"")</f>
        <v/>
      </c>
      <c r="AQ15" s="112" t="str">
        <f>IF(AND(Inscriptions!$K$12&gt;1,Inscriptions!$R$16&lt;&gt;""),(Inscriptions!$R$16+1),"")</f>
        <v/>
      </c>
      <c r="AR15" s="112" t="str">
        <f>IF(AND(Inscriptions!$K$12&gt;1,Inscriptions!$R$16&lt;&gt;""),(Inscriptions!$R$16+1),"")</f>
        <v/>
      </c>
      <c r="AS15" s="112" t="str">
        <f>IF(AND(Inscriptions!$K$12&gt;1,Inscriptions!$R$16&lt;&gt;""),(Inscriptions!$R$16+1),"")</f>
        <v/>
      </c>
      <c r="AT15" s="112" t="str">
        <f>IF(AND(Inscriptions!$K$12&gt;1,Inscriptions!$R$16&lt;&gt;""),(Inscriptions!$E$16+Inscriptions!$I$16+Inscriptions!$N$16+Inscriptions!$R$16+1),"")</f>
        <v/>
      </c>
      <c r="AU15" s="112" t="str">
        <f>IF(AND(Inscriptions!$K$12&gt;1,Inscriptions!$R$16&lt;&gt;""),(Inscriptions!$E$16+Inscriptions!$I$16+Inscriptions!$N$16+Inscriptions!$R$16+1),"")</f>
        <v/>
      </c>
      <c r="AV15" s="112"/>
      <c r="AW15" s="91"/>
      <c r="AX15" s="91"/>
    </row>
    <row r="16" spans="1:50" ht="18" customHeight="1" thickTop="1" thickBot="1" x14ac:dyDescent="0.3">
      <c r="A16" s="42"/>
      <c r="B16" s="59"/>
      <c r="C16" s="53" t="str">
        <f>IF(Inscriptions!$D29&lt;&gt;"",Inscriptions!D29,"")</f>
        <v/>
      </c>
      <c r="D16" s="54" t="str">
        <f>IF(Inscriptions!D29&lt;&gt;"",Inscriptions!E29,"")</f>
        <v/>
      </c>
      <c r="E16" s="54" t="str">
        <f>IF(Inscriptions!D29&lt;&gt;"",Inscriptions!I29,"")</f>
        <v/>
      </c>
      <c r="F16" s="53"/>
      <c r="G16" s="104"/>
      <c r="H16" s="102"/>
      <c r="I16" s="102"/>
      <c r="J16" s="102"/>
      <c r="K16" s="102"/>
      <c r="L16" s="102"/>
      <c r="M16" s="102"/>
      <c r="N16" s="102"/>
      <c r="O16" s="102"/>
      <c r="P16" s="102"/>
      <c r="Q16" s="102"/>
      <c r="R16" s="102"/>
      <c r="S16" s="102"/>
      <c r="T16" s="102"/>
      <c r="U16" s="102"/>
      <c r="V16" s="102"/>
      <c r="W16" s="102"/>
      <c r="X16" s="102"/>
      <c r="Y16" s="102"/>
      <c r="Z16" s="102"/>
      <c r="AA16" s="102"/>
      <c r="AB16" s="102"/>
      <c r="AC16" s="102"/>
      <c r="AD16" s="103"/>
      <c r="AE16" s="60"/>
      <c r="AF16" s="61"/>
      <c r="AG16" s="61"/>
      <c r="AH16" s="61"/>
      <c r="AI16" s="61"/>
      <c r="AJ16" s="86"/>
      <c r="AK16" s="86"/>
      <c r="AL16" s="62"/>
      <c r="AM16" s="94"/>
      <c r="AN16" s="113"/>
      <c r="AO16" s="81"/>
      <c r="AP16" s="81"/>
      <c r="AQ16" s="81"/>
      <c r="AR16" s="81"/>
      <c r="AS16" s="81"/>
      <c r="AT16" s="81"/>
      <c r="AU16" s="81"/>
      <c r="AV16" s="81"/>
      <c r="AW16" s="91"/>
      <c r="AX16" s="91"/>
    </row>
    <row r="17" spans="1:50" ht="18" customHeight="1" thickTop="1" x14ac:dyDescent="0.25">
      <c r="A17" s="42"/>
      <c r="B17" s="59"/>
      <c r="C17" s="53" t="str">
        <f>IF(Inscriptions!$D30&lt;&gt;"",Inscriptions!D30,"")</f>
        <v/>
      </c>
      <c r="D17" s="54" t="str">
        <f>IF(Inscriptions!D30&lt;&gt;"",Inscriptions!E30,"")</f>
        <v/>
      </c>
      <c r="E17" s="54" t="str">
        <f>IF(Inscriptions!D30&lt;&gt;"",Inscriptions!I30,"")</f>
        <v/>
      </c>
      <c r="F17" s="53"/>
      <c r="G17" s="104"/>
      <c r="H17" s="102"/>
      <c r="I17" s="102"/>
      <c r="J17" s="102"/>
      <c r="K17" s="102"/>
      <c r="L17" s="102"/>
      <c r="M17" s="102"/>
      <c r="N17" s="102"/>
      <c r="O17" s="102"/>
      <c r="P17" s="102"/>
      <c r="Q17" s="102"/>
      <c r="R17" s="102"/>
      <c r="S17" s="102"/>
      <c r="T17" s="102"/>
      <c r="U17" s="102"/>
      <c r="V17" s="102"/>
      <c r="W17" s="102"/>
      <c r="X17" s="102"/>
      <c r="Y17" s="102"/>
      <c r="Z17" s="102"/>
      <c r="AA17" s="102"/>
      <c r="AB17" s="102"/>
      <c r="AC17" s="102"/>
      <c r="AD17" s="103"/>
      <c r="AE17" s="60"/>
      <c r="AF17" s="61"/>
      <c r="AG17" s="61"/>
      <c r="AH17" s="61"/>
      <c r="AI17" s="61"/>
      <c r="AJ17" s="86"/>
      <c r="AK17" s="86"/>
      <c r="AL17" s="62"/>
      <c r="AM17" s="94"/>
      <c r="AN17" s="108" t="s">
        <v>51</v>
      </c>
      <c r="AO17" s="109" t="str">
        <f>AO14</f>
        <v>DNF</v>
      </c>
      <c r="AP17" s="109" t="s">
        <v>8</v>
      </c>
      <c r="AQ17" s="109" t="s">
        <v>32</v>
      </c>
      <c r="AR17" s="109" t="s">
        <v>33</v>
      </c>
      <c r="AS17" s="110" t="s">
        <v>7</v>
      </c>
      <c r="AT17" s="109" t="s">
        <v>9</v>
      </c>
      <c r="AU17" s="111" t="s">
        <v>15</v>
      </c>
      <c r="AV17" s="109"/>
      <c r="AW17" s="91"/>
      <c r="AX17" s="91"/>
    </row>
    <row r="18" spans="1:50" ht="18" customHeight="1" thickBot="1" x14ac:dyDescent="0.3">
      <c r="A18" s="42"/>
      <c r="B18" s="59"/>
      <c r="C18" s="53" t="str">
        <f>IF(Inscriptions!$D31&lt;&gt;"",Inscriptions!D31,"")</f>
        <v/>
      </c>
      <c r="D18" s="54" t="str">
        <f>IF(Inscriptions!D31&lt;&gt;"",Inscriptions!E31,"")</f>
        <v/>
      </c>
      <c r="E18" s="54" t="str">
        <f>IF(Inscriptions!D31&lt;&gt;"",Inscriptions!I31,"")</f>
        <v/>
      </c>
      <c r="F18" s="53"/>
      <c r="G18" s="104"/>
      <c r="H18" s="102"/>
      <c r="I18" s="102"/>
      <c r="J18" s="102"/>
      <c r="K18" s="102"/>
      <c r="L18" s="102"/>
      <c r="M18" s="102"/>
      <c r="N18" s="102"/>
      <c r="O18" s="102"/>
      <c r="P18" s="102"/>
      <c r="Q18" s="102"/>
      <c r="R18" s="102"/>
      <c r="S18" s="102"/>
      <c r="T18" s="102"/>
      <c r="U18" s="102"/>
      <c r="V18" s="102"/>
      <c r="W18" s="102"/>
      <c r="X18" s="102"/>
      <c r="Y18" s="102"/>
      <c r="Z18" s="102"/>
      <c r="AA18" s="102"/>
      <c r="AB18" s="102"/>
      <c r="AC18" s="102"/>
      <c r="AD18" s="103"/>
      <c r="AE18" s="60"/>
      <c r="AF18" s="61"/>
      <c r="AG18" s="61"/>
      <c r="AH18" s="61"/>
      <c r="AI18" s="61"/>
      <c r="AJ18" s="86"/>
      <c r="AK18" s="86"/>
      <c r="AL18" s="62"/>
      <c r="AM18" s="94"/>
      <c r="AN18" s="112">
        <f>Inscriptions!V16</f>
        <v>0</v>
      </c>
      <c r="AO18" s="112" t="str">
        <f>IF(AND(Inscriptions!$K$12&gt;1,Inscriptions!$V$16&lt;&gt;""),(Inscriptions!$V$16+1),"")</f>
        <v/>
      </c>
      <c r="AP18" s="112" t="str">
        <f>IF(AND(Inscriptions!$K$12&gt;1,Inscriptions!$V$16&lt;&gt;""),(Inscriptions!$V$16+1),"")</f>
        <v/>
      </c>
      <c r="AQ18" s="112" t="str">
        <f>IF(AND(Inscriptions!$K$12&gt;1,Inscriptions!$V$16&lt;&gt;""),(Inscriptions!$V$16+1),"")</f>
        <v/>
      </c>
      <c r="AR18" s="112" t="str">
        <f>IF(AND(Inscriptions!$K$12&gt;1,Inscriptions!$V$16&lt;&gt;""),(Inscriptions!$V$16+1),"")</f>
        <v/>
      </c>
      <c r="AS18" s="112" t="str">
        <f>IF(AND(Inscriptions!$K$12&gt;1,Inscriptions!$V$16&lt;&gt;""),(Inscriptions!$V$16+1),"")</f>
        <v/>
      </c>
      <c r="AT18" s="112" t="str">
        <f>IF(AND(Inscriptions!$K$12&gt;1,Inscriptions!$V$16&lt;&gt;""),(Inscriptions!$E$16+Inscriptions!$I$16+Inscriptions!$N$16+Inscriptions!$R$16+Inscriptions!$V$16+1),"")</f>
        <v/>
      </c>
      <c r="AU18" s="112" t="str">
        <f>IF(AND(Inscriptions!$K$12&gt;1,Inscriptions!$V$16&lt;&gt;""),(Inscriptions!$E$16+Inscriptions!$I$16+Inscriptions!$N$16+Inscriptions!$R$16+Inscriptions!$V$16+1),"")</f>
        <v/>
      </c>
      <c r="AV18" s="112"/>
      <c r="AW18" s="91"/>
      <c r="AX18" s="91"/>
    </row>
    <row r="19" spans="1:50" ht="18" customHeight="1" thickTop="1" x14ac:dyDescent="0.25">
      <c r="A19" s="42"/>
      <c r="B19" s="59"/>
      <c r="C19" s="53" t="str">
        <f>IF(Inscriptions!$D32&lt;&gt;"",Inscriptions!D32,"")</f>
        <v/>
      </c>
      <c r="D19" s="54" t="str">
        <f>IF(Inscriptions!D32&lt;&gt;"",Inscriptions!E32,"")</f>
        <v/>
      </c>
      <c r="E19" s="54" t="str">
        <f>IF(Inscriptions!D32&lt;&gt;"",Inscriptions!I32,"")</f>
        <v/>
      </c>
      <c r="F19" s="53"/>
      <c r="G19" s="104"/>
      <c r="H19" s="102"/>
      <c r="I19" s="102"/>
      <c r="J19" s="102"/>
      <c r="K19" s="102"/>
      <c r="L19" s="102"/>
      <c r="M19" s="102"/>
      <c r="N19" s="102"/>
      <c r="O19" s="102"/>
      <c r="P19" s="102"/>
      <c r="Q19" s="102"/>
      <c r="R19" s="102"/>
      <c r="S19" s="102"/>
      <c r="T19" s="102"/>
      <c r="U19" s="102"/>
      <c r="V19" s="102"/>
      <c r="W19" s="102"/>
      <c r="X19" s="102"/>
      <c r="Y19" s="102"/>
      <c r="Z19" s="102"/>
      <c r="AA19" s="102"/>
      <c r="AB19" s="102"/>
      <c r="AC19" s="102"/>
      <c r="AD19" s="103"/>
      <c r="AE19" s="60"/>
      <c r="AF19" s="61"/>
      <c r="AG19" s="61"/>
      <c r="AH19" s="61"/>
      <c r="AI19" s="61"/>
      <c r="AJ19" s="86"/>
      <c r="AK19" s="86"/>
      <c r="AL19" s="62"/>
      <c r="AM19" s="94"/>
      <c r="AN19" s="94"/>
      <c r="AO19" s="91"/>
      <c r="AP19" s="91"/>
      <c r="AQ19" s="91"/>
      <c r="AR19" s="91"/>
      <c r="AS19" s="91"/>
      <c r="AT19" s="91"/>
      <c r="AU19" s="91"/>
      <c r="AV19" s="91"/>
      <c r="AW19" s="91"/>
      <c r="AX19" s="91"/>
    </row>
    <row r="20" spans="1:50" ht="18" customHeight="1" x14ac:dyDescent="0.25">
      <c r="A20" s="42"/>
      <c r="B20" s="59"/>
      <c r="C20" s="53" t="str">
        <f>IF(Inscriptions!$D33&lt;&gt;"",Inscriptions!D33,"")</f>
        <v/>
      </c>
      <c r="D20" s="54" t="str">
        <f>IF(Inscriptions!D33&lt;&gt;"",Inscriptions!E33,"")</f>
        <v/>
      </c>
      <c r="E20" s="54" t="str">
        <f>IF(Inscriptions!D33&lt;&gt;"",Inscriptions!I33,"")</f>
        <v/>
      </c>
      <c r="F20" s="53"/>
      <c r="G20" s="104"/>
      <c r="H20" s="102"/>
      <c r="I20" s="102"/>
      <c r="J20" s="102"/>
      <c r="K20" s="102"/>
      <c r="L20" s="102"/>
      <c r="M20" s="102"/>
      <c r="N20" s="102"/>
      <c r="O20" s="102"/>
      <c r="P20" s="102"/>
      <c r="Q20" s="102"/>
      <c r="R20" s="102"/>
      <c r="S20" s="102"/>
      <c r="T20" s="102"/>
      <c r="U20" s="102"/>
      <c r="V20" s="102"/>
      <c r="W20" s="102"/>
      <c r="X20" s="102"/>
      <c r="Y20" s="102"/>
      <c r="Z20" s="102"/>
      <c r="AA20" s="102"/>
      <c r="AB20" s="102"/>
      <c r="AC20" s="102"/>
      <c r="AD20" s="103"/>
      <c r="AE20" s="60"/>
      <c r="AF20" s="61"/>
      <c r="AG20" s="61"/>
      <c r="AH20" s="61"/>
      <c r="AI20" s="61"/>
      <c r="AJ20" s="86"/>
      <c r="AK20" s="86"/>
      <c r="AL20" s="62"/>
      <c r="AM20" s="94"/>
      <c r="AN20" s="94"/>
      <c r="AO20" s="91"/>
      <c r="AP20" s="91"/>
      <c r="AQ20" s="91"/>
      <c r="AR20" s="91"/>
      <c r="AS20" s="91"/>
      <c r="AT20" s="91"/>
      <c r="AU20" s="91"/>
      <c r="AV20" s="91"/>
      <c r="AW20" s="91"/>
      <c r="AX20" s="91"/>
    </row>
    <row r="21" spans="1:50" ht="18" customHeight="1" x14ac:dyDescent="0.25">
      <c r="A21" s="42"/>
      <c r="B21" s="59"/>
      <c r="C21" s="53" t="str">
        <f>IF(Inscriptions!$D34&lt;&gt;"",Inscriptions!D34,"")</f>
        <v/>
      </c>
      <c r="D21" s="54" t="str">
        <f>IF(Inscriptions!D34&lt;&gt;"",Inscriptions!E34,"")</f>
        <v/>
      </c>
      <c r="E21" s="54" t="str">
        <f>IF(Inscriptions!D34&lt;&gt;"",Inscriptions!I34,"")</f>
        <v/>
      </c>
      <c r="F21" s="53"/>
      <c r="G21" s="104"/>
      <c r="H21" s="102"/>
      <c r="I21" s="102"/>
      <c r="J21" s="102"/>
      <c r="K21" s="102"/>
      <c r="L21" s="102"/>
      <c r="M21" s="102"/>
      <c r="N21" s="102"/>
      <c r="O21" s="102"/>
      <c r="P21" s="102"/>
      <c r="Q21" s="102"/>
      <c r="R21" s="102"/>
      <c r="S21" s="102"/>
      <c r="T21" s="102"/>
      <c r="U21" s="102"/>
      <c r="V21" s="102"/>
      <c r="W21" s="102"/>
      <c r="X21" s="102"/>
      <c r="Y21" s="102"/>
      <c r="Z21" s="102"/>
      <c r="AA21" s="102"/>
      <c r="AB21" s="102"/>
      <c r="AC21" s="102"/>
      <c r="AD21" s="103"/>
      <c r="AE21" s="60"/>
      <c r="AF21" s="61"/>
      <c r="AG21" s="61"/>
      <c r="AH21" s="61"/>
      <c r="AI21" s="61"/>
      <c r="AJ21" s="86"/>
      <c r="AK21" s="86"/>
      <c r="AL21" s="62"/>
      <c r="AM21" s="94"/>
      <c r="AN21" s="94"/>
      <c r="AO21" s="91"/>
      <c r="AP21" s="91"/>
      <c r="AQ21" s="91"/>
      <c r="AR21" s="91"/>
      <c r="AS21" s="91"/>
      <c r="AT21" s="91"/>
      <c r="AU21" s="91"/>
      <c r="AV21" s="91"/>
      <c r="AW21" s="91"/>
      <c r="AX21" s="91"/>
    </row>
    <row r="22" spans="1:50" ht="18" customHeight="1" x14ac:dyDescent="0.25">
      <c r="A22" s="42"/>
      <c r="B22" s="59"/>
      <c r="C22" s="53" t="str">
        <f>IF(Inscriptions!$D35&lt;&gt;"",Inscriptions!D35,"")</f>
        <v/>
      </c>
      <c r="D22" s="54" t="str">
        <f>IF(Inscriptions!D35&lt;&gt;"",Inscriptions!E35,"")</f>
        <v/>
      </c>
      <c r="E22" s="54" t="str">
        <f>IF(Inscriptions!D35&lt;&gt;"",Inscriptions!I35,"")</f>
        <v/>
      </c>
      <c r="F22" s="53"/>
      <c r="G22" s="104"/>
      <c r="H22" s="102"/>
      <c r="I22" s="102"/>
      <c r="J22" s="102"/>
      <c r="K22" s="102"/>
      <c r="L22" s="102"/>
      <c r="M22" s="102"/>
      <c r="N22" s="102"/>
      <c r="O22" s="102"/>
      <c r="P22" s="102"/>
      <c r="Q22" s="102"/>
      <c r="R22" s="102"/>
      <c r="S22" s="102"/>
      <c r="T22" s="102"/>
      <c r="U22" s="102"/>
      <c r="V22" s="102"/>
      <c r="W22" s="102"/>
      <c r="X22" s="102"/>
      <c r="Y22" s="102"/>
      <c r="Z22" s="102"/>
      <c r="AA22" s="102"/>
      <c r="AB22" s="102"/>
      <c r="AC22" s="102"/>
      <c r="AD22" s="103"/>
      <c r="AE22" s="60"/>
      <c r="AF22" s="61"/>
      <c r="AG22" s="61"/>
      <c r="AH22" s="61"/>
      <c r="AI22" s="61"/>
      <c r="AJ22" s="86"/>
      <c r="AK22" s="86"/>
      <c r="AL22" s="62"/>
      <c r="AM22" s="94"/>
      <c r="AN22" s="94"/>
      <c r="AO22" s="91"/>
      <c r="AP22" s="91"/>
      <c r="AQ22" s="91"/>
      <c r="AR22" s="91"/>
      <c r="AS22" s="91"/>
      <c r="AT22" s="91"/>
      <c r="AU22" s="91"/>
      <c r="AV22" s="91"/>
      <c r="AW22" s="91"/>
      <c r="AX22" s="91"/>
    </row>
    <row r="23" spans="1:50" ht="18" customHeight="1" x14ac:dyDescent="0.25">
      <c r="A23" s="42"/>
      <c r="B23" s="59"/>
      <c r="C23" s="53" t="str">
        <f>IF(Inscriptions!$D36&lt;&gt;"",Inscriptions!D36,"")</f>
        <v/>
      </c>
      <c r="D23" s="54" t="str">
        <f>IF(Inscriptions!D36&lt;&gt;"",Inscriptions!E36,"")</f>
        <v/>
      </c>
      <c r="E23" s="54" t="str">
        <f>IF(Inscriptions!D36&lt;&gt;"",Inscriptions!I36,"")</f>
        <v/>
      </c>
      <c r="F23" s="53"/>
      <c r="G23" s="104"/>
      <c r="H23" s="102"/>
      <c r="I23" s="102"/>
      <c r="J23" s="102"/>
      <c r="K23" s="102"/>
      <c r="L23" s="102"/>
      <c r="M23" s="102"/>
      <c r="N23" s="102"/>
      <c r="O23" s="102"/>
      <c r="P23" s="102"/>
      <c r="Q23" s="102"/>
      <c r="R23" s="102"/>
      <c r="S23" s="102"/>
      <c r="T23" s="102"/>
      <c r="U23" s="102"/>
      <c r="V23" s="102"/>
      <c r="W23" s="102"/>
      <c r="X23" s="102"/>
      <c r="Y23" s="102"/>
      <c r="Z23" s="102"/>
      <c r="AA23" s="102"/>
      <c r="AB23" s="102"/>
      <c r="AC23" s="102"/>
      <c r="AD23" s="103"/>
      <c r="AE23" s="60"/>
      <c r="AF23" s="61"/>
      <c r="AG23" s="61"/>
      <c r="AH23" s="61"/>
      <c r="AI23" s="61"/>
      <c r="AJ23" s="86"/>
      <c r="AK23" s="86"/>
      <c r="AL23" s="62"/>
      <c r="AM23" s="94"/>
      <c r="AN23" s="94"/>
      <c r="AO23" s="91"/>
      <c r="AP23" s="91"/>
      <c r="AQ23" s="91"/>
      <c r="AR23" s="91"/>
      <c r="AS23" s="91"/>
      <c r="AT23" s="91"/>
      <c r="AU23" s="91"/>
      <c r="AV23" s="91"/>
      <c r="AW23" s="91"/>
      <c r="AX23" s="91"/>
    </row>
    <row r="24" spans="1:50" ht="18" customHeight="1" x14ac:dyDescent="0.25">
      <c r="A24" s="42"/>
      <c r="B24" s="59"/>
      <c r="C24" s="53" t="str">
        <f>IF(Inscriptions!$D37&lt;&gt;"",Inscriptions!D37,"")</f>
        <v/>
      </c>
      <c r="D24" s="54" t="str">
        <f>IF(Inscriptions!D37&lt;&gt;"",Inscriptions!E37,"")</f>
        <v/>
      </c>
      <c r="E24" s="54" t="str">
        <f>IF(Inscriptions!D37&lt;&gt;"",Inscriptions!I37,"")</f>
        <v/>
      </c>
      <c r="F24" s="53"/>
      <c r="G24" s="104"/>
      <c r="H24" s="102"/>
      <c r="I24" s="102"/>
      <c r="J24" s="102"/>
      <c r="K24" s="102"/>
      <c r="L24" s="102"/>
      <c r="M24" s="102"/>
      <c r="N24" s="102"/>
      <c r="O24" s="102"/>
      <c r="P24" s="102"/>
      <c r="Q24" s="102"/>
      <c r="R24" s="102"/>
      <c r="S24" s="102"/>
      <c r="T24" s="102"/>
      <c r="U24" s="102"/>
      <c r="V24" s="102"/>
      <c r="W24" s="102"/>
      <c r="X24" s="102"/>
      <c r="Y24" s="102"/>
      <c r="Z24" s="102"/>
      <c r="AA24" s="102"/>
      <c r="AB24" s="102"/>
      <c r="AC24" s="102"/>
      <c r="AD24" s="103"/>
      <c r="AE24" s="60"/>
      <c r="AF24" s="61"/>
      <c r="AG24" s="61"/>
      <c r="AH24" s="61"/>
      <c r="AI24" s="61"/>
      <c r="AJ24" s="86"/>
      <c r="AK24" s="86"/>
      <c r="AL24" s="62"/>
      <c r="AM24" s="94"/>
      <c r="AN24" s="94"/>
      <c r="AO24" s="91"/>
      <c r="AP24" s="91"/>
      <c r="AQ24" s="91"/>
      <c r="AR24" s="91"/>
      <c r="AS24" s="91"/>
      <c r="AT24" s="91"/>
      <c r="AU24" s="91"/>
      <c r="AV24" s="91"/>
      <c r="AW24" s="91"/>
      <c r="AX24" s="91"/>
    </row>
    <row r="25" spans="1:50" ht="18" customHeight="1" x14ac:dyDescent="0.25">
      <c r="A25" s="42"/>
      <c r="B25" s="59"/>
      <c r="C25" s="53" t="str">
        <f>IF(Inscriptions!$D38&lt;&gt;"",Inscriptions!D38,"")</f>
        <v/>
      </c>
      <c r="D25" s="54" t="str">
        <f>IF(Inscriptions!D38&lt;&gt;"",Inscriptions!E38,"")</f>
        <v/>
      </c>
      <c r="E25" s="54" t="str">
        <f>IF(Inscriptions!D38&lt;&gt;"",Inscriptions!I38,"")</f>
        <v/>
      </c>
      <c r="F25" s="53"/>
      <c r="G25" s="104"/>
      <c r="H25" s="102"/>
      <c r="I25" s="102"/>
      <c r="J25" s="102"/>
      <c r="K25" s="102"/>
      <c r="L25" s="102"/>
      <c r="M25" s="102"/>
      <c r="N25" s="102"/>
      <c r="O25" s="102"/>
      <c r="P25" s="102"/>
      <c r="Q25" s="102"/>
      <c r="R25" s="102"/>
      <c r="S25" s="102"/>
      <c r="T25" s="102"/>
      <c r="U25" s="102"/>
      <c r="V25" s="102"/>
      <c r="W25" s="102"/>
      <c r="X25" s="102"/>
      <c r="Y25" s="102"/>
      <c r="Z25" s="102"/>
      <c r="AA25" s="102"/>
      <c r="AB25" s="102"/>
      <c r="AC25" s="102"/>
      <c r="AD25" s="103"/>
      <c r="AE25" s="60"/>
      <c r="AF25" s="61"/>
      <c r="AG25" s="61"/>
      <c r="AH25" s="61"/>
      <c r="AI25" s="61"/>
      <c r="AJ25" s="86"/>
      <c r="AK25" s="86"/>
      <c r="AL25" s="62"/>
      <c r="AM25" s="94"/>
      <c r="AN25" s="94"/>
      <c r="AO25" s="91"/>
      <c r="AP25" s="91"/>
      <c r="AQ25" s="91"/>
      <c r="AR25" s="91"/>
      <c r="AS25" s="91"/>
      <c r="AT25" s="91"/>
      <c r="AU25" s="91"/>
      <c r="AV25" s="91"/>
      <c r="AW25" s="91"/>
      <c r="AX25" s="91"/>
    </row>
    <row r="26" spans="1:50" ht="18" customHeight="1" x14ac:dyDescent="0.25">
      <c r="A26" s="42"/>
      <c r="B26" s="59"/>
      <c r="C26" s="53" t="str">
        <f>IF(Inscriptions!$D39&lt;&gt;"",Inscriptions!D39,"")</f>
        <v/>
      </c>
      <c r="D26" s="54" t="str">
        <f>IF(Inscriptions!D39&lt;&gt;"",Inscriptions!E39,"")</f>
        <v/>
      </c>
      <c r="E26" s="54" t="str">
        <f>IF(Inscriptions!D39&lt;&gt;"",Inscriptions!I39,"")</f>
        <v/>
      </c>
      <c r="F26" s="53"/>
      <c r="G26" s="104"/>
      <c r="H26" s="102"/>
      <c r="I26" s="102"/>
      <c r="J26" s="102"/>
      <c r="K26" s="102"/>
      <c r="L26" s="102"/>
      <c r="M26" s="102"/>
      <c r="N26" s="102"/>
      <c r="O26" s="102"/>
      <c r="P26" s="102"/>
      <c r="Q26" s="102"/>
      <c r="R26" s="102"/>
      <c r="S26" s="102"/>
      <c r="T26" s="102"/>
      <c r="U26" s="102"/>
      <c r="V26" s="102"/>
      <c r="W26" s="102"/>
      <c r="X26" s="102"/>
      <c r="Y26" s="102"/>
      <c r="Z26" s="102"/>
      <c r="AA26" s="102"/>
      <c r="AB26" s="102"/>
      <c r="AC26" s="102"/>
      <c r="AD26" s="103"/>
      <c r="AE26" s="60"/>
      <c r="AF26" s="61"/>
      <c r="AG26" s="61"/>
      <c r="AH26" s="61"/>
      <c r="AI26" s="61"/>
      <c r="AJ26" s="86"/>
      <c r="AK26" s="86"/>
      <c r="AL26" s="62"/>
      <c r="AM26" s="94"/>
      <c r="AN26" s="94"/>
      <c r="AO26" s="91"/>
      <c r="AP26" s="91"/>
      <c r="AQ26" s="91"/>
      <c r="AR26" s="91"/>
      <c r="AS26" s="91"/>
      <c r="AT26" s="91"/>
      <c r="AU26" s="91"/>
      <c r="AV26" s="91"/>
      <c r="AW26" s="91"/>
      <c r="AX26" s="91"/>
    </row>
    <row r="27" spans="1:50" ht="18" customHeight="1" x14ac:dyDescent="0.25">
      <c r="A27" s="42"/>
      <c r="B27" s="59"/>
      <c r="C27" s="53" t="str">
        <f>IF(Inscriptions!$D40&lt;&gt;"",Inscriptions!D40,"")</f>
        <v/>
      </c>
      <c r="D27" s="54" t="str">
        <f>IF(Inscriptions!D40&lt;&gt;"",Inscriptions!E40,"")</f>
        <v/>
      </c>
      <c r="E27" s="54" t="str">
        <f>IF(Inscriptions!D40&lt;&gt;"",Inscriptions!I40,"")</f>
        <v/>
      </c>
      <c r="F27" s="53"/>
      <c r="G27" s="104"/>
      <c r="H27" s="102"/>
      <c r="I27" s="102"/>
      <c r="J27" s="102"/>
      <c r="K27" s="102"/>
      <c r="L27" s="102"/>
      <c r="M27" s="102"/>
      <c r="N27" s="102"/>
      <c r="O27" s="102"/>
      <c r="P27" s="102"/>
      <c r="Q27" s="102"/>
      <c r="R27" s="102"/>
      <c r="S27" s="102"/>
      <c r="T27" s="102"/>
      <c r="U27" s="102"/>
      <c r="V27" s="102"/>
      <c r="W27" s="102"/>
      <c r="X27" s="102"/>
      <c r="Y27" s="102"/>
      <c r="Z27" s="102"/>
      <c r="AA27" s="102"/>
      <c r="AB27" s="102"/>
      <c r="AC27" s="102"/>
      <c r="AD27" s="103"/>
      <c r="AE27" s="60"/>
      <c r="AF27" s="61"/>
      <c r="AG27" s="61"/>
      <c r="AH27" s="61"/>
      <c r="AI27" s="61"/>
      <c r="AJ27" s="86"/>
      <c r="AK27" s="86"/>
      <c r="AL27" s="62"/>
      <c r="AM27" s="94"/>
      <c r="AN27" s="94"/>
      <c r="AO27" s="91"/>
      <c r="AP27" s="91"/>
      <c r="AQ27" s="91"/>
      <c r="AR27" s="91"/>
      <c r="AS27" s="91"/>
      <c r="AT27" s="91"/>
      <c r="AU27" s="91"/>
      <c r="AV27" s="91"/>
      <c r="AW27" s="91"/>
      <c r="AX27" s="91"/>
    </row>
    <row r="28" spans="1:50" ht="18" customHeight="1" x14ac:dyDescent="0.25">
      <c r="A28" s="42"/>
      <c r="B28" s="59"/>
      <c r="C28" s="53" t="str">
        <f>IF(Inscriptions!$D41&lt;&gt;"",Inscriptions!D41,"")</f>
        <v/>
      </c>
      <c r="D28" s="54" t="str">
        <f>IF(Inscriptions!D41&lt;&gt;"",Inscriptions!E41,"")</f>
        <v/>
      </c>
      <c r="E28" s="54" t="str">
        <f>IF(Inscriptions!D41&lt;&gt;"",Inscriptions!I41,"")</f>
        <v/>
      </c>
      <c r="F28" s="53"/>
      <c r="G28" s="104"/>
      <c r="H28" s="102"/>
      <c r="I28" s="102"/>
      <c r="J28" s="102"/>
      <c r="K28" s="102"/>
      <c r="L28" s="102"/>
      <c r="M28" s="102"/>
      <c r="N28" s="102"/>
      <c r="O28" s="102"/>
      <c r="P28" s="102"/>
      <c r="Q28" s="102"/>
      <c r="R28" s="102"/>
      <c r="S28" s="102"/>
      <c r="T28" s="102"/>
      <c r="U28" s="102"/>
      <c r="V28" s="102"/>
      <c r="W28" s="102"/>
      <c r="X28" s="102"/>
      <c r="Y28" s="102"/>
      <c r="Z28" s="102"/>
      <c r="AA28" s="102"/>
      <c r="AB28" s="102"/>
      <c r="AC28" s="102"/>
      <c r="AD28" s="103"/>
      <c r="AE28" s="60"/>
      <c r="AF28" s="61"/>
      <c r="AG28" s="61"/>
      <c r="AH28" s="61"/>
      <c r="AI28" s="61"/>
      <c r="AJ28" s="86"/>
      <c r="AK28" s="86"/>
      <c r="AL28" s="62"/>
      <c r="AM28" s="94"/>
      <c r="AN28" s="94"/>
      <c r="AO28" s="91"/>
      <c r="AP28" s="91"/>
      <c r="AQ28" s="91"/>
      <c r="AR28" s="91"/>
      <c r="AS28" s="91"/>
      <c r="AT28" s="91"/>
      <c r="AU28" s="91"/>
      <c r="AV28" s="91"/>
      <c r="AW28" s="91"/>
      <c r="AX28" s="91"/>
    </row>
    <row r="29" spans="1:50" ht="18" customHeight="1" x14ac:dyDescent="0.25">
      <c r="A29" s="42"/>
      <c r="B29" s="59"/>
      <c r="C29" s="53" t="str">
        <f>IF(Inscriptions!$D42&lt;&gt;"",Inscriptions!D42,"")</f>
        <v/>
      </c>
      <c r="D29" s="54" t="str">
        <f>IF(Inscriptions!D42&lt;&gt;"",Inscriptions!E42,"")</f>
        <v/>
      </c>
      <c r="E29" s="54" t="str">
        <f>IF(Inscriptions!D42&lt;&gt;"",Inscriptions!I42,"")</f>
        <v/>
      </c>
      <c r="F29" s="53"/>
      <c r="G29" s="104"/>
      <c r="H29" s="102"/>
      <c r="I29" s="102"/>
      <c r="J29" s="102"/>
      <c r="K29" s="102"/>
      <c r="L29" s="102"/>
      <c r="M29" s="102"/>
      <c r="N29" s="102"/>
      <c r="O29" s="102"/>
      <c r="P29" s="102"/>
      <c r="Q29" s="102"/>
      <c r="R29" s="102"/>
      <c r="S29" s="102"/>
      <c r="T29" s="102"/>
      <c r="U29" s="102"/>
      <c r="V29" s="102"/>
      <c r="W29" s="102"/>
      <c r="X29" s="102"/>
      <c r="Y29" s="102"/>
      <c r="Z29" s="102"/>
      <c r="AA29" s="102"/>
      <c r="AB29" s="102"/>
      <c r="AC29" s="102"/>
      <c r="AD29" s="103"/>
      <c r="AE29" s="60"/>
      <c r="AF29" s="61"/>
      <c r="AG29" s="61"/>
      <c r="AH29" s="61"/>
      <c r="AI29" s="61"/>
      <c r="AJ29" s="86"/>
      <c r="AK29" s="86"/>
      <c r="AL29" s="62"/>
      <c r="AM29" s="94"/>
      <c r="AN29" s="94"/>
      <c r="AO29" s="91"/>
      <c r="AP29" s="91"/>
      <c r="AQ29" s="91"/>
      <c r="AR29" s="91"/>
      <c r="AS29" s="91"/>
      <c r="AT29" s="91"/>
      <c r="AU29" s="91"/>
      <c r="AV29" s="91"/>
      <c r="AW29" s="91"/>
      <c r="AX29" s="91"/>
    </row>
    <row r="30" spans="1:50" ht="18" customHeight="1" x14ac:dyDescent="0.25">
      <c r="A30" s="42"/>
      <c r="B30" s="59"/>
      <c r="C30" s="53" t="str">
        <f>IF(Inscriptions!$D43&lt;&gt;"",Inscriptions!D43,"")</f>
        <v/>
      </c>
      <c r="D30" s="54" t="str">
        <f>IF(Inscriptions!D43&lt;&gt;"",Inscriptions!E43,"")</f>
        <v/>
      </c>
      <c r="E30" s="54" t="str">
        <f>IF(Inscriptions!D43&lt;&gt;"",Inscriptions!I43,"")</f>
        <v/>
      </c>
      <c r="F30" s="53"/>
      <c r="G30" s="104"/>
      <c r="H30" s="102"/>
      <c r="I30" s="102"/>
      <c r="J30" s="102"/>
      <c r="K30" s="102"/>
      <c r="L30" s="102"/>
      <c r="M30" s="102"/>
      <c r="N30" s="102"/>
      <c r="O30" s="102"/>
      <c r="P30" s="102"/>
      <c r="Q30" s="102"/>
      <c r="R30" s="102"/>
      <c r="S30" s="102"/>
      <c r="T30" s="102"/>
      <c r="U30" s="102"/>
      <c r="V30" s="102"/>
      <c r="W30" s="102"/>
      <c r="X30" s="102"/>
      <c r="Y30" s="102"/>
      <c r="Z30" s="102"/>
      <c r="AA30" s="102"/>
      <c r="AB30" s="102"/>
      <c r="AC30" s="102"/>
      <c r="AD30" s="103"/>
      <c r="AE30" s="60"/>
      <c r="AF30" s="61"/>
      <c r="AG30" s="61"/>
      <c r="AH30" s="61"/>
      <c r="AI30" s="61"/>
      <c r="AJ30" s="86"/>
      <c r="AK30" s="86"/>
      <c r="AL30" s="62"/>
      <c r="AM30" s="94"/>
      <c r="AN30" s="94"/>
      <c r="AO30" s="91"/>
      <c r="AP30" s="91"/>
      <c r="AQ30" s="91"/>
      <c r="AR30" s="91"/>
      <c r="AS30" s="91"/>
      <c r="AT30" s="91"/>
      <c r="AU30" s="91"/>
      <c r="AV30" s="91"/>
      <c r="AW30" s="91"/>
      <c r="AX30" s="91"/>
    </row>
    <row r="31" spans="1:50" ht="18" customHeight="1" x14ac:dyDescent="0.25">
      <c r="A31" s="42"/>
      <c r="B31" s="59"/>
      <c r="C31" s="53" t="str">
        <f>IF(Inscriptions!$D44&lt;&gt;"",Inscriptions!D44,"")</f>
        <v/>
      </c>
      <c r="D31" s="54" t="str">
        <f>IF(Inscriptions!D44&lt;&gt;"",Inscriptions!E44,"")</f>
        <v/>
      </c>
      <c r="E31" s="54" t="str">
        <f>IF(Inscriptions!D44&lt;&gt;"",Inscriptions!I44,"")</f>
        <v/>
      </c>
      <c r="F31" s="53"/>
      <c r="G31" s="104"/>
      <c r="H31" s="102"/>
      <c r="I31" s="102"/>
      <c r="J31" s="102"/>
      <c r="K31" s="102"/>
      <c r="L31" s="102"/>
      <c r="M31" s="102"/>
      <c r="N31" s="102"/>
      <c r="O31" s="102"/>
      <c r="P31" s="102"/>
      <c r="Q31" s="102"/>
      <c r="R31" s="102"/>
      <c r="S31" s="102"/>
      <c r="T31" s="102"/>
      <c r="U31" s="102"/>
      <c r="V31" s="102"/>
      <c r="W31" s="102"/>
      <c r="X31" s="102"/>
      <c r="Y31" s="102"/>
      <c r="Z31" s="102"/>
      <c r="AA31" s="102"/>
      <c r="AB31" s="102"/>
      <c r="AC31" s="102"/>
      <c r="AD31" s="103"/>
      <c r="AE31" s="60"/>
      <c r="AF31" s="61"/>
      <c r="AG31" s="61"/>
      <c r="AH31" s="61"/>
      <c r="AI31" s="61"/>
      <c r="AJ31" s="86"/>
      <c r="AK31" s="86"/>
      <c r="AL31" s="62"/>
      <c r="AM31" s="94"/>
      <c r="AN31" s="94"/>
      <c r="AO31" s="91"/>
      <c r="AP31" s="91"/>
      <c r="AQ31" s="91"/>
      <c r="AR31" s="91"/>
      <c r="AS31" s="91"/>
      <c r="AT31" s="91"/>
      <c r="AU31" s="91"/>
      <c r="AV31" s="91"/>
      <c r="AW31" s="91"/>
      <c r="AX31" s="91"/>
    </row>
    <row r="32" spans="1:50" ht="18" customHeight="1" x14ac:dyDescent="0.25">
      <c r="A32" s="42"/>
      <c r="B32" s="59"/>
      <c r="C32" s="53" t="str">
        <f>IF(Inscriptions!$D45&lt;&gt;"",Inscriptions!D45,"")</f>
        <v/>
      </c>
      <c r="D32" s="54" t="str">
        <f>IF(Inscriptions!D45&lt;&gt;"",Inscriptions!E45,"")</f>
        <v/>
      </c>
      <c r="E32" s="54" t="str">
        <f>IF(Inscriptions!D45&lt;&gt;"",Inscriptions!I45,"")</f>
        <v/>
      </c>
      <c r="F32" s="53"/>
      <c r="G32" s="104"/>
      <c r="H32" s="102"/>
      <c r="I32" s="102"/>
      <c r="J32" s="102"/>
      <c r="K32" s="102"/>
      <c r="L32" s="102"/>
      <c r="M32" s="102"/>
      <c r="N32" s="102"/>
      <c r="O32" s="102"/>
      <c r="P32" s="102"/>
      <c r="Q32" s="102"/>
      <c r="R32" s="102"/>
      <c r="S32" s="102"/>
      <c r="T32" s="102"/>
      <c r="U32" s="102"/>
      <c r="V32" s="102"/>
      <c r="W32" s="102"/>
      <c r="X32" s="102"/>
      <c r="Y32" s="102"/>
      <c r="Z32" s="102"/>
      <c r="AA32" s="102"/>
      <c r="AB32" s="102"/>
      <c r="AC32" s="102"/>
      <c r="AD32" s="103"/>
      <c r="AE32" s="60"/>
      <c r="AF32" s="61"/>
      <c r="AG32" s="61"/>
      <c r="AH32" s="61"/>
      <c r="AI32" s="61"/>
      <c r="AJ32" s="86"/>
      <c r="AK32" s="86"/>
      <c r="AL32" s="62"/>
      <c r="AM32" s="94"/>
      <c r="AN32" s="94"/>
      <c r="AO32" s="91"/>
      <c r="AP32" s="91"/>
      <c r="AQ32" s="91"/>
      <c r="AR32" s="91"/>
      <c r="AS32" s="91"/>
      <c r="AT32" s="91"/>
      <c r="AU32" s="91"/>
      <c r="AV32" s="91"/>
      <c r="AW32" s="91"/>
      <c r="AX32" s="91"/>
    </row>
    <row r="33" spans="1:50" ht="18" customHeight="1" x14ac:dyDescent="0.25">
      <c r="A33" s="42"/>
      <c r="B33" s="59"/>
      <c r="C33" s="53" t="str">
        <f>IF(Inscriptions!$D46&lt;&gt;"",Inscriptions!D46,"")</f>
        <v/>
      </c>
      <c r="D33" s="54" t="str">
        <f>IF(Inscriptions!D46&lt;&gt;"",Inscriptions!E46,"")</f>
        <v/>
      </c>
      <c r="E33" s="54" t="str">
        <f>IF(Inscriptions!D46&lt;&gt;"",Inscriptions!I46,"")</f>
        <v/>
      </c>
      <c r="F33" s="53"/>
      <c r="G33" s="104"/>
      <c r="H33" s="102"/>
      <c r="I33" s="102"/>
      <c r="J33" s="102"/>
      <c r="K33" s="102"/>
      <c r="L33" s="102"/>
      <c r="M33" s="102"/>
      <c r="N33" s="102"/>
      <c r="O33" s="102"/>
      <c r="P33" s="102"/>
      <c r="Q33" s="102"/>
      <c r="R33" s="102"/>
      <c r="S33" s="102"/>
      <c r="T33" s="102"/>
      <c r="U33" s="102"/>
      <c r="V33" s="102"/>
      <c r="W33" s="102"/>
      <c r="X33" s="102"/>
      <c r="Y33" s="102"/>
      <c r="Z33" s="102"/>
      <c r="AA33" s="102"/>
      <c r="AB33" s="102"/>
      <c r="AC33" s="102"/>
      <c r="AD33" s="103"/>
      <c r="AE33" s="60"/>
      <c r="AF33" s="61"/>
      <c r="AG33" s="61"/>
      <c r="AH33" s="61"/>
      <c r="AI33" s="61"/>
      <c r="AJ33" s="86"/>
      <c r="AK33" s="86"/>
      <c r="AL33" s="62"/>
      <c r="AM33" s="94"/>
      <c r="AN33" s="94"/>
      <c r="AO33" s="91"/>
      <c r="AP33" s="91"/>
      <c r="AQ33" s="91"/>
      <c r="AR33" s="91"/>
      <c r="AS33" s="91"/>
      <c r="AT33" s="91"/>
      <c r="AU33" s="91"/>
      <c r="AV33" s="91"/>
      <c r="AW33" s="91"/>
      <c r="AX33" s="91"/>
    </row>
    <row r="34" spans="1:50" ht="18" customHeight="1" x14ac:dyDescent="0.25">
      <c r="A34" s="42"/>
      <c r="B34" s="59"/>
      <c r="C34" s="53" t="str">
        <f>IF(Inscriptions!$D47&lt;&gt;"",Inscriptions!D47,"")</f>
        <v/>
      </c>
      <c r="D34" s="54" t="str">
        <f>IF(Inscriptions!D47&lt;&gt;"",Inscriptions!E47,"")</f>
        <v/>
      </c>
      <c r="E34" s="54" t="str">
        <f>IF(Inscriptions!D47&lt;&gt;"",Inscriptions!I47,"")</f>
        <v/>
      </c>
      <c r="F34" s="53"/>
      <c r="G34" s="104"/>
      <c r="H34" s="102"/>
      <c r="I34" s="102"/>
      <c r="J34" s="102"/>
      <c r="K34" s="102"/>
      <c r="L34" s="102"/>
      <c r="M34" s="102"/>
      <c r="N34" s="102"/>
      <c r="O34" s="102"/>
      <c r="P34" s="102"/>
      <c r="Q34" s="102"/>
      <c r="R34" s="102"/>
      <c r="S34" s="102"/>
      <c r="T34" s="102"/>
      <c r="U34" s="102"/>
      <c r="V34" s="102"/>
      <c r="W34" s="102"/>
      <c r="X34" s="102"/>
      <c r="Y34" s="102"/>
      <c r="Z34" s="102"/>
      <c r="AA34" s="102"/>
      <c r="AB34" s="102"/>
      <c r="AC34" s="102"/>
      <c r="AD34" s="103"/>
      <c r="AE34" s="60"/>
      <c r="AF34" s="61"/>
      <c r="AG34" s="61"/>
      <c r="AH34" s="61"/>
      <c r="AI34" s="61"/>
      <c r="AJ34" s="86"/>
      <c r="AK34" s="86"/>
      <c r="AL34" s="62"/>
      <c r="AM34" s="94"/>
      <c r="AN34" s="94"/>
      <c r="AO34" s="91"/>
      <c r="AP34" s="91"/>
      <c r="AQ34" s="91"/>
      <c r="AR34" s="91"/>
      <c r="AS34" s="91"/>
      <c r="AT34" s="91"/>
      <c r="AU34" s="91"/>
      <c r="AV34" s="91"/>
      <c r="AW34" s="91"/>
      <c r="AX34" s="91"/>
    </row>
    <row r="35" spans="1:50" ht="18" customHeight="1" x14ac:dyDescent="0.25">
      <c r="A35" s="42"/>
      <c r="B35" s="59"/>
      <c r="C35" s="53" t="str">
        <f>IF(Inscriptions!$D48&lt;&gt;"",Inscriptions!D48,"")</f>
        <v/>
      </c>
      <c r="D35" s="54" t="str">
        <f>IF(Inscriptions!D48&lt;&gt;"",Inscriptions!E48,"")</f>
        <v/>
      </c>
      <c r="E35" s="54" t="str">
        <f>IF(Inscriptions!D48&lt;&gt;"",Inscriptions!I48,"")</f>
        <v/>
      </c>
      <c r="F35" s="53"/>
      <c r="G35" s="104"/>
      <c r="H35" s="102"/>
      <c r="I35" s="102"/>
      <c r="J35" s="102"/>
      <c r="K35" s="102"/>
      <c r="L35" s="102"/>
      <c r="M35" s="102"/>
      <c r="N35" s="102"/>
      <c r="O35" s="102"/>
      <c r="P35" s="102"/>
      <c r="Q35" s="102"/>
      <c r="R35" s="102"/>
      <c r="S35" s="102"/>
      <c r="T35" s="102"/>
      <c r="U35" s="102"/>
      <c r="V35" s="102"/>
      <c r="W35" s="102"/>
      <c r="X35" s="102"/>
      <c r="Y35" s="102"/>
      <c r="Z35" s="102"/>
      <c r="AA35" s="102"/>
      <c r="AB35" s="102"/>
      <c r="AC35" s="102"/>
      <c r="AD35" s="103"/>
      <c r="AE35" s="60"/>
      <c r="AF35" s="61"/>
      <c r="AG35" s="61"/>
      <c r="AH35" s="61"/>
      <c r="AI35" s="61"/>
      <c r="AJ35" s="86"/>
      <c r="AK35" s="86"/>
      <c r="AL35" s="62"/>
      <c r="AM35" s="94"/>
      <c r="AN35" s="94"/>
      <c r="AO35" s="91"/>
      <c r="AP35" s="91"/>
      <c r="AQ35" s="91"/>
      <c r="AR35" s="91"/>
      <c r="AS35" s="91"/>
      <c r="AT35" s="91"/>
      <c r="AU35" s="91"/>
      <c r="AV35" s="91"/>
      <c r="AW35" s="91"/>
      <c r="AX35" s="91"/>
    </row>
    <row r="36" spans="1:50" ht="18" customHeight="1" x14ac:dyDescent="0.25">
      <c r="A36" s="42"/>
      <c r="B36" s="59"/>
      <c r="C36" s="53" t="str">
        <f>IF(Inscriptions!$D49&lt;&gt;"",Inscriptions!D49,"")</f>
        <v/>
      </c>
      <c r="D36" s="54" t="str">
        <f>IF(Inscriptions!D49&lt;&gt;"",Inscriptions!E49,"")</f>
        <v/>
      </c>
      <c r="E36" s="54" t="str">
        <f>IF(Inscriptions!D49&lt;&gt;"",Inscriptions!I49,"")</f>
        <v/>
      </c>
      <c r="F36" s="53"/>
      <c r="G36" s="104"/>
      <c r="H36" s="102"/>
      <c r="I36" s="102"/>
      <c r="J36" s="102"/>
      <c r="K36" s="102"/>
      <c r="L36" s="102"/>
      <c r="M36" s="102"/>
      <c r="N36" s="102"/>
      <c r="O36" s="102"/>
      <c r="P36" s="102"/>
      <c r="Q36" s="102"/>
      <c r="R36" s="102"/>
      <c r="S36" s="102"/>
      <c r="T36" s="102"/>
      <c r="U36" s="102"/>
      <c r="V36" s="102"/>
      <c r="W36" s="102"/>
      <c r="X36" s="102"/>
      <c r="Y36" s="102"/>
      <c r="Z36" s="102"/>
      <c r="AA36" s="102"/>
      <c r="AB36" s="102"/>
      <c r="AC36" s="102"/>
      <c r="AD36" s="103"/>
      <c r="AE36" s="60"/>
      <c r="AF36" s="61"/>
      <c r="AG36" s="61"/>
      <c r="AH36" s="61"/>
      <c r="AI36" s="61"/>
      <c r="AJ36" s="86"/>
      <c r="AK36" s="86"/>
      <c r="AL36" s="62"/>
      <c r="AM36" s="94"/>
      <c r="AN36" s="94"/>
      <c r="AO36" s="91"/>
      <c r="AP36" s="91"/>
      <c r="AQ36" s="91"/>
      <c r="AR36" s="91"/>
      <c r="AS36" s="91"/>
      <c r="AT36" s="91"/>
      <c r="AU36" s="91"/>
      <c r="AV36" s="91"/>
      <c r="AW36" s="91"/>
      <c r="AX36" s="91"/>
    </row>
    <row r="37" spans="1:50" ht="18" customHeight="1" x14ac:dyDescent="0.25">
      <c r="A37" s="42"/>
      <c r="B37" s="59"/>
      <c r="C37" s="53" t="str">
        <f>IF(Inscriptions!$D50&lt;&gt;"",Inscriptions!D50,"")</f>
        <v/>
      </c>
      <c r="D37" s="54" t="str">
        <f>IF(Inscriptions!D50&lt;&gt;"",Inscriptions!E50,"")</f>
        <v/>
      </c>
      <c r="E37" s="54" t="str">
        <f>IF(Inscriptions!D50&lt;&gt;"",Inscriptions!I50,"")</f>
        <v/>
      </c>
      <c r="F37" s="53"/>
      <c r="G37" s="104"/>
      <c r="H37" s="102"/>
      <c r="I37" s="102"/>
      <c r="J37" s="102"/>
      <c r="K37" s="102"/>
      <c r="L37" s="102"/>
      <c r="M37" s="102"/>
      <c r="N37" s="102"/>
      <c r="O37" s="102"/>
      <c r="P37" s="102"/>
      <c r="Q37" s="102"/>
      <c r="R37" s="102"/>
      <c r="S37" s="102"/>
      <c r="T37" s="102"/>
      <c r="U37" s="102"/>
      <c r="V37" s="102"/>
      <c r="W37" s="102"/>
      <c r="X37" s="102"/>
      <c r="Y37" s="102"/>
      <c r="Z37" s="102"/>
      <c r="AA37" s="102"/>
      <c r="AB37" s="102"/>
      <c r="AC37" s="102"/>
      <c r="AD37" s="103"/>
      <c r="AE37" s="60"/>
      <c r="AF37" s="61"/>
      <c r="AG37" s="61"/>
      <c r="AH37" s="61"/>
      <c r="AI37" s="61"/>
      <c r="AJ37" s="86"/>
      <c r="AK37" s="86"/>
      <c r="AL37" s="62"/>
      <c r="AM37" s="94"/>
      <c r="AN37" s="94"/>
      <c r="AO37" s="91"/>
      <c r="AP37" s="91"/>
      <c r="AQ37" s="91"/>
      <c r="AR37" s="91"/>
      <c r="AS37" s="91"/>
      <c r="AT37" s="91"/>
      <c r="AU37" s="91"/>
      <c r="AV37" s="91"/>
      <c r="AW37" s="91"/>
      <c r="AX37" s="91"/>
    </row>
    <row r="38" spans="1:50" ht="18" customHeight="1" x14ac:dyDescent="0.25">
      <c r="A38" s="42"/>
      <c r="B38" s="59"/>
      <c r="C38" s="53" t="str">
        <f>IF(Inscriptions!$D51&lt;&gt;"",Inscriptions!D51,"")</f>
        <v/>
      </c>
      <c r="D38" s="54" t="str">
        <f>IF(Inscriptions!D51&lt;&gt;"",Inscriptions!E51,"")</f>
        <v/>
      </c>
      <c r="E38" s="54" t="str">
        <f>IF(Inscriptions!D51&lt;&gt;"",Inscriptions!I51,"")</f>
        <v/>
      </c>
      <c r="F38" s="53"/>
      <c r="G38" s="104"/>
      <c r="H38" s="102"/>
      <c r="I38" s="102"/>
      <c r="J38" s="102"/>
      <c r="K38" s="102"/>
      <c r="L38" s="102"/>
      <c r="M38" s="102"/>
      <c r="N38" s="102"/>
      <c r="O38" s="102"/>
      <c r="P38" s="102"/>
      <c r="Q38" s="102"/>
      <c r="R38" s="102"/>
      <c r="S38" s="102"/>
      <c r="T38" s="102"/>
      <c r="U38" s="102"/>
      <c r="V38" s="102"/>
      <c r="W38" s="102"/>
      <c r="X38" s="102"/>
      <c r="Y38" s="102"/>
      <c r="Z38" s="102"/>
      <c r="AA38" s="102"/>
      <c r="AB38" s="102"/>
      <c r="AC38" s="102"/>
      <c r="AD38" s="103"/>
      <c r="AE38" s="60"/>
      <c r="AF38" s="61"/>
      <c r="AG38" s="61"/>
      <c r="AH38" s="61"/>
      <c r="AI38" s="61"/>
      <c r="AJ38" s="86"/>
      <c r="AK38" s="86"/>
      <c r="AL38" s="62"/>
      <c r="AM38" s="94"/>
      <c r="AN38" s="94"/>
      <c r="AO38" s="91"/>
      <c r="AP38" s="91"/>
      <c r="AQ38" s="91"/>
      <c r="AR38" s="91"/>
      <c r="AS38" s="91"/>
      <c r="AT38" s="91"/>
      <c r="AU38" s="91"/>
      <c r="AV38" s="91"/>
      <c r="AW38" s="91"/>
      <c r="AX38" s="91"/>
    </row>
    <row r="39" spans="1:50" ht="18" customHeight="1" x14ac:dyDescent="0.25">
      <c r="A39" s="42"/>
      <c r="B39" s="59"/>
      <c r="C39" s="53" t="str">
        <f>IF(Inscriptions!$D52&lt;&gt;"",Inscriptions!D52,"")</f>
        <v/>
      </c>
      <c r="D39" s="54" t="str">
        <f>IF(Inscriptions!D52&lt;&gt;"",Inscriptions!E52,"")</f>
        <v/>
      </c>
      <c r="E39" s="54" t="str">
        <f>IF(Inscriptions!D52&lt;&gt;"",Inscriptions!I52,"")</f>
        <v/>
      </c>
      <c r="F39" s="53"/>
      <c r="G39" s="104"/>
      <c r="H39" s="102"/>
      <c r="I39" s="102"/>
      <c r="J39" s="102"/>
      <c r="K39" s="102"/>
      <c r="L39" s="102"/>
      <c r="M39" s="102"/>
      <c r="N39" s="102"/>
      <c r="O39" s="102"/>
      <c r="P39" s="102"/>
      <c r="Q39" s="102"/>
      <c r="R39" s="102"/>
      <c r="S39" s="102"/>
      <c r="T39" s="102"/>
      <c r="U39" s="102"/>
      <c r="V39" s="102"/>
      <c r="W39" s="102"/>
      <c r="X39" s="102"/>
      <c r="Y39" s="102"/>
      <c r="Z39" s="102"/>
      <c r="AA39" s="102"/>
      <c r="AB39" s="102"/>
      <c r="AC39" s="102"/>
      <c r="AD39" s="103"/>
      <c r="AE39" s="60"/>
      <c r="AF39" s="61"/>
      <c r="AG39" s="61"/>
      <c r="AH39" s="61"/>
      <c r="AI39" s="61"/>
      <c r="AJ39" s="86"/>
      <c r="AK39" s="86"/>
      <c r="AL39" s="62"/>
      <c r="AM39" s="94"/>
      <c r="AN39" s="94"/>
      <c r="AO39" s="91"/>
      <c r="AP39" s="91"/>
      <c r="AQ39" s="91"/>
      <c r="AR39" s="91"/>
      <c r="AS39" s="91"/>
      <c r="AT39" s="91"/>
      <c r="AU39" s="91"/>
      <c r="AV39" s="91"/>
      <c r="AW39" s="91"/>
      <c r="AX39" s="91"/>
    </row>
    <row r="40" spans="1:50" ht="18" customHeight="1" x14ac:dyDescent="0.25">
      <c r="A40" s="42"/>
      <c r="B40" s="59"/>
      <c r="C40" s="53" t="str">
        <f>IF(Inscriptions!$D53&lt;&gt;"",Inscriptions!D53,"")</f>
        <v/>
      </c>
      <c r="D40" s="54" t="str">
        <f>IF(Inscriptions!D53&lt;&gt;"",Inscriptions!E53,"")</f>
        <v/>
      </c>
      <c r="E40" s="54" t="str">
        <f>IF(Inscriptions!D53&lt;&gt;"",Inscriptions!I53,"")</f>
        <v/>
      </c>
      <c r="F40" s="53"/>
      <c r="G40" s="104"/>
      <c r="H40" s="102"/>
      <c r="I40" s="102"/>
      <c r="J40" s="102"/>
      <c r="K40" s="102"/>
      <c r="L40" s="102"/>
      <c r="M40" s="102"/>
      <c r="N40" s="102"/>
      <c r="O40" s="102"/>
      <c r="P40" s="102"/>
      <c r="Q40" s="102"/>
      <c r="R40" s="102"/>
      <c r="S40" s="102"/>
      <c r="T40" s="102"/>
      <c r="U40" s="102"/>
      <c r="V40" s="102"/>
      <c r="W40" s="102"/>
      <c r="X40" s="102"/>
      <c r="Y40" s="102"/>
      <c r="Z40" s="102"/>
      <c r="AA40" s="102"/>
      <c r="AB40" s="102"/>
      <c r="AC40" s="102"/>
      <c r="AD40" s="103"/>
      <c r="AE40" s="60"/>
      <c r="AF40" s="61"/>
      <c r="AG40" s="61"/>
      <c r="AH40" s="61"/>
      <c r="AI40" s="61"/>
      <c r="AJ40" s="86"/>
      <c r="AK40" s="86"/>
      <c r="AL40" s="62"/>
      <c r="AM40" s="94"/>
      <c r="AN40" s="94"/>
      <c r="AO40" s="91"/>
      <c r="AP40" s="91"/>
      <c r="AQ40" s="91"/>
      <c r="AR40" s="91"/>
      <c r="AS40" s="91"/>
      <c r="AT40" s="91"/>
      <c r="AU40" s="91"/>
      <c r="AV40" s="91"/>
      <c r="AW40" s="91"/>
      <c r="AX40" s="91"/>
    </row>
    <row r="41" spans="1:50" ht="18" customHeight="1" x14ac:dyDescent="0.25">
      <c r="A41" s="42"/>
      <c r="B41" s="59"/>
      <c r="C41" s="53" t="str">
        <f>IF(Inscriptions!$D54&lt;&gt;"",Inscriptions!D54,"")</f>
        <v/>
      </c>
      <c r="D41" s="54" t="str">
        <f>IF(Inscriptions!D54&lt;&gt;"",Inscriptions!E54,"")</f>
        <v/>
      </c>
      <c r="E41" s="54" t="str">
        <f>IF(Inscriptions!D54&lt;&gt;"",Inscriptions!I54,"")</f>
        <v/>
      </c>
      <c r="F41" s="53"/>
      <c r="G41" s="104"/>
      <c r="H41" s="102"/>
      <c r="I41" s="102"/>
      <c r="J41" s="102"/>
      <c r="K41" s="102"/>
      <c r="L41" s="102"/>
      <c r="M41" s="102"/>
      <c r="N41" s="102"/>
      <c r="O41" s="102"/>
      <c r="P41" s="102"/>
      <c r="Q41" s="102"/>
      <c r="R41" s="102"/>
      <c r="S41" s="102"/>
      <c r="T41" s="102"/>
      <c r="U41" s="102"/>
      <c r="V41" s="102"/>
      <c r="W41" s="102"/>
      <c r="X41" s="102"/>
      <c r="Y41" s="102"/>
      <c r="Z41" s="102"/>
      <c r="AA41" s="102"/>
      <c r="AB41" s="102"/>
      <c r="AC41" s="102"/>
      <c r="AD41" s="103"/>
      <c r="AE41" s="60"/>
      <c r="AF41" s="61"/>
      <c r="AG41" s="61"/>
      <c r="AH41" s="61"/>
      <c r="AI41" s="61"/>
      <c r="AJ41" s="86"/>
      <c r="AK41" s="86"/>
      <c r="AL41" s="62"/>
      <c r="AM41" s="94"/>
      <c r="AN41" s="94"/>
      <c r="AO41" s="91"/>
      <c r="AP41" s="91"/>
      <c r="AQ41" s="91"/>
      <c r="AR41" s="91"/>
      <c r="AS41" s="91"/>
      <c r="AT41" s="91"/>
      <c r="AU41" s="91"/>
      <c r="AV41" s="91"/>
      <c r="AW41" s="91"/>
      <c r="AX41" s="91"/>
    </row>
    <row r="42" spans="1:50" ht="18" customHeight="1" x14ac:dyDescent="0.25">
      <c r="A42" s="42"/>
      <c r="B42" s="59"/>
      <c r="C42" s="53" t="str">
        <f>IF(Inscriptions!$D55&lt;&gt;"",Inscriptions!D55,"")</f>
        <v/>
      </c>
      <c r="D42" s="54" t="str">
        <f>IF(Inscriptions!D55&lt;&gt;"",Inscriptions!E55,"")</f>
        <v/>
      </c>
      <c r="E42" s="54" t="str">
        <f>IF(Inscriptions!D55&lt;&gt;"",Inscriptions!I55,"")</f>
        <v/>
      </c>
      <c r="F42" s="53"/>
      <c r="G42" s="104"/>
      <c r="H42" s="102"/>
      <c r="I42" s="102"/>
      <c r="J42" s="102"/>
      <c r="K42" s="102"/>
      <c r="L42" s="102"/>
      <c r="M42" s="102"/>
      <c r="N42" s="102"/>
      <c r="O42" s="102"/>
      <c r="P42" s="102"/>
      <c r="Q42" s="102"/>
      <c r="R42" s="102"/>
      <c r="S42" s="102"/>
      <c r="T42" s="102"/>
      <c r="U42" s="102"/>
      <c r="V42" s="102"/>
      <c r="W42" s="102"/>
      <c r="X42" s="102"/>
      <c r="Y42" s="102"/>
      <c r="Z42" s="102"/>
      <c r="AA42" s="102"/>
      <c r="AB42" s="102"/>
      <c r="AC42" s="102"/>
      <c r="AD42" s="103"/>
      <c r="AE42" s="60"/>
      <c r="AF42" s="61"/>
      <c r="AG42" s="61"/>
      <c r="AH42" s="61"/>
      <c r="AI42" s="61"/>
      <c r="AJ42" s="86"/>
      <c r="AK42" s="86"/>
      <c r="AL42" s="62"/>
      <c r="AM42" s="94"/>
      <c r="AN42" s="94"/>
      <c r="AO42" s="91"/>
      <c r="AP42" s="91"/>
      <c r="AQ42" s="91"/>
      <c r="AR42" s="91"/>
      <c r="AS42" s="91"/>
      <c r="AT42" s="91"/>
      <c r="AU42" s="91"/>
      <c r="AV42" s="91"/>
      <c r="AW42" s="91"/>
      <c r="AX42" s="91"/>
    </row>
    <row r="43" spans="1:50" ht="18" customHeight="1" x14ac:dyDescent="0.25">
      <c r="A43" s="42"/>
      <c r="B43" s="59"/>
      <c r="C43" s="53" t="str">
        <f>IF(Inscriptions!$D56&lt;&gt;"",Inscriptions!D56,"")</f>
        <v/>
      </c>
      <c r="D43" s="54" t="str">
        <f>IF(Inscriptions!D56&lt;&gt;"",Inscriptions!E56,"")</f>
        <v/>
      </c>
      <c r="E43" s="54" t="str">
        <f>IF(Inscriptions!D56&lt;&gt;"",Inscriptions!I56,"")</f>
        <v/>
      </c>
      <c r="F43" s="53"/>
      <c r="G43" s="104"/>
      <c r="H43" s="102"/>
      <c r="I43" s="102"/>
      <c r="J43" s="102"/>
      <c r="K43" s="102"/>
      <c r="L43" s="102"/>
      <c r="M43" s="102"/>
      <c r="N43" s="102"/>
      <c r="O43" s="102"/>
      <c r="P43" s="102"/>
      <c r="Q43" s="102"/>
      <c r="R43" s="102"/>
      <c r="S43" s="102"/>
      <c r="T43" s="102"/>
      <c r="U43" s="102"/>
      <c r="V43" s="102"/>
      <c r="W43" s="102"/>
      <c r="X43" s="102"/>
      <c r="Y43" s="102"/>
      <c r="Z43" s="102"/>
      <c r="AA43" s="102"/>
      <c r="AB43" s="102"/>
      <c r="AC43" s="102"/>
      <c r="AD43" s="103"/>
      <c r="AE43" s="60"/>
      <c r="AF43" s="61"/>
      <c r="AG43" s="61"/>
      <c r="AH43" s="61"/>
      <c r="AI43" s="61"/>
      <c r="AJ43" s="86"/>
      <c r="AK43" s="86"/>
      <c r="AL43" s="62"/>
      <c r="AM43" s="94"/>
      <c r="AN43" s="94"/>
      <c r="AO43" s="91"/>
      <c r="AP43" s="91"/>
      <c r="AQ43" s="91"/>
      <c r="AR43" s="91"/>
      <c r="AS43" s="91"/>
      <c r="AT43" s="91"/>
      <c r="AU43" s="91"/>
      <c r="AV43" s="91"/>
      <c r="AW43" s="91"/>
      <c r="AX43" s="91"/>
    </row>
    <row r="44" spans="1:50" ht="18" customHeight="1" x14ac:dyDescent="0.25">
      <c r="A44" s="42"/>
      <c r="B44" s="59"/>
      <c r="C44" s="53" t="str">
        <f>IF(Inscriptions!$D57&lt;&gt;"",Inscriptions!D57,"")</f>
        <v/>
      </c>
      <c r="D44" s="54" t="str">
        <f>IF(Inscriptions!D57&lt;&gt;"",Inscriptions!E57,"")</f>
        <v/>
      </c>
      <c r="E44" s="54" t="str">
        <f>IF(Inscriptions!D57&lt;&gt;"",Inscriptions!I57,"")</f>
        <v/>
      </c>
      <c r="F44" s="53"/>
      <c r="G44" s="104"/>
      <c r="H44" s="102"/>
      <c r="I44" s="102"/>
      <c r="J44" s="102"/>
      <c r="K44" s="102"/>
      <c r="L44" s="102"/>
      <c r="M44" s="102"/>
      <c r="N44" s="102"/>
      <c r="O44" s="102"/>
      <c r="P44" s="102"/>
      <c r="Q44" s="102"/>
      <c r="R44" s="102"/>
      <c r="S44" s="102"/>
      <c r="T44" s="102"/>
      <c r="U44" s="102"/>
      <c r="V44" s="102"/>
      <c r="W44" s="102"/>
      <c r="X44" s="102"/>
      <c r="Y44" s="102"/>
      <c r="Z44" s="102"/>
      <c r="AA44" s="102"/>
      <c r="AB44" s="102"/>
      <c r="AC44" s="102"/>
      <c r="AD44" s="103"/>
      <c r="AE44" s="60"/>
      <c r="AF44" s="61"/>
      <c r="AG44" s="61"/>
      <c r="AH44" s="61"/>
      <c r="AI44" s="61"/>
      <c r="AJ44" s="86"/>
      <c r="AK44" s="86"/>
      <c r="AL44" s="62"/>
      <c r="AM44" s="94"/>
      <c r="AN44" s="94"/>
      <c r="AO44" s="91"/>
      <c r="AP44" s="91"/>
      <c r="AQ44" s="91"/>
      <c r="AR44" s="91"/>
      <c r="AS44" s="91"/>
      <c r="AT44" s="91"/>
      <c r="AU44" s="91"/>
      <c r="AV44" s="91"/>
      <c r="AW44" s="91"/>
      <c r="AX44" s="91"/>
    </row>
    <row r="45" spans="1:50" ht="18" customHeight="1" x14ac:dyDescent="0.25">
      <c r="A45" s="42"/>
      <c r="B45" s="59"/>
      <c r="C45" s="53" t="str">
        <f>IF(Inscriptions!$D58&lt;&gt;"",Inscriptions!D58,"")</f>
        <v/>
      </c>
      <c r="D45" s="54" t="str">
        <f>IF(Inscriptions!D58&lt;&gt;"",Inscriptions!E58,"")</f>
        <v/>
      </c>
      <c r="E45" s="54" t="str">
        <f>IF(Inscriptions!D58&lt;&gt;"",Inscriptions!I58,"")</f>
        <v/>
      </c>
      <c r="F45" s="53"/>
      <c r="G45" s="104"/>
      <c r="H45" s="102"/>
      <c r="I45" s="102"/>
      <c r="J45" s="102"/>
      <c r="K45" s="102"/>
      <c r="L45" s="102"/>
      <c r="M45" s="102"/>
      <c r="N45" s="102"/>
      <c r="O45" s="102"/>
      <c r="P45" s="102"/>
      <c r="Q45" s="102"/>
      <c r="R45" s="102"/>
      <c r="S45" s="102"/>
      <c r="T45" s="102"/>
      <c r="U45" s="102"/>
      <c r="V45" s="102"/>
      <c r="W45" s="102"/>
      <c r="X45" s="102"/>
      <c r="Y45" s="102"/>
      <c r="Z45" s="102"/>
      <c r="AA45" s="102"/>
      <c r="AB45" s="102"/>
      <c r="AC45" s="102"/>
      <c r="AD45" s="103"/>
      <c r="AE45" s="60"/>
      <c r="AF45" s="61"/>
      <c r="AG45" s="61"/>
      <c r="AH45" s="61"/>
      <c r="AI45" s="61"/>
      <c r="AJ45" s="86"/>
      <c r="AK45" s="86"/>
      <c r="AL45" s="62"/>
      <c r="AM45" s="94"/>
      <c r="AN45" s="94"/>
      <c r="AO45" s="91"/>
      <c r="AP45" s="91"/>
      <c r="AQ45" s="91"/>
      <c r="AR45" s="91"/>
      <c r="AS45" s="91"/>
      <c r="AT45" s="91"/>
      <c r="AU45" s="91"/>
      <c r="AV45" s="91"/>
      <c r="AW45" s="91"/>
      <c r="AX45" s="91"/>
    </row>
    <row r="46" spans="1:50" ht="18" customHeight="1" x14ac:dyDescent="0.25">
      <c r="A46" s="42"/>
      <c r="B46" s="59"/>
      <c r="C46" s="53" t="str">
        <f>IF(Inscriptions!$D59&lt;&gt;"",Inscriptions!D59,"")</f>
        <v/>
      </c>
      <c r="D46" s="54" t="str">
        <f>IF(Inscriptions!D59&lt;&gt;"",Inscriptions!E59,"")</f>
        <v/>
      </c>
      <c r="E46" s="54" t="str">
        <f>IF(Inscriptions!D59&lt;&gt;"",Inscriptions!I59,"")</f>
        <v/>
      </c>
      <c r="F46" s="53"/>
      <c r="G46" s="104"/>
      <c r="H46" s="102"/>
      <c r="I46" s="102"/>
      <c r="J46" s="102"/>
      <c r="K46" s="102"/>
      <c r="L46" s="102"/>
      <c r="M46" s="102"/>
      <c r="N46" s="102"/>
      <c r="O46" s="102"/>
      <c r="P46" s="102"/>
      <c r="Q46" s="102"/>
      <c r="R46" s="102"/>
      <c r="S46" s="102"/>
      <c r="T46" s="102"/>
      <c r="U46" s="102"/>
      <c r="V46" s="102"/>
      <c r="W46" s="102"/>
      <c r="X46" s="102"/>
      <c r="Y46" s="102"/>
      <c r="Z46" s="102"/>
      <c r="AA46" s="102"/>
      <c r="AB46" s="102"/>
      <c r="AC46" s="102"/>
      <c r="AD46" s="103"/>
      <c r="AE46" s="60"/>
      <c r="AF46" s="61"/>
      <c r="AG46" s="61"/>
      <c r="AH46" s="61"/>
      <c r="AI46" s="61"/>
      <c r="AJ46" s="86"/>
      <c r="AK46" s="86"/>
      <c r="AL46" s="62"/>
      <c r="AM46" s="94"/>
      <c r="AN46" s="94"/>
      <c r="AO46" s="91"/>
      <c r="AP46" s="91"/>
      <c r="AQ46" s="91"/>
      <c r="AR46" s="91"/>
      <c r="AS46" s="91"/>
      <c r="AT46" s="91"/>
      <c r="AU46" s="91"/>
      <c r="AV46" s="91"/>
      <c r="AW46" s="91"/>
      <c r="AX46" s="91"/>
    </row>
    <row r="47" spans="1:50" ht="18" customHeight="1" x14ac:dyDescent="0.25">
      <c r="A47" s="42"/>
      <c r="B47" s="59"/>
      <c r="C47" s="53" t="str">
        <f>IF(Inscriptions!$D60&lt;&gt;"",Inscriptions!D60,"")</f>
        <v/>
      </c>
      <c r="D47" s="54" t="str">
        <f>IF(Inscriptions!D60&lt;&gt;"",Inscriptions!E60,"")</f>
        <v/>
      </c>
      <c r="E47" s="54" t="str">
        <f>IF(Inscriptions!D60&lt;&gt;"",Inscriptions!I60,"")</f>
        <v/>
      </c>
      <c r="F47" s="53"/>
      <c r="G47" s="104"/>
      <c r="H47" s="102"/>
      <c r="I47" s="102"/>
      <c r="J47" s="102"/>
      <c r="K47" s="102"/>
      <c r="L47" s="102"/>
      <c r="M47" s="102"/>
      <c r="N47" s="102"/>
      <c r="O47" s="102"/>
      <c r="P47" s="102"/>
      <c r="Q47" s="102"/>
      <c r="R47" s="102"/>
      <c r="S47" s="102"/>
      <c r="T47" s="102"/>
      <c r="U47" s="102"/>
      <c r="V47" s="102"/>
      <c r="W47" s="102"/>
      <c r="X47" s="102"/>
      <c r="Y47" s="102"/>
      <c r="Z47" s="102"/>
      <c r="AA47" s="102"/>
      <c r="AB47" s="102"/>
      <c r="AC47" s="102"/>
      <c r="AD47" s="103"/>
      <c r="AE47" s="60"/>
      <c r="AF47" s="61"/>
      <c r="AG47" s="61"/>
      <c r="AH47" s="61"/>
      <c r="AI47" s="61"/>
      <c r="AJ47" s="86"/>
      <c r="AK47" s="86"/>
      <c r="AL47" s="62"/>
      <c r="AM47" s="94"/>
      <c r="AN47" s="94"/>
      <c r="AO47" s="91"/>
      <c r="AP47" s="91"/>
      <c r="AQ47" s="91"/>
      <c r="AR47" s="91"/>
      <c r="AS47" s="91"/>
      <c r="AT47" s="91"/>
      <c r="AU47" s="91"/>
      <c r="AV47" s="91"/>
      <c r="AW47" s="91"/>
      <c r="AX47" s="91"/>
    </row>
    <row r="48" spans="1:50" ht="18" customHeight="1" x14ac:dyDescent="0.25">
      <c r="A48" s="42"/>
      <c r="B48" s="59"/>
      <c r="C48" s="53" t="str">
        <f>IF(Inscriptions!$D61&lt;&gt;"",Inscriptions!D61,"")</f>
        <v/>
      </c>
      <c r="D48" s="54" t="str">
        <f>IF(Inscriptions!D61&lt;&gt;"",Inscriptions!E61,"")</f>
        <v/>
      </c>
      <c r="E48" s="54" t="str">
        <f>IF(Inscriptions!D61&lt;&gt;"",Inscriptions!I61,"")</f>
        <v/>
      </c>
      <c r="F48" s="53"/>
      <c r="G48" s="104"/>
      <c r="H48" s="102"/>
      <c r="I48" s="102"/>
      <c r="J48" s="102"/>
      <c r="K48" s="102"/>
      <c r="L48" s="102"/>
      <c r="M48" s="102"/>
      <c r="N48" s="102"/>
      <c r="O48" s="102"/>
      <c r="P48" s="102"/>
      <c r="Q48" s="102"/>
      <c r="R48" s="102"/>
      <c r="S48" s="102"/>
      <c r="T48" s="102"/>
      <c r="U48" s="102"/>
      <c r="V48" s="102"/>
      <c r="W48" s="102"/>
      <c r="X48" s="102"/>
      <c r="Y48" s="102"/>
      <c r="Z48" s="102"/>
      <c r="AA48" s="102"/>
      <c r="AB48" s="102"/>
      <c r="AC48" s="102"/>
      <c r="AD48" s="103"/>
      <c r="AE48" s="60"/>
      <c r="AF48" s="61"/>
      <c r="AG48" s="61"/>
      <c r="AH48" s="61"/>
      <c r="AI48" s="61"/>
      <c r="AJ48" s="86"/>
      <c r="AK48" s="86"/>
      <c r="AL48" s="62"/>
      <c r="AM48" s="94"/>
      <c r="AN48" s="94"/>
      <c r="AO48" s="91"/>
      <c r="AP48" s="91"/>
      <c r="AQ48" s="91"/>
      <c r="AR48" s="91"/>
      <c r="AS48" s="91"/>
      <c r="AT48" s="91"/>
      <c r="AU48" s="91"/>
      <c r="AV48" s="91"/>
      <c r="AW48" s="91"/>
      <c r="AX48" s="91"/>
    </row>
    <row r="49" spans="1:50" ht="18" customHeight="1" x14ac:dyDescent="0.25">
      <c r="A49" s="42"/>
      <c r="B49" s="59"/>
      <c r="C49" s="53" t="str">
        <f>IF(Inscriptions!$D62&lt;&gt;"",Inscriptions!D62,"")</f>
        <v/>
      </c>
      <c r="D49" s="54" t="str">
        <f>IF(Inscriptions!D62&lt;&gt;"",Inscriptions!E62,"")</f>
        <v/>
      </c>
      <c r="E49" s="54" t="str">
        <f>IF(Inscriptions!D62&lt;&gt;"",Inscriptions!I62,"")</f>
        <v/>
      </c>
      <c r="F49" s="53"/>
      <c r="G49" s="104"/>
      <c r="H49" s="102"/>
      <c r="I49" s="102"/>
      <c r="J49" s="102"/>
      <c r="K49" s="102"/>
      <c r="L49" s="102"/>
      <c r="M49" s="102"/>
      <c r="N49" s="102"/>
      <c r="O49" s="102"/>
      <c r="P49" s="102"/>
      <c r="Q49" s="102"/>
      <c r="R49" s="102"/>
      <c r="S49" s="102"/>
      <c r="T49" s="102"/>
      <c r="U49" s="102"/>
      <c r="V49" s="102"/>
      <c r="W49" s="102"/>
      <c r="X49" s="102"/>
      <c r="Y49" s="102"/>
      <c r="Z49" s="102"/>
      <c r="AA49" s="102"/>
      <c r="AB49" s="102"/>
      <c r="AC49" s="102"/>
      <c r="AD49" s="103"/>
      <c r="AE49" s="60"/>
      <c r="AF49" s="61"/>
      <c r="AG49" s="61"/>
      <c r="AH49" s="61"/>
      <c r="AI49" s="61"/>
      <c r="AJ49" s="86"/>
      <c r="AK49" s="86"/>
      <c r="AL49" s="62"/>
      <c r="AM49" s="94"/>
      <c r="AN49" s="94"/>
      <c r="AO49" s="91"/>
      <c r="AP49" s="91"/>
      <c r="AQ49" s="91"/>
      <c r="AR49" s="91"/>
      <c r="AS49" s="91"/>
      <c r="AT49" s="91"/>
      <c r="AU49" s="91"/>
      <c r="AV49" s="91"/>
      <c r="AW49" s="91"/>
      <c r="AX49" s="91"/>
    </row>
    <row r="50" spans="1:50" ht="18" customHeight="1" x14ac:dyDescent="0.25">
      <c r="A50" s="42"/>
      <c r="B50" s="59"/>
      <c r="C50" s="53" t="str">
        <f>IF(Inscriptions!$D63&lt;&gt;"",Inscriptions!D63,"")</f>
        <v/>
      </c>
      <c r="D50" s="54" t="str">
        <f>IF(Inscriptions!D63&lt;&gt;"",Inscriptions!E63,"")</f>
        <v/>
      </c>
      <c r="E50" s="54" t="str">
        <f>IF(Inscriptions!D63&lt;&gt;"",Inscriptions!I63,"")</f>
        <v/>
      </c>
      <c r="F50" s="53"/>
      <c r="G50" s="104"/>
      <c r="H50" s="102"/>
      <c r="I50" s="102"/>
      <c r="J50" s="102"/>
      <c r="K50" s="102"/>
      <c r="L50" s="102"/>
      <c r="M50" s="102"/>
      <c r="N50" s="102"/>
      <c r="O50" s="102"/>
      <c r="P50" s="102"/>
      <c r="Q50" s="102"/>
      <c r="R50" s="102"/>
      <c r="S50" s="102"/>
      <c r="T50" s="102"/>
      <c r="U50" s="102"/>
      <c r="V50" s="102"/>
      <c r="W50" s="102"/>
      <c r="X50" s="102"/>
      <c r="Y50" s="102"/>
      <c r="Z50" s="102"/>
      <c r="AA50" s="102"/>
      <c r="AB50" s="102"/>
      <c r="AC50" s="102"/>
      <c r="AD50" s="103"/>
      <c r="AE50" s="60"/>
      <c r="AF50" s="61"/>
      <c r="AG50" s="61"/>
      <c r="AH50" s="61"/>
      <c r="AI50" s="61"/>
      <c r="AJ50" s="86"/>
      <c r="AK50" s="86"/>
      <c r="AL50" s="62"/>
      <c r="AM50" s="94"/>
      <c r="AN50" s="94"/>
      <c r="AO50" s="91"/>
      <c r="AP50" s="91"/>
      <c r="AQ50" s="91"/>
      <c r="AR50" s="91"/>
      <c r="AS50" s="91"/>
      <c r="AT50" s="91"/>
      <c r="AU50" s="91"/>
      <c r="AV50" s="91"/>
      <c r="AW50" s="91"/>
      <c r="AX50" s="91"/>
    </row>
    <row r="51" spans="1:50" ht="18" customHeight="1" x14ac:dyDescent="0.25">
      <c r="A51" s="42"/>
      <c r="B51" s="59"/>
      <c r="C51" s="53" t="str">
        <f>IF(Inscriptions!$D64&lt;&gt;"",Inscriptions!D64,"")</f>
        <v/>
      </c>
      <c r="D51" s="54" t="str">
        <f>IF(Inscriptions!D64&lt;&gt;"",Inscriptions!E64,"")</f>
        <v/>
      </c>
      <c r="E51" s="54" t="str">
        <f>IF(Inscriptions!D64&lt;&gt;"",Inscriptions!I64,"")</f>
        <v/>
      </c>
      <c r="F51" s="53"/>
      <c r="G51" s="104"/>
      <c r="H51" s="102"/>
      <c r="I51" s="102"/>
      <c r="J51" s="102"/>
      <c r="K51" s="102"/>
      <c r="L51" s="102"/>
      <c r="M51" s="102"/>
      <c r="N51" s="102"/>
      <c r="O51" s="102"/>
      <c r="P51" s="102"/>
      <c r="Q51" s="102"/>
      <c r="R51" s="102"/>
      <c r="S51" s="102"/>
      <c r="T51" s="102"/>
      <c r="U51" s="102"/>
      <c r="V51" s="102"/>
      <c r="W51" s="102"/>
      <c r="X51" s="102"/>
      <c r="Y51" s="102"/>
      <c r="Z51" s="102"/>
      <c r="AA51" s="102"/>
      <c r="AB51" s="102"/>
      <c r="AC51" s="102"/>
      <c r="AD51" s="103"/>
      <c r="AE51" s="60"/>
      <c r="AF51" s="61"/>
      <c r="AG51" s="61"/>
      <c r="AH51" s="61"/>
      <c r="AI51" s="61"/>
      <c r="AJ51" s="86"/>
      <c r="AK51" s="86"/>
      <c r="AL51" s="62"/>
      <c r="AM51" s="94"/>
      <c r="AN51" s="94"/>
      <c r="AO51" s="91"/>
      <c r="AP51" s="91"/>
      <c r="AQ51" s="91"/>
      <c r="AR51" s="91"/>
      <c r="AS51" s="91"/>
      <c r="AT51" s="91"/>
      <c r="AU51" s="91"/>
      <c r="AV51" s="91"/>
      <c r="AW51" s="91"/>
      <c r="AX51" s="91"/>
    </row>
    <row r="52" spans="1:50" ht="18" customHeight="1" x14ac:dyDescent="0.25">
      <c r="A52" s="42"/>
      <c r="B52" s="59"/>
      <c r="C52" s="53" t="str">
        <f>IF(Inscriptions!$D65&lt;&gt;"",Inscriptions!D65,"")</f>
        <v/>
      </c>
      <c r="D52" s="54" t="str">
        <f>IF(Inscriptions!D65&lt;&gt;"",Inscriptions!E65,"")</f>
        <v/>
      </c>
      <c r="E52" s="54" t="str">
        <f>IF(Inscriptions!D65&lt;&gt;"",Inscriptions!I65,"")</f>
        <v/>
      </c>
      <c r="F52" s="53"/>
      <c r="G52" s="104"/>
      <c r="H52" s="102"/>
      <c r="I52" s="102"/>
      <c r="J52" s="102"/>
      <c r="K52" s="102"/>
      <c r="L52" s="102"/>
      <c r="M52" s="102"/>
      <c r="N52" s="102"/>
      <c r="O52" s="102"/>
      <c r="P52" s="102"/>
      <c r="Q52" s="102"/>
      <c r="R52" s="102"/>
      <c r="S52" s="102"/>
      <c r="T52" s="102"/>
      <c r="U52" s="102"/>
      <c r="V52" s="102"/>
      <c r="W52" s="102"/>
      <c r="X52" s="102"/>
      <c r="Y52" s="102"/>
      <c r="Z52" s="102"/>
      <c r="AA52" s="102"/>
      <c r="AB52" s="102"/>
      <c r="AC52" s="102"/>
      <c r="AD52" s="103"/>
      <c r="AE52" s="60"/>
      <c r="AF52" s="61"/>
      <c r="AG52" s="61"/>
      <c r="AH52" s="61"/>
      <c r="AI52" s="61"/>
      <c r="AJ52" s="86"/>
      <c r="AK52" s="86"/>
      <c r="AL52" s="62"/>
      <c r="AM52" s="94"/>
      <c r="AN52" s="94"/>
      <c r="AO52" s="91"/>
      <c r="AP52" s="91"/>
      <c r="AQ52" s="91"/>
      <c r="AR52" s="91"/>
      <c r="AS52" s="91"/>
      <c r="AT52" s="91"/>
      <c r="AU52" s="91"/>
      <c r="AV52" s="91"/>
      <c r="AW52" s="91"/>
      <c r="AX52" s="91"/>
    </row>
    <row r="53" spans="1:50" ht="18" customHeight="1" x14ac:dyDescent="0.25">
      <c r="A53" s="42"/>
      <c r="B53" s="59"/>
      <c r="C53" s="53" t="str">
        <f>IF(Inscriptions!$D66&lt;&gt;"",Inscriptions!D66,"")</f>
        <v/>
      </c>
      <c r="D53" s="54" t="str">
        <f>IF(Inscriptions!D66&lt;&gt;"",Inscriptions!E66,"")</f>
        <v/>
      </c>
      <c r="E53" s="54" t="str">
        <f>IF(Inscriptions!D66&lt;&gt;"",Inscriptions!I66,"")</f>
        <v/>
      </c>
      <c r="F53" s="53"/>
      <c r="G53" s="104"/>
      <c r="H53" s="102"/>
      <c r="I53" s="102"/>
      <c r="J53" s="102"/>
      <c r="K53" s="102"/>
      <c r="L53" s="102"/>
      <c r="M53" s="102"/>
      <c r="N53" s="102"/>
      <c r="O53" s="102"/>
      <c r="P53" s="102"/>
      <c r="Q53" s="102"/>
      <c r="R53" s="102"/>
      <c r="S53" s="102"/>
      <c r="T53" s="102"/>
      <c r="U53" s="102"/>
      <c r="V53" s="102"/>
      <c r="W53" s="102"/>
      <c r="X53" s="102"/>
      <c r="Y53" s="102"/>
      <c r="Z53" s="102"/>
      <c r="AA53" s="102"/>
      <c r="AB53" s="102"/>
      <c r="AC53" s="102"/>
      <c r="AD53" s="103"/>
      <c r="AE53" s="60"/>
      <c r="AF53" s="61"/>
      <c r="AG53" s="61"/>
      <c r="AH53" s="61"/>
      <c r="AI53" s="61"/>
      <c r="AJ53" s="86"/>
      <c r="AK53" s="86"/>
      <c r="AL53" s="62"/>
      <c r="AM53" s="94"/>
      <c r="AN53" s="94"/>
      <c r="AO53" s="91"/>
      <c r="AP53" s="91"/>
      <c r="AQ53" s="91"/>
      <c r="AR53" s="91"/>
      <c r="AS53" s="91"/>
      <c r="AT53" s="91"/>
      <c r="AU53" s="91"/>
      <c r="AV53" s="91"/>
      <c r="AW53" s="91"/>
      <c r="AX53" s="91"/>
    </row>
    <row r="54" spans="1:50" ht="18" customHeight="1" x14ac:dyDescent="0.25">
      <c r="A54" s="42"/>
      <c r="B54" s="59"/>
      <c r="C54" s="53" t="str">
        <f>IF(Inscriptions!$D67&lt;&gt;"",Inscriptions!D67,"")</f>
        <v/>
      </c>
      <c r="D54" s="54" t="str">
        <f>IF(Inscriptions!D67&lt;&gt;"",Inscriptions!E67,"")</f>
        <v/>
      </c>
      <c r="E54" s="54" t="str">
        <f>IF(Inscriptions!D67&lt;&gt;"",Inscriptions!I67,"")</f>
        <v/>
      </c>
      <c r="F54" s="53"/>
      <c r="G54" s="104"/>
      <c r="H54" s="102"/>
      <c r="I54" s="102"/>
      <c r="J54" s="102"/>
      <c r="K54" s="102"/>
      <c r="L54" s="102"/>
      <c r="M54" s="102"/>
      <c r="N54" s="102"/>
      <c r="O54" s="102"/>
      <c r="P54" s="102"/>
      <c r="Q54" s="102"/>
      <c r="R54" s="102"/>
      <c r="S54" s="102"/>
      <c r="T54" s="102"/>
      <c r="U54" s="102"/>
      <c r="V54" s="102"/>
      <c r="W54" s="102"/>
      <c r="X54" s="102"/>
      <c r="Y54" s="102"/>
      <c r="Z54" s="102"/>
      <c r="AA54" s="102"/>
      <c r="AB54" s="102"/>
      <c r="AC54" s="102"/>
      <c r="AD54" s="103"/>
      <c r="AE54" s="60"/>
      <c r="AF54" s="61"/>
      <c r="AG54" s="61"/>
      <c r="AH54" s="61"/>
      <c r="AI54" s="61"/>
      <c r="AJ54" s="86"/>
      <c r="AK54" s="86"/>
      <c r="AL54" s="62"/>
      <c r="AM54" s="94"/>
      <c r="AN54" s="94"/>
      <c r="AO54" s="91"/>
      <c r="AP54" s="91"/>
      <c r="AQ54" s="91"/>
      <c r="AR54" s="91"/>
      <c r="AS54" s="91"/>
      <c r="AT54" s="91"/>
      <c r="AU54" s="91"/>
      <c r="AV54" s="91"/>
      <c r="AW54" s="91"/>
      <c r="AX54" s="91"/>
    </row>
    <row r="55" spans="1:50" ht="18" customHeight="1" x14ac:dyDescent="0.25">
      <c r="A55" s="42"/>
      <c r="B55" s="59"/>
      <c r="C55" s="53" t="str">
        <f>IF(Inscriptions!$D68&lt;&gt;"",Inscriptions!D68,"")</f>
        <v/>
      </c>
      <c r="D55" s="54" t="str">
        <f>IF(Inscriptions!D68&lt;&gt;"",Inscriptions!E68,"")</f>
        <v/>
      </c>
      <c r="E55" s="54" t="str">
        <f>IF(Inscriptions!D68&lt;&gt;"",Inscriptions!I68,"")</f>
        <v/>
      </c>
      <c r="F55" s="53"/>
      <c r="G55" s="104"/>
      <c r="H55" s="102"/>
      <c r="I55" s="102"/>
      <c r="J55" s="102"/>
      <c r="K55" s="102"/>
      <c r="L55" s="102"/>
      <c r="M55" s="102"/>
      <c r="N55" s="102"/>
      <c r="O55" s="102"/>
      <c r="P55" s="102"/>
      <c r="Q55" s="102"/>
      <c r="R55" s="102"/>
      <c r="S55" s="102"/>
      <c r="T55" s="102"/>
      <c r="U55" s="102"/>
      <c r="V55" s="102"/>
      <c r="W55" s="102"/>
      <c r="X55" s="102"/>
      <c r="Y55" s="102"/>
      <c r="Z55" s="102"/>
      <c r="AA55" s="102"/>
      <c r="AB55" s="102"/>
      <c r="AC55" s="102"/>
      <c r="AD55" s="103"/>
      <c r="AE55" s="60"/>
      <c r="AF55" s="61"/>
      <c r="AG55" s="61"/>
      <c r="AH55" s="61"/>
      <c r="AI55" s="61"/>
      <c r="AJ55" s="86"/>
      <c r="AK55" s="86"/>
      <c r="AL55" s="62"/>
      <c r="AM55" s="94"/>
      <c r="AN55" s="94"/>
      <c r="AO55" s="91"/>
      <c r="AP55" s="91"/>
      <c r="AQ55" s="91"/>
      <c r="AR55" s="91"/>
      <c r="AS55" s="91"/>
      <c r="AT55" s="91"/>
      <c r="AU55" s="91"/>
      <c r="AV55" s="91"/>
      <c r="AW55" s="91"/>
      <c r="AX55" s="91"/>
    </row>
    <row r="56" spans="1:50" ht="18" customHeight="1" x14ac:dyDescent="0.25">
      <c r="A56" s="42"/>
      <c r="B56" s="59"/>
      <c r="C56" s="53" t="str">
        <f>IF(Inscriptions!$D69&lt;&gt;"",Inscriptions!D69,"")</f>
        <v/>
      </c>
      <c r="D56" s="54" t="str">
        <f>IF(Inscriptions!D69&lt;&gt;"",Inscriptions!E69,"")</f>
        <v/>
      </c>
      <c r="E56" s="54" t="str">
        <f>IF(Inscriptions!D69&lt;&gt;"",Inscriptions!I69,"")</f>
        <v/>
      </c>
      <c r="F56" s="53"/>
      <c r="G56" s="104"/>
      <c r="H56" s="102"/>
      <c r="I56" s="102"/>
      <c r="J56" s="102"/>
      <c r="K56" s="102"/>
      <c r="L56" s="102"/>
      <c r="M56" s="102"/>
      <c r="N56" s="102"/>
      <c r="O56" s="102"/>
      <c r="P56" s="102"/>
      <c r="Q56" s="102"/>
      <c r="R56" s="102"/>
      <c r="S56" s="102"/>
      <c r="T56" s="102"/>
      <c r="U56" s="102"/>
      <c r="V56" s="102"/>
      <c r="W56" s="102"/>
      <c r="X56" s="102"/>
      <c r="Y56" s="102"/>
      <c r="Z56" s="102"/>
      <c r="AA56" s="102"/>
      <c r="AB56" s="102"/>
      <c r="AC56" s="102"/>
      <c r="AD56" s="103"/>
      <c r="AE56" s="60"/>
      <c r="AF56" s="61"/>
      <c r="AG56" s="61"/>
      <c r="AH56" s="61"/>
      <c r="AI56" s="61"/>
      <c r="AJ56" s="86"/>
      <c r="AK56" s="86"/>
      <c r="AL56" s="62"/>
      <c r="AM56" s="94"/>
      <c r="AN56" s="94"/>
      <c r="AO56" s="91"/>
      <c r="AP56" s="91"/>
      <c r="AQ56" s="91"/>
      <c r="AR56" s="91"/>
      <c r="AS56" s="91"/>
      <c r="AT56" s="91"/>
      <c r="AU56" s="91"/>
      <c r="AV56" s="91"/>
      <c r="AW56" s="91"/>
      <c r="AX56" s="91"/>
    </row>
    <row r="57" spans="1:50" ht="18" customHeight="1" x14ac:dyDescent="0.25">
      <c r="A57" s="42"/>
      <c r="B57" s="59"/>
      <c r="C57" s="53" t="str">
        <f>IF(Inscriptions!$D70&lt;&gt;"",Inscriptions!D70,"")</f>
        <v/>
      </c>
      <c r="D57" s="54" t="str">
        <f>IF(Inscriptions!D70&lt;&gt;"",Inscriptions!E70,"")</f>
        <v/>
      </c>
      <c r="E57" s="54" t="str">
        <f>IF(Inscriptions!D70&lt;&gt;"",Inscriptions!I70,"")</f>
        <v/>
      </c>
      <c r="F57" s="53"/>
      <c r="G57" s="104"/>
      <c r="H57" s="102"/>
      <c r="I57" s="102"/>
      <c r="J57" s="102"/>
      <c r="K57" s="102"/>
      <c r="L57" s="102"/>
      <c r="M57" s="102"/>
      <c r="N57" s="102"/>
      <c r="O57" s="102"/>
      <c r="P57" s="102"/>
      <c r="Q57" s="102"/>
      <c r="R57" s="102"/>
      <c r="S57" s="102"/>
      <c r="T57" s="102"/>
      <c r="U57" s="102"/>
      <c r="V57" s="102"/>
      <c r="W57" s="102"/>
      <c r="X57" s="102"/>
      <c r="Y57" s="102"/>
      <c r="Z57" s="102"/>
      <c r="AA57" s="102"/>
      <c r="AB57" s="102"/>
      <c r="AC57" s="102"/>
      <c r="AD57" s="103"/>
      <c r="AE57" s="60"/>
      <c r="AF57" s="61"/>
      <c r="AG57" s="61"/>
      <c r="AH57" s="61"/>
      <c r="AI57" s="61"/>
      <c r="AJ57" s="86"/>
      <c r="AK57" s="86"/>
      <c r="AL57" s="62"/>
      <c r="AM57" s="94"/>
      <c r="AN57" s="94"/>
      <c r="AO57" s="91"/>
      <c r="AP57" s="91"/>
      <c r="AQ57" s="91"/>
      <c r="AR57" s="91"/>
      <c r="AS57" s="91"/>
      <c r="AT57" s="91"/>
      <c r="AU57" s="91"/>
      <c r="AV57" s="91"/>
      <c r="AW57" s="91"/>
      <c r="AX57" s="91"/>
    </row>
    <row r="58" spans="1:50" ht="18" customHeight="1" x14ac:dyDescent="0.25">
      <c r="A58" s="42"/>
      <c r="B58" s="59"/>
      <c r="C58" s="53" t="str">
        <f>IF(Inscriptions!$D71&lt;&gt;"",Inscriptions!D71,"")</f>
        <v/>
      </c>
      <c r="D58" s="54" t="str">
        <f>IF(Inscriptions!D71&lt;&gt;"",Inscriptions!E71,"")</f>
        <v/>
      </c>
      <c r="E58" s="54" t="str">
        <f>IF(Inscriptions!D71&lt;&gt;"",Inscriptions!I71,"")</f>
        <v/>
      </c>
      <c r="F58" s="53"/>
      <c r="G58" s="104"/>
      <c r="H58" s="102"/>
      <c r="I58" s="102"/>
      <c r="J58" s="102"/>
      <c r="K58" s="102"/>
      <c r="L58" s="102"/>
      <c r="M58" s="102"/>
      <c r="N58" s="102"/>
      <c r="O58" s="102"/>
      <c r="P58" s="102"/>
      <c r="Q58" s="102"/>
      <c r="R58" s="102"/>
      <c r="S58" s="102"/>
      <c r="T58" s="102"/>
      <c r="U58" s="102"/>
      <c r="V58" s="102"/>
      <c r="W58" s="102"/>
      <c r="X58" s="102"/>
      <c r="Y58" s="102"/>
      <c r="Z58" s="102"/>
      <c r="AA58" s="102"/>
      <c r="AB58" s="102"/>
      <c r="AC58" s="102"/>
      <c r="AD58" s="103"/>
      <c r="AE58" s="60"/>
      <c r="AF58" s="61"/>
      <c r="AG58" s="61"/>
      <c r="AH58" s="61"/>
      <c r="AI58" s="61"/>
      <c r="AJ58" s="86"/>
      <c r="AK58" s="86"/>
      <c r="AL58" s="62"/>
      <c r="AM58" s="94"/>
      <c r="AN58" s="94"/>
      <c r="AO58" s="91"/>
      <c r="AP58" s="91"/>
      <c r="AQ58" s="91"/>
      <c r="AR58" s="91"/>
      <c r="AS58" s="91"/>
      <c r="AT58" s="91"/>
      <c r="AU58" s="91"/>
      <c r="AV58" s="91"/>
      <c r="AW58" s="91"/>
      <c r="AX58" s="91"/>
    </row>
    <row r="59" spans="1:50" ht="18" customHeight="1" x14ac:dyDescent="0.25">
      <c r="A59" s="42"/>
      <c r="B59" s="59"/>
      <c r="C59" s="53" t="str">
        <f>IF(Inscriptions!$D72&lt;&gt;"",Inscriptions!D72,"")</f>
        <v/>
      </c>
      <c r="D59" s="54" t="str">
        <f>IF(Inscriptions!D72&lt;&gt;"",Inscriptions!E72,"")</f>
        <v/>
      </c>
      <c r="E59" s="54" t="str">
        <f>IF(Inscriptions!D72&lt;&gt;"",Inscriptions!I72,"")</f>
        <v/>
      </c>
      <c r="F59" s="53"/>
      <c r="G59" s="104"/>
      <c r="H59" s="102"/>
      <c r="I59" s="102"/>
      <c r="J59" s="102"/>
      <c r="K59" s="102"/>
      <c r="L59" s="102"/>
      <c r="M59" s="102"/>
      <c r="N59" s="102"/>
      <c r="O59" s="102"/>
      <c r="P59" s="102"/>
      <c r="Q59" s="102"/>
      <c r="R59" s="102"/>
      <c r="S59" s="102"/>
      <c r="T59" s="102"/>
      <c r="U59" s="102"/>
      <c r="V59" s="102"/>
      <c r="W59" s="102"/>
      <c r="X59" s="102"/>
      <c r="Y59" s="102"/>
      <c r="Z59" s="102"/>
      <c r="AA59" s="102"/>
      <c r="AB59" s="102"/>
      <c r="AC59" s="102"/>
      <c r="AD59" s="103"/>
      <c r="AE59" s="60"/>
      <c r="AF59" s="61"/>
      <c r="AG59" s="61"/>
      <c r="AH59" s="61"/>
      <c r="AI59" s="61"/>
      <c r="AJ59" s="86"/>
      <c r="AK59" s="86"/>
      <c r="AL59" s="62"/>
      <c r="AM59" s="94"/>
      <c r="AN59" s="94"/>
      <c r="AO59" s="91"/>
      <c r="AP59" s="91"/>
      <c r="AQ59" s="91"/>
      <c r="AR59" s="91"/>
      <c r="AS59" s="91"/>
      <c r="AT59" s="91"/>
      <c r="AU59" s="91"/>
      <c r="AV59" s="91"/>
      <c r="AW59" s="91"/>
      <c r="AX59" s="91"/>
    </row>
    <row r="60" spans="1:50" ht="18" customHeight="1" x14ac:dyDescent="0.25">
      <c r="A60" s="42"/>
      <c r="B60" s="59"/>
      <c r="C60" s="53" t="str">
        <f>IF(Inscriptions!$D73&lt;&gt;"",Inscriptions!D73,"")</f>
        <v/>
      </c>
      <c r="D60" s="54" t="str">
        <f>IF(Inscriptions!D73&lt;&gt;"",Inscriptions!E73,"")</f>
        <v/>
      </c>
      <c r="E60" s="54" t="str">
        <f>IF(Inscriptions!D73&lt;&gt;"",Inscriptions!I73,"")</f>
        <v/>
      </c>
      <c r="F60" s="53"/>
      <c r="G60" s="104"/>
      <c r="H60" s="102"/>
      <c r="I60" s="102"/>
      <c r="J60" s="102"/>
      <c r="K60" s="102"/>
      <c r="L60" s="102"/>
      <c r="M60" s="102"/>
      <c r="N60" s="102"/>
      <c r="O60" s="102"/>
      <c r="P60" s="102"/>
      <c r="Q60" s="102"/>
      <c r="R60" s="102"/>
      <c r="S60" s="102"/>
      <c r="T60" s="102"/>
      <c r="U60" s="102"/>
      <c r="V60" s="102"/>
      <c r="W60" s="102"/>
      <c r="X60" s="102"/>
      <c r="Y60" s="102"/>
      <c r="Z60" s="102"/>
      <c r="AA60" s="102"/>
      <c r="AB60" s="102"/>
      <c r="AC60" s="102"/>
      <c r="AD60" s="103"/>
      <c r="AE60" s="60"/>
      <c r="AF60" s="61"/>
      <c r="AG60" s="61"/>
      <c r="AH60" s="61"/>
      <c r="AI60" s="61"/>
      <c r="AJ60" s="86"/>
      <c r="AK60" s="86"/>
      <c r="AL60" s="62"/>
      <c r="AM60" s="94"/>
      <c r="AN60" s="94"/>
      <c r="AO60" s="91"/>
      <c r="AP60" s="91"/>
      <c r="AQ60" s="91"/>
      <c r="AR60" s="91"/>
      <c r="AS60" s="91"/>
      <c r="AT60" s="91"/>
      <c r="AU60" s="91"/>
      <c r="AV60" s="91"/>
      <c r="AW60" s="91"/>
      <c r="AX60" s="91"/>
    </row>
    <row r="61" spans="1:50" ht="18" customHeight="1" x14ac:dyDescent="0.25">
      <c r="A61" s="42"/>
      <c r="B61" s="59"/>
      <c r="C61" s="53" t="str">
        <f>IF(Inscriptions!$D74&lt;&gt;"",Inscriptions!D74,"")</f>
        <v/>
      </c>
      <c r="D61" s="54" t="str">
        <f>IF(Inscriptions!D74&lt;&gt;"",Inscriptions!E74,"")</f>
        <v/>
      </c>
      <c r="E61" s="54" t="str">
        <f>IF(Inscriptions!D74&lt;&gt;"",Inscriptions!I74,"")</f>
        <v/>
      </c>
      <c r="F61" s="53"/>
      <c r="G61" s="104"/>
      <c r="H61" s="102"/>
      <c r="I61" s="102"/>
      <c r="J61" s="102"/>
      <c r="K61" s="102"/>
      <c r="L61" s="102"/>
      <c r="M61" s="102"/>
      <c r="N61" s="102"/>
      <c r="O61" s="102"/>
      <c r="P61" s="102"/>
      <c r="Q61" s="102"/>
      <c r="R61" s="102"/>
      <c r="S61" s="102"/>
      <c r="T61" s="102"/>
      <c r="U61" s="102"/>
      <c r="V61" s="102"/>
      <c r="W61" s="102"/>
      <c r="X61" s="102"/>
      <c r="Y61" s="102"/>
      <c r="Z61" s="102"/>
      <c r="AA61" s="102"/>
      <c r="AB61" s="102"/>
      <c r="AC61" s="102"/>
      <c r="AD61" s="103"/>
      <c r="AE61" s="60"/>
      <c r="AF61" s="61"/>
      <c r="AG61" s="61"/>
      <c r="AH61" s="61"/>
      <c r="AI61" s="61"/>
      <c r="AJ61" s="86"/>
      <c r="AK61" s="86"/>
      <c r="AL61" s="62"/>
      <c r="AM61" s="94"/>
      <c r="AN61" s="94"/>
      <c r="AO61" s="91"/>
      <c r="AP61" s="91"/>
      <c r="AQ61" s="91"/>
      <c r="AR61" s="91"/>
      <c r="AS61" s="91"/>
      <c r="AT61" s="91"/>
      <c r="AU61" s="91"/>
      <c r="AV61" s="91"/>
      <c r="AW61" s="91"/>
      <c r="AX61" s="91"/>
    </row>
    <row r="62" spans="1:50" ht="18" customHeight="1" x14ac:dyDescent="0.25">
      <c r="A62" s="42"/>
      <c r="B62" s="59"/>
      <c r="C62" s="53" t="str">
        <f>IF(Inscriptions!$D75&lt;&gt;"",Inscriptions!D75,"")</f>
        <v/>
      </c>
      <c r="D62" s="54" t="str">
        <f>IF(Inscriptions!D75&lt;&gt;"",Inscriptions!E75,"")</f>
        <v/>
      </c>
      <c r="E62" s="54" t="str">
        <f>IF(Inscriptions!D75&lt;&gt;"",Inscriptions!I75,"")</f>
        <v/>
      </c>
      <c r="F62" s="53"/>
      <c r="G62" s="104"/>
      <c r="H62" s="102"/>
      <c r="I62" s="102"/>
      <c r="J62" s="102"/>
      <c r="K62" s="102"/>
      <c r="L62" s="102"/>
      <c r="M62" s="102"/>
      <c r="N62" s="102"/>
      <c r="O62" s="102"/>
      <c r="P62" s="102"/>
      <c r="Q62" s="102"/>
      <c r="R62" s="102"/>
      <c r="S62" s="102"/>
      <c r="T62" s="102"/>
      <c r="U62" s="102"/>
      <c r="V62" s="102"/>
      <c r="W62" s="102"/>
      <c r="X62" s="102"/>
      <c r="Y62" s="102"/>
      <c r="Z62" s="102"/>
      <c r="AA62" s="102"/>
      <c r="AB62" s="102"/>
      <c r="AC62" s="102"/>
      <c r="AD62" s="103"/>
      <c r="AE62" s="60"/>
      <c r="AF62" s="61"/>
      <c r="AG62" s="61"/>
      <c r="AH62" s="61"/>
      <c r="AI62" s="61"/>
      <c r="AJ62" s="86"/>
      <c r="AK62" s="86"/>
      <c r="AL62" s="62"/>
      <c r="AM62" s="94"/>
      <c r="AN62" s="94"/>
      <c r="AO62" s="91"/>
      <c r="AP62" s="91"/>
      <c r="AQ62" s="91"/>
      <c r="AR62" s="91"/>
      <c r="AS62" s="91"/>
      <c r="AT62" s="91"/>
      <c r="AU62" s="91"/>
      <c r="AV62" s="91"/>
      <c r="AW62" s="91"/>
      <c r="AX62" s="91"/>
    </row>
    <row r="63" spans="1:50" ht="18" customHeight="1" x14ac:dyDescent="0.25">
      <c r="A63" s="42"/>
      <c r="B63" s="59"/>
      <c r="C63" s="53" t="str">
        <f>IF(Inscriptions!$D76&lt;&gt;"",Inscriptions!D76,"")</f>
        <v/>
      </c>
      <c r="D63" s="54" t="str">
        <f>IF(Inscriptions!D76&lt;&gt;"",Inscriptions!E76,"")</f>
        <v/>
      </c>
      <c r="E63" s="54" t="str">
        <f>IF(Inscriptions!D76&lt;&gt;"",Inscriptions!I76,"")</f>
        <v/>
      </c>
      <c r="F63" s="53"/>
      <c r="G63" s="104"/>
      <c r="H63" s="102"/>
      <c r="I63" s="102"/>
      <c r="J63" s="102"/>
      <c r="K63" s="102"/>
      <c r="L63" s="102"/>
      <c r="M63" s="102"/>
      <c r="N63" s="102"/>
      <c r="O63" s="102"/>
      <c r="P63" s="102"/>
      <c r="Q63" s="102"/>
      <c r="R63" s="102"/>
      <c r="S63" s="102"/>
      <c r="T63" s="102"/>
      <c r="U63" s="102"/>
      <c r="V63" s="102"/>
      <c r="W63" s="102"/>
      <c r="X63" s="102"/>
      <c r="Y63" s="102"/>
      <c r="Z63" s="102"/>
      <c r="AA63" s="102"/>
      <c r="AB63" s="102"/>
      <c r="AC63" s="102"/>
      <c r="AD63" s="103"/>
      <c r="AE63" s="60"/>
      <c r="AF63" s="61"/>
      <c r="AG63" s="61"/>
      <c r="AH63" s="61"/>
      <c r="AI63" s="61"/>
      <c r="AJ63" s="86"/>
      <c r="AK63" s="86"/>
      <c r="AL63" s="62"/>
      <c r="AM63" s="94"/>
      <c r="AN63" s="94"/>
      <c r="AO63" s="91"/>
      <c r="AP63" s="91"/>
      <c r="AQ63" s="91"/>
      <c r="AR63" s="91"/>
      <c r="AS63" s="91"/>
      <c r="AT63" s="91"/>
      <c r="AU63" s="91"/>
      <c r="AV63" s="91"/>
      <c r="AW63" s="91"/>
      <c r="AX63" s="91"/>
    </row>
    <row r="64" spans="1:50" ht="18" customHeight="1" x14ac:dyDescent="0.25">
      <c r="A64" s="42"/>
      <c r="B64" s="59"/>
      <c r="C64" s="53" t="str">
        <f>IF(Inscriptions!$D77&lt;&gt;"",Inscriptions!D77,"")</f>
        <v/>
      </c>
      <c r="D64" s="54" t="str">
        <f>IF(Inscriptions!D77&lt;&gt;"",Inscriptions!E77,"")</f>
        <v/>
      </c>
      <c r="E64" s="54" t="str">
        <f>IF(Inscriptions!D77&lt;&gt;"",Inscriptions!I77,"")</f>
        <v/>
      </c>
      <c r="F64" s="53"/>
      <c r="G64" s="104"/>
      <c r="H64" s="102"/>
      <c r="I64" s="102"/>
      <c r="J64" s="102"/>
      <c r="K64" s="102"/>
      <c r="L64" s="102"/>
      <c r="M64" s="102"/>
      <c r="N64" s="102"/>
      <c r="O64" s="102"/>
      <c r="P64" s="102"/>
      <c r="Q64" s="102"/>
      <c r="R64" s="102"/>
      <c r="S64" s="102"/>
      <c r="T64" s="102"/>
      <c r="U64" s="102"/>
      <c r="V64" s="102"/>
      <c r="W64" s="102"/>
      <c r="X64" s="102"/>
      <c r="Y64" s="102"/>
      <c r="Z64" s="102"/>
      <c r="AA64" s="102"/>
      <c r="AB64" s="102"/>
      <c r="AC64" s="102"/>
      <c r="AD64" s="103"/>
      <c r="AE64" s="60"/>
      <c r="AF64" s="61"/>
      <c r="AG64" s="61"/>
      <c r="AH64" s="61"/>
      <c r="AI64" s="61"/>
      <c r="AJ64" s="86"/>
      <c r="AK64" s="86"/>
      <c r="AL64" s="62"/>
      <c r="AM64" s="94"/>
      <c r="AN64" s="94"/>
      <c r="AO64" s="91"/>
      <c r="AP64" s="91"/>
      <c r="AQ64" s="91"/>
      <c r="AR64" s="91"/>
      <c r="AS64" s="91"/>
      <c r="AT64" s="91"/>
      <c r="AU64" s="91"/>
      <c r="AV64" s="91"/>
      <c r="AW64" s="91"/>
      <c r="AX64" s="91"/>
    </row>
    <row r="65" spans="1:50" ht="18" customHeight="1" thickBot="1" x14ac:dyDescent="0.3">
      <c r="A65" s="42"/>
      <c r="B65" s="63"/>
      <c r="C65" s="64" t="str">
        <f>IF(Inscriptions!$D78&lt;&gt;"",Inscriptions!D78,"")</f>
        <v/>
      </c>
      <c r="D65" s="65" t="str">
        <f>IF(Inscriptions!D78&lt;&gt;"",Inscriptions!E78,"")</f>
        <v/>
      </c>
      <c r="E65" s="65" t="str">
        <f>IF(Inscriptions!D78&lt;&gt;"",Inscriptions!I78,"")</f>
        <v/>
      </c>
      <c r="F65" s="64"/>
      <c r="G65" s="105"/>
      <c r="H65" s="106"/>
      <c r="I65" s="106"/>
      <c r="J65" s="106"/>
      <c r="K65" s="106"/>
      <c r="L65" s="106"/>
      <c r="M65" s="106"/>
      <c r="N65" s="106"/>
      <c r="O65" s="106"/>
      <c r="P65" s="106"/>
      <c r="Q65" s="106"/>
      <c r="R65" s="106"/>
      <c r="S65" s="106"/>
      <c r="T65" s="106"/>
      <c r="U65" s="106"/>
      <c r="V65" s="106"/>
      <c r="W65" s="106"/>
      <c r="X65" s="106"/>
      <c r="Y65" s="106"/>
      <c r="Z65" s="106"/>
      <c r="AA65" s="106"/>
      <c r="AB65" s="106"/>
      <c r="AC65" s="106"/>
      <c r="AD65" s="107"/>
      <c r="AE65" s="66"/>
      <c r="AF65" s="67"/>
      <c r="AG65" s="67"/>
      <c r="AH65" s="67"/>
      <c r="AI65" s="67"/>
      <c r="AJ65" s="87"/>
      <c r="AK65" s="87"/>
      <c r="AL65" s="68"/>
      <c r="AM65" s="94"/>
      <c r="AN65" s="94"/>
      <c r="AO65" s="91"/>
      <c r="AP65" s="91"/>
      <c r="AQ65" s="91"/>
      <c r="AR65" s="91"/>
      <c r="AS65" s="91"/>
      <c r="AT65" s="91"/>
      <c r="AU65" s="91"/>
      <c r="AV65" s="91"/>
      <c r="AW65" s="91"/>
      <c r="AX65" s="91"/>
    </row>
    <row r="66" spans="1:50" ht="9" customHeight="1" thickTop="1" x14ac:dyDescent="0.25">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42"/>
      <c r="AK66" s="42"/>
      <c r="AL66" s="42"/>
      <c r="AM66" s="95"/>
      <c r="AN66" s="94"/>
      <c r="AO66" s="91"/>
      <c r="AP66" s="91"/>
      <c r="AQ66" s="91"/>
      <c r="AR66" s="91"/>
      <c r="AS66" s="91"/>
      <c r="AT66" s="91"/>
      <c r="AU66" s="91"/>
      <c r="AV66" s="91"/>
      <c r="AW66" s="91"/>
      <c r="AX66" s="91"/>
    </row>
    <row r="67" spans="1:50" ht="17.25" x14ac:dyDescent="0.25">
      <c r="AN67" s="94"/>
      <c r="AO67" s="91"/>
      <c r="AP67" s="91"/>
      <c r="AQ67" s="91"/>
      <c r="AR67" s="91"/>
      <c r="AS67" s="91"/>
      <c r="AT67" s="91"/>
      <c r="AU67" s="91"/>
      <c r="AV67" s="91"/>
    </row>
    <row r="68" spans="1:50" ht="17.25" x14ac:dyDescent="0.25">
      <c r="AN68" s="94"/>
      <c r="AO68" s="91"/>
      <c r="AP68" s="91"/>
      <c r="AQ68" s="91"/>
      <c r="AR68" s="91"/>
      <c r="AS68" s="91"/>
      <c r="AT68" s="91"/>
      <c r="AU68" s="91"/>
      <c r="AV68" s="91"/>
    </row>
    <row r="69" spans="1:50" x14ac:dyDescent="0.25">
      <c r="AN69" s="95"/>
      <c r="AO69" s="91"/>
      <c r="AP69" s="91"/>
      <c r="AQ69" s="91"/>
      <c r="AR69" s="91"/>
      <c r="AS69" s="91"/>
      <c r="AT69" s="91"/>
      <c r="AU69" s="91"/>
      <c r="AV69" s="91"/>
    </row>
  </sheetData>
  <sheetProtection selectLockedCells="1" selectUnlockedCells="1"/>
  <sortState ref="C6:AM8">
    <sortCondition ref="F5"/>
    <sortCondition ref="AM5"/>
  </sortState>
  <dataConsolidate/>
  <mergeCells count="7">
    <mergeCell ref="B2:D3"/>
    <mergeCell ref="L2:L3"/>
    <mergeCell ref="T2:V3"/>
    <mergeCell ref="AE5:AL5"/>
    <mergeCell ref="W2:AD3"/>
    <mergeCell ref="M2:S3"/>
    <mergeCell ref="E2:K3"/>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Requêtes</vt:lpstr>
      <vt:lpstr>Coureurs</vt:lpstr>
      <vt:lpstr>Utilisation</vt:lpstr>
      <vt:lpstr>Inscriptions</vt:lpstr>
      <vt:lpstr>Régates</vt:lpstr>
      <vt:lpstr>Classement</vt:lpstr>
      <vt:lpstr>Classement!Zone_d_impression</vt:lpstr>
      <vt:lpstr>Inscriptions!Zone_d_impression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Micro</cp:lastModifiedBy>
  <cp:lastPrinted>2016-09-21T20:32:58Z</cp:lastPrinted>
  <dcterms:created xsi:type="dcterms:W3CDTF">2016-07-03T19:32:35Z</dcterms:created>
  <dcterms:modified xsi:type="dcterms:W3CDTF">2016-09-27T08:00:51Z</dcterms:modified>
</cp:coreProperties>
</file>