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1320" yWindow="930" windowWidth="13395" windowHeight="714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52511"/>
</workbook>
</file>

<file path=xl/calcChain.xml><?xml version="1.0" encoding="utf-8"?>
<calcChain xmlns="http://schemas.openxmlformats.org/spreadsheetml/2006/main">
  <c r="D2" i="1" l="1"/>
  <c r="N11" i="1"/>
  <c r="L11" i="1"/>
  <c r="J11" i="1"/>
  <c r="H11" i="1"/>
  <c r="E11" i="1"/>
  <c r="D11" i="1"/>
  <c r="N10" i="1"/>
  <c r="L10" i="1"/>
  <c r="J10" i="1"/>
  <c r="H10" i="1"/>
  <c r="E10" i="1"/>
  <c r="D10" i="1"/>
  <c r="N9" i="1"/>
  <c r="L9" i="1"/>
  <c r="J9" i="1"/>
  <c r="H9" i="1"/>
  <c r="E9" i="1"/>
  <c r="D9" i="1"/>
  <c r="N8" i="1"/>
  <c r="L8" i="1"/>
  <c r="J8" i="1"/>
  <c r="H8" i="1"/>
  <c r="E8" i="1"/>
  <c r="D8" i="1"/>
  <c r="N7" i="1"/>
  <c r="L7" i="1"/>
  <c r="J7" i="1"/>
  <c r="H7" i="1"/>
  <c r="E7" i="1"/>
  <c r="D7" i="1"/>
  <c r="N6" i="1"/>
  <c r="L6" i="1"/>
  <c r="J6" i="1"/>
  <c r="H6" i="1"/>
  <c r="E6" i="1"/>
  <c r="D6" i="1"/>
  <c r="N5" i="1"/>
  <c r="L5" i="1"/>
  <c r="J5" i="1"/>
  <c r="H5" i="1"/>
  <c r="E5" i="1"/>
  <c r="D5" i="1"/>
  <c r="N4" i="1"/>
  <c r="L4" i="1"/>
  <c r="J4" i="1"/>
  <c r="H4" i="1"/>
  <c r="E4" i="1"/>
  <c r="D4" i="1"/>
  <c r="N3" i="1"/>
  <c r="L3" i="1"/>
  <c r="J3" i="1"/>
  <c r="H3" i="1"/>
  <c r="E3" i="1"/>
  <c r="D3" i="1"/>
  <c r="N2" i="1"/>
  <c r="L2" i="1"/>
  <c r="K2" i="1"/>
  <c r="J2" i="1"/>
  <c r="H2" i="1"/>
  <c r="E2" i="1"/>
</calcChain>
</file>

<file path=xl/sharedStrings.xml><?xml version="1.0" encoding="utf-8"?>
<sst xmlns="http://schemas.openxmlformats.org/spreadsheetml/2006/main" count="33" uniqueCount="22">
  <si>
    <t>AGENCE</t>
  </si>
  <si>
    <t>NOM AGENCE</t>
  </si>
  <si>
    <t>CLIENT</t>
  </si>
  <si>
    <t>NOM CLIENT</t>
  </si>
  <si>
    <t>TEL</t>
  </si>
  <si>
    <t>EXPL</t>
  </si>
  <si>
    <t>NOM EXPLOITANT</t>
  </si>
  <si>
    <t>DATE NAISS</t>
  </si>
  <si>
    <t>CODE CIVILITE</t>
  </si>
  <si>
    <t>LIB CIVILITE</t>
  </si>
  <si>
    <t>CODE SITUATION</t>
  </si>
  <si>
    <t>LIB SITUATION</t>
  </si>
  <si>
    <t>CODE PROFESSION</t>
  </si>
  <si>
    <t>LIB PROFESSION</t>
  </si>
  <si>
    <t>88000</t>
  </si>
  <si>
    <t>AGENCE BOULSA</t>
  </si>
  <si>
    <t>AGENCE NABA</t>
  </si>
  <si>
    <t>111000</t>
  </si>
  <si>
    <t>125000</t>
  </si>
  <si>
    <t>401520</t>
  </si>
  <si>
    <t>525661</t>
  </si>
  <si>
    <t>301252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</si>
</sst>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49" fontId="0" fillId="0" borderId="0" xfId="0" applyNumberFormat="1"/>
    <xf numFmtId="49" fontId="0" fillId="2" borderId="0" xfId="0" applyNumberFormat="1" applyFill="1"/>
    <xf numFmtId="0" fontId="0" fillId="0" borderId="0" xfId="0" applyAlignment="1">
      <alignment horizontal="left"/>
    </xf>
    <xf numFmtId="49" fontId="0" fillId="0" borderId="0" xfId="0" applyNumberFormat="1" applyFill="1"/>
    <xf numFmtId="0" fontId="0" fillId="0" borderId="0" xfId="0" applyFill="1"/>
    <xf numFmtId="49" fontId="0" fillId="3" borderId="0" xfId="0" applyNumberFormat="1" applyFill="1"/>
    <xf numFmtId="49" fontId="0" fillId="3" borderId="0" xfId="0" applyNumberFormat="1" applyFill="1" applyAlignment="1">
      <alignment horizontal="left"/>
    </xf>
    <xf numFmtId="49" fontId="0" fillId="3" borderId="1" xfId="0" applyNumberFormat="1" applyFill="1" applyBorder="1" applyAlignment="1">
      <alignment horizontal="left"/>
    </xf>
    <xf numFmtId="49" fontId="0" fillId="3" borderId="0" xfId="0" applyNumberFormat="1" applyFill="1" applyBorder="1" applyAlignment="1">
      <alignment horizontal="left"/>
    </xf>
    <xf numFmtId="0" fontId="0" fillId="3" borderId="0" xfId="0" applyFill="1"/>
    <xf numFmtId="0" fontId="0" fillId="0" borderId="0" xfId="0" applyNumberFormat="1"/>
    <xf numFmtId="0" fontId="0" fillId="2" borderId="0" xfId="0" applyNumberFormat="1" applyFill="1"/>
    <xf numFmtId="0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762000</xdr:colOff>
      <xdr:row>16</xdr:row>
      <xdr:rowOff>85726</xdr:rowOff>
    </xdr:from>
    <xdr:to>
      <xdr:col>13</xdr:col>
      <xdr:colOff>85725</xdr:colOff>
      <xdr:row>24</xdr:row>
      <xdr:rowOff>85726</xdr:rowOff>
    </xdr:to>
    <xdr:sp macro="" textlink="">
      <xdr:nvSpPr>
        <xdr:cNvPr id="2" name="ZoneTexte 1"/>
        <xdr:cNvSpPr txBox="1"/>
      </xdr:nvSpPr>
      <xdr:spPr>
        <a:xfrm>
          <a:off x="7372350" y="3133726"/>
          <a:ext cx="62579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A partir du fichier de départ« ETAT_RECAP_1 » je dois copier les données et les coller sur le fichier « Fiche_Base ».</a:t>
          </a:r>
          <a:br>
            <a:rPr lang="fr-FR"/>
          </a:br>
          <a:r>
            <a:rPr lang="fr-FR"/>
            <a:t>Seuls les éléments de la colonne c du fichier «ETAT_RECAP_1» ayant leur correspondance dans la colonne c du fichier de destination (Fiche_Base) devront être collés sinon pas de collage.</a:t>
          </a:r>
          <a:br>
            <a:rPr lang="fr-FR"/>
          </a:br>
          <a:r>
            <a:rPr lang="fr-FR"/>
            <a:t>Les données du fichier de départ (C:I) doivent être collées respectivement (et sur la ligne correspondante) en C, D, E, H, J, L et N.</a:t>
          </a:r>
          <a:br>
            <a:rPr lang="fr-FR"/>
          </a:br>
          <a:r>
            <a:rPr lang="fr-FR"/>
            <a:t>Suivant l’esprit de notre besoin, si tout se passe bien, les éléments colorés en jaune du fichier "ETAT_RECAP_1" devront être copiés et collés sur le fichier « FICHE_BASE »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TAT_RECAP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AT"/>
      <sheetName val="Feuil3"/>
    </sheetNames>
    <sheetDataSet>
      <sheetData sheetId="0">
        <row r="5">
          <cell r="C5" t="str">
            <v>111001</v>
          </cell>
          <cell r="D5" t="str">
            <v>NAB BALM</v>
          </cell>
          <cell r="E5" t="str">
            <v>NULL</v>
          </cell>
          <cell r="F5" t="str">
            <v>25/01/1988</v>
          </cell>
          <cell r="G5" t="str">
            <v>Monsieur</v>
          </cell>
          <cell r="H5" t="str">
            <v>Marie</v>
          </cell>
          <cell r="I5" t="str">
            <v>MISSIONAIRE EGLISE</v>
          </cell>
        </row>
        <row r="6">
          <cell r="C6" t="str">
            <v>125000</v>
          </cell>
          <cell r="D6" t="str">
            <v>BOOM NOAGA</v>
          </cell>
          <cell r="E6" t="str">
            <v>20972998</v>
          </cell>
          <cell r="F6" t="str">
            <v>31/02/1961</v>
          </cell>
          <cell r="G6" t="str">
            <v>Monsieur</v>
          </cell>
          <cell r="H6" t="str">
            <v>Celibataire</v>
          </cell>
          <cell r="I6" t="str">
            <v>AUTRES</v>
          </cell>
        </row>
        <row r="7">
          <cell r="C7">
            <v>126000</v>
          </cell>
          <cell r="D7" t="str">
            <v>PEUL POUSSON</v>
          </cell>
          <cell r="E7">
            <v>147852</v>
          </cell>
          <cell r="F7" t="str">
            <v>21/11/1974</v>
          </cell>
          <cell r="G7" t="str">
            <v>Monsieur</v>
          </cell>
          <cell r="H7" t="str">
            <v>Marie</v>
          </cell>
          <cell r="I7" t="str">
            <v>ETUDIANT</v>
          </cell>
        </row>
        <row r="8">
          <cell r="C8" t="str">
            <v>301250</v>
          </cell>
          <cell r="D8" t="str">
            <v>SANTE ISSA</v>
          </cell>
          <cell r="E8" t="str">
            <v>0025326545</v>
          </cell>
          <cell r="F8" t="str">
            <v>25/01/1998</v>
          </cell>
          <cell r="G8" t="str">
            <v>Mademoiselle</v>
          </cell>
          <cell r="H8" t="str">
            <v>Marie</v>
          </cell>
          <cell r="I8" t="str">
            <v>COMPTABLE</v>
          </cell>
        </row>
        <row r="9">
          <cell r="C9" t="str">
            <v>525666</v>
          </cell>
          <cell r="D9" t="str">
            <v>SALE MAKI</v>
          </cell>
          <cell r="E9">
            <v>236584</v>
          </cell>
          <cell r="F9" t="str">
            <v>05/10/1985</v>
          </cell>
          <cell r="G9" t="str">
            <v>Monsieur</v>
          </cell>
          <cell r="H9" t="str">
            <v>Divorce</v>
          </cell>
          <cell r="I9" t="str">
            <v>COMMERCANT</v>
          </cell>
        </row>
        <row r="10">
          <cell r="C10" t="str">
            <v>401520</v>
          </cell>
          <cell r="D10" t="str">
            <v>SAKBA GONRE</v>
          </cell>
          <cell r="E10" t="str">
            <v>0033065214</v>
          </cell>
          <cell r="F10" t="str">
            <v>16/07/1981</v>
          </cell>
          <cell r="G10" t="str">
            <v>Madame</v>
          </cell>
          <cell r="H10" t="str">
            <v>Marie</v>
          </cell>
          <cell r="I10" t="str">
            <v>GEOLOHUE</v>
          </cell>
        </row>
        <row r="11">
          <cell r="C11">
            <v>452000</v>
          </cell>
          <cell r="D11" t="str">
            <v>SOUPE LADJI</v>
          </cell>
          <cell r="E11">
            <v>698754</v>
          </cell>
          <cell r="F11" t="str">
            <v>03/04/2001</v>
          </cell>
          <cell r="G11" t="str">
            <v>Mademoiselle</v>
          </cell>
          <cell r="H11" t="str">
            <v>Divorce</v>
          </cell>
          <cell r="I11" t="str">
            <v>DIRECTEUR GENERAL</v>
          </cell>
        </row>
        <row r="12">
          <cell r="C12">
            <v>471000</v>
          </cell>
          <cell r="D12" t="str">
            <v>TOILE ARAIGNE</v>
          </cell>
          <cell r="E12">
            <v>2525</v>
          </cell>
          <cell r="F12" t="str">
            <v>14/08/1984</v>
          </cell>
          <cell r="G12" t="str">
            <v>Monsieur</v>
          </cell>
          <cell r="H12" t="str">
            <v>Celibataire</v>
          </cell>
          <cell r="I12" t="str">
            <v>MEDECIN</v>
          </cell>
        </row>
        <row r="13">
          <cell r="C13" t="str">
            <v>654001</v>
          </cell>
          <cell r="D13" t="str">
            <v>BIOH YEMKA</v>
          </cell>
          <cell r="E13">
            <v>184574</v>
          </cell>
          <cell r="F13" t="str">
            <v>31/03/1958</v>
          </cell>
          <cell r="G13" t="str">
            <v>Monsieur</v>
          </cell>
          <cell r="H13" t="str">
            <v>Celibataire</v>
          </cell>
          <cell r="I13" t="str">
            <v>EMPLOYE</v>
          </cell>
        </row>
        <row r="14">
          <cell r="C14" t="str">
            <v>892001</v>
          </cell>
          <cell r="D14" t="str">
            <v>TENGA ALASE</v>
          </cell>
          <cell r="E14">
            <v>452145</v>
          </cell>
          <cell r="F14" t="str">
            <v>28/05/1999</v>
          </cell>
          <cell r="G14" t="str">
            <v>Madame</v>
          </cell>
          <cell r="H14" t="str">
            <v>Marie</v>
          </cell>
          <cell r="I14" t="str">
            <v>CONTROLEUR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19"/>
  <sheetViews>
    <sheetView tabSelected="1" workbookViewId="0">
      <selection activeCell="D3" sqref="D3"/>
    </sheetView>
  </sheetViews>
  <sheetFormatPr baseColWidth="10" defaultRowHeight="15" x14ac:dyDescent="0.25"/>
  <cols>
    <col min="2" max="2" width="24.7109375" bestFit="1" customWidth="1"/>
    <col min="3" max="3" width="11.42578125" style="10"/>
    <col min="4" max="4" width="28.7109375" style="11" bestFit="1" customWidth="1"/>
    <col min="5" max="6" width="11.42578125" style="11"/>
    <col min="7" max="7" width="25" style="11" bestFit="1" customWidth="1"/>
    <col min="8" max="8" width="21.85546875" style="11" bestFit="1" customWidth="1"/>
    <col min="9" max="13" width="11.42578125" style="11"/>
    <col min="14" max="14" width="19" style="11" bestFit="1" customWidth="1"/>
    <col min="15" max="16" width="11.42578125" style="13"/>
    <col min="17" max="19" width="11.42578125" style="5"/>
    <col min="20" max="20" width="19.85546875" style="5" bestFit="1" customWidth="1"/>
  </cols>
  <sheetData>
    <row r="1" spans="1:32" x14ac:dyDescent="0.25">
      <c r="A1" s="2" t="s">
        <v>0</v>
      </c>
      <c r="B1" s="2" t="s">
        <v>1</v>
      </c>
      <c r="C1" s="6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2" t="s">
        <v>12</v>
      </c>
      <c r="N1" s="12" t="s">
        <v>13</v>
      </c>
      <c r="Q1" s="4"/>
      <c r="R1" s="4"/>
      <c r="S1" s="4"/>
      <c r="T1" s="4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32" x14ac:dyDescent="0.25">
      <c r="A2" s="1" t="s">
        <v>14</v>
      </c>
      <c r="B2" s="1" t="s">
        <v>15</v>
      </c>
      <c r="C2" s="7" t="s">
        <v>17</v>
      </c>
      <c r="D2" s="11" t="str">
        <f>IFERROR(VLOOKUP($C2,[1]ETAT!$C$5:$I$14,2,0),"")</f>
        <v/>
      </c>
      <c r="E2" s="11" t="str">
        <f>IFERROR(VLOOKUP($C2,[1]ETAT!$C$5:$I$14,3,0),"")</f>
        <v/>
      </c>
      <c r="H2" s="11" t="str">
        <f>IFERROR(VLOOKUP($C2,[1]ETAT!$C$5:$I$14,4,0),"")</f>
        <v/>
      </c>
      <c r="J2" s="11" t="str">
        <f>IFERROR(VLOOKUP($C2,[1]ETAT!$C$5:$I$14,5,0),"")</f>
        <v/>
      </c>
      <c r="K2" s="11" t="str">
        <f>IFERROR(VLOOKUP($C2,[1]ETAT!$C$5:$I$14,3,0),"")</f>
        <v/>
      </c>
      <c r="L2" s="11" t="str">
        <f>IFERROR(VLOOKUP($C2,[1]ETAT!$C$5:$I$14,6,0),"")</f>
        <v/>
      </c>
      <c r="N2" s="11" t="str">
        <f>IFERROR(VLOOKUP($C2,[1]ETAT!$C$5:$I$14,7,0),"")</f>
        <v/>
      </c>
      <c r="Q2" s="4"/>
      <c r="R2" s="4"/>
      <c r="S2" s="4"/>
      <c r="T2" s="4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" t="s">
        <v>14</v>
      </c>
      <c r="B3" s="1" t="s">
        <v>15</v>
      </c>
      <c r="C3" s="7" t="s">
        <v>18</v>
      </c>
      <c r="D3" s="11" t="str">
        <f>IFERROR(VLOOKUP($C3,[1]ETAT!$C$5:$I$14,2,0),"")</f>
        <v>BOOM NOAGA</v>
      </c>
      <c r="E3" s="11" t="str">
        <f>IFERROR(VLOOKUP($C3,[1]ETAT!$C$5:$I$14,3,0),"")</f>
        <v>20972998</v>
      </c>
      <c r="H3" s="11" t="str">
        <f>IFERROR(VLOOKUP($C3,[1]ETAT!$C$5:$I$14,4,0),"")</f>
        <v>31/02/1961</v>
      </c>
      <c r="J3" s="11" t="str">
        <f>IFERROR(VLOOKUP($C3,[1]ETAT!$C$5:$I$14,5,0),"")</f>
        <v>Monsieur</v>
      </c>
      <c r="L3" s="11" t="str">
        <f>IFERROR(VLOOKUP($C3,[1]ETAT!$C$5:$I$14,6,0),"")</f>
        <v>Celibataire</v>
      </c>
      <c r="N3" s="11" t="str">
        <f>IFERROR(VLOOKUP($C3,[1]ETAT!$C$5:$I$14,7,0),"")</f>
        <v>AUTRES</v>
      </c>
      <c r="Q3" s="4"/>
      <c r="R3" s="4"/>
      <c r="S3" s="4"/>
      <c r="T3" s="4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32" x14ac:dyDescent="0.25">
      <c r="A4" s="1" t="s">
        <v>14</v>
      </c>
      <c r="B4" s="1" t="s">
        <v>15</v>
      </c>
      <c r="C4" s="7" t="s">
        <v>21</v>
      </c>
      <c r="D4" s="11" t="str">
        <f>IFERROR(VLOOKUP($C4,[1]ETAT!$C$5:$I$14,2,0),"")</f>
        <v/>
      </c>
      <c r="E4" s="11" t="str">
        <f>IFERROR(VLOOKUP($C4,[1]ETAT!$C$5:$I$14,3,0),"")</f>
        <v/>
      </c>
      <c r="H4" s="11" t="str">
        <f>IFERROR(VLOOKUP($C4,[1]ETAT!$C$5:$I$14,4,0),"")</f>
        <v/>
      </c>
      <c r="J4" s="11" t="str">
        <f>IFERROR(VLOOKUP($C4,[1]ETAT!$C$5:$I$14,5,0),"")</f>
        <v/>
      </c>
      <c r="L4" s="11" t="str">
        <f>IFERROR(VLOOKUP($C4,[1]ETAT!$C$5:$I$14,6,0),"")</f>
        <v/>
      </c>
      <c r="N4" s="11" t="str">
        <f>IFERROR(VLOOKUP($C4,[1]ETAT!$C$5:$I$14,7,0),"")</f>
        <v/>
      </c>
      <c r="Q4" s="4"/>
      <c r="R4" s="4"/>
      <c r="S4" s="4"/>
      <c r="T4" s="4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</row>
    <row r="5" spans="1:32" x14ac:dyDescent="0.25">
      <c r="A5" s="1" t="s">
        <v>14</v>
      </c>
      <c r="B5" s="1" t="s">
        <v>15</v>
      </c>
      <c r="C5" s="7" t="s">
        <v>19</v>
      </c>
      <c r="D5" s="11" t="str">
        <f>IFERROR(VLOOKUP($C5,[1]ETAT!$C$5:$I$14,2,0),"")</f>
        <v>SAKBA GONRE</v>
      </c>
      <c r="E5" s="11" t="str">
        <f>IFERROR(VLOOKUP($C5,[1]ETAT!$C$5:$I$14,3,0),"")</f>
        <v>0033065214</v>
      </c>
      <c r="H5" s="11" t="str">
        <f>IFERROR(VLOOKUP($C5,[1]ETAT!$C$5:$I$14,4,0),"")</f>
        <v>16/07/1981</v>
      </c>
      <c r="J5" s="11" t="str">
        <f>IFERROR(VLOOKUP($C5,[1]ETAT!$C$5:$I$14,5,0),"")</f>
        <v>Madame</v>
      </c>
      <c r="L5" s="11" t="str">
        <f>IFERROR(VLOOKUP($C5,[1]ETAT!$C$5:$I$14,6,0),"")</f>
        <v>Marie</v>
      </c>
      <c r="N5" s="11" t="str">
        <f>IFERROR(VLOOKUP($C5,[1]ETAT!$C$5:$I$14,7,0),"")</f>
        <v>GEOLOHUE</v>
      </c>
      <c r="Q5" s="4"/>
      <c r="R5" s="4"/>
      <c r="S5" s="4"/>
      <c r="T5" s="4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</row>
    <row r="6" spans="1:32" x14ac:dyDescent="0.25">
      <c r="A6" s="3">
        <v>88001</v>
      </c>
      <c r="B6" t="s">
        <v>16</v>
      </c>
      <c r="C6" s="7">
        <v>471000</v>
      </c>
      <c r="D6" s="11" t="str">
        <f>IFERROR(VLOOKUP($C6,[1]ETAT!$C$5:$I$14,2,0),"")</f>
        <v>TOILE ARAIGNE</v>
      </c>
      <c r="E6" s="11">
        <f>IFERROR(VLOOKUP($C6,[1]ETAT!$C$5:$I$14,3,0),"")</f>
        <v>2525</v>
      </c>
      <c r="H6" s="11" t="str">
        <f>IFERROR(VLOOKUP($C6,[1]ETAT!$C$5:$I$14,4,0),"")</f>
        <v>14/08/1984</v>
      </c>
      <c r="J6" s="11" t="str">
        <f>IFERROR(VLOOKUP($C6,[1]ETAT!$C$5:$I$14,5,0),"")</f>
        <v>Monsieur</v>
      </c>
      <c r="L6" s="11" t="str">
        <f>IFERROR(VLOOKUP($C6,[1]ETAT!$C$5:$I$14,6,0),"")</f>
        <v>Celibataire</v>
      </c>
      <c r="N6" s="11" t="str">
        <f>IFERROR(VLOOKUP($C6,[1]ETAT!$C$5:$I$14,7,0),"")</f>
        <v>MEDECIN</v>
      </c>
    </row>
    <row r="7" spans="1:32" x14ac:dyDescent="0.25">
      <c r="A7" s="3">
        <v>88001</v>
      </c>
      <c r="B7" t="s">
        <v>16</v>
      </c>
      <c r="C7" s="7">
        <v>452000</v>
      </c>
      <c r="D7" s="11" t="str">
        <f>IFERROR(VLOOKUP($C7,[1]ETAT!$C$5:$I$14,2,0),"")</f>
        <v>SOUPE LADJI</v>
      </c>
      <c r="E7" s="11">
        <f>IFERROR(VLOOKUP($C7,[1]ETAT!$C$5:$I$14,3,0),"")</f>
        <v>698754</v>
      </c>
      <c r="H7" s="11" t="str">
        <f>IFERROR(VLOOKUP($C7,[1]ETAT!$C$5:$I$14,4,0),"")</f>
        <v>03/04/2001</v>
      </c>
      <c r="J7" s="11" t="str">
        <f>IFERROR(VLOOKUP($C7,[1]ETAT!$C$5:$I$14,5,0),"")</f>
        <v>Mademoiselle</v>
      </c>
      <c r="L7" s="11" t="str">
        <f>IFERROR(VLOOKUP($C7,[1]ETAT!$C$5:$I$14,6,0),"")</f>
        <v>Divorce</v>
      </c>
      <c r="N7" s="11" t="str">
        <f>IFERROR(VLOOKUP($C7,[1]ETAT!$C$5:$I$14,7,0),"")</f>
        <v>DIRECTEUR GENERAL</v>
      </c>
    </row>
    <row r="8" spans="1:32" x14ac:dyDescent="0.25">
      <c r="A8" s="3">
        <v>88001</v>
      </c>
      <c r="B8" t="s">
        <v>16</v>
      </c>
      <c r="C8" s="7">
        <v>892000</v>
      </c>
      <c r="D8" s="11" t="str">
        <f>IFERROR(VLOOKUP($C8,[1]ETAT!$C$5:$I$14,2,0),"")</f>
        <v/>
      </c>
      <c r="E8" s="11" t="str">
        <f>IFERROR(VLOOKUP($C8,[1]ETAT!$C$5:$I$14,3,0),"")</f>
        <v/>
      </c>
      <c r="H8" s="11" t="str">
        <f>IFERROR(VLOOKUP($C8,[1]ETAT!$C$5:$I$14,4,0),"")</f>
        <v/>
      </c>
      <c r="J8" s="11" t="str">
        <f>IFERROR(VLOOKUP($C8,[1]ETAT!$C$5:$I$14,5,0),"")</f>
        <v/>
      </c>
      <c r="L8" s="11" t="str">
        <f>IFERROR(VLOOKUP($C8,[1]ETAT!$C$5:$I$14,6,0),"")</f>
        <v/>
      </c>
      <c r="N8" s="11" t="str">
        <f>IFERROR(VLOOKUP($C8,[1]ETAT!$C$5:$I$14,7,0),"")</f>
        <v/>
      </c>
    </row>
    <row r="9" spans="1:32" x14ac:dyDescent="0.25">
      <c r="A9" s="3">
        <v>88001</v>
      </c>
      <c r="B9" t="s">
        <v>16</v>
      </c>
      <c r="C9" s="7">
        <v>654000</v>
      </c>
      <c r="D9" s="11" t="str">
        <f>IFERROR(VLOOKUP($C9,[1]ETAT!$C$5:$I$14,2,0),"")</f>
        <v/>
      </c>
      <c r="E9" s="11" t="str">
        <f>IFERROR(VLOOKUP($C9,[1]ETAT!$C$5:$I$14,3,0),"")</f>
        <v/>
      </c>
      <c r="H9" s="11" t="str">
        <f>IFERROR(VLOOKUP($C9,[1]ETAT!$C$5:$I$14,4,0),"")</f>
        <v/>
      </c>
      <c r="J9" s="11" t="str">
        <f>IFERROR(VLOOKUP($C9,[1]ETAT!$C$5:$I$14,5,0),"")</f>
        <v/>
      </c>
      <c r="L9" s="11" t="str">
        <f>IFERROR(VLOOKUP($C9,[1]ETAT!$C$5:$I$14,6,0),"")</f>
        <v/>
      </c>
      <c r="N9" s="11" t="str">
        <f>IFERROR(VLOOKUP($C9,[1]ETAT!$C$5:$I$14,7,0),"")</f>
        <v/>
      </c>
    </row>
    <row r="10" spans="1:32" x14ac:dyDescent="0.25">
      <c r="A10" s="3">
        <v>88001</v>
      </c>
      <c r="B10" t="s">
        <v>16</v>
      </c>
      <c r="C10" s="8" t="s">
        <v>20</v>
      </c>
      <c r="D10" s="11" t="str">
        <f>IFERROR(VLOOKUP($C10,[1]ETAT!$C$5:$I$14,2,0),"")</f>
        <v/>
      </c>
      <c r="E10" s="11" t="str">
        <f>IFERROR(VLOOKUP($C10,[1]ETAT!$C$5:$I$14,3,0),"")</f>
        <v/>
      </c>
      <c r="H10" s="11" t="str">
        <f>IFERROR(VLOOKUP($C10,[1]ETAT!$C$5:$I$14,4,0),"")</f>
        <v/>
      </c>
      <c r="J10" s="11" t="str">
        <f>IFERROR(VLOOKUP($C10,[1]ETAT!$C$5:$I$14,5,0),"")</f>
        <v/>
      </c>
      <c r="L10" s="11" t="str">
        <f>IFERROR(VLOOKUP($C10,[1]ETAT!$C$5:$I$14,6,0),"")</f>
        <v/>
      </c>
      <c r="N10" s="11" t="str">
        <f>IFERROR(VLOOKUP($C10,[1]ETAT!$C$5:$I$14,7,0),"")</f>
        <v/>
      </c>
    </row>
    <row r="11" spans="1:32" x14ac:dyDescent="0.25">
      <c r="A11" s="3">
        <v>88001</v>
      </c>
      <c r="B11" t="s">
        <v>16</v>
      </c>
      <c r="C11" s="7">
        <v>126000</v>
      </c>
      <c r="D11" s="11" t="str">
        <f>IFERROR(VLOOKUP($C11,[1]ETAT!$C$5:$I$14,2,0),"")</f>
        <v>PEUL POUSSON</v>
      </c>
      <c r="E11" s="11">
        <f>IFERROR(VLOOKUP($C11,[1]ETAT!$C$5:$I$14,3,0),"")</f>
        <v>147852</v>
      </c>
      <c r="H11" s="11" t="str">
        <f>IFERROR(VLOOKUP($C11,[1]ETAT!$C$5:$I$14,4,0),"")</f>
        <v>21/11/1974</v>
      </c>
      <c r="J11" s="11" t="str">
        <f>IFERROR(VLOOKUP($C11,[1]ETAT!$C$5:$I$14,5,0),"")</f>
        <v>Monsieur</v>
      </c>
      <c r="L11" s="11" t="str">
        <f>IFERROR(VLOOKUP($C11,[1]ETAT!$C$5:$I$14,6,0),"")</f>
        <v>Marie</v>
      </c>
      <c r="N11" s="11" t="str">
        <f>IFERROR(VLOOKUP($C11,[1]ETAT!$C$5:$I$14,7,0),"")</f>
        <v>ETUDIANT</v>
      </c>
    </row>
    <row r="14" spans="1:32" x14ac:dyDescent="0.25">
      <c r="C14" s="9"/>
    </row>
    <row r="15" spans="1:32" x14ac:dyDescent="0.25">
      <c r="C15" s="9"/>
    </row>
    <row r="16" spans="1:32" x14ac:dyDescent="0.25">
      <c r="C16" s="9"/>
    </row>
    <row r="17" spans="3:3" x14ac:dyDescent="0.25">
      <c r="C17" s="9"/>
    </row>
    <row r="18" spans="3:3" x14ac:dyDescent="0.25">
      <c r="C18" s="9"/>
    </row>
    <row r="19" spans="3:3" x14ac:dyDescent="0.25">
      <c r="C19" s="9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J-Paul</cp:lastModifiedBy>
  <dcterms:created xsi:type="dcterms:W3CDTF">2015-10-22T14:51:05Z</dcterms:created>
  <dcterms:modified xsi:type="dcterms:W3CDTF">2015-10-22T18:12:25Z</dcterms:modified>
</cp:coreProperties>
</file>