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360" yWindow="795" windowWidth="24240" windowHeight="11625"/>
  </bookViews>
  <sheets>
    <sheet name="Feuil1" sheetId="4" r:id="rId1"/>
    <sheet name="Sheet1" sheetId="3" r:id="rId2"/>
  </sheets>
  <definedNames>
    <definedName name="_analyzer">#REF!</definedName>
    <definedName name="_code">#REF!</definedName>
    <definedName name="_name">#REF!</definedName>
    <definedName name="_volume">#REF!</definedName>
  </definedName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M11" i="3" l="1"/>
  <c r="M8" i="3"/>
  <c r="N8" i="3"/>
  <c r="M9" i="3"/>
  <c r="N9" i="3"/>
  <c r="M10" i="3"/>
  <c r="N10" i="3"/>
  <c r="N11" i="3"/>
  <c r="N7" i="3"/>
  <c r="M7" i="3"/>
  <c r="J8" i="3"/>
  <c r="K8" i="3"/>
  <c r="J9" i="3"/>
  <c r="K9" i="3"/>
  <c r="L9" i="3" s="1"/>
  <c r="J10" i="3"/>
  <c r="K10" i="3"/>
  <c r="J11" i="3"/>
  <c r="K11" i="3"/>
  <c r="L11" i="3" s="1"/>
  <c r="K7" i="3"/>
  <c r="J7" i="3"/>
  <c r="O10" i="3" l="1"/>
  <c r="O8" i="3"/>
  <c r="P8" i="3" s="1"/>
  <c r="J12" i="3"/>
  <c r="L10" i="3"/>
  <c r="L8" i="3"/>
  <c r="M12" i="3"/>
  <c r="K12" i="3"/>
  <c r="N12" i="3"/>
  <c r="O9" i="3"/>
  <c r="P9" i="3" s="1"/>
  <c r="L7" i="3"/>
  <c r="P10" i="3"/>
  <c r="O7" i="3"/>
  <c r="O11" i="3"/>
  <c r="P11" i="3" s="1"/>
  <c r="L12" i="3" l="1"/>
  <c r="P7" i="3"/>
  <c r="O12" i="3"/>
  <c r="P12" i="3" s="1"/>
  <c r="J14" i="3" a="1"/>
  <c r="J14" i="3" s="1"/>
  <c r="J15" i="3" s="1" a="1"/>
  <c r="J15" i="3" s="1"/>
</calcChain>
</file>

<file path=xl/sharedStrings.xml><?xml version="1.0" encoding="utf-8"?>
<sst xmlns="http://schemas.openxmlformats.org/spreadsheetml/2006/main" count="50" uniqueCount="20">
  <si>
    <t>T.TEST</t>
  </si>
  <si>
    <t>F.TEST</t>
  </si>
  <si>
    <t>IDENTIFIANT</t>
  </si>
  <si>
    <t>GROUPE</t>
  </si>
  <si>
    <t>TYPE</t>
  </si>
  <si>
    <t>EVOLUTION</t>
  </si>
  <si>
    <t>VRAI</t>
  </si>
  <si>
    <t>FAUX</t>
  </si>
  <si>
    <t>SUM 2015</t>
  </si>
  <si>
    <t>SUM 2016</t>
  </si>
  <si>
    <t>EVOL</t>
  </si>
  <si>
    <t>DIFF</t>
  </si>
  <si>
    <t>TOTAL</t>
  </si>
  <si>
    <t>Étiquettes de lignes</t>
  </si>
  <si>
    <t>Total général</t>
  </si>
  <si>
    <t>Somme de 2015</t>
  </si>
  <si>
    <t>Somme de 2016</t>
  </si>
  <si>
    <t>Somme de EVOLUTION</t>
  </si>
  <si>
    <t>(Tous)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</si>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</sst>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2" fillId="8" borderId="7" applyNumberFormat="0" applyAlignment="0" applyProtection="0"/>
    <xf numFmtId="0" fontId="14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Border="1"/>
    <xf numFmtId="0" fontId="0" fillId="0" borderId="1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65" fontId="0" fillId="0" borderId="16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45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44" fontId="0" fillId="0" borderId="0" xfId="0" applyNumberFormat="1"/>
    <xf numFmtId="0" fontId="0" fillId="34" borderId="10" xfId="0" applyFont="1" applyFill="1" applyBorder="1" applyAlignment="1">
      <alignment horizontal="center"/>
    </xf>
    <xf numFmtId="0" fontId="0" fillId="34" borderId="11" xfId="0" applyFont="1" applyFill="1" applyBorder="1" applyAlignment="1">
      <alignment horizontal="center"/>
    </xf>
    <xf numFmtId="165" fontId="0" fillId="34" borderId="11" xfId="1" applyNumberFormat="1" applyFont="1" applyFill="1" applyBorder="1" applyAlignment="1">
      <alignment horizontal="center"/>
    </xf>
    <xf numFmtId="0" fontId="0" fillId="34" borderId="0" xfId="0" applyFont="1" applyFill="1" applyBorder="1" applyAlignment="1">
      <alignment horizontal="center"/>
    </xf>
    <xf numFmtId="165" fontId="0" fillId="34" borderId="0" xfId="1" applyNumberFormat="1" applyFont="1" applyFill="1" applyBorder="1" applyAlignment="1">
      <alignment horizontal="center"/>
    </xf>
    <xf numFmtId="0" fontId="0" fillId="34" borderId="13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165" fontId="0" fillId="35" borderId="11" xfId="1" applyNumberFormat="1" applyFont="1" applyFill="1" applyBorder="1" applyAlignment="1">
      <alignment horizontal="center"/>
    </xf>
    <xf numFmtId="165" fontId="0" fillId="0" borderId="13" xfId="1" applyNumberFormat="1" applyFont="1" applyBorder="1" applyAlignment="1">
      <alignment horizontal="center"/>
    </xf>
    <xf numFmtId="164" fontId="2" fillId="2" borderId="21" xfId="45" applyNumberFormat="1" applyFont="1" applyFill="1" applyBorder="1" applyAlignment="1">
      <alignment horizontal="center"/>
    </xf>
    <xf numFmtId="164" fontId="0" fillId="0" borderId="12" xfId="45" applyNumberFormat="1" applyFont="1" applyBorder="1" applyAlignment="1">
      <alignment horizontal="center"/>
    </xf>
    <xf numFmtId="164" fontId="0" fillId="0" borderId="14" xfId="45" applyNumberFormat="1" applyFont="1" applyBorder="1" applyAlignment="1">
      <alignment horizontal="center"/>
    </xf>
    <xf numFmtId="164" fontId="0" fillId="0" borderId="17" xfId="45" applyNumberFormat="1" applyFont="1" applyBorder="1" applyAlignment="1">
      <alignment horizontal="center"/>
    </xf>
    <xf numFmtId="164" fontId="0" fillId="0" borderId="0" xfId="45" applyNumberFormat="1" applyFont="1"/>
    <xf numFmtId="164" fontId="0" fillId="0" borderId="0" xfId="45" applyNumberFormat="1" applyFont="1" applyAlignment="1">
      <alignment horizontal="center"/>
    </xf>
    <xf numFmtId="164" fontId="2" fillId="2" borderId="12" xfId="45" applyNumberFormat="1" applyFont="1" applyFill="1" applyBorder="1" applyAlignment="1">
      <alignment horizontal="center"/>
    </xf>
    <xf numFmtId="164" fontId="0" fillId="34" borderId="12" xfId="45" applyNumberFormat="1" applyFont="1" applyFill="1" applyBorder="1" applyAlignment="1">
      <alignment horizontal="center"/>
    </xf>
    <xf numFmtId="164" fontId="0" fillId="34" borderId="14" xfId="45" applyNumberFormat="1" applyFont="1" applyFill="1" applyBorder="1" applyAlignment="1">
      <alignment horizontal="center"/>
    </xf>
    <xf numFmtId="164" fontId="0" fillId="0" borderId="0" xfId="45" applyNumberFormat="1" applyFont="1" applyBorder="1" applyAlignment="1">
      <alignment horizontal="center"/>
    </xf>
    <xf numFmtId="164" fontId="2" fillId="2" borderId="20" xfId="45" applyNumberFormat="1" applyFont="1" applyFill="1" applyBorder="1" applyAlignment="1">
      <alignment horizontal="center"/>
    </xf>
    <xf numFmtId="43" fontId="2" fillId="2" borderId="18" xfId="46" applyNumberFormat="1" applyFont="1" applyFill="1" applyBorder="1" applyAlignment="1">
      <alignment horizontal="center"/>
    </xf>
    <xf numFmtId="43" fontId="0" fillId="0" borderId="0" xfId="46" applyNumberFormat="1" applyFont="1" applyAlignment="1">
      <alignment horizontal="center"/>
    </xf>
    <xf numFmtId="164" fontId="0" fillId="0" borderId="22" xfId="45" applyNumberFormat="1" applyFont="1" applyBorder="1" applyAlignment="1">
      <alignment horizontal="center"/>
    </xf>
    <xf numFmtId="164" fontId="0" fillId="0" borderId="23" xfId="45" applyNumberFormat="1" applyFont="1" applyBorder="1" applyAlignment="1">
      <alignment horizontal="center"/>
    </xf>
    <xf numFmtId="164" fontId="0" fillId="0" borderId="21" xfId="45" applyNumberFormat="1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0" xfId="1" applyNumberFormat="1" applyFont="1" applyBorder="1" applyAlignment="1">
      <alignment horizontal="center"/>
    </xf>
    <xf numFmtId="164" fontId="0" fillId="0" borderId="18" xfId="46" applyNumberFormat="1" applyFont="1" applyBorder="1" applyAlignment="1">
      <alignment horizontal="center"/>
    </xf>
    <xf numFmtId="9" fontId="0" fillId="36" borderId="18" xfId="45" applyNumberFormat="1" applyFont="1" applyFill="1" applyBorder="1" applyAlignment="1">
      <alignment horizontal="center"/>
    </xf>
    <xf numFmtId="9" fontId="0" fillId="36" borderId="24" xfId="45" applyNumberFormat="1" applyFont="1" applyFill="1" applyBorder="1" applyAlignment="1">
      <alignment horizontal="center"/>
    </xf>
    <xf numFmtId="0" fontId="16" fillId="36" borderId="18" xfId="0" applyFont="1" applyFill="1" applyBorder="1" applyAlignment="1">
      <alignment horizontal="center"/>
    </xf>
    <xf numFmtId="9" fontId="2" fillId="2" borderId="19" xfId="0" applyNumberFormat="1" applyFont="1" applyFill="1" applyBorder="1" applyAlignment="1">
      <alignment horizontal="center"/>
    </xf>
    <xf numFmtId="9" fontId="2" fillId="2" borderId="20" xfId="0" applyNumberFormat="1" applyFont="1" applyFill="1" applyBorder="1" applyAlignment="1">
      <alignment horizontal="center"/>
    </xf>
    <xf numFmtId="9" fontId="2" fillId="2" borderId="2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pivotButton="1" applyAlignment="1">
      <alignment horizontal="right"/>
    </xf>
    <xf numFmtId="0" fontId="0" fillId="0" borderId="0" xfId="0" applyNumberFormat="1" applyAlignment="1">
      <alignment horizontal="right"/>
    </xf>
  </cellXfs>
  <cellStyles count="4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Lien hypertexte" xfId="43" builtinId="8" customBuiltin="1"/>
    <cellStyle name="Lien hypertexte visité" xfId="44" builtinId="9" customBuiltin="1"/>
    <cellStyle name="Milliers" xfId="46" builtinId="3"/>
    <cellStyle name="Monétaire" xfId="1" builtinId="4"/>
    <cellStyle name="Neutre" xfId="9" builtinId="28" customBuiltin="1"/>
    <cellStyle name="Normal" xfId="0" builtinId="0"/>
    <cellStyle name="Pourcentage" xfId="45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56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76BD"/>
      <rgbColor rgb="00FFFFFF"/>
      <rgbColor rgb="00F48800"/>
      <rgbColor rgb="0000FF00"/>
      <rgbColor rgb="00777777"/>
      <rgbColor rgb="00FFFF00"/>
      <rgbColor rgb="00FF00FF"/>
      <rgbColor rgb="0000FFFF"/>
      <rgbColor rgb="00EAEAEA"/>
      <rgbColor rgb="00B2B2B2"/>
      <rgbColor rgb="00FFC200"/>
      <rgbColor rgb="00D2D2D2"/>
      <rgbColor rgb="00ABD5F1"/>
      <rgbColor rgb="00848382"/>
      <rgbColor rgb="00C0C0C0"/>
      <rgbColor rgb="00080808"/>
      <rgbColor rgb="000076BD"/>
      <rgbColor rgb="0000B4E6"/>
      <rgbColor rgb="00929395"/>
      <rgbColor rgb="00C0C0C0"/>
      <rgbColor rgb="00F49A00"/>
      <rgbColor rgb="00FFC200"/>
      <rgbColor rgb="00669AC5"/>
      <rgbColor rgb="00F8F8F8"/>
      <rgbColor rgb="000076BD"/>
      <rgbColor rgb="00009DE3"/>
      <rgbColor rgb="00929395"/>
      <rgbColor rgb="00C0C0C0"/>
      <rgbColor rgb="00F49A00"/>
      <rgbColor rgb="00FFC200"/>
      <rgbColor rgb="00669AC5"/>
      <rgbColor rgb="00F8F8F8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6EB1E2"/>
      <rgbColor rgb="00003399"/>
      <rgbColor rgb="00D2D2D2"/>
      <rgbColor rgb="00FFCC00"/>
      <rgbColor rgb="00F6BF69"/>
      <rgbColor rgb="00DDDDDD"/>
      <rgbColor rgb="004D4D4D"/>
      <rgbColor rgb="00990000"/>
      <rgbColor rgb="00F49A00"/>
      <rgbColor rgb="00B4B3B1"/>
      <rgbColor rgb="00C0C0C0"/>
      <rgbColor rgb="00929395"/>
      <rgbColor rgb="0000B4E6"/>
      <rgbColor rgb="00993366"/>
      <rgbColor rgb="00669AC5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565.910170833333" createdVersion="5" refreshedVersion="5" minRefreshableVersion="3" recordCount="19">
  <cacheSource type="worksheet">
    <worksheetSource ref="B2:G21" sheet="Sheet1"/>
  </cacheSource>
  <cacheFields count="6">
    <cacheField name="GROUP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IDENTIFIANT" numFmtId="0">
      <sharedItems containsSemiMixedTypes="0" containsString="0" containsNumber="1" containsInteger="1" minValue="7469" maxValue="8627" count="13">
        <n v="7469"/>
        <n v="8028"/>
        <n v="8180"/>
        <n v="8294"/>
        <n v="7831"/>
        <n v="7837"/>
        <n v="7865"/>
        <n v="7881"/>
        <n v="7612"/>
        <n v="7634"/>
        <n v="8010"/>
        <n v="8143"/>
        <n v="8627"/>
      </sharedItems>
    </cacheField>
    <cacheField name="TYPE" numFmtId="0">
      <sharedItems count="2">
        <s v="VRAI"/>
        <s v="FAUX"/>
      </sharedItems>
    </cacheField>
    <cacheField name="2015" numFmtId="165">
      <sharedItems containsSemiMixedTypes="0" containsString="0" containsNumber="1" minValue="132.63549999999998" maxValue="326.75240000000002"/>
    </cacheField>
    <cacheField name="2016" numFmtId="165">
      <sharedItems containsSemiMixedTypes="0" containsString="0" containsNumber="1" minValue="147.01069999999999" maxValue="317.22660000000002"/>
    </cacheField>
    <cacheField name="EVOLUTION" numFmtId="164">
      <sharedItems containsSemiMixedTypes="0" containsString="0" containsNumber="1" minValue="-3.4867752779932745E-2" maxValue="0.12821658164889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n v="194.12139999999999"/>
    <n v="211.0889"/>
    <n v="8.7406643471559561E-2"/>
  </r>
  <r>
    <x v="0"/>
    <x v="1"/>
    <x v="1"/>
    <n v="209.9075"/>
    <n v="210.31720000000001"/>
    <n v="1.951812107714184E-3"/>
  </r>
  <r>
    <x v="0"/>
    <x v="2"/>
    <x v="1"/>
    <n v="281.2199"/>
    <n v="305.13080000000002"/>
    <n v="8.5025632965519252E-2"/>
  </r>
  <r>
    <x v="0"/>
    <x v="3"/>
    <x v="1"/>
    <n v="168.55840000000001"/>
    <n v="169.03740000000002"/>
    <n v="2.8417450569061726E-3"/>
  </r>
  <r>
    <x v="1"/>
    <x v="4"/>
    <x v="0"/>
    <n v="132.63549999999998"/>
    <n v="147.01069999999999"/>
    <n v="0.10838124031650659"/>
  </r>
  <r>
    <x v="1"/>
    <x v="5"/>
    <x v="1"/>
    <n v="140.52370000000002"/>
    <n v="152.82810000000001"/>
    <n v="8.7561030630420242E-2"/>
  </r>
  <r>
    <x v="1"/>
    <x v="6"/>
    <x v="1"/>
    <n v="198.6593"/>
    <n v="202.8193"/>
    <n v="2.0940373795739722E-2"/>
  </r>
  <r>
    <x v="1"/>
    <x v="7"/>
    <x v="1"/>
    <n v="152.29049999999998"/>
    <n v="161.30370000000002"/>
    <n v="5.91842564047005E-2"/>
  </r>
  <r>
    <x v="2"/>
    <x v="8"/>
    <x v="0"/>
    <n v="262.21659999999997"/>
    <n v="283.20729999999998"/>
    <n v="8.0050996008643266E-2"/>
  </r>
  <r>
    <x v="2"/>
    <x v="9"/>
    <x v="1"/>
    <n v="274.04930000000002"/>
    <n v="294.3098"/>
    <n v="7.3930128630140549E-2"/>
  </r>
  <r>
    <x v="2"/>
    <x v="2"/>
    <x v="1"/>
    <n v="263.94479999999999"/>
    <n v="297.7869"/>
    <n v="0.1282165816488903"/>
  </r>
  <r>
    <x v="3"/>
    <x v="10"/>
    <x v="0"/>
    <n v="326.75240000000002"/>
    <n v="317.22660000000002"/>
    <n v="-2.9152961080010441E-2"/>
  </r>
  <r>
    <x v="3"/>
    <x v="1"/>
    <x v="1"/>
    <n v="241.6875"/>
    <n v="233.2604"/>
    <n v="-3.4867752779932745E-2"/>
  </r>
  <r>
    <x v="3"/>
    <x v="11"/>
    <x v="1"/>
    <n v="224.56299999999999"/>
    <n v="222.58199999999999"/>
    <n v="-8.8215779090945294E-3"/>
  </r>
  <r>
    <x v="3"/>
    <x v="3"/>
    <x v="1"/>
    <n v="191.86959999999999"/>
    <n v="188.29930000000002"/>
    <n v="-1.8607950399646297E-2"/>
  </r>
  <r>
    <x v="4"/>
    <x v="12"/>
    <x v="0"/>
    <n v="231.1712"/>
    <n v="258.5204"/>
    <n v="0.11830712476294623"/>
  </r>
  <r>
    <x v="4"/>
    <x v="9"/>
    <x v="1"/>
    <n v="299.58600000000001"/>
    <n v="314.22430000000003"/>
    <n v="4.8861762565674011E-2"/>
  </r>
  <r>
    <x v="4"/>
    <x v="2"/>
    <x v="1"/>
    <n v="289.28719999999998"/>
    <n v="315.2663"/>
    <n v="8.9803835081538413E-2"/>
  </r>
  <r>
    <x v="4"/>
    <x v="3"/>
    <x v="1"/>
    <n v="177.28459999999998"/>
    <n v="173.95519999999999"/>
    <n v="-1.8779972992577994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4:G12" firstHeaderRow="1" firstDataRow="3" firstDataCol="1" rowPageCount="1" colPageCount="1"/>
  <pivotFields count="6">
    <pivotField axis="axisRow" showAll="0">
      <items count="6">
        <item x="0"/>
        <item x="1"/>
        <item x="2"/>
        <item x="3"/>
        <item x="4"/>
        <item t="default"/>
      </items>
    </pivotField>
    <pivotField axis="axisPage" showAll="0">
      <items count="14">
        <item x="0"/>
        <item x="8"/>
        <item x="9"/>
        <item x="4"/>
        <item x="5"/>
        <item x="6"/>
        <item x="7"/>
        <item x="10"/>
        <item x="1"/>
        <item x="11"/>
        <item x="2"/>
        <item x="3"/>
        <item x="12"/>
        <item t="default"/>
      </items>
    </pivotField>
    <pivotField axis="axisCol" showAll="0">
      <items count="3">
        <item x="1"/>
        <item x="0"/>
        <item t="default"/>
      </items>
    </pivotField>
    <pivotField dataField="1" numFmtId="165" showAll="0"/>
    <pivotField dataField="1" numFmtId="165" showAll="0"/>
    <pivotField dataField="1" numFmtId="164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-2"/>
    <field x="2"/>
  </colFields>
  <colItems count="6">
    <i>
      <x/>
      <x/>
    </i>
    <i r="1">
      <x v="1"/>
    </i>
    <i i="1">
      <x v="1"/>
      <x/>
    </i>
    <i r="1" i="1">
      <x v="1"/>
    </i>
    <i i="2">
      <x v="2"/>
      <x/>
    </i>
    <i r="1" i="2">
      <x v="1"/>
    </i>
  </colItems>
  <pageFields count="1">
    <pageField fld="1" hier="-1"/>
  </pageFields>
  <dataFields count="3">
    <dataField name="Somme de 2015" fld="3" baseField="0" baseItem="0"/>
    <dataField name="Somme de 2016" fld="4" baseField="0" baseItem="0"/>
    <dataField name="Somme de EVOLUTION" fld="5" baseField="0" baseItem="0"/>
  </dataFields>
  <formats count="6">
    <format dxfId="7">
      <pivotArea outline="0" collapsedLevelsAreSubtotals="1" fieldPosition="0"/>
    </format>
    <format dxfId="5">
      <pivotArea dataOnly="0" labelOnly="1" outline="0" fieldPosition="0">
        <references count="1">
          <reference field="1" count="0"/>
        </references>
      </pivotArea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">
      <pivotArea dataOnly="0" labelOnly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1">
      <pivotArea dataOnly="0" labelOnly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0">
      <pivotArea dataOnly="0" labelOnly="1" fieldPosition="0">
        <references count="2">
          <reference field="4294967294" count="1" selected="0">
            <x v="2"/>
          </reference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J5" sqref="J5"/>
    </sheetView>
  </sheetViews>
  <sheetFormatPr baseColWidth="10" defaultRowHeight="15"/>
  <cols>
    <col min="1" max="1" width="21" bestFit="1" customWidth="1"/>
    <col min="2" max="2" width="23.85546875" style="54" customWidth="1"/>
    <col min="3" max="3" width="10" style="54" customWidth="1"/>
    <col min="4" max="4" width="14.85546875" style="54" customWidth="1"/>
    <col min="5" max="5" width="10" style="54" customWidth="1"/>
    <col min="6" max="6" width="21.5703125" style="54" customWidth="1"/>
    <col min="7" max="7" width="12.7109375" style="54" customWidth="1"/>
    <col min="8" max="9" width="19.85546875" style="54" bestFit="1" customWidth="1"/>
    <col min="10" max="10" width="26.5703125" style="54" bestFit="1" customWidth="1"/>
  </cols>
  <sheetData>
    <row r="2" spans="1:10">
      <c r="A2" s="52" t="s">
        <v>2</v>
      </c>
      <c r="B2" s="54" t="s">
        <v>18</v>
      </c>
    </row>
    <row r="4" spans="1:10">
      <c r="B4" s="55" t="s">
        <v>19</v>
      </c>
      <c r="H4"/>
      <c r="I4"/>
      <c r="J4"/>
    </row>
    <row r="5" spans="1:10">
      <c r="B5" s="54" t="s">
        <v>15</v>
      </c>
      <c r="D5" s="54" t="s">
        <v>16</v>
      </c>
      <c r="F5" s="54" t="s">
        <v>17</v>
      </c>
      <c r="H5"/>
      <c r="I5"/>
      <c r="J5"/>
    </row>
    <row r="6" spans="1:10">
      <c r="A6" s="52" t="s">
        <v>13</v>
      </c>
      <c r="B6" s="54" t="s">
        <v>7</v>
      </c>
      <c r="C6" s="54" t="s">
        <v>6</v>
      </c>
      <c r="D6" s="54" t="s">
        <v>7</v>
      </c>
      <c r="E6" s="54" t="s">
        <v>6</v>
      </c>
      <c r="F6" s="54" t="s">
        <v>7</v>
      </c>
      <c r="G6" s="54" t="s">
        <v>6</v>
      </c>
      <c r="H6"/>
      <c r="I6"/>
      <c r="J6"/>
    </row>
    <row r="7" spans="1:10">
      <c r="A7" s="53">
        <v>1</v>
      </c>
      <c r="B7" s="56">
        <v>659.68579999999997</v>
      </c>
      <c r="C7" s="56">
        <v>194.12139999999999</v>
      </c>
      <c r="D7" s="56">
        <v>684.48540000000014</v>
      </c>
      <c r="E7" s="56">
        <v>211.0889</v>
      </c>
      <c r="F7" s="56">
        <v>8.9819190130139601E-2</v>
      </c>
      <c r="G7" s="56">
        <v>8.7406643471559561E-2</v>
      </c>
      <c r="H7"/>
      <c r="I7"/>
      <c r="J7"/>
    </row>
    <row r="8" spans="1:10">
      <c r="A8" s="53">
        <v>2</v>
      </c>
      <c r="B8" s="56">
        <v>491.47349999999994</v>
      </c>
      <c r="C8" s="56">
        <v>132.63549999999998</v>
      </c>
      <c r="D8" s="56">
        <v>516.9511</v>
      </c>
      <c r="E8" s="56">
        <v>147.01069999999999</v>
      </c>
      <c r="F8" s="56">
        <v>0.16768566083086045</v>
      </c>
      <c r="G8" s="56">
        <v>0.10838124031650659</v>
      </c>
      <c r="H8"/>
      <c r="I8"/>
      <c r="J8"/>
    </row>
    <row r="9" spans="1:10">
      <c r="A9" s="53">
        <v>3</v>
      </c>
      <c r="B9" s="56">
        <v>537.9941</v>
      </c>
      <c r="C9" s="56">
        <v>262.21659999999997</v>
      </c>
      <c r="D9" s="56">
        <v>592.09670000000006</v>
      </c>
      <c r="E9" s="56">
        <v>283.20729999999998</v>
      </c>
      <c r="F9" s="56">
        <v>0.20214671027903086</v>
      </c>
      <c r="G9" s="56">
        <v>8.0050996008643266E-2</v>
      </c>
      <c r="H9"/>
      <c r="I9"/>
      <c r="J9"/>
    </row>
    <row r="10" spans="1:10">
      <c r="A10" s="53">
        <v>4</v>
      </c>
      <c r="B10" s="56">
        <v>658.12009999999998</v>
      </c>
      <c r="C10" s="56">
        <v>326.75240000000002</v>
      </c>
      <c r="D10" s="56">
        <v>644.14170000000001</v>
      </c>
      <c r="E10" s="56">
        <v>317.22660000000002</v>
      </c>
      <c r="F10" s="56">
        <v>-6.2297281088673578E-2</v>
      </c>
      <c r="G10" s="56">
        <v>-2.9152961080010441E-2</v>
      </c>
      <c r="H10"/>
      <c r="I10"/>
      <c r="J10"/>
    </row>
    <row r="11" spans="1:10">
      <c r="A11" s="53">
        <v>5</v>
      </c>
      <c r="B11" s="56">
        <v>766.15779999999995</v>
      </c>
      <c r="C11" s="56">
        <v>231.1712</v>
      </c>
      <c r="D11" s="56">
        <v>803.44580000000008</v>
      </c>
      <c r="E11" s="56">
        <v>258.5204</v>
      </c>
      <c r="F11" s="56">
        <v>0.11988562465463443</v>
      </c>
      <c r="G11" s="56">
        <v>0.11830712476294623</v>
      </c>
      <c r="H11"/>
      <c r="I11"/>
      <c r="J11"/>
    </row>
    <row r="12" spans="1:10">
      <c r="A12" s="53" t="s">
        <v>14</v>
      </c>
      <c r="B12" s="56">
        <v>3113.4312999999997</v>
      </c>
      <c r="C12" s="56">
        <v>1146.8970999999999</v>
      </c>
      <c r="D12" s="56">
        <v>3241.1207000000004</v>
      </c>
      <c r="E12" s="56">
        <v>1217.0538999999999</v>
      </c>
      <c r="F12" s="56">
        <v>0.51723990480599169</v>
      </c>
      <c r="G12" s="56">
        <v>0.36499304347964517</v>
      </c>
      <c r="H12"/>
      <c r="I12"/>
      <c r="J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89"/>
  <sheetViews>
    <sheetView showGridLines="0" zoomScaleNormal="100" workbookViewId="0">
      <selection activeCell="J19" sqref="J19"/>
    </sheetView>
  </sheetViews>
  <sheetFormatPr baseColWidth="10" defaultColWidth="9.140625" defaultRowHeight="15"/>
  <cols>
    <col min="2" max="6" width="13.140625" customWidth="1"/>
    <col min="7" max="7" width="13.140625" style="30" customWidth="1"/>
    <col min="8" max="8" width="10.140625" bestFit="1" customWidth="1"/>
    <col min="9" max="11" width="11.42578125" style="8" customWidth="1"/>
    <col min="12" max="12" width="11.42578125" style="31" customWidth="1"/>
    <col min="13" max="14" width="11.42578125" style="8" customWidth="1"/>
    <col min="15" max="15" width="11.42578125" style="31" customWidth="1"/>
    <col min="16" max="16" width="11.42578125" style="38" customWidth="1"/>
  </cols>
  <sheetData>
    <row r="2" spans="2:16">
      <c r="B2" s="10" t="s">
        <v>3</v>
      </c>
      <c r="C2" s="11" t="s">
        <v>2</v>
      </c>
      <c r="D2" s="11" t="s">
        <v>4</v>
      </c>
      <c r="E2" s="11">
        <v>2015</v>
      </c>
      <c r="F2" s="11">
        <v>2016</v>
      </c>
      <c r="G2" s="32" t="s">
        <v>5</v>
      </c>
    </row>
    <row r="3" spans="2:16">
      <c r="B3" s="15">
        <v>1</v>
      </c>
      <c r="C3" s="16">
        <v>7469</v>
      </c>
      <c r="D3" s="16" t="s">
        <v>6</v>
      </c>
      <c r="E3" s="17">
        <v>194.12139999999999</v>
      </c>
      <c r="F3" s="17">
        <v>211.0889</v>
      </c>
      <c r="G3" s="33">
        <v>8.7406643471559561E-2</v>
      </c>
      <c r="H3" s="14"/>
    </row>
    <row r="4" spans="2:16">
      <c r="B4" s="2">
        <v>1</v>
      </c>
      <c r="C4" s="3">
        <v>8028</v>
      </c>
      <c r="D4" s="3" t="s">
        <v>7</v>
      </c>
      <c r="E4" s="4">
        <v>209.9075</v>
      </c>
      <c r="F4" s="4">
        <v>210.31720000000001</v>
      </c>
      <c r="G4" s="28">
        <v>1.951812107714184E-3</v>
      </c>
      <c r="H4" s="14"/>
    </row>
    <row r="5" spans="2:16">
      <c r="B5" s="2">
        <v>1</v>
      </c>
      <c r="C5" s="3">
        <v>8180</v>
      </c>
      <c r="D5" s="3" t="s">
        <v>7</v>
      </c>
      <c r="E5" s="4">
        <v>281.2199</v>
      </c>
      <c r="F5" s="4">
        <v>305.13080000000002</v>
      </c>
      <c r="G5" s="28">
        <v>8.5025632965519252E-2</v>
      </c>
      <c r="H5" s="14"/>
      <c r="J5" s="49" t="s">
        <v>6</v>
      </c>
      <c r="K5" s="50"/>
      <c r="L5" s="51"/>
      <c r="M5" s="49" t="s">
        <v>7</v>
      </c>
      <c r="N5" s="50"/>
      <c r="O5" s="51"/>
    </row>
    <row r="6" spans="2:16">
      <c r="B6" s="2">
        <v>1</v>
      </c>
      <c r="C6" s="3">
        <v>8294</v>
      </c>
      <c r="D6" s="3" t="s">
        <v>7</v>
      </c>
      <c r="E6" s="4">
        <v>168.55840000000001</v>
      </c>
      <c r="F6" s="4">
        <v>169.03740000000002</v>
      </c>
      <c r="G6" s="28">
        <v>2.8417450569061726E-3</v>
      </c>
      <c r="H6" s="14"/>
      <c r="I6" s="23" t="s">
        <v>3</v>
      </c>
      <c r="J6" s="12" t="s">
        <v>8</v>
      </c>
      <c r="K6" s="13" t="s">
        <v>9</v>
      </c>
      <c r="L6" s="26" t="s">
        <v>10</v>
      </c>
      <c r="M6" s="13" t="s">
        <v>8</v>
      </c>
      <c r="N6" s="13" t="s">
        <v>9</v>
      </c>
      <c r="O6" s="36" t="s">
        <v>10</v>
      </c>
      <c r="P6" s="37" t="s">
        <v>11</v>
      </c>
    </row>
    <row r="7" spans="2:16">
      <c r="B7" s="20">
        <v>2</v>
      </c>
      <c r="C7" s="18">
        <v>7831</v>
      </c>
      <c r="D7" s="18" t="s">
        <v>6</v>
      </c>
      <c r="E7" s="19">
        <v>132.63549999999998</v>
      </c>
      <c r="F7" s="19">
        <v>147.01069999999999</v>
      </c>
      <c r="G7" s="34">
        <v>0.10838124031650659</v>
      </c>
      <c r="H7" s="14"/>
      <c r="I7" s="21">
        <v>1</v>
      </c>
      <c r="J7" s="24">
        <f t="shared" ref="J7:K11" si="0">SUMIFS(E:E,$B:$B,$I7,$D:$D,$J$5)</f>
        <v>0</v>
      </c>
      <c r="K7" s="24">
        <f t="shared" si="0"/>
        <v>0</v>
      </c>
      <c r="L7" s="27" t="e">
        <f>(K7-J7)/J7</f>
        <v>#DIV/0!</v>
      </c>
      <c r="M7" s="24">
        <f t="shared" ref="M7:N11" si="1">SUMIFS(E:E,$B:$B,$I7,$D:$D,$M$5)</f>
        <v>0</v>
      </c>
      <c r="N7" s="24">
        <f t="shared" si="1"/>
        <v>0</v>
      </c>
      <c r="O7" s="27" t="e">
        <f>(N7-M7)/M7</f>
        <v>#DIV/0!</v>
      </c>
      <c r="P7" s="39" t="e">
        <f>O7-L7</f>
        <v>#DIV/0!</v>
      </c>
    </row>
    <row r="8" spans="2:16">
      <c r="B8" s="2">
        <v>2</v>
      </c>
      <c r="C8" s="3">
        <v>7837</v>
      </c>
      <c r="D8" s="3" t="s">
        <v>7</v>
      </c>
      <c r="E8" s="4">
        <v>140.52370000000002</v>
      </c>
      <c r="F8" s="4">
        <v>152.82810000000001</v>
      </c>
      <c r="G8" s="28">
        <v>8.7561030630420242E-2</v>
      </c>
      <c r="H8" s="14"/>
      <c r="I8" s="22">
        <v>2</v>
      </c>
      <c r="J8" s="25">
        <f t="shared" si="0"/>
        <v>0</v>
      </c>
      <c r="K8" s="4">
        <f t="shared" si="0"/>
        <v>0</v>
      </c>
      <c r="L8" s="28" t="e">
        <f t="shared" ref="L8:L11" si="2">(K8-J8)/J8</f>
        <v>#DIV/0!</v>
      </c>
      <c r="M8" s="4">
        <f t="shared" si="1"/>
        <v>0</v>
      </c>
      <c r="N8" s="4">
        <f t="shared" si="1"/>
        <v>0</v>
      </c>
      <c r="O8" s="35" t="e">
        <f t="shared" ref="O8:O11" si="3">(N8-M8)/M8</f>
        <v>#DIV/0!</v>
      </c>
      <c r="P8" s="40" t="e">
        <f t="shared" ref="P8:P11" si="4">O8-L8</f>
        <v>#DIV/0!</v>
      </c>
    </row>
    <row r="9" spans="2:16">
      <c r="B9" s="2">
        <v>2</v>
      </c>
      <c r="C9" s="3">
        <v>7865</v>
      </c>
      <c r="D9" s="3" t="s">
        <v>7</v>
      </c>
      <c r="E9" s="4">
        <v>198.6593</v>
      </c>
      <c r="F9" s="4">
        <v>202.8193</v>
      </c>
      <c r="G9" s="28">
        <v>2.0940373795739722E-2</v>
      </c>
      <c r="H9" s="14"/>
      <c r="I9" s="22">
        <v>3</v>
      </c>
      <c r="J9" s="25">
        <f t="shared" si="0"/>
        <v>0</v>
      </c>
      <c r="K9" s="4">
        <f t="shared" si="0"/>
        <v>0</v>
      </c>
      <c r="L9" s="28" t="e">
        <f t="shared" si="2"/>
        <v>#DIV/0!</v>
      </c>
      <c r="M9" s="4">
        <f t="shared" si="1"/>
        <v>0</v>
      </c>
      <c r="N9" s="4">
        <f t="shared" si="1"/>
        <v>0</v>
      </c>
      <c r="O9" s="35" t="e">
        <f t="shared" si="3"/>
        <v>#DIV/0!</v>
      </c>
      <c r="P9" s="40" t="e">
        <f t="shared" si="4"/>
        <v>#DIV/0!</v>
      </c>
    </row>
    <row r="10" spans="2:16">
      <c r="B10" s="2">
        <v>2</v>
      </c>
      <c r="C10" s="3">
        <v>7881</v>
      </c>
      <c r="D10" s="3" t="s">
        <v>7</v>
      </c>
      <c r="E10" s="4">
        <v>152.29049999999998</v>
      </c>
      <c r="F10" s="4">
        <v>161.30370000000002</v>
      </c>
      <c r="G10" s="28">
        <v>5.91842564047005E-2</v>
      </c>
      <c r="H10" s="14"/>
      <c r="I10" s="22">
        <v>4</v>
      </c>
      <c r="J10" s="25">
        <f t="shared" si="0"/>
        <v>0</v>
      </c>
      <c r="K10" s="4">
        <f t="shared" si="0"/>
        <v>0</v>
      </c>
      <c r="L10" s="28" t="e">
        <f t="shared" si="2"/>
        <v>#DIV/0!</v>
      </c>
      <c r="M10" s="4">
        <f t="shared" si="1"/>
        <v>0</v>
      </c>
      <c r="N10" s="4">
        <f t="shared" si="1"/>
        <v>0</v>
      </c>
      <c r="O10" s="35" t="e">
        <f t="shared" si="3"/>
        <v>#DIV/0!</v>
      </c>
      <c r="P10" s="40" t="e">
        <f t="shared" si="4"/>
        <v>#DIV/0!</v>
      </c>
    </row>
    <row r="11" spans="2:16">
      <c r="B11" s="20">
        <v>3</v>
      </c>
      <c r="C11" s="18">
        <v>7612</v>
      </c>
      <c r="D11" s="18" t="s">
        <v>6</v>
      </c>
      <c r="E11" s="19">
        <v>262.21659999999997</v>
      </c>
      <c r="F11" s="19">
        <v>283.20729999999998</v>
      </c>
      <c r="G11" s="34">
        <v>8.0050996008643266E-2</v>
      </c>
      <c r="H11" s="14"/>
      <c r="I11" s="22">
        <v>5</v>
      </c>
      <c r="J11" s="25">
        <f t="shared" si="0"/>
        <v>0</v>
      </c>
      <c r="K11" s="4">
        <f t="shared" si="0"/>
        <v>0</v>
      </c>
      <c r="L11" s="28" t="e">
        <f t="shared" si="2"/>
        <v>#DIV/0!</v>
      </c>
      <c r="M11" s="4">
        <f t="shared" si="1"/>
        <v>0</v>
      </c>
      <c r="N11" s="4">
        <f t="shared" si="1"/>
        <v>0</v>
      </c>
      <c r="O11" s="35" t="e">
        <f t="shared" si="3"/>
        <v>#DIV/0!</v>
      </c>
      <c r="P11" s="40" t="e">
        <f t="shared" si="4"/>
        <v>#DIV/0!</v>
      </c>
    </row>
    <row r="12" spans="2:16">
      <c r="B12" s="2">
        <v>3</v>
      </c>
      <c r="C12" s="3">
        <v>7634</v>
      </c>
      <c r="D12" s="3" t="s">
        <v>7</v>
      </c>
      <c r="E12" s="4">
        <v>274.04930000000002</v>
      </c>
      <c r="F12" s="4">
        <v>294.3098</v>
      </c>
      <c r="G12" s="28">
        <v>7.3930128630140549E-2</v>
      </c>
      <c r="H12" s="14"/>
      <c r="I12" s="42" t="s">
        <v>12</v>
      </c>
      <c r="J12" s="43">
        <f>SUM(J7:J11)</f>
        <v>0</v>
      </c>
      <c r="K12" s="44">
        <f>SUM(K7:K11)</f>
        <v>0</v>
      </c>
      <c r="L12" s="41" t="e">
        <f>(K12-J12)/J12</f>
        <v>#DIV/0!</v>
      </c>
      <c r="M12" s="44">
        <f>SUM(M7:M11)</f>
        <v>0</v>
      </c>
      <c r="N12" s="44">
        <f>SUM(N7:N11)</f>
        <v>0</v>
      </c>
      <c r="O12" s="41" t="e">
        <f>(N12-M12)/M12</f>
        <v>#DIV/0!</v>
      </c>
      <c r="P12" s="45" t="e">
        <f>O12-L12</f>
        <v>#DIV/0!</v>
      </c>
    </row>
    <row r="13" spans="2:16">
      <c r="B13" s="2">
        <v>3</v>
      </c>
      <c r="C13" s="3">
        <v>8180</v>
      </c>
      <c r="D13" s="3" t="s">
        <v>7</v>
      </c>
      <c r="E13" s="4">
        <v>263.94479999999999</v>
      </c>
      <c r="F13" s="4">
        <v>297.7869</v>
      </c>
      <c r="G13" s="28">
        <v>0.1282165816488903</v>
      </c>
      <c r="H13" s="14"/>
    </row>
    <row r="14" spans="2:16">
      <c r="B14" s="20">
        <v>4</v>
      </c>
      <c r="C14" s="18">
        <v>8010</v>
      </c>
      <c r="D14" s="18" t="s">
        <v>6</v>
      </c>
      <c r="E14" s="19">
        <v>326.75240000000002</v>
      </c>
      <c r="F14" s="19">
        <v>317.22660000000002</v>
      </c>
      <c r="G14" s="34">
        <v>-2.9152961080010441E-2</v>
      </c>
      <c r="H14" s="14"/>
      <c r="I14" s="48" t="s">
        <v>1</v>
      </c>
      <c r="J14" s="46" t="e">
        <f t="array" ref="J14">_xlfn.F.TEST(L7:L11,O7:O11)</f>
        <v>#DIV/0!</v>
      </c>
    </row>
    <row r="15" spans="2:16">
      <c r="B15" s="2">
        <v>4</v>
      </c>
      <c r="C15" s="3">
        <v>8028</v>
      </c>
      <c r="D15" s="3" t="s">
        <v>7</v>
      </c>
      <c r="E15" s="4">
        <v>241.6875</v>
      </c>
      <c r="F15" s="4">
        <v>233.2604</v>
      </c>
      <c r="G15" s="28">
        <v>-3.4867752779932745E-2</v>
      </c>
      <c r="H15" s="14"/>
      <c r="I15" s="48" t="s">
        <v>0</v>
      </c>
      <c r="J15" s="47" t="e">
        <f t="array" ref="J15">_xlfn.T.TEST(L7:L11,O7:O11,2,IF(J14&lt;0.05,2,3))</f>
        <v>#DIV/0!</v>
      </c>
    </row>
    <row r="16" spans="2:16">
      <c r="B16" s="2">
        <v>4</v>
      </c>
      <c r="C16" s="3">
        <v>8143</v>
      </c>
      <c r="D16" s="3" t="s">
        <v>7</v>
      </c>
      <c r="E16" s="4">
        <v>224.56299999999999</v>
      </c>
      <c r="F16" s="4">
        <v>222.58199999999999</v>
      </c>
      <c r="G16" s="28">
        <v>-8.8215779090945294E-3</v>
      </c>
      <c r="H16" s="14"/>
    </row>
    <row r="17" spans="2:16">
      <c r="B17" s="2">
        <v>4</v>
      </c>
      <c r="C17" s="3">
        <v>8294</v>
      </c>
      <c r="D17" s="3" t="s">
        <v>7</v>
      </c>
      <c r="E17" s="4">
        <v>191.86959999999999</v>
      </c>
      <c r="F17" s="4">
        <v>188.29930000000002</v>
      </c>
      <c r="G17" s="28">
        <v>-1.8607950399646297E-2</v>
      </c>
      <c r="H17" s="14"/>
    </row>
    <row r="18" spans="2:16">
      <c r="B18" s="20">
        <v>5</v>
      </c>
      <c r="C18" s="18">
        <v>8627</v>
      </c>
      <c r="D18" s="18" t="s">
        <v>6</v>
      </c>
      <c r="E18" s="19">
        <v>231.1712</v>
      </c>
      <c r="F18" s="19">
        <v>258.5204</v>
      </c>
      <c r="G18" s="34">
        <v>0.11830712476294623</v>
      </c>
      <c r="H18" s="14"/>
    </row>
    <row r="19" spans="2:16">
      <c r="B19" s="2">
        <v>5</v>
      </c>
      <c r="C19" s="3">
        <v>7634</v>
      </c>
      <c r="D19" s="3" t="s">
        <v>7</v>
      </c>
      <c r="E19" s="4">
        <v>299.58600000000001</v>
      </c>
      <c r="F19" s="4">
        <v>314.22430000000003</v>
      </c>
      <c r="G19" s="28">
        <v>4.8861762565674011E-2</v>
      </c>
      <c r="H19" s="14"/>
    </row>
    <row r="20" spans="2:16">
      <c r="B20" s="2">
        <v>5</v>
      </c>
      <c r="C20" s="3">
        <v>8180</v>
      </c>
      <c r="D20" s="3" t="s">
        <v>7</v>
      </c>
      <c r="E20" s="4">
        <v>289.28719999999998</v>
      </c>
      <c r="F20" s="4">
        <v>315.2663</v>
      </c>
      <c r="G20" s="28">
        <v>8.9803835081538413E-2</v>
      </c>
      <c r="H20" s="14"/>
    </row>
    <row r="21" spans="2:16">
      <c r="B21" s="5">
        <v>5</v>
      </c>
      <c r="C21" s="6">
        <v>8294</v>
      </c>
      <c r="D21" s="6" t="s">
        <v>7</v>
      </c>
      <c r="E21" s="7">
        <v>177.28459999999998</v>
      </c>
      <c r="F21" s="7">
        <v>173.95519999999999</v>
      </c>
      <c r="G21" s="29">
        <v>-1.8779972992577994E-2</v>
      </c>
      <c r="H21" s="14"/>
    </row>
    <row r="22" spans="2:16">
      <c r="B22" s="3"/>
      <c r="C22" s="3"/>
      <c r="D22" s="3"/>
      <c r="E22" s="4"/>
      <c r="F22" s="4"/>
      <c r="G22" s="35"/>
    </row>
    <row r="23" spans="2:16">
      <c r="B23" s="3"/>
      <c r="C23" s="3"/>
      <c r="D23" s="3"/>
      <c r="E23" s="4"/>
      <c r="F23" s="4"/>
      <c r="G23" s="35"/>
    </row>
    <row r="24" spans="2:16">
      <c r="B24" s="3"/>
      <c r="C24" s="3"/>
      <c r="D24" s="3"/>
      <c r="E24" s="4"/>
      <c r="F24" s="4"/>
      <c r="G24" s="35"/>
    </row>
    <row r="25" spans="2:16">
      <c r="B25" s="3"/>
      <c r="C25" s="3"/>
      <c r="D25" s="3"/>
      <c r="E25" s="4"/>
      <c r="F25" s="4"/>
      <c r="G25" s="35"/>
      <c r="I25"/>
      <c r="J25"/>
      <c r="K25"/>
      <c r="L25"/>
      <c r="M25"/>
      <c r="N25"/>
      <c r="O25"/>
      <c r="P25"/>
    </row>
    <row r="26" spans="2:16">
      <c r="B26" s="3"/>
      <c r="C26" s="3"/>
      <c r="D26" s="3"/>
      <c r="E26" s="4"/>
      <c r="F26" s="4"/>
      <c r="G26" s="35"/>
      <c r="I26"/>
      <c r="J26"/>
      <c r="K26"/>
      <c r="L26"/>
      <c r="M26"/>
      <c r="N26"/>
      <c r="O26"/>
      <c r="P26"/>
    </row>
    <row r="27" spans="2:16">
      <c r="B27" s="3"/>
      <c r="C27" s="3"/>
      <c r="D27" s="3"/>
      <c r="E27" s="4"/>
      <c r="F27" s="4"/>
      <c r="G27" s="35"/>
      <c r="I27"/>
      <c r="J27"/>
      <c r="K27"/>
      <c r="L27"/>
      <c r="M27"/>
      <c r="N27"/>
      <c r="O27"/>
      <c r="P27"/>
    </row>
    <row r="28" spans="2:16">
      <c r="B28" s="3"/>
      <c r="C28" s="3"/>
      <c r="D28" s="3"/>
      <c r="E28" s="4"/>
      <c r="F28" s="4"/>
      <c r="G28" s="35"/>
      <c r="I28"/>
      <c r="J28"/>
      <c r="K28"/>
      <c r="L28"/>
      <c r="M28"/>
      <c r="N28"/>
      <c r="O28"/>
      <c r="P28"/>
    </row>
    <row r="29" spans="2:16">
      <c r="B29" s="3"/>
      <c r="C29" s="3"/>
      <c r="D29" s="3"/>
      <c r="E29" s="4"/>
      <c r="F29" s="4"/>
      <c r="G29" s="35"/>
      <c r="I29"/>
      <c r="J29"/>
      <c r="K29"/>
      <c r="L29"/>
      <c r="M29"/>
      <c r="N29"/>
      <c r="O29"/>
      <c r="P29"/>
    </row>
    <row r="30" spans="2:16">
      <c r="B30" s="3"/>
      <c r="C30" s="3"/>
      <c r="D30" s="3"/>
      <c r="E30" s="4"/>
      <c r="F30" s="4"/>
      <c r="G30" s="35"/>
      <c r="I30"/>
      <c r="J30"/>
      <c r="K30"/>
      <c r="L30"/>
      <c r="M30"/>
      <c r="N30"/>
      <c r="O30"/>
      <c r="P30"/>
    </row>
    <row r="31" spans="2:16">
      <c r="B31" s="3"/>
      <c r="C31" s="3"/>
      <c r="D31" s="3"/>
      <c r="E31" s="4"/>
      <c r="F31" s="4"/>
      <c r="G31" s="35"/>
      <c r="I31"/>
      <c r="J31"/>
      <c r="K31"/>
      <c r="L31"/>
      <c r="M31"/>
      <c r="N31"/>
      <c r="O31"/>
      <c r="P31"/>
    </row>
    <row r="32" spans="2:16">
      <c r="B32" s="3"/>
      <c r="C32" s="3"/>
      <c r="D32" s="3"/>
      <c r="E32" s="4"/>
      <c r="F32" s="4"/>
      <c r="G32" s="35"/>
      <c r="I32"/>
      <c r="J32"/>
      <c r="K32"/>
      <c r="L32"/>
      <c r="M32"/>
      <c r="N32"/>
      <c r="O32"/>
      <c r="P32"/>
    </row>
    <row r="33" spans="2:16">
      <c r="B33" s="3"/>
      <c r="C33" s="3"/>
      <c r="D33" s="3"/>
      <c r="E33" s="4"/>
      <c r="F33" s="4"/>
      <c r="G33" s="35"/>
      <c r="I33"/>
      <c r="J33"/>
      <c r="K33"/>
      <c r="L33"/>
      <c r="M33"/>
      <c r="N33"/>
      <c r="O33"/>
      <c r="P33"/>
    </row>
    <row r="34" spans="2:16">
      <c r="B34" s="3"/>
      <c r="C34" s="3"/>
      <c r="D34" s="3"/>
      <c r="E34" s="4"/>
      <c r="F34" s="4"/>
      <c r="G34" s="35"/>
      <c r="I34"/>
      <c r="J34"/>
      <c r="K34"/>
      <c r="L34"/>
      <c r="M34"/>
      <c r="N34"/>
      <c r="O34"/>
      <c r="P34"/>
    </row>
    <row r="35" spans="2:16">
      <c r="B35" s="3"/>
      <c r="C35" s="3"/>
      <c r="D35" s="3"/>
      <c r="E35" s="4"/>
      <c r="F35" s="4"/>
      <c r="G35" s="35"/>
      <c r="I35"/>
      <c r="J35"/>
      <c r="K35"/>
      <c r="L35"/>
      <c r="M35"/>
      <c r="N35"/>
      <c r="O35"/>
      <c r="P35"/>
    </row>
    <row r="36" spans="2:16">
      <c r="B36" s="3"/>
      <c r="C36" s="3"/>
      <c r="D36" s="3"/>
      <c r="E36" s="4"/>
      <c r="F36" s="4"/>
      <c r="G36" s="35"/>
      <c r="I36"/>
      <c r="J36"/>
      <c r="K36"/>
      <c r="L36"/>
      <c r="M36"/>
      <c r="N36"/>
      <c r="O36"/>
      <c r="P36"/>
    </row>
    <row r="37" spans="2:16">
      <c r="B37" s="3"/>
      <c r="C37" s="3"/>
      <c r="D37" s="3"/>
      <c r="E37" s="4"/>
      <c r="F37" s="4"/>
      <c r="G37" s="35"/>
      <c r="I37"/>
      <c r="J37"/>
      <c r="K37"/>
      <c r="L37"/>
      <c r="M37"/>
      <c r="N37"/>
      <c r="O37"/>
      <c r="P37"/>
    </row>
    <row r="38" spans="2:16">
      <c r="B38" s="3"/>
      <c r="C38" s="3"/>
      <c r="D38" s="3"/>
      <c r="E38" s="4"/>
      <c r="F38" s="4"/>
      <c r="G38" s="35"/>
      <c r="I38"/>
      <c r="J38"/>
      <c r="K38"/>
      <c r="L38"/>
      <c r="M38"/>
      <c r="N38"/>
      <c r="O38"/>
      <c r="P38"/>
    </row>
    <row r="39" spans="2:16">
      <c r="B39" s="3"/>
      <c r="C39" s="3"/>
      <c r="D39" s="3"/>
      <c r="E39" s="4"/>
      <c r="F39" s="4"/>
      <c r="G39" s="35"/>
    </row>
    <row r="40" spans="2:16">
      <c r="B40" s="3"/>
      <c r="C40" s="3"/>
      <c r="D40" s="3"/>
      <c r="E40" s="4"/>
      <c r="F40" s="4"/>
      <c r="G40" s="35"/>
    </row>
    <row r="41" spans="2:16">
      <c r="B41" s="3"/>
      <c r="C41" s="3"/>
      <c r="D41" s="3"/>
      <c r="E41" s="4"/>
      <c r="F41" s="4"/>
      <c r="G41" s="35"/>
    </row>
    <row r="42" spans="2:16">
      <c r="B42" s="3"/>
      <c r="C42" s="3"/>
      <c r="D42" s="3"/>
      <c r="E42" s="4"/>
      <c r="F42" s="4"/>
      <c r="G42" s="35"/>
    </row>
    <row r="43" spans="2:16">
      <c r="B43" s="3"/>
      <c r="C43" s="3"/>
      <c r="D43" s="3"/>
      <c r="E43" s="4"/>
      <c r="F43" s="4"/>
      <c r="G43" s="35"/>
    </row>
    <row r="44" spans="2:16">
      <c r="B44" s="3"/>
      <c r="C44" s="3"/>
      <c r="D44" s="3"/>
      <c r="E44" s="4"/>
      <c r="F44" s="4"/>
      <c r="G44" s="35"/>
    </row>
    <row r="45" spans="2:16">
      <c r="B45" s="3"/>
      <c r="C45" s="3"/>
      <c r="D45" s="3"/>
      <c r="E45" s="4"/>
      <c r="F45" s="4"/>
      <c r="G45" s="35"/>
    </row>
    <row r="46" spans="2:16">
      <c r="B46" s="3"/>
      <c r="C46" s="3"/>
      <c r="D46" s="3"/>
      <c r="E46" s="4"/>
      <c r="F46" s="4"/>
      <c r="G46" s="35"/>
    </row>
    <row r="47" spans="2:16">
      <c r="B47" s="3"/>
      <c r="C47" s="3"/>
      <c r="D47" s="3"/>
      <c r="E47" s="4"/>
      <c r="F47" s="4"/>
      <c r="G47" s="35"/>
    </row>
    <row r="48" spans="2:16">
      <c r="B48" s="3"/>
      <c r="C48" s="3"/>
      <c r="D48" s="3"/>
      <c r="E48" s="4"/>
      <c r="F48" s="4"/>
      <c r="G48" s="35"/>
    </row>
    <row r="49" spans="2:7">
      <c r="B49" s="3"/>
      <c r="C49" s="3"/>
      <c r="D49" s="3"/>
      <c r="E49" s="4"/>
      <c r="F49" s="4"/>
      <c r="G49" s="35"/>
    </row>
    <row r="50" spans="2:7">
      <c r="B50" s="3"/>
      <c r="C50" s="3"/>
      <c r="D50" s="3"/>
      <c r="E50" s="4"/>
      <c r="F50" s="4"/>
      <c r="G50" s="35"/>
    </row>
    <row r="51" spans="2:7">
      <c r="B51" s="3"/>
      <c r="C51" s="3"/>
      <c r="D51" s="3"/>
      <c r="E51" s="4"/>
      <c r="F51" s="4"/>
      <c r="G51" s="35"/>
    </row>
    <row r="52" spans="2:7">
      <c r="B52" s="3"/>
      <c r="C52" s="3"/>
      <c r="D52" s="3"/>
      <c r="E52" s="4"/>
      <c r="F52" s="4"/>
      <c r="G52" s="35"/>
    </row>
    <row r="53" spans="2:7">
      <c r="B53" s="3"/>
      <c r="C53" s="3"/>
      <c r="D53" s="3"/>
      <c r="E53" s="4"/>
      <c r="F53" s="4"/>
      <c r="G53" s="35"/>
    </row>
    <row r="54" spans="2:7">
      <c r="B54" s="3"/>
      <c r="C54" s="3"/>
      <c r="D54" s="3"/>
      <c r="E54" s="4"/>
      <c r="F54" s="4"/>
      <c r="G54" s="35"/>
    </row>
    <row r="55" spans="2:7">
      <c r="B55" s="3"/>
      <c r="C55" s="3"/>
      <c r="D55" s="3"/>
      <c r="E55" s="4"/>
      <c r="F55" s="4"/>
      <c r="G55" s="35"/>
    </row>
    <row r="56" spans="2:7">
      <c r="B56" s="3"/>
      <c r="C56" s="3"/>
      <c r="D56" s="3"/>
      <c r="E56" s="4"/>
      <c r="F56" s="4"/>
      <c r="G56" s="35"/>
    </row>
    <row r="57" spans="2:7">
      <c r="B57" s="3"/>
      <c r="C57" s="3"/>
      <c r="D57" s="3"/>
      <c r="E57" s="4"/>
      <c r="F57" s="4"/>
      <c r="G57" s="35"/>
    </row>
    <row r="58" spans="2:7">
      <c r="B58" s="3"/>
      <c r="C58" s="3"/>
      <c r="D58" s="3"/>
      <c r="E58" s="4"/>
      <c r="F58" s="4"/>
      <c r="G58" s="35"/>
    </row>
    <row r="59" spans="2:7">
      <c r="B59" s="3"/>
      <c r="C59" s="3"/>
      <c r="D59" s="3"/>
      <c r="E59" s="4"/>
      <c r="F59" s="4"/>
      <c r="G59" s="35"/>
    </row>
    <row r="60" spans="2:7">
      <c r="B60" s="3"/>
      <c r="C60" s="3"/>
      <c r="D60" s="3"/>
      <c r="E60" s="4"/>
      <c r="F60" s="4"/>
      <c r="G60" s="35"/>
    </row>
    <row r="61" spans="2:7">
      <c r="B61" s="9"/>
      <c r="C61" s="9"/>
      <c r="D61" s="9"/>
      <c r="E61" s="9"/>
      <c r="F61" s="9"/>
      <c r="G61" s="35"/>
    </row>
    <row r="62" spans="2:7">
      <c r="B62" s="1"/>
    </row>
    <row r="63" spans="2:7">
      <c r="B63" s="1"/>
    </row>
    <row r="64" spans="2:7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</sheetData>
  <mergeCells count="2">
    <mergeCell ref="M5:O5"/>
    <mergeCell ref="J5:L5"/>
  </mergeCells>
  <conditionalFormatting sqref="B2:G61">
    <cfRule type="expression" dxfId="55" priority="9">
      <formula>$C2="Test"</formula>
    </cfRule>
  </conditionalFormatting>
  <conditionalFormatting sqref="J5 M5">
    <cfRule type="expression" dxfId="54" priority="5">
      <formula>$C2="Test"</formula>
    </cfRule>
  </conditionalFormatting>
  <conditionalFormatting sqref="M7:N7">
    <cfRule type="expression" dxfId="53" priority="1">
      <formula>$C4="Test"</formula>
    </cfRule>
  </conditionalFormatting>
  <conditionalFormatting sqref="I6:P6">
    <cfRule type="expression" dxfId="52" priority="4">
      <formula>$C3="Test"</formula>
    </cfRule>
  </conditionalFormatting>
  <conditionalFormatting sqref="J7:K7">
    <cfRule type="expression" dxfId="51" priority="3">
      <formula>$C4="Test"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>Loyalty Partner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Bouaziz</dc:creator>
  <cp:lastModifiedBy>J-Paul</cp:lastModifiedBy>
  <dcterms:created xsi:type="dcterms:W3CDTF">2013-12-13T10:09:39Z</dcterms:created>
  <dcterms:modified xsi:type="dcterms:W3CDTF">2016-07-14T19:57:43Z</dcterms:modified>
</cp:coreProperties>
</file>