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B2F605C-F9E1-4CF6-8353-D49FBC7987AA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liste" sheetId="2" r:id="rId2"/>
    <sheet name="Feuil3" sheetId="3" r:id="rId3"/>
  </sheets>
  <definedNames>
    <definedName name="_xlnm._FilterDatabase" localSheetId="0" hidden="1">Feuil1!$A$1:$AD$28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A4" i="2" a="1"/>
  <c r="A4" i="2"/>
  <c r="A5" i="2" a="1"/>
  <c r="A5" i="2" s="1"/>
  <c r="A6" i="2" a="1"/>
  <c r="A6" i="2"/>
  <c r="A7" i="2" a="1"/>
  <c r="A7" i="2" s="1"/>
  <c r="A8" i="2" a="1"/>
  <c r="A8" i="2"/>
  <c r="A9" i="2" a="1"/>
  <c r="A9" i="2" s="1"/>
  <c r="A10" i="2" a="1"/>
  <c r="A10" i="2"/>
  <c r="A11" i="2" a="1"/>
  <c r="A11" i="2" s="1"/>
  <c r="A12" i="2" a="1"/>
  <c r="A12" i="2"/>
  <c r="A13" i="2" a="1"/>
  <c r="A13" i="2" s="1"/>
  <c r="A14" i="2" a="1"/>
  <c r="A14" i="2"/>
  <c r="A15" i="2" a="1"/>
  <c r="A15" i="2" s="1"/>
  <c r="A16" i="2" a="1"/>
  <c r="A16" i="2"/>
  <c r="A17" i="2" a="1"/>
  <c r="A17" i="2" s="1"/>
  <c r="A18" i="2" a="1"/>
  <c r="A18" i="2"/>
  <c r="A19" i="2" a="1"/>
  <c r="A19" i="2" s="1"/>
  <c r="A20" i="2" a="1"/>
  <c r="A20" i="2"/>
  <c r="A21" i="2" a="1"/>
  <c r="A21" i="2" s="1"/>
  <c r="A22" i="2" a="1"/>
  <c r="A22" i="2"/>
  <c r="A23" i="2" a="1"/>
  <c r="A23" i="2" s="1"/>
  <c r="A24" i="2" a="1"/>
  <c r="A24" i="2"/>
  <c r="A25" i="2" a="1"/>
  <c r="A25" i="2" s="1"/>
  <c r="A26" i="2" a="1"/>
  <c r="A26" i="2"/>
  <c r="A27" i="2" a="1"/>
  <c r="A27" i="2" s="1"/>
  <c r="A28" i="2" a="1"/>
  <c r="A28" i="2" s="1"/>
  <c r="A29" i="2" a="1"/>
  <c r="A29" i="2" s="1"/>
  <c r="A2" i="2" a="1"/>
  <c r="A2" i="2" s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3" i="1"/>
</calcChain>
</file>

<file path=xl/sharedStrings.xml><?xml version="1.0" encoding="utf-8"?>
<sst xmlns="http://schemas.openxmlformats.org/spreadsheetml/2006/main" count="474" uniqueCount="161">
  <si>
    <t>N° Dossier GU</t>
  </si>
  <si>
    <t>PRI Producteur</t>
  </si>
  <si>
    <t>CEP</t>
  </si>
  <si>
    <t>Nom du projet</t>
  </si>
  <si>
    <t>Phase</t>
  </si>
  <si>
    <t>Compte F</t>
  </si>
  <si>
    <t>N° ECO</t>
  </si>
  <si>
    <t>Code PL</t>
  </si>
  <si>
    <t>Metiers</t>
  </si>
  <si>
    <t>Date d'initialisation des devis ECO</t>
  </si>
  <si>
    <t>Devis ECO €</t>
  </si>
  <si>
    <t>EG</t>
  </si>
  <si>
    <t>OA</t>
  </si>
  <si>
    <t>TL</t>
  </si>
  <si>
    <t>PR</t>
  </si>
  <si>
    <t>ES</t>
  </si>
  <si>
    <t>EE</t>
  </si>
  <si>
    <t>TE</t>
  </si>
  <si>
    <t>ET</t>
  </si>
  <si>
    <t>EALE</t>
  </si>
  <si>
    <t>PP</t>
  </si>
  <si>
    <t>Total</t>
  </si>
  <si>
    <t>GU_2017-0113</t>
  </si>
  <si>
    <t>NT</t>
  </si>
  <si>
    <t>D. Guillerme</t>
  </si>
  <si>
    <t>ANGERS-NANTES_dédoublement BAF</t>
  </si>
  <si>
    <t>DI</t>
  </si>
  <si>
    <t>F50741</t>
  </si>
  <si>
    <t>2017.0033</t>
  </si>
  <si>
    <t/>
  </si>
  <si>
    <t>OK</t>
  </si>
  <si>
    <t>GU_2019_0059</t>
  </si>
  <si>
    <t>RN</t>
  </si>
  <si>
    <t>L. Ketcha M.</t>
  </si>
  <si>
    <t>AURAY_PEM_accessibilité PMR</t>
  </si>
  <si>
    <t>APO</t>
  </si>
  <si>
    <t>F46093</t>
  </si>
  <si>
    <t>2017.0038</t>
  </si>
  <si>
    <t>PLPU925</t>
  </si>
  <si>
    <t>GU_2018-0042</t>
  </si>
  <si>
    <t>C. Dinety</t>
  </si>
  <si>
    <t>LANDERNEAU_RAV+RBRT 2020</t>
  </si>
  <si>
    <t>REA</t>
  </si>
  <si>
    <t>F49009</t>
  </si>
  <si>
    <t>2017.0030</t>
  </si>
  <si>
    <t>PLPF884</t>
  </si>
  <si>
    <t>GU_201X-0096</t>
  </si>
  <si>
    <t>M. Gautier</t>
  </si>
  <si>
    <t>MONTAIGU_PEM + Pont-Rail</t>
  </si>
  <si>
    <t>F47382</t>
  </si>
  <si>
    <t>2016.0105</t>
  </si>
  <si>
    <t>PLPS136</t>
  </si>
  <si>
    <t>GU_201X-0106</t>
  </si>
  <si>
    <t>T. Patouillère</t>
  </si>
  <si>
    <t>NANTES ETAT-NANTES BLOTTEREAU_transfert_(A)</t>
  </si>
  <si>
    <t>F44708</t>
  </si>
  <si>
    <t>2014.0072</t>
  </si>
  <si>
    <t>PLPD447</t>
  </si>
  <si>
    <t>T</t>
  </si>
  <si>
    <t>X</t>
  </si>
  <si>
    <t>GU_2018-0035</t>
  </si>
  <si>
    <t>M. Canto B.</t>
  </si>
  <si>
    <t>NANTES_moutonnerie_(dépose feeder)</t>
  </si>
  <si>
    <t>2018.0035</t>
  </si>
  <si>
    <t>GU_201X-0115</t>
  </si>
  <si>
    <t>M. Specque</t>
  </si>
  <si>
    <t>NANTES_remblai ile Beaulieu/Ile Forget</t>
  </si>
  <si>
    <t>F41228</t>
  </si>
  <si>
    <t>GU_2017-0154</t>
  </si>
  <si>
    <t>PDL_Dédoublement comptage d'essieux 11pts</t>
  </si>
  <si>
    <t>F50737</t>
  </si>
  <si>
    <t>GU_201X-0130</t>
  </si>
  <si>
    <t>PLOUNERIN-BREST_RVB 2017-2020</t>
  </si>
  <si>
    <t>F41872</t>
  </si>
  <si>
    <t>2015.0020</t>
  </si>
  <si>
    <t>PLPL472</t>
  </si>
  <si>
    <t>GU_2018-0089</t>
  </si>
  <si>
    <t>P. Re</t>
  </si>
  <si>
    <t>PRAT GUIVARCH_détection allégée dans tranchée</t>
  </si>
  <si>
    <t>F36669</t>
  </si>
  <si>
    <t>2017.0025</t>
  </si>
  <si>
    <t>PLPE822</t>
  </si>
  <si>
    <t>GU_2017-0041</t>
  </si>
  <si>
    <t>S. Gros</t>
  </si>
  <si>
    <t>QUIMPER-LANDERNEAU_PN536_(déplacement des IS)</t>
  </si>
  <si>
    <t>F45336</t>
  </si>
  <si>
    <t>GU_201X-0138</t>
  </si>
  <si>
    <t>H. Nassih</t>
  </si>
  <si>
    <t>RENNES_gare_(2TMV)</t>
  </si>
  <si>
    <t>PRO</t>
  </si>
  <si>
    <t>F37159</t>
  </si>
  <si>
    <t>2018.0003</t>
  </si>
  <si>
    <t>PLPV894</t>
  </si>
  <si>
    <t>GU_201X-0146</t>
  </si>
  <si>
    <t>RENNES_RVB 2019</t>
  </si>
  <si>
    <t>F45219</t>
  </si>
  <si>
    <t>2017-0010</t>
  </si>
  <si>
    <t>PLNL744</t>
  </si>
  <si>
    <t>GU_2018-0016</t>
  </si>
  <si>
    <t>RENNES_vidéo train complet</t>
  </si>
  <si>
    <t>F53191</t>
  </si>
  <si>
    <t>2017.0022</t>
  </si>
  <si>
    <t>PLPF922</t>
  </si>
  <si>
    <t>GU_201X-0159</t>
  </si>
  <si>
    <t>SAUMUR-THOUARS_régénération redeca</t>
  </si>
  <si>
    <t>F45545</t>
  </si>
  <si>
    <t>2018.0029</t>
  </si>
  <si>
    <t>PLNK028</t>
  </si>
  <si>
    <t>GU_201X-0169</t>
  </si>
  <si>
    <t>RELECQ KERHUON_RVB 2022</t>
  </si>
  <si>
    <t>F52988</t>
  </si>
  <si>
    <t>2018-0014</t>
  </si>
  <si>
    <t>PLNV375</t>
  </si>
  <si>
    <t>GU_2018-0152</t>
  </si>
  <si>
    <t>VANNES_RAV 2023</t>
  </si>
  <si>
    <t>F52990</t>
  </si>
  <si>
    <t>2018.0008</t>
  </si>
  <si>
    <t>PLNM631</t>
  </si>
  <si>
    <t>GU_2018-0120</t>
  </si>
  <si>
    <t>CORBINIERES_RVB 2021</t>
  </si>
  <si>
    <t>F52987</t>
  </si>
  <si>
    <t>2018-0015</t>
  </si>
  <si>
    <t>PLNW404</t>
  </si>
  <si>
    <t>GU_2018-0155</t>
  </si>
  <si>
    <t>I. Belouin</t>
  </si>
  <si>
    <t>DONGES-LE PRIORY_RAV</t>
  </si>
  <si>
    <t>F49627</t>
  </si>
  <si>
    <t>2018.0158</t>
  </si>
  <si>
    <t>GU_2018_0175</t>
  </si>
  <si>
    <t>S. Mazery</t>
  </si>
  <si>
    <t>ST GEORGES SUR LOIRE_confortement</t>
  </si>
  <si>
    <t>F44988</t>
  </si>
  <si>
    <t>2018.0038</t>
  </si>
  <si>
    <t>GU_2018-0181</t>
  </si>
  <si>
    <t>G. Grivaud</t>
  </si>
  <si>
    <t>NANTES ETAT_modification S11 n°2</t>
  </si>
  <si>
    <t>Faisabilité</t>
  </si>
  <si>
    <t>2018.0181</t>
  </si>
  <si>
    <t>GU_201X-0064</t>
  </si>
  <si>
    <t>LA FERTE_réfection quais</t>
  </si>
  <si>
    <t>F49300</t>
  </si>
  <si>
    <t>NT-2017-76</t>
  </si>
  <si>
    <t>PLMZ346</t>
  </si>
  <si>
    <t>GU_2019-0016</t>
  </si>
  <si>
    <t>LE MANS-ALENCON_RTRB+ suppression LPV</t>
  </si>
  <si>
    <t>F55608</t>
  </si>
  <si>
    <t>2019.0007</t>
  </si>
  <si>
    <t>à venir</t>
  </si>
  <si>
    <t>GU_2019-0010</t>
  </si>
  <si>
    <t>LA POSSONNIERE_liaison téléphonique</t>
  </si>
  <si>
    <t>Annexe 3</t>
  </si>
  <si>
    <t>2019.0006</t>
  </si>
  <si>
    <t>GU_2019-0020</t>
  </si>
  <si>
    <t>ECOMMOY_abaissement de ligne</t>
  </si>
  <si>
    <t>F55132</t>
  </si>
  <si>
    <t>2019.0001</t>
  </si>
  <si>
    <t>GU_2019_0073</t>
  </si>
  <si>
    <t>TREMENTINES_Dépose ADV A</t>
  </si>
  <si>
    <t>V04821</t>
  </si>
  <si>
    <t>CGI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</si>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</sst>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</font>
    <font>
      <sz val="8"/>
      <color rgb="FFFFFF00"/>
      <name val="Calibri"/>
      <family val="2"/>
      <scheme val="minor"/>
    </font>
    <font>
      <u/>
      <sz val="10"/>
      <color indexed="12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52">
    <xf numFmtId="0" fontId="0" fillId="0" borderId="0"/>
    <xf numFmtId="0" fontId="7" fillId="4" borderId="0">
      <alignment horizontal="center" vertical="center"/>
    </xf>
    <xf numFmtId="0" fontId="6" fillId="5" borderId="0">
      <alignment horizontal="center" vertical="center"/>
    </xf>
    <xf numFmtId="0" fontId="6" fillId="6" borderId="0">
      <alignment horizontal="center" vertical="center"/>
    </xf>
    <xf numFmtId="0" fontId="6" fillId="7" borderId="0">
      <alignment horizontal="center" vertical="center"/>
    </xf>
    <xf numFmtId="0" fontId="9" fillId="8" borderId="9">
      <alignment vertical="center"/>
    </xf>
    <xf numFmtId="0" fontId="10" fillId="2" borderId="0">
      <alignment horizontal="center" vertical="center"/>
    </xf>
    <xf numFmtId="44" fontId="8" fillId="0" borderId="0" applyFont="0" applyFill="0" applyBorder="0" applyAlignment="0" applyProtection="0"/>
    <xf numFmtId="0" fontId="8" fillId="0" borderId="0"/>
    <xf numFmtId="9" fontId="8" fillId="0" borderId="0" applyFont="0" applyFill="0" applyBorder="0" applyAlignment="0" applyProtection="0"/>
    <xf numFmtId="0" fontId="1" fillId="0" borderId="0"/>
    <xf numFmtId="0" fontId="8" fillId="0" borderId="0"/>
    <xf numFmtId="0" fontId="8" fillId="0" borderId="0"/>
    <xf numFmtId="0" fontId="5" fillId="0" borderId="0" applyNumberFormat="0" applyFill="0" applyBorder="0" applyAlignment="0" applyProtection="0"/>
    <xf numFmtId="9" fontId="8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" fillId="0" borderId="0"/>
    <xf numFmtId="9" fontId="8" fillId="0" borderId="0" applyFont="0" applyFill="0" applyBorder="0" applyAlignment="0" applyProtection="0"/>
    <xf numFmtId="0" fontId="8" fillId="0" borderId="0"/>
    <xf numFmtId="9" fontId="8" fillId="0" borderId="0" applyFont="0" applyFill="0" applyBorder="0" applyAlignment="0" applyProtection="0"/>
    <xf numFmtId="0" fontId="8" fillId="0" borderId="0"/>
    <xf numFmtId="9" fontId="8" fillId="0" borderId="0" applyFont="0" applyFill="0" applyBorder="0" applyAlignment="0" applyProtection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0" borderId="0"/>
    <xf numFmtId="9" fontId="8" fillId="0" borderId="0" applyFont="0" applyFill="0" applyBorder="0" applyAlignment="0" applyProtection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8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8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4" fillId="12" borderId="3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1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/>
    </xf>
    <xf numFmtId="0" fontId="4" fillId="12" borderId="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4" fillId="12" borderId="2" xfId="0" applyFont="1" applyFill="1" applyBorder="1" applyAlignment="1">
      <alignment horizontal="center" vertical="center" wrapText="1"/>
    </xf>
    <xf numFmtId="0" fontId="4" fillId="12" borderId="3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4" fillId="12" borderId="6" xfId="0" applyFont="1" applyFill="1" applyBorder="1" applyAlignment="1">
      <alignment horizontal="center" vertical="center"/>
    </xf>
    <xf numFmtId="0" fontId="4" fillId="12" borderId="7" xfId="0" applyFont="1" applyFill="1" applyBorder="1" applyAlignment="1">
      <alignment horizontal="center" vertical="center"/>
    </xf>
    <xf numFmtId="0" fontId="4" fillId="12" borderId="8" xfId="0" applyFont="1" applyFill="1" applyBorder="1" applyAlignment="1">
      <alignment horizontal="center" vertical="center"/>
    </xf>
    <xf numFmtId="0" fontId="4" fillId="12" borderId="2" xfId="0" applyFont="1" applyFill="1" applyBorder="1" applyAlignment="1">
      <alignment horizontal="center" vertical="center"/>
    </xf>
    <xf numFmtId="0" fontId="4" fillId="12" borderId="3" xfId="0" applyFont="1" applyFill="1" applyBorder="1" applyAlignment="1">
      <alignment horizontal="center" vertical="center"/>
    </xf>
    <xf numFmtId="0" fontId="4" fillId="12" borderId="5" xfId="0" applyFont="1" applyFill="1" applyBorder="1" applyAlignment="1">
      <alignment horizontal="center" vertical="center"/>
    </xf>
  </cellXfs>
  <cellStyles count="52">
    <cellStyle name="0- Investig°" xfId="1" xr:uid="{00000000-0005-0000-0000-000000000000}"/>
    <cellStyle name="1- DI, EF, EP" xfId="2" xr:uid="{00000000-0005-0000-0000-000001000000}"/>
    <cellStyle name="2- AVP" xfId="3" xr:uid="{00000000-0005-0000-0000-000002000000}"/>
    <cellStyle name="3- PRO, DCE, APO, APR" xfId="4" xr:uid="{00000000-0005-0000-0000-000003000000}"/>
    <cellStyle name="4- Marché" xfId="5" xr:uid="{00000000-0005-0000-0000-000004000000}"/>
    <cellStyle name="5- REA" xfId="6" xr:uid="{00000000-0005-0000-0000-000005000000}"/>
    <cellStyle name="Lien hypertexte 2" xfId="13" xr:uid="{00000000-0005-0000-0000-000006000000}"/>
    <cellStyle name="Lien hypertexte 3" xfId="44" xr:uid="{00000000-0005-0000-0000-000007000000}"/>
    <cellStyle name="Monétaire 2" xfId="7" xr:uid="{00000000-0005-0000-0000-000008000000}"/>
    <cellStyle name="Normal" xfId="0" builtinId="0"/>
    <cellStyle name="Normal 2" xfId="8" xr:uid="{00000000-0005-0000-0000-00000A000000}"/>
    <cellStyle name="Normal 2 2" xfId="10" xr:uid="{00000000-0005-0000-0000-00000B000000}"/>
    <cellStyle name="Normal 2 3" xfId="46" xr:uid="{00000000-0005-0000-0000-00000C000000}"/>
    <cellStyle name="Normal 3" xfId="11" xr:uid="{00000000-0005-0000-0000-00000D000000}"/>
    <cellStyle name="Normal 4" xfId="12" xr:uid="{00000000-0005-0000-0000-00000E000000}"/>
    <cellStyle name="Normal 4 2" xfId="18" xr:uid="{00000000-0005-0000-0000-00000F000000}"/>
    <cellStyle name="Normal 5" xfId="16" xr:uid="{00000000-0005-0000-0000-000010000000}"/>
    <cellStyle name="Normal 5 2" xfId="20" xr:uid="{00000000-0005-0000-0000-000011000000}"/>
    <cellStyle name="Normal 5 3" xfId="23" xr:uid="{00000000-0005-0000-0000-000012000000}"/>
    <cellStyle name="Normal 5 3 2" xfId="31" xr:uid="{00000000-0005-0000-0000-000013000000}"/>
    <cellStyle name="Normal 5 4" xfId="27" xr:uid="{00000000-0005-0000-0000-000014000000}"/>
    <cellStyle name="Normal 5 4 2" xfId="41" xr:uid="{00000000-0005-0000-0000-000015000000}"/>
    <cellStyle name="Normal 5 4 3" xfId="37" xr:uid="{00000000-0005-0000-0000-000016000000}"/>
    <cellStyle name="Normal 5 4 4" xfId="48" xr:uid="{00000000-0005-0000-0000-000017000000}"/>
    <cellStyle name="Normal 5 5" xfId="34" xr:uid="{00000000-0005-0000-0000-000018000000}"/>
    <cellStyle name="Normal 6" xfId="22" xr:uid="{00000000-0005-0000-0000-000019000000}"/>
    <cellStyle name="Normal 6 2" xfId="30" xr:uid="{00000000-0005-0000-0000-00001A000000}"/>
    <cellStyle name="Normal 7" xfId="26" xr:uid="{00000000-0005-0000-0000-00001B000000}"/>
    <cellStyle name="Normal 7 2" xfId="40" xr:uid="{00000000-0005-0000-0000-00001C000000}"/>
    <cellStyle name="Normal 7 3" xfId="36" xr:uid="{00000000-0005-0000-0000-00001D000000}"/>
    <cellStyle name="Normal 7 4" xfId="47" xr:uid="{00000000-0005-0000-0000-00001E000000}"/>
    <cellStyle name="Normal 8" xfId="45" xr:uid="{00000000-0005-0000-0000-00001F000000}"/>
    <cellStyle name="Normal 8 2" xfId="51" xr:uid="{00000000-0005-0000-0000-000020000000}"/>
    <cellStyle name="Pourcentage 2" xfId="9" xr:uid="{00000000-0005-0000-0000-000021000000}"/>
    <cellStyle name="Pourcentage 3" xfId="15" xr:uid="{00000000-0005-0000-0000-000022000000}"/>
    <cellStyle name="Pourcentage 4" xfId="14" xr:uid="{00000000-0005-0000-0000-000023000000}"/>
    <cellStyle name="Pourcentage 4 2" xfId="19" xr:uid="{00000000-0005-0000-0000-000024000000}"/>
    <cellStyle name="Pourcentage 5" xfId="17" xr:uid="{00000000-0005-0000-0000-000025000000}"/>
    <cellStyle name="Pourcentage 5 2" xfId="21" xr:uid="{00000000-0005-0000-0000-000026000000}"/>
    <cellStyle name="Pourcentage 5 3" xfId="25" xr:uid="{00000000-0005-0000-0000-000027000000}"/>
    <cellStyle name="Pourcentage 5 3 2" xfId="33" xr:uid="{00000000-0005-0000-0000-000028000000}"/>
    <cellStyle name="Pourcentage 5 4" xfId="29" xr:uid="{00000000-0005-0000-0000-000029000000}"/>
    <cellStyle name="Pourcentage 5 4 2" xfId="43" xr:uid="{00000000-0005-0000-0000-00002A000000}"/>
    <cellStyle name="Pourcentage 5 4 3" xfId="39" xr:uid="{00000000-0005-0000-0000-00002B000000}"/>
    <cellStyle name="Pourcentage 5 4 4" xfId="50" xr:uid="{00000000-0005-0000-0000-00002C000000}"/>
    <cellStyle name="Pourcentage 5 5" xfId="35" xr:uid="{00000000-0005-0000-0000-00002D000000}"/>
    <cellStyle name="Pourcentage 6" xfId="24" xr:uid="{00000000-0005-0000-0000-00002E000000}"/>
    <cellStyle name="Pourcentage 6 2" xfId="32" xr:uid="{00000000-0005-0000-0000-00002F000000}"/>
    <cellStyle name="Pourcentage 7" xfId="28" xr:uid="{00000000-0005-0000-0000-000030000000}"/>
    <cellStyle name="Pourcentage 7 2" xfId="42" xr:uid="{00000000-0005-0000-0000-000031000000}"/>
    <cellStyle name="Pourcentage 7 3" xfId="38" xr:uid="{00000000-0005-0000-0000-000032000000}"/>
    <cellStyle name="Pourcentage 7 4" xfId="49" xr:uid="{00000000-0005-0000-0000-00003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D28"/>
  <sheetViews>
    <sheetView tabSelected="1" topLeftCell="E1" workbookViewId="0">
      <selection activeCell="A7" sqref="A7:XFD7"/>
    </sheetView>
  </sheetViews>
  <sheetFormatPr baseColWidth="10" defaultRowHeight="15" x14ac:dyDescent="0.25"/>
  <cols>
    <col min="1" max="1" width="14.85546875" customWidth="1"/>
    <col min="18" max="18" width="11.42578125" hidden="1" customWidth="1"/>
  </cols>
  <sheetData>
    <row r="1" spans="1:30" x14ac:dyDescent="0.25">
      <c r="A1" s="14" t="s">
        <v>0</v>
      </c>
      <c r="B1" s="14" t="s">
        <v>1</v>
      </c>
      <c r="C1" s="14" t="s">
        <v>2</v>
      </c>
      <c r="D1" s="14" t="s">
        <v>3</v>
      </c>
      <c r="E1" s="21" t="s">
        <v>4</v>
      </c>
      <c r="F1" s="21" t="s">
        <v>5</v>
      </c>
      <c r="G1" s="21" t="s">
        <v>6</v>
      </c>
      <c r="H1" s="14" t="s">
        <v>7</v>
      </c>
      <c r="I1" s="18" t="s">
        <v>8</v>
      </c>
      <c r="J1" s="19"/>
      <c r="K1" s="19"/>
      <c r="L1" s="19"/>
      <c r="M1" s="19"/>
      <c r="N1" s="19"/>
      <c r="O1" s="19"/>
      <c r="P1" s="19"/>
      <c r="Q1" s="20"/>
      <c r="R1" s="23"/>
      <c r="S1" s="16" t="s">
        <v>9</v>
      </c>
      <c r="T1" s="12" t="s">
        <v>10</v>
      </c>
      <c r="U1" s="12"/>
      <c r="V1" s="12"/>
      <c r="W1" s="12"/>
      <c r="X1" s="12"/>
      <c r="Y1" s="12"/>
      <c r="Z1" s="12"/>
      <c r="AA1" s="12"/>
      <c r="AB1" s="12"/>
      <c r="AC1" s="12"/>
      <c r="AD1" s="13"/>
    </row>
    <row r="2" spans="1:30" x14ac:dyDescent="0.25">
      <c r="A2" s="15"/>
      <c r="B2" s="15"/>
      <c r="C2" s="15"/>
      <c r="D2" s="15"/>
      <c r="E2" s="22"/>
      <c r="F2" s="22"/>
      <c r="G2" s="22"/>
      <c r="H2" s="15"/>
      <c r="I2" s="3" t="s">
        <v>11</v>
      </c>
      <c r="J2" s="3" t="s">
        <v>12</v>
      </c>
      <c r="K2" s="3" t="s">
        <v>13</v>
      </c>
      <c r="L2" s="3" t="s">
        <v>14</v>
      </c>
      <c r="M2" s="3" t="s">
        <v>15</v>
      </c>
      <c r="N2" s="3" t="s">
        <v>16</v>
      </c>
      <c r="O2" s="3" t="s">
        <v>17</v>
      </c>
      <c r="P2" s="3" t="s">
        <v>18</v>
      </c>
      <c r="Q2" s="3" t="s">
        <v>19</v>
      </c>
      <c r="R2" s="11"/>
      <c r="S2" s="17"/>
      <c r="T2" s="1" t="s">
        <v>11</v>
      </c>
      <c r="U2" s="1" t="s">
        <v>12</v>
      </c>
      <c r="V2" s="1" t="s">
        <v>13</v>
      </c>
      <c r="W2" s="1" t="s">
        <v>14</v>
      </c>
      <c r="X2" s="1" t="s">
        <v>15</v>
      </c>
      <c r="Y2" s="1" t="s">
        <v>16</v>
      </c>
      <c r="Z2" s="1" t="s">
        <v>17</v>
      </c>
      <c r="AA2" s="1" t="s">
        <v>18</v>
      </c>
      <c r="AB2" s="1" t="s">
        <v>19</v>
      </c>
      <c r="AC2" s="1" t="s">
        <v>20</v>
      </c>
      <c r="AD2" s="2" t="s">
        <v>21</v>
      </c>
    </row>
    <row r="3" spans="1:30" x14ac:dyDescent="0.25">
      <c r="A3" s="6" t="s">
        <v>22</v>
      </c>
      <c r="B3" s="6" t="s">
        <v>23</v>
      </c>
      <c r="C3" s="6" t="s">
        <v>24</v>
      </c>
      <c r="D3" s="7" t="s">
        <v>25</v>
      </c>
      <c r="E3" s="6" t="s">
        <v>26</v>
      </c>
      <c r="F3" s="6" t="s">
        <v>27</v>
      </c>
      <c r="G3" s="8" t="s">
        <v>28</v>
      </c>
      <c r="H3" s="6" t="s">
        <v>29</v>
      </c>
      <c r="I3" s="6" t="s">
        <v>29</v>
      </c>
      <c r="J3" s="6" t="s">
        <v>29</v>
      </c>
      <c r="K3" s="6" t="s">
        <v>29</v>
      </c>
      <c r="L3" s="6" t="s">
        <v>29</v>
      </c>
      <c r="M3" s="6" t="s">
        <v>30</v>
      </c>
      <c r="N3" s="6" t="s">
        <v>29</v>
      </c>
      <c r="O3" s="6" t="s">
        <v>29</v>
      </c>
      <c r="P3" s="6" t="s">
        <v>29</v>
      </c>
      <c r="Q3" s="6" t="s">
        <v>29</v>
      </c>
      <c r="R3" s="6">
        <f>COUNTIF($I3:$Q3,"&gt;&lt;")</f>
        <v>1</v>
      </c>
      <c r="S3" s="9">
        <v>43053</v>
      </c>
      <c r="T3" s="5"/>
      <c r="U3" s="5"/>
      <c r="V3" s="5"/>
      <c r="W3" s="5"/>
      <c r="X3" s="10"/>
      <c r="Y3" s="5"/>
      <c r="Z3" s="5"/>
      <c r="AA3" s="5"/>
      <c r="AB3" s="5"/>
      <c r="AC3" s="10"/>
      <c r="AD3" s="4">
        <v>0</v>
      </c>
    </row>
    <row r="4" spans="1:30" x14ac:dyDescent="0.25">
      <c r="A4" s="6" t="s">
        <v>31</v>
      </c>
      <c r="B4" s="6" t="s">
        <v>32</v>
      </c>
      <c r="C4" s="6" t="s">
        <v>33</v>
      </c>
      <c r="D4" s="7" t="s">
        <v>34</v>
      </c>
      <c r="E4" s="6" t="s">
        <v>35</v>
      </c>
      <c r="F4" s="6" t="s">
        <v>36</v>
      </c>
      <c r="G4" s="8" t="s">
        <v>37</v>
      </c>
      <c r="H4" s="6" t="s">
        <v>38</v>
      </c>
      <c r="I4" s="6" t="s">
        <v>30</v>
      </c>
      <c r="J4" s="6" t="s">
        <v>30</v>
      </c>
      <c r="K4" s="6" t="s">
        <v>30</v>
      </c>
      <c r="L4" s="6" t="s">
        <v>29</v>
      </c>
      <c r="M4" s="6" t="s">
        <v>29</v>
      </c>
      <c r="N4" s="6" t="s">
        <v>30</v>
      </c>
      <c r="O4" s="6" t="s">
        <v>30</v>
      </c>
      <c r="P4" s="6" t="s">
        <v>29</v>
      </c>
      <c r="Q4" s="6" t="s">
        <v>29</v>
      </c>
      <c r="R4" s="6">
        <f t="shared" ref="R4:R28" si="0">COUNTIF($I4:$Q4,"&gt;&lt;")</f>
        <v>5</v>
      </c>
      <c r="S4" s="9">
        <v>43081</v>
      </c>
      <c r="T4" s="10">
        <v>16991.72</v>
      </c>
      <c r="U4" s="10">
        <v>4944.08</v>
      </c>
      <c r="V4" s="10">
        <v>3706.96</v>
      </c>
      <c r="W4" s="5"/>
      <c r="X4" s="5"/>
      <c r="Y4" s="10">
        <v>14901.56</v>
      </c>
      <c r="Z4" s="10"/>
      <c r="AA4" s="5"/>
      <c r="AB4" s="5"/>
      <c r="AC4" s="10">
        <v>689452</v>
      </c>
      <c r="AD4" s="4">
        <v>729996.32</v>
      </c>
    </row>
    <row r="5" spans="1:30" x14ac:dyDescent="0.25">
      <c r="A5" s="6" t="s">
        <v>39</v>
      </c>
      <c r="B5" s="6" t="s">
        <v>32</v>
      </c>
      <c r="C5" s="6" t="s">
        <v>40</v>
      </c>
      <c r="D5" s="7" t="s">
        <v>41</v>
      </c>
      <c r="E5" s="6" t="s">
        <v>42</v>
      </c>
      <c r="F5" s="6" t="s">
        <v>43</v>
      </c>
      <c r="G5" s="8" t="s">
        <v>44</v>
      </c>
      <c r="H5" s="6" t="s">
        <v>45</v>
      </c>
      <c r="I5" s="6" t="s">
        <v>30</v>
      </c>
      <c r="J5" s="6" t="s">
        <v>29</v>
      </c>
      <c r="K5" s="6" t="s">
        <v>30</v>
      </c>
      <c r="L5" s="6" t="s">
        <v>30</v>
      </c>
      <c r="M5" s="6" t="s">
        <v>30</v>
      </c>
      <c r="N5" s="6" t="s">
        <v>30</v>
      </c>
      <c r="O5" s="6" t="s">
        <v>30</v>
      </c>
      <c r="P5" s="6" t="s">
        <v>29</v>
      </c>
      <c r="Q5" s="6" t="s">
        <v>29</v>
      </c>
      <c r="R5" s="6">
        <f t="shared" si="0"/>
        <v>6</v>
      </c>
      <c r="S5" s="9">
        <v>43425</v>
      </c>
      <c r="T5" s="10">
        <v>22927.94</v>
      </c>
      <c r="U5" s="5"/>
      <c r="V5" s="10">
        <v>3883.41</v>
      </c>
      <c r="W5" s="10">
        <v>14518.21</v>
      </c>
      <c r="X5" s="10">
        <v>7181.63</v>
      </c>
      <c r="Y5" s="10"/>
      <c r="Z5" s="10">
        <v>7846.35</v>
      </c>
      <c r="AA5" s="5"/>
      <c r="AB5" s="5"/>
      <c r="AC5" s="10">
        <v>9092.08</v>
      </c>
      <c r="AD5" s="4">
        <v>65449.619999999995</v>
      </c>
    </row>
    <row r="6" spans="1:30" x14ac:dyDescent="0.25">
      <c r="A6" s="6" t="s">
        <v>46</v>
      </c>
      <c r="B6" s="6" t="s">
        <v>23</v>
      </c>
      <c r="C6" s="6" t="s">
        <v>47</v>
      </c>
      <c r="D6" s="7" t="s">
        <v>48</v>
      </c>
      <c r="E6" s="6" t="s">
        <v>42</v>
      </c>
      <c r="F6" s="6" t="s">
        <v>49</v>
      </c>
      <c r="G6" s="8" t="s">
        <v>50</v>
      </c>
      <c r="H6" s="6" t="s">
        <v>51</v>
      </c>
      <c r="I6" s="6" t="s">
        <v>30</v>
      </c>
      <c r="J6" s="6" t="s">
        <v>30</v>
      </c>
      <c r="K6" s="6" t="s">
        <v>30</v>
      </c>
      <c r="L6" s="6" t="s">
        <v>30</v>
      </c>
      <c r="M6" s="6" t="s">
        <v>30</v>
      </c>
      <c r="N6" s="6" t="s">
        <v>30</v>
      </c>
      <c r="O6" s="6" t="s">
        <v>30</v>
      </c>
      <c r="P6" s="6" t="s">
        <v>29</v>
      </c>
      <c r="Q6" s="6" t="s">
        <v>29</v>
      </c>
      <c r="R6" s="6">
        <f t="shared" si="0"/>
        <v>7</v>
      </c>
      <c r="S6" s="9">
        <v>43368</v>
      </c>
      <c r="T6" s="10">
        <v>27078.47</v>
      </c>
      <c r="U6" s="10">
        <v>132761.44</v>
      </c>
      <c r="V6" s="10">
        <v>18822.27</v>
      </c>
      <c r="W6" s="10">
        <v>2500.5700000000002</v>
      </c>
      <c r="X6" s="10">
        <v>16303.56</v>
      </c>
      <c r="Y6" s="10">
        <v>10627.67</v>
      </c>
      <c r="Z6" s="10">
        <v>14450.34</v>
      </c>
      <c r="AA6" s="5"/>
      <c r="AB6" s="5"/>
      <c r="AC6" s="10">
        <v>2294.2600000000002</v>
      </c>
      <c r="AD6" s="4">
        <v>224838.58000000002</v>
      </c>
    </row>
    <row r="7" spans="1:30" x14ac:dyDescent="0.25">
      <c r="A7" s="6" t="s">
        <v>52</v>
      </c>
      <c r="B7" s="6" t="s">
        <v>23</v>
      </c>
      <c r="C7" s="6" t="s">
        <v>53</v>
      </c>
      <c r="D7" s="7" t="s">
        <v>54</v>
      </c>
      <c r="E7" s="6" t="s">
        <v>42</v>
      </c>
      <c r="F7" s="6" t="s">
        <v>55</v>
      </c>
      <c r="G7" s="8" t="s">
        <v>56</v>
      </c>
      <c r="H7" s="6" t="s">
        <v>57</v>
      </c>
      <c r="I7" s="6" t="s">
        <v>30</v>
      </c>
      <c r="J7" s="6" t="s">
        <v>30</v>
      </c>
      <c r="K7" s="6" t="s">
        <v>30</v>
      </c>
      <c r="L7" s="6" t="s">
        <v>30</v>
      </c>
      <c r="M7" s="6" t="s">
        <v>30</v>
      </c>
      <c r="N7" s="6" t="s">
        <v>58</v>
      </c>
      <c r="O7" s="6" t="s">
        <v>30</v>
      </c>
      <c r="P7" s="6" t="s">
        <v>30</v>
      </c>
      <c r="Q7" s="6" t="s">
        <v>59</v>
      </c>
      <c r="R7" s="6">
        <f t="shared" si="0"/>
        <v>9</v>
      </c>
      <c r="S7" s="9">
        <v>43430</v>
      </c>
      <c r="T7" s="10">
        <v>30415</v>
      </c>
      <c r="U7" s="10">
        <v>97357</v>
      </c>
      <c r="V7" s="10">
        <v>46354</v>
      </c>
      <c r="W7" s="10">
        <v>418745</v>
      </c>
      <c r="X7" s="10"/>
      <c r="Y7" s="10">
        <v>30807</v>
      </c>
      <c r="Z7" s="10">
        <v>66107</v>
      </c>
      <c r="AA7" s="10">
        <v>1542817</v>
      </c>
      <c r="AB7" s="10">
        <v>18010</v>
      </c>
      <c r="AC7" s="10">
        <v>110112</v>
      </c>
      <c r="AD7" s="4">
        <v>2360724</v>
      </c>
    </row>
    <row r="8" spans="1:30" x14ac:dyDescent="0.25">
      <c r="A8" s="6" t="s">
        <v>60</v>
      </c>
      <c r="B8" s="6" t="s">
        <v>23</v>
      </c>
      <c r="C8" s="6" t="s">
        <v>61</v>
      </c>
      <c r="D8" s="7" t="s">
        <v>62</v>
      </c>
      <c r="E8" s="6" t="s">
        <v>42</v>
      </c>
      <c r="F8" s="6" t="s">
        <v>29</v>
      </c>
      <c r="G8" s="8" t="s">
        <v>63</v>
      </c>
      <c r="H8" s="6" t="s">
        <v>29</v>
      </c>
      <c r="I8" s="6" t="s">
        <v>29</v>
      </c>
      <c r="J8" s="6" t="s">
        <v>29</v>
      </c>
      <c r="K8" s="6" t="s">
        <v>29</v>
      </c>
      <c r="L8" s="6" t="s">
        <v>29</v>
      </c>
      <c r="M8" s="6" t="s">
        <v>29</v>
      </c>
      <c r="N8" s="6" t="s">
        <v>29</v>
      </c>
      <c r="O8" s="6" t="s">
        <v>30</v>
      </c>
      <c r="P8" s="6" t="s">
        <v>29</v>
      </c>
      <c r="Q8" s="6" t="s">
        <v>29</v>
      </c>
      <c r="R8" s="6">
        <f t="shared" si="0"/>
        <v>1</v>
      </c>
      <c r="S8" s="9">
        <v>43272</v>
      </c>
      <c r="T8" s="5"/>
      <c r="U8" s="5"/>
      <c r="V8" s="5"/>
      <c r="W8" s="5"/>
      <c r="X8" s="5"/>
      <c r="Y8" s="5"/>
      <c r="Z8" s="10">
        <v>16358.11</v>
      </c>
      <c r="AA8" s="5"/>
      <c r="AB8" s="5"/>
      <c r="AC8" s="10"/>
      <c r="AD8" s="4">
        <v>16358.11</v>
      </c>
    </row>
    <row r="9" spans="1:30" x14ac:dyDescent="0.25">
      <c r="A9" s="6" t="s">
        <v>64</v>
      </c>
      <c r="B9" s="6" t="s">
        <v>23</v>
      </c>
      <c r="C9" s="6" t="s">
        <v>65</v>
      </c>
      <c r="D9" s="7" t="s">
        <v>66</v>
      </c>
      <c r="E9" s="6" t="s">
        <v>42</v>
      </c>
      <c r="F9" s="6" t="s">
        <v>67</v>
      </c>
      <c r="G9" s="8" t="s">
        <v>29</v>
      </c>
      <c r="H9" s="6" t="s">
        <v>29</v>
      </c>
      <c r="I9" s="6" t="s">
        <v>58</v>
      </c>
      <c r="J9" s="6" t="s">
        <v>58</v>
      </c>
      <c r="K9" s="6" t="s">
        <v>29</v>
      </c>
      <c r="L9" s="6" t="s">
        <v>29</v>
      </c>
      <c r="M9" s="6" t="s">
        <v>29</v>
      </c>
      <c r="N9" s="6" t="s">
        <v>30</v>
      </c>
      <c r="O9" s="6" t="s">
        <v>29</v>
      </c>
      <c r="P9" s="6" t="s">
        <v>29</v>
      </c>
      <c r="Q9" s="6" t="s">
        <v>29</v>
      </c>
      <c r="R9" s="6">
        <f t="shared" si="0"/>
        <v>3</v>
      </c>
      <c r="S9" s="9">
        <v>43164</v>
      </c>
      <c r="T9" s="10">
        <v>15318.18</v>
      </c>
      <c r="U9" s="10"/>
      <c r="V9" s="5">
        <v>2719.13</v>
      </c>
      <c r="W9" s="5">
        <v>5235.6099999999997</v>
      </c>
      <c r="X9" s="5">
        <v>12897.94</v>
      </c>
      <c r="Y9" s="10"/>
      <c r="Z9" s="5"/>
      <c r="AA9" s="5"/>
      <c r="AB9" s="5"/>
      <c r="AC9" s="10"/>
      <c r="AD9" s="4">
        <v>36170.86</v>
      </c>
    </row>
    <row r="10" spans="1:30" x14ac:dyDescent="0.25">
      <c r="A10" s="6" t="s">
        <v>68</v>
      </c>
      <c r="B10" s="6" t="s">
        <v>23</v>
      </c>
      <c r="C10" s="6" t="s">
        <v>24</v>
      </c>
      <c r="D10" s="7" t="s">
        <v>69</v>
      </c>
      <c r="E10" s="6" t="s">
        <v>26</v>
      </c>
      <c r="F10" s="6" t="s">
        <v>70</v>
      </c>
      <c r="G10" s="8" t="s">
        <v>29</v>
      </c>
      <c r="H10" s="6" t="s">
        <v>29</v>
      </c>
      <c r="I10" s="6" t="s">
        <v>29</v>
      </c>
      <c r="J10" s="6" t="s">
        <v>29</v>
      </c>
      <c r="K10" s="6" t="s">
        <v>29</v>
      </c>
      <c r="L10" s="6" t="s">
        <v>29</v>
      </c>
      <c r="M10" s="6" t="s">
        <v>58</v>
      </c>
      <c r="N10" s="6" t="s">
        <v>29</v>
      </c>
      <c r="O10" s="6" t="s">
        <v>29</v>
      </c>
      <c r="P10" s="6" t="s">
        <v>29</v>
      </c>
      <c r="Q10" s="6" t="s">
        <v>29</v>
      </c>
      <c r="R10" s="6">
        <f t="shared" si="0"/>
        <v>1</v>
      </c>
      <c r="S10" s="9">
        <v>43053</v>
      </c>
      <c r="T10" s="5"/>
      <c r="U10" s="5"/>
      <c r="V10" s="5"/>
      <c r="W10" s="5"/>
      <c r="X10" s="10"/>
      <c r="Y10" s="5"/>
      <c r="Z10" s="5"/>
      <c r="AA10" s="5"/>
      <c r="AB10" s="5"/>
      <c r="AC10" s="10"/>
      <c r="AD10" s="4">
        <v>0</v>
      </c>
    </row>
    <row r="11" spans="1:30" x14ac:dyDescent="0.25">
      <c r="A11" s="6" t="s">
        <v>71</v>
      </c>
      <c r="B11" s="6" t="s">
        <v>32</v>
      </c>
      <c r="C11" s="6" t="s">
        <v>40</v>
      </c>
      <c r="D11" s="7" t="s">
        <v>72</v>
      </c>
      <c r="E11" s="6" t="s">
        <v>42</v>
      </c>
      <c r="F11" s="6" t="s">
        <v>73</v>
      </c>
      <c r="G11" s="8" t="s">
        <v>74</v>
      </c>
      <c r="H11" s="6" t="s">
        <v>75</v>
      </c>
      <c r="I11" s="6" t="s">
        <v>30</v>
      </c>
      <c r="J11" s="6" t="s">
        <v>29</v>
      </c>
      <c r="K11" s="6" t="s">
        <v>30</v>
      </c>
      <c r="L11" s="6" t="s">
        <v>30</v>
      </c>
      <c r="M11" s="6" t="s">
        <v>30</v>
      </c>
      <c r="N11" s="6" t="s">
        <v>29</v>
      </c>
      <c r="O11" s="6" t="s">
        <v>58</v>
      </c>
      <c r="P11" s="6" t="s">
        <v>30</v>
      </c>
      <c r="Q11" s="6" t="s">
        <v>29</v>
      </c>
      <c r="R11" s="6">
        <f t="shared" si="0"/>
        <v>6</v>
      </c>
      <c r="S11" s="9">
        <v>42613</v>
      </c>
      <c r="T11" s="10">
        <v>43439.839999999997</v>
      </c>
      <c r="U11" s="5">
        <v>1669.53</v>
      </c>
      <c r="V11" s="10">
        <v>4227.8100000000004</v>
      </c>
      <c r="W11" s="10"/>
      <c r="X11" s="10"/>
      <c r="Y11" s="5">
        <v>5908.13</v>
      </c>
      <c r="Z11" s="10">
        <v>8395.77</v>
      </c>
      <c r="AA11" s="10">
        <v>14493.39</v>
      </c>
      <c r="AB11" s="5"/>
      <c r="AC11" s="10">
        <v>9385.73</v>
      </c>
      <c r="AD11" s="4">
        <v>87520.199999999983</v>
      </c>
    </row>
    <row r="12" spans="1:30" x14ac:dyDescent="0.25">
      <c r="A12" s="6" t="s">
        <v>76</v>
      </c>
      <c r="B12" s="6" t="s">
        <v>32</v>
      </c>
      <c r="C12" s="6" t="s">
        <v>77</v>
      </c>
      <c r="D12" s="7" t="s">
        <v>78</v>
      </c>
      <c r="E12" s="6" t="s">
        <v>42</v>
      </c>
      <c r="F12" s="6" t="s">
        <v>79</v>
      </c>
      <c r="G12" s="8" t="s">
        <v>80</v>
      </c>
      <c r="H12" s="6" t="s">
        <v>81</v>
      </c>
      <c r="I12" s="6" t="s">
        <v>30</v>
      </c>
      <c r="J12" s="6" t="s">
        <v>29</v>
      </c>
      <c r="K12" s="6" t="s">
        <v>29</v>
      </c>
      <c r="L12" s="6" t="s">
        <v>30</v>
      </c>
      <c r="M12" s="6" t="s">
        <v>30</v>
      </c>
      <c r="N12" s="6" t="s">
        <v>29</v>
      </c>
      <c r="O12" s="6" t="s">
        <v>29</v>
      </c>
      <c r="P12" s="6" t="s">
        <v>30</v>
      </c>
      <c r="Q12" s="6" t="s">
        <v>29</v>
      </c>
      <c r="R12" s="6">
        <f t="shared" si="0"/>
        <v>4</v>
      </c>
      <c r="S12" s="9">
        <v>42998</v>
      </c>
      <c r="T12" s="10"/>
      <c r="U12" s="5"/>
      <c r="V12" s="5"/>
      <c r="W12" s="10"/>
      <c r="X12" s="10"/>
      <c r="Y12" s="5"/>
      <c r="Z12" s="5"/>
      <c r="AA12" s="10"/>
      <c r="AB12" s="5"/>
      <c r="AC12" s="10"/>
      <c r="AD12" s="4">
        <v>0</v>
      </c>
    </row>
    <row r="13" spans="1:30" x14ac:dyDescent="0.25">
      <c r="A13" s="6" t="s">
        <v>82</v>
      </c>
      <c r="B13" s="6" t="s">
        <v>32</v>
      </c>
      <c r="C13" s="6" t="s">
        <v>83</v>
      </c>
      <c r="D13" s="7" t="s">
        <v>84</v>
      </c>
      <c r="E13" s="6" t="s">
        <v>42</v>
      </c>
      <c r="F13" s="6" t="s">
        <v>85</v>
      </c>
      <c r="G13" s="8" t="s">
        <v>29</v>
      </c>
      <c r="H13" s="6" t="s">
        <v>29</v>
      </c>
      <c r="I13" s="6" t="s">
        <v>30</v>
      </c>
      <c r="J13" s="6" t="s">
        <v>29</v>
      </c>
      <c r="K13" s="6" t="s">
        <v>29</v>
      </c>
      <c r="L13" s="6" t="s">
        <v>29</v>
      </c>
      <c r="M13" s="6" t="s">
        <v>58</v>
      </c>
      <c r="N13" s="6" t="s">
        <v>29</v>
      </c>
      <c r="O13" s="6" t="s">
        <v>29</v>
      </c>
      <c r="P13" s="6" t="s">
        <v>30</v>
      </c>
      <c r="Q13" s="6" t="s">
        <v>29</v>
      </c>
      <c r="R13" s="6">
        <f t="shared" si="0"/>
        <v>3</v>
      </c>
      <c r="S13" s="9">
        <v>43157</v>
      </c>
      <c r="T13" s="10"/>
      <c r="U13" s="5"/>
      <c r="V13" s="5"/>
      <c r="W13" s="5"/>
      <c r="X13" s="10"/>
      <c r="Y13" s="5"/>
      <c r="Z13" s="5"/>
      <c r="AA13" s="10"/>
      <c r="AB13" s="5"/>
      <c r="AC13" s="10"/>
      <c r="AD13" s="4">
        <v>0</v>
      </c>
    </row>
    <row r="14" spans="1:30" x14ac:dyDescent="0.25">
      <c r="A14" s="6" t="s">
        <v>86</v>
      </c>
      <c r="B14" s="6" t="s">
        <v>32</v>
      </c>
      <c r="C14" s="6" t="s">
        <v>87</v>
      </c>
      <c r="D14" s="7" t="s">
        <v>88</v>
      </c>
      <c r="E14" s="6" t="s">
        <v>89</v>
      </c>
      <c r="F14" s="6" t="s">
        <v>90</v>
      </c>
      <c r="G14" s="8" t="s">
        <v>91</v>
      </c>
      <c r="H14" s="6" t="s">
        <v>92</v>
      </c>
      <c r="I14" s="6" t="s">
        <v>30</v>
      </c>
      <c r="J14" s="6" t="s">
        <v>30</v>
      </c>
      <c r="K14" s="6" t="s">
        <v>30</v>
      </c>
      <c r="L14" s="6" t="s">
        <v>30</v>
      </c>
      <c r="M14" s="6" t="s">
        <v>30</v>
      </c>
      <c r="N14" s="6" t="s">
        <v>29</v>
      </c>
      <c r="O14" s="6" t="s">
        <v>30</v>
      </c>
      <c r="P14" s="6" t="s">
        <v>30</v>
      </c>
      <c r="Q14" s="6" t="s">
        <v>29</v>
      </c>
      <c r="R14" s="6">
        <f t="shared" si="0"/>
        <v>7</v>
      </c>
      <c r="S14" s="9">
        <v>43689</v>
      </c>
      <c r="T14" s="10"/>
      <c r="U14" s="10"/>
      <c r="V14" s="10">
        <v>14408.84</v>
      </c>
      <c r="W14" s="10"/>
      <c r="X14" s="10">
        <v>440292.28</v>
      </c>
      <c r="Y14" s="5">
        <v>8781.4</v>
      </c>
      <c r="Z14" s="10">
        <v>23508.639999999999</v>
      </c>
      <c r="AA14" s="10">
        <v>11391.4</v>
      </c>
      <c r="AB14" s="5"/>
      <c r="AC14" s="10"/>
      <c r="AD14" s="4">
        <v>498382.56000000011</v>
      </c>
    </row>
    <row r="15" spans="1:30" x14ac:dyDescent="0.25">
      <c r="A15" s="6" t="s">
        <v>93</v>
      </c>
      <c r="B15" s="6" t="s">
        <v>32</v>
      </c>
      <c r="C15" s="6" t="s">
        <v>40</v>
      </c>
      <c r="D15" s="7" t="s">
        <v>94</v>
      </c>
      <c r="E15" s="6" t="s">
        <v>42</v>
      </c>
      <c r="F15" s="6" t="s">
        <v>95</v>
      </c>
      <c r="G15" s="8" t="s">
        <v>96</v>
      </c>
      <c r="H15" s="6" t="s">
        <v>97</v>
      </c>
      <c r="I15" s="6" t="s">
        <v>30</v>
      </c>
      <c r="J15" s="6" t="s">
        <v>30</v>
      </c>
      <c r="K15" s="6" t="s">
        <v>58</v>
      </c>
      <c r="L15" s="6" t="s">
        <v>30</v>
      </c>
      <c r="M15" s="6" t="s">
        <v>58</v>
      </c>
      <c r="N15" s="6" t="s">
        <v>29</v>
      </c>
      <c r="O15" s="6" t="s">
        <v>30</v>
      </c>
      <c r="P15" s="6" t="s">
        <v>29</v>
      </c>
      <c r="Q15" s="6" t="s">
        <v>29</v>
      </c>
      <c r="R15" s="6">
        <f t="shared" si="0"/>
        <v>6</v>
      </c>
      <c r="S15" s="9">
        <v>43272</v>
      </c>
      <c r="T15" s="10">
        <v>18229.810000000001</v>
      </c>
      <c r="U15" s="10">
        <v>679.78</v>
      </c>
      <c r="V15" s="10"/>
      <c r="W15" s="10">
        <v>2516.4899999999998</v>
      </c>
      <c r="X15" s="10">
        <v>1258.24</v>
      </c>
      <c r="Y15" s="5"/>
      <c r="Z15" s="10">
        <v>3912.85</v>
      </c>
      <c r="AA15" s="5">
        <v>1026.6300000000001</v>
      </c>
      <c r="AB15" s="5"/>
      <c r="AC15" s="10">
        <v>9262.0300000000007</v>
      </c>
      <c r="AD15" s="4">
        <v>36885.83</v>
      </c>
    </row>
    <row r="16" spans="1:30" x14ac:dyDescent="0.25">
      <c r="A16" s="6" t="s">
        <v>98</v>
      </c>
      <c r="B16" s="6" t="s">
        <v>32</v>
      </c>
      <c r="C16" s="6" t="s">
        <v>33</v>
      </c>
      <c r="D16" s="7" t="s">
        <v>99</v>
      </c>
      <c r="E16" s="6" t="s">
        <v>42</v>
      </c>
      <c r="F16" s="6" t="s">
        <v>100</v>
      </c>
      <c r="G16" s="8" t="s">
        <v>101</v>
      </c>
      <c r="H16" s="6" t="s">
        <v>102</v>
      </c>
      <c r="I16" s="6" t="s">
        <v>29</v>
      </c>
      <c r="J16" s="6" t="s">
        <v>30</v>
      </c>
      <c r="K16" s="6" t="s">
        <v>30</v>
      </c>
      <c r="L16" s="6" t="s">
        <v>29</v>
      </c>
      <c r="M16" s="6" t="s">
        <v>58</v>
      </c>
      <c r="N16" s="6" t="s">
        <v>58</v>
      </c>
      <c r="O16" s="6" t="s">
        <v>58</v>
      </c>
      <c r="P16" s="6" t="s">
        <v>29</v>
      </c>
      <c r="Q16" s="6" t="s">
        <v>29</v>
      </c>
      <c r="R16" s="6">
        <f t="shared" si="0"/>
        <v>5</v>
      </c>
      <c r="S16" s="9">
        <v>43375</v>
      </c>
      <c r="T16" s="5"/>
      <c r="U16" s="10"/>
      <c r="V16" s="10">
        <v>1189.6199999999999</v>
      </c>
      <c r="W16" s="5"/>
      <c r="X16" s="10">
        <v>2124.3200000000002</v>
      </c>
      <c r="Y16" s="10"/>
      <c r="Z16" s="10"/>
      <c r="AA16" s="5"/>
      <c r="AB16" s="5"/>
      <c r="AC16" s="10">
        <v>419.41</v>
      </c>
      <c r="AD16" s="4">
        <v>3733.35</v>
      </c>
    </row>
    <row r="17" spans="1:30" x14ac:dyDescent="0.25">
      <c r="A17" s="6" t="s">
        <v>103</v>
      </c>
      <c r="B17" s="6" t="s">
        <v>23</v>
      </c>
      <c r="C17" s="6" t="s">
        <v>87</v>
      </c>
      <c r="D17" s="7" t="s">
        <v>104</v>
      </c>
      <c r="E17" s="6" t="s">
        <v>35</v>
      </c>
      <c r="F17" s="6" t="s">
        <v>105</v>
      </c>
      <c r="G17" s="8" t="s">
        <v>106</v>
      </c>
      <c r="H17" s="6" t="s">
        <v>107</v>
      </c>
      <c r="I17" s="6" t="s">
        <v>29</v>
      </c>
      <c r="J17" s="6" t="s">
        <v>29</v>
      </c>
      <c r="K17" s="6" t="s">
        <v>30</v>
      </c>
      <c r="L17" s="6" t="s">
        <v>30</v>
      </c>
      <c r="M17" s="6" t="s">
        <v>30</v>
      </c>
      <c r="N17" s="6" t="s">
        <v>30</v>
      </c>
      <c r="O17" s="6" t="s">
        <v>29</v>
      </c>
      <c r="P17" s="6" t="s">
        <v>29</v>
      </c>
      <c r="Q17" s="6" t="s">
        <v>29</v>
      </c>
      <c r="R17" s="6">
        <f t="shared" si="0"/>
        <v>4</v>
      </c>
      <c r="S17" s="9">
        <v>43178</v>
      </c>
      <c r="T17" s="5"/>
      <c r="U17" s="5"/>
      <c r="V17" s="10">
        <v>4921.2</v>
      </c>
      <c r="W17" s="10">
        <v>7421.7</v>
      </c>
      <c r="X17" s="10"/>
      <c r="Y17" s="10">
        <v>4631.5</v>
      </c>
      <c r="Z17" s="5"/>
      <c r="AA17" s="5"/>
      <c r="AB17" s="5"/>
      <c r="AC17" s="10"/>
      <c r="AD17" s="4">
        <v>16974.400000000001</v>
      </c>
    </row>
    <row r="18" spans="1:30" x14ac:dyDescent="0.25">
      <c r="A18" s="6" t="s">
        <v>108</v>
      </c>
      <c r="B18" s="6" t="s">
        <v>32</v>
      </c>
      <c r="C18" s="6" t="s">
        <v>40</v>
      </c>
      <c r="D18" s="7" t="s">
        <v>109</v>
      </c>
      <c r="E18" s="6" t="s">
        <v>35</v>
      </c>
      <c r="F18" s="6" t="s">
        <v>110</v>
      </c>
      <c r="G18" s="8" t="s">
        <v>111</v>
      </c>
      <c r="H18" s="6" t="s">
        <v>112</v>
      </c>
      <c r="I18" s="6" t="s">
        <v>30</v>
      </c>
      <c r="J18" s="6" t="s">
        <v>29</v>
      </c>
      <c r="K18" s="6" t="s">
        <v>30</v>
      </c>
      <c r="L18" s="6" t="s">
        <v>30</v>
      </c>
      <c r="M18" s="6" t="s">
        <v>30</v>
      </c>
      <c r="N18" s="6" t="s">
        <v>29</v>
      </c>
      <c r="O18" s="6" t="s">
        <v>30</v>
      </c>
      <c r="P18" s="6" t="s">
        <v>29</v>
      </c>
      <c r="Q18" s="6" t="s">
        <v>29</v>
      </c>
      <c r="R18" s="6">
        <f t="shared" si="0"/>
        <v>5</v>
      </c>
      <c r="S18" s="9">
        <v>43360</v>
      </c>
      <c r="T18" s="10">
        <v>21406.45</v>
      </c>
      <c r="U18" s="5"/>
      <c r="V18" s="10">
        <v>8056.06</v>
      </c>
      <c r="W18" s="10">
        <v>10234.27</v>
      </c>
      <c r="X18" s="10">
        <v>4787.22</v>
      </c>
      <c r="Y18" s="5"/>
      <c r="Z18" s="10">
        <v>10435.299999999999</v>
      </c>
      <c r="AA18" s="5"/>
      <c r="AB18" s="5"/>
      <c r="AC18" s="10">
        <v>10196.73</v>
      </c>
      <c r="AD18" s="4">
        <v>65116.03</v>
      </c>
    </row>
    <row r="19" spans="1:30" x14ac:dyDescent="0.25">
      <c r="A19" s="6" t="s">
        <v>113</v>
      </c>
      <c r="B19" s="6" t="s">
        <v>32</v>
      </c>
      <c r="C19" s="6" t="s">
        <v>40</v>
      </c>
      <c r="D19" s="7" t="s">
        <v>114</v>
      </c>
      <c r="E19" s="6" t="s">
        <v>35</v>
      </c>
      <c r="F19" s="6" t="s">
        <v>115</v>
      </c>
      <c r="G19" s="8" t="s">
        <v>116</v>
      </c>
      <c r="H19" s="6" t="s">
        <v>117</v>
      </c>
      <c r="I19" s="6" t="s">
        <v>30</v>
      </c>
      <c r="J19" s="6" t="s">
        <v>30</v>
      </c>
      <c r="K19" s="6" t="s">
        <v>30</v>
      </c>
      <c r="L19" s="6" t="s">
        <v>30</v>
      </c>
      <c r="M19" s="6" t="s">
        <v>30</v>
      </c>
      <c r="N19" s="6" t="s">
        <v>30</v>
      </c>
      <c r="O19" s="6" t="s">
        <v>30</v>
      </c>
      <c r="P19" s="6" t="s">
        <v>29</v>
      </c>
      <c r="Q19" s="6" t="s">
        <v>29</v>
      </c>
      <c r="R19" s="6">
        <f t="shared" si="0"/>
        <v>7</v>
      </c>
      <c r="S19" s="9">
        <v>43222</v>
      </c>
      <c r="T19" s="10">
        <v>79803.210000000006</v>
      </c>
      <c r="U19" s="10">
        <v>6085.26</v>
      </c>
      <c r="V19" s="10">
        <v>5138.12</v>
      </c>
      <c r="W19" s="10">
        <v>9491.31</v>
      </c>
      <c r="X19" s="10">
        <v>2717.99</v>
      </c>
      <c r="Y19" s="10"/>
      <c r="Z19" s="10">
        <v>11075.32</v>
      </c>
      <c r="AA19" s="5">
        <v>849.73</v>
      </c>
      <c r="AB19" s="5"/>
      <c r="AC19" s="10">
        <v>12236.07</v>
      </c>
      <c r="AD19" s="4">
        <v>127397.00999999998</v>
      </c>
    </row>
    <row r="20" spans="1:30" x14ac:dyDescent="0.25">
      <c r="A20" s="6" t="s">
        <v>118</v>
      </c>
      <c r="B20" s="6" t="s">
        <v>32</v>
      </c>
      <c r="C20" s="6" t="s">
        <v>40</v>
      </c>
      <c r="D20" s="7" t="s">
        <v>119</v>
      </c>
      <c r="E20" s="6" t="s">
        <v>35</v>
      </c>
      <c r="F20" s="6" t="s">
        <v>120</v>
      </c>
      <c r="G20" s="8" t="s">
        <v>121</v>
      </c>
      <c r="H20" s="6" t="s">
        <v>122</v>
      </c>
      <c r="I20" s="6" t="s">
        <v>30</v>
      </c>
      <c r="J20" s="6" t="s">
        <v>30</v>
      </c>
      <c r="K20" s="6" t="s">
        <v>30</v>
      </c>
      <c r="L20" s="6" t="s">
        <v>30</v>
      </c>
      <c r="M20" s="6" t="s">
        <v>29</v>
      </c>
      <c r="N20" s="6" t="s">
        <v>29</v>
      </c>
      <c r="O20" s="6" t="s">
        <v>30</v>
      </c>
      <c r="P20" s="6" t="s">
        <v>29</v>
      </c>
      <c r="Q20" s="6" t="s">
        <v>29</v>
      </c>
      <c r="R20" s="6">
        <f t="shared" si="0"/>
        <v>5</v>
      </c>
      <c r="S20" s="9">
        <v>43398</v>
      </c>
      <c r="T20" s="10">
        <v>37173.61</v>
      </c>
      <c r="U20" s="10">
        <v>4237.74</v>
      </c>
      <c r="V20" s="10">
        <v>11955.82</v>
      </c>
      <c r="W20" s="10">
        <v>7118.81</v>
      </c>
      <c r="X20" s="5"/>
      <c r="Y20" s="5"/>
      <c r="Z20" s="10">
        <v>10934.23</v>
      </c>
      <c r="AA20" s="5"/>
      <c r="AB20" s="5"/>
      <c r="AC20" s="10">
        <v>10281.700000000001</v>
      </c>
      <c r="AD20" s="4">
        <v>81701.909999999989</v>
      </c>
    </row>
    <row r="21" spans="1:30" x14ac:dyDescent="0.25">
      <c r="A21" s="6" t="s">
        <v>123</v>
      </c>
      <c r="B21" s="6" t="s">
        <v>23</v>
      </c>
      <c r="C21" s="6" t="s">
        <v>124</v>
      </c>
      <c r="D21" s="7" t="s">
        <v>125</v>
      </c>
      <c r="E21" s="6" t="s">
        <v>42</v>
      </c>
      <c r="F21" s="6" t="s">
        <v>126</v>
      </c>
      <c r="G21" s="8" t="s">
        <v>127</v>
      </c>
      <c r="H21" s="6" t="s">
        <v>29</v>
      </c>
      <c r="I21" s="6" t="s">
        <v>30</v>
      </c>
      <c r="J21" s="6" t="s">
        <v>29</v>
      </c>
      <c r="K21" s="6" t="s">
        <v>29</v>
      </c>
      <c r="L21" s="6" t="s">
        <v>30</v>
      </c>
      <c r="M21" s="6" t="s">
        <v>30</v>
      </c>
      <c r="N21" s="6" t="s">
        <v>29</v>
      </c>
      <c r="O21" s="6" t="s">
        <v>30</v>
      </c>
      <c r="P21" s="6" t="s">
        <v>29</v>
      </c>
      <c r="Q21" s="6" t="s">
        <v>29</v>
      </c>
      <c r="R21" s="6">
        <f t="shared" si="0"/>
        <v>4</v>
      </c>
      <c r="S21" s="9">
        <v>43781</v>
      </c>
      <c r="T21" s="10">
        <v>11938.56</v>
      </c>
      <c r="U21" s="5"/>
      <c r="V21" s="5"/>
      <c r="W21" s="10">
        <v>210.08</v>
      </c>
      <c r="X21" s="10">
        <v>17022.43</v>
      </c>
      <c r="Y21" s="5"/>
      <c r="Z21" s="10">
        <v>4673.7700000000004</v>
      </c>
      <c r="AA21" s="5"/>
      <c r="AB21" s="5"/>
      <c r="AC21" s="10"/>
      <c r="AD21" s="4">
        <v>33844.839999999997</v>
      </c>
    </row>
    <row r="22" spans="1:30" x14ac:dyDescent="0.25">
      <c r="A22" s="6" t="s">
        <v>128</v>
      </c>
      <c r="B22" s="6" t="s">
        <v>23</v>
      </c>
      <c r="C22" s="6" t="s">
        <v>129</v>
      </c>
      <c r="D22" s="7" t="s">
        <v>130</v>
      </c>
      <c r="E22" s="6" t="s">
        <v>35</v>
      </c>
      <c r="F22" s="6" t="s">
        <v>131</v>
      </c>
      <c r="G22" s="8" t="s">
        <v>132</v>
      </c>
      <c r="H22" s="6" t="s">
        <v>29</v>
      </c>
      <c r="I22" s="6" t="s">
        <v>30</v>
      </c>
      <c r="J22" s="6" t="s">
        <v>29</v>
      </c>
      <c r="K22" s="6" t="s">
        <v>29</v>
      </c>
      <c r="L22" s="6" t="s">
        <v>29</v>
      </c>
      <c r="M22" s="6" t="s">
        <v>29</v>
      </c>
      <c r="N22" s="6" t="s">
        <v>29</v>
      </c>
      <c r="O22" s="6" t="s">
        <v>29</v>
      </c>
      <c r="P22" s="6" t="s">
        <v>29</v>
      </c>
      <c r="Q22" s="6" t="s">
        <v>29</v>
      </c>
      <c r="R22" s="6">
        <f t="shared" si="0"/>
        <v>1</v>
      </c>
      <c r="S22" s="9">
        <v>43439</v>
      </c>
      <c r="T22" s="10">
        <v>11689.78</v>
      </c>
      <c r="U22" s="5"/>
      <c r="V22" s="5"/>
      <c r="W22" s="5"/>
      <c r="X22" s="5"/>
      <c r="Y22" s="5"/>
      <c r="Z22" s="5"/>
      <c r="AA22" s="5"/>
      <c r="AB22" s="5"/>
      <c r="AC22" s="10"/>
      <c r="AD22" s="4">
        <v>11689.78</v>
      </c>
    </row>
    <row r="23" spans="1:30" x14ac:dyDescent="0.25">
      <c r="A23" s="6" t="s">
        <v>133</v>
      </c>
      <c r="B23" s="6" t="s">
        <v>23</v>
      </c>
      <c r="C23" s="6" t="s">
        <v>134</v>
      </c>
      <c r="D23" s="7" t="s">
        <v>135</v>
      </c>
      <c r="E23" s="6" t="s">
        <v>136</v>
      </c>
      <c r="F23" s="6" t="s">
        <v>29</v>
      </c>
      <c r="G23" s="8" t="s">
        <v>137</v>
      </c>
      <c r="H23" s="6" t="s">
        <v>29</v>
      </c>
      <c r="I23" s="6" t="s">
        <v>29</v>
      </c>
      <c r="J23" s="6" t="s">
        <v>29</v>
      </c>
      <c r="K23" s="6" t="s">
        <v>29</v>
      </c>
      <c r="L23" s="6" t="s">
        <v>29</v>
      </c>
      <c r="M23" s="6" t="s">
        <v>29</v>
      </c>
      <c r="N23" s="6" t="s">
        <v>29</v>
      </c>
      <c r="O23" s="6" t="s">
        <v>30</v>
      </c>
      <c r="P23" s="6" t="s">
        <v>29</v>
      </c>
      <c r="Q23" s="6" t="s">
        <v>29</v>
      </c>
      <c r="R23" s="6">
        <f t="shared" si="0"/>
        <v>1</v>
      </c>
      <c r="S23" s="9">
        <v>43440</v>
      </c>
      <c r="T23" s="5"/>
      <c r="U23" s="5"/>
      <c r="V23" s="5"/>
      <c r="W23" s="5"/>
      <c r="X23" s="5"/>
      <c r="Y23" s="5"/>
      <c r="Z23" s="10"/>
      <c r="AA23" s="5"/>
      <c r="AB23" s="5"/>
      <c r="AC23" s="10"/>
      <c r="AD23" s="4">
        <v>0</v>
      </c>
    </row>
    <row r="24" spans="1:30" x14ac:dyDescent="0.25">
      <c r="A24" s="6" t="s">
        <v>138</v>
      </c>
      <c r="B24" s="6" t="s">
        <v>32</v>
      </c>
      <c r="C24" s="6" t="s">
        <v>40</v>
      </c>
      <c r="D24" s="7" t="s">
        <v>139</v>
      </c>
      <c r="E24" s="6" t="s">
        <v>35</v>
      </c>
      <c r="F24" s="6" t="s">
        <v>140</v>
      </c>
      <c r="G24" s="8" t="s">
        <v>141</v>
      </c>
      <c r="H24" s="6" t="s">
        <v>142</v>
      </c>
      <c r="I24" s="6" t="s">
        <v>30</v>
      </c>
      <c r="J24" s="6" t="s">
        <v>58</v>
      </c>
      <c r="K24" s="6" t="s">
        <v>58</v>
      </c>
      <c r="L24" s="6" t="s">
        <v>30</v>
      </c>
      <c r="M24" s="6" t="s">
        <v>29</v>
      </c>
      <c r="N24" s="6" t="s">
        <v>58</v>
      </c>
      <c r="O24" s="6" t="s">
        <v>30</v>
      </c>
      <c r="P24" s="6" t="s">
        <v>29</v>
      </c>
      <c r="Q24" s="6" t="s">
        <v>29</v>
      </c>
      <c r="R24" s="6">
        <f t="shared" si="0"/>
        <v>6</v>
      </c>
      <c r="S24" s="9">
        <v>43067</v>
      </c>
      <c r="T24" s="10">
        <v>78213.919999999998</v>
      </c>
      <c r="U24" s="10">
        <v>13441.74</v>
      </c>
      <c r="V24" s="10">
        <v>16994.54</v>
      </c>
      <c r="W24" s="10">
        <v>28894.66</v>
      </c>
      <c r="X24" s="5">
        <v>5436.34</v>
      </c>
      <c r="Y24" s="10">
        <v>3466.73</v>
      </c>
      <c r="Z24" s="10">
        <v>30315.08</v>
      </c>
      <c r="AA24" s="5">
        <v>4707.46</v>
      </c>
      <c r="AB24" s="5"/>
      <c r="AC24" s="10">
        <v>21498.1</v>
      </c>
      <c r="AD24" s="4">
        <v>202968.57</v>
      </c>
    </row>
    <row r="25" spans="1:30" x14ac:dyDescent="0.25">
      <c r="A25" s="6" t="s">
        <v>143</v>
      </c>
      <c r="B25" s="6" t="s">
        <v>23</v>
      </c>
      <c r="C25" s="6" t="s">
        <v>124</v>
      </c>
      <c r="D25" s="7" t="s">
        <v>144</v>
      </c>
      <c r="E25" s="6" t="s">
        <v>42</v>
      </c>
      <c r="F25" s="6" t="s">
        <v>145</v>
      </c>
      <c r="G25" s="8" t="s">
        <v>146</v>
      </c>
      <c r="H25" s="6" t="s">
        <v>147</v>
      </c>
      <c r="I25" s="6" t="s">
        <v>30</v>
      </c>
      <c r="J25" s="6" t="s">
        <v>29</v>
      </c>
      <c r="K25" s="6" t="s">
        <v>29</v>
      </c>
      <c r="L25" s="6" t="s">
        <v>30</v>
      </c>
      <c r="M25" s="6" t="s">
        <v>30</v>
      </c>
      <c r="N25" s="6" t="s">
        <v>29</v>
      </c>
      <c r="O25" s="6" t="s">
        <v>29</v>
      </c>
      <c r="P25" s="6" t="s">
        <v>30</v>
      </c>
      <c r="Q25" s="6" t="s">
        <v>29</v>
      </c>
      <c r="R25" s="6">
        <f t="shared" si="0"/>
        <v>4</v>
      </c>
      <c r="S25" s="9">
        <v>43620</v>
      </c>
      <c r="T25" s="10">
        <v>15483.51</v>
      </c>
      <c r="U25" s="5"/>
      <c r="V25" s="5"/>
      <c r="W25" s="10">
        <v>20369.830000000002</v>
      </c>
      <c r="X25" s="10">
        <v>65760.87</v>
      </c>
      <c r="Y25" s="5"/>
      <c r="Z25" s="5"/>
      <c r="AA25" s="10"/>
      <c r="AB25" s="5"/>
      <c r="AC25" s="10">
        <v>18097.96</v>
      </c>
      <c r="AD25" s="4">
        <v>119712.16999999998</v>
      </c>
    </row>
    <row r="26" spans="1:30" x14ac:dyDescent="0.25">
      <c r="A26" s="6" t="s">
        <v>148</v>
      </c>
      <c r="B26" s="6" t="s">
        <v>23</v>
      </c>
      <c r="C26" s="6" t="s">
        <v>87</v>
      </c>
      <c r="D26" s="7" t="s">
        <v>149</v>
      </c>
      <c r="E26" s="6" t="s">
        <v>26</v>
      </c>
      <c r="F26" s="6" t="s">
        <v>150</v>
      </c>
      <c r="G26" s="8" t="s">
        <v>151</v>
      </c>
      <c r="H26" s="6" t="s">
        <v>29</v>
      </c>
      <c r="I26" s="6" t="s">
        <v>29</v>
      </c>
      <c r="J26" s="6" t="s">
        <v>29</v>
      </c>
      <c r="K26" s="6" t="s">
        <v>30</v>
      </c>
      <c r="L26" s="6" t="s">
        <v>30</v>
      </c>
      <c r="M26" s="6" t="s">
        <v>29</v>
      </c>
      <c r="N26" s="6" t="s">
        <v>29</v>
      </c>
      <c r="O26" s="6" t="s">
        <v>29</v>
      </c>
      <c r="P26" s="6" t="s">
        <v>29</v>
      </c>
      <c r="Q26" s="6" t="s">
        <v>29</v>
      </c>
      <c r="R26" s="6">
        <f t="shared" si="0"/>
        <v>2</v>
      </c>
      <c r="S26" s="9">
        <v>43494</v>
      </c>
      <c r="T26" s="5"/>
      <c r="U26" s="5"/>
      <c r="V26" s="10">
        <v>4257.09</v>
      </c>
      <c r="W26" s="10">
        <v>1636.47</v>
      </c>
      <c r="X26" s="5"/>
      <c r="Y26" s="5"/>
      <c r="Z26" s="5"/>
      <c r="AA26" s="5"/>
      <c r="AB26" s="5"/>
      <c r="AC26" s="10">
        <v>1048.54</v>
      </c>
      <c r="AD26" s="4">
        <v>6942.1</v>
      </c>
    </row>
    <row r="27" spans="1:30" x14ac:dyDescent="0.25">
      <c r="A27" s="6" t="s">
        <v>152</v>
      </c>
      <c r="B27" s="6" t="s">
        <v>23</v>
      </c>
      <c r="C27" s="6" t="s">
        <v>124</v>
      </c>
      <c r="D27" s="7" t="s">
        <v>153</v>
      </c>
      <c r="E27" s="6" t="s">
        <v>42</v>
      </c>
      <c r="F27" s="6" t="s">
        <v>154</v>
      </c>
      <c r="G27" s="8" t="s">
        <v>155</v>
      </c>
      <c r="H27" s="6" t="s">
        <v>29</v>
      </c>
      <c r="I27" s="6" t="s">
        <v>30</v>
      </c>
      <c r="J27" s="6" t="s">
        <v>30</v>
      </c>
      <c r="K27" s="6" t="s">
        <v>30</v>
      </c>
      <c r="L27" s="6" t="s">
        <v>30</v>
      </c>
      <c r="M27" s="6" t="s">
        <v>30</v>
      </c>
      <c r="N27" s="6" t="s">
        <v>29</v>
      </c>
      <c r="O27" s="6" t="s">
        <v>29</v>
      </c>
      <c r="P27" s="6" t="s">
        <v>29</v>
      </c>
      <c r="Q27" s="6" t="s">
        <v>29</v>
      </c>
      <c r="R27" s="6">
        <f t="shared" si="0"/>
        <v>5</v>
      </c>
      <c r="S27" s="9">
        <v>43790</v>
      </c>
      <c r="T27" s="10">
        <v>27055.73</v>
      </c>
      <c r="U27" s="10">
        <v>4340.43</v>
      </c>
      <c r="V27" s="10">
        <v>5017.97</v>
      </c>
      <c r="W27" s="10">
        <v>5384.4</v>
      </c>
      <c r="X27" s="10">
        <v>12691</v>
      </c>
      <c r="Y27" s="5"/>
      <c r="Z27" s="5"/>
      <c r="AA27" s="5"/>
      <c r="AB27" s="5"/>
      <c r="AC27" s="10">
        <v>9856.42</v>
      </c>
      <c r="AD27" s="4">
        <v>64345.95</v>
      </c>
    </row>
    <row r="28" spans="1:30" x14ac:dyDescent="0.25">
      <c r="A28" s="6" t="s">
        <v>156</v>
      </c>
      <c r="B28" s="6" t="s">
        <v>23</v>
      </c>
      <c r="C28" s="6" t="s">
        <v>124</v>
      </c>
      <c r="D28" s="7" t="s">
        <v>157</v>
      </c>
      <c r="E28" s="6" t="s">
        <v>26</v>
      </c>
      <c r="F28" s="6" t="s">
        <v>158</v>
      </c>
      <c r="G28" s="8" t="s">
        <v>29</v>
      </c>
      <c r="H28" s="6" t="s">
        <v>159</v>
      </c>
      <c r="I28" s="6" t="s">
        <v>29</v>
      </c>
      <c r="J28" s="6" t="s">
        <v>29</v>
      </c>
      <c r="K28" s="6" t="s">
        <v>30</v>
      </c>
      <c r="L28" s="6" t="s">
        <v>30</v>
      </c>
      <c r="M28" s="6" t="s">
        <v>30</v>
      </c>
      <c r="N28" s="6" t="s">
        <v>29</v>
      </c>
      <c r="O28" s="6" t="s">
        <v>29</v>
      </c>
      <c r="P28" s="6" t="s">
        <v>29</v>
      </c>
      <c r="Q28" s="6" t="s">
        <v>29</v>
      </c>
      <c r="R28" s="6">
        <f t="shared" si="0"/>
        <v>3</v>
      </c>
      <c r="S28" s="9">
        <v>43608</v>
      </c>
      <c r="T28" s="5"/>
      <c r="U28" s="5">
        <v>9556.01</v>
      </c>
      <c r="V28" s="10"/>
      <c r="W28" s="10"/>
      <c r="X28" s="10"/>
      <c r="Y28" s="5"/>
      <c r="Z28" s="5"/>
      <c r="AA28" s="5"/>
      <c r="AB28" s="5"/>
      <c r="AC28" s="10"/>
      <c r="AD28" s="4">
        <v>9556.01</v>
      </c>
    </row>
  </sheetData>
  <autoFilter ref="A1:AD28" xr:uid="{00000000-0009-0000-0000-000000000000}"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11">
    <mergeCell ref="T1:AD1"/>
    <mergeCell ref="H1:H2"/>
    <mergeCell ref="S1:S2"/>
    <mergeCell ref="I1:Q1"/>
    <mergeCell ref="A1:A2"/>
    <mergeCell ref="D1:D2"/>
    <mergeCell ref="E1:E2"/>
    <mergeCell ref="F1:F2"/>
    <mergeCell ref="G1:G2"/>
    <mergeCell ref="C1:C2"/>
    <mergeCell ref="B1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29"/>
  <sheetViews>
    <sheetView workbookViewId="0">
      <selection activeCell="A2" sqref="A2:A29"/>
    </sheetView>
  </sheetViews>
  <sheetFormatPr baseColWidth="10" defaultRowHeight="15" x14ac:dyDescent="0.25"/>
  <cols>
    <col min="1" max="1" width="15.5703125" customWidth="1"/>
  </cols>
  <sheetData>
    <row r="1" spans="1:1" x14ac:dyDescent="0.25">
      <c r="A1" t="s">
        <v>160</v>
      </c>
    </row>
    <row r="2" spans="1:1" x14ac:dyDescent="0.25">
      <c r="A2" t="str">
        <f t="array" ref="A2">IFERROR(INDEX(Feuil1!$A$3:$A$28,SMALL(IF((Feuil1!$R$3:$R$28&lt;&gt;9),ROW(Feuil1!$R$3:$R$28)-2),ROWS($1:1))),"")</f>
        <v>GU_2017-0113</v>
      </c>
    </row>
    <row r="3" spans="1:1" x14ac:dyDescent="0.25">
      <c r="A3" t="str">
        <f t="array" ref="A3">IFERROR(INDEX(Feuil1!$A$3:$A$28,SMALL(IF((Feuil1!$R$3:$R$28&lt;&gt;9),ROW(Feuil1!$R$3:$R$28)-2),ROWS($1:2))),"")</f>
        <v>GU_2019_0059</v>
      </c>
    </row>
    <row r="4" spans="1:1" x14ac:dyDescent="0.25">
      <c r="A4" t="str">
        <f t="array" ref="A4">IFERROR(INDEX(Feuil1!$A$3:$A$28,SMALL(IF((Feuil1!$R$3:$R$28&lt;&gt;9),ROW(Feuil1!$R$3:$R$28)-2),ROWS($1:3))),"")</f>
        <v>GU_2018-0042</v>
      </c>
    </row>
    <row r="5" spans="1:1" x14ac:dyDescent="0.25">
      <c r="A5" t="str">
        <f t="array" ref="A5">IFERROR(INDEX(Feuil1!$A$3:$A$28,SMALL(IF((Feuil1!$R$3:$R$28&lt;&gt;9),ROW(Feuil1!$R$3:$R$28)-2),ROWS($1:4))),"")</f>
        <v>GU_201X-0096</v>
      </c>
    </row>
    <row r="6" spans="1:1" x14ac:dyDescent="0.25">
      <c r="A6" t="str">
        <f t="array" ref="A6">IFERROR(INDEX(Feuil1!$A$3:$A$28,SMALL(IF((Feuil1!$R$3:$R$28&lt;&gt;9),ROW(Feuil1!$R$3:$R$28)-2),ROWS($1:5))),"")</f>
        <v>GU_2018-0035</v>
      </c>
    </row>
    <row r="7" spans="1:1" x14ac:dyDescent="0.25">
      <c r="A7" t="str">
        <f t="array" ref="A7">IFERROR(INDEX(Feuil1!$A$3:$A$28,SMALL(IF((Feuil1!$R$3:$R$28&lt;&gt;9),ROW(Feuil1!$R$3:$R$28)-2),ROWS($1:6))),"")</f>
        <v>GU_201X-0115</v>
      </c>
    </row>
    <row r="8" spans="1:1" x14ac:dyDescent="0.25">
      <c r="A8" t="str">
        <f t="array" ref="A8">IFERROR(INDEX(Feuil1!$A$3:$A$28,SMALL(IF((Feuil1!$R$3:$R$28&lt;&gt;9),ROW(Feuil1!$R$3:$R$28)-2),ROWS($1:7))),"")</f>
        <v>GU_2017-0154</v>
      </c>
    </row>
    <row r="9" spans="1:1" x14ac:dyDescent="0.25">
      <c r="A9" t="str">
        <f t="array" ref="A9">IFERROR(INDEX(Feuil1!$A$3:$A$28,SMALL(IF((Feuil1!$R$3:$R$28&lt;&gt;9),ROW(Feuil1!$R$3:$R$28)-2),ROWS($1:8))),"")</f>
        <v>GU_201X-0130</v>
      </c>
    </row>
    <row r="10" spans="1:1" x14ac:dyDescent="0.25">
      <c r="A10" t="str">
        <f t="array" ref="A10">IFERROR(INDEX(Feuil1!$A$3:$A$28,SMALL(IF((Feuil1!$R$3:$R$28&lt;&gt;9),ROW(Feuil1!$R$3:$R$28)-2),ROWS($1:9))),"")</f>
        <v>GU_2018-0089</v>
      </c>
    </row>
    <row r="11" spans="1:1" x14ac:dyDescent="0.25">
      <c r="A11" t="str">
        <f t="array" ref="A11">IFERROR(INDEX(Feuil1!$A$3:$A$28,SMALL(IF((Feuil1!$R$3:$R$28&lt;&gt;9),ROW(Feuil1!$R$3:$R$28)-2),ROWS($1:10))),"")</f>
        <v>GU_2017-0041</v>
      </c>
    </row>
    <row r="12" spans="1:1" x14ac:dyDescent="0.25">
      <c r="A12" t="str">
        <f t="array" ref="A12">IFERROR(INDEX(Feuil1!$A$3:$A$28,SMALL(IF((Feuil1!$R$3:$R$28&lt;&gt;9),ROW(Feuil1!$R$3:$R$28)-2),ROWS($1:11))),"")</f>
        <v>GU_201X-0138</v>
      </c>
    </row>
    <row r="13" spans="1:1" x14ac:dyDescent="0.25">
      <c r="A13" t="str">
        <f t="array" ref="A13">IFERROR(INDEX(Feuil1!$A$3:$A$28,SMALL(IF((Feuil1!$R$3:$R$28&lt;&gt;9),ROW(Feuil1!$R$3:$R$28)-2),ROWS($1:12))),"")</f>
        <v>GU_201X-0146</v>
      </c>
    </row>
    <row r="14" spans="1:1" x14ac:dyDescent="0.25">
      <c r="A14" t="str">
        <f t="array" ref="A14">IFERROR(INDEX(Feuil1!$A$3:$A$28,SMALL(IF((Feuil1!$R$3:$R$28&lt;&gt;9),ROW(Feuil1!$R$3:$R$28)-2),ROWS($1:13))),"")</f>
        <v>GU_2018-0016</v>
      </c>
    </row>
    <row r="15" spans="1:1" x14ac:dyDescent="0.25">
      <c r="A15" t="str">
        <f t="array" ref="A15">IFERROR(INDEX(Feuil1!$A$3:$A$28,SMALL(IF((Feuil1!$R$3:$R$28&lt;&gt;9),ROW(Feuil1!$R$3:$R$28)-2),ROWS($1:14))),"")</f>
        <v>GU_201X-0159</v>
      </c>
    </row>
    <row r="16" spans="1:1" x14ac:dyDescent="0.25">
      <c r="A16" t="str">
        <f t="array" ref="A16">IFERROR(INDEX(Feuil1!$A$3:$A$28,SMALL(IF((Feuil1!$R$3:$R$28&lt;&gt;9),ROW(Feuil1!$R$3:$R$28)-2),ROWS($1:15))),"")</f>
        <v>GU_201X-0169</v>
      </c>
    </row>
    <row r="17" spans="1:1" x14ac:dyDescent="0.25">
      <c r="A17" t="str">
        <f t="array" ref="A17">IFERROR(INDEX(Feuil1!$A$3:$A$28,SMALL(IF((Feuil1!$R$3:$R$28&lt;&gt;9),ROW(Feuil1!$R$3:$R$28)-2),ROWS($1:16))),"")</f>
        <v>GU_2018-0152</v>
      </c>
    </row>
    <row r="18" spans="1:1" x14ac:dyDescent="0.25">
      <c r="A18" t="str">
        <f t="array" ref="A18">IFERROR(INDEX(Feuil1!$A$3:$A$28,SMALL(IF((Feuil1!$R$3:$R$28&lt;&gt;9),ROW(Feuil1!$R$3:$R$28)-2),ROWS($1:17))),"")</f>
        <v>GU_2018-0120</v>
      </c>
    </row>
    <row r="19" spans="1:1" x14ac:dyDescent="0.25">
      <c r="A19" t="str">
        <f t="array" ref="A19">IFERROR(INDEX(Feuil1!$A$3:$A$28,SMALL(IF((Feuil1!$R$3:$R$28&lt;&gt;9),ROW(Feuil1!$R$3:$R$28)-2),ROWS($1:18))),"")</f>
        <v>GU_2018-0155</v>
      </c>
    </row>
    <row r="20" spans="1:1" x14ac:dyDescent="0.25">
      <c r="A20" t="str">
        <f t="array" ref="A20">IFERROR(INDEX(Feuil1!$A$3:$A$28,SMALL(IF((Feuil1!$R$3:$R$28&lt;&gt;9),ROW(Feuil1!$R$3:$R$28)-2),ROWS($1:19))),"")</f>
        <v>GU_2018_0175</v>
      </c>
    </row>
    <row r="21" spans="1:1" x14ac:dyDescent="0.25">
      <c r="A21" t="str">
        <f t="array" ref="A21">IFERROR(INDEX(Feuil1!$A$3:$A$28,SMALL(IF((Feuil1!$R$3:$R$28&lt;&gt;9),ROW(Feuil1!$R$3:$R$28)-2),ROWS($1:20))),"")</f>
        <v>GU_2018-0181</v>
      </c>
    </row>
    <row r="22" spans="1:1" x14ac:dyDescent="0.25">
      <c r="A22" t="str">
        <f t="array" ref="A22">IFERROR(INDEX(Feuil1!$A$3:$A$28,SMALL(IF((Feuil1!$R$3:$R$28&lt;&gt;9),ROW(Feuil1!$R$3:$R$28)-2),ROWS($1:21))),"")</f>
        <v>GU_201X-0064</v>
      </c>
    </row>
    <row r="23" spans="1:1" x14ac:dyDescent="0.25">
      <c r="A23" t="str">
        <f t="array" ref="A23">IFERROR(INDEX(Feuil1!$A$3:$A$28,SMALL(IF((Feuil1!$R$3:$R$28&lt;&gt;9),ROW(Feuil1!$R$3:$R$28)-2),ROWS($1:22))),"")</f>
        <v>GU_2019-0016</v>
      </c>
    </row>
    <row r="24" spans="1:1" x14ac:dyDescent="0.25">
      <c r="A24" t="str">
        <f t="array" ref="A24">IFERROR(INDEX(Feuil1!$A$3:$A$28,SMALL(IF((Feuil1!$R$3:$R$28&lt;&gt;9),ROW(Feuil1!$R$3:$R$28)-2),ROWS($1:23))),"")</f>
        <v>GU_2019-0010</v>
      </c>
    </row>
    <row r="25" spans="1:1" x14ac:dyDescent="0.25">
      <c r="A25" t="str">
        <f t="array" ref="A25">IFERROR(INDEX(Feuil1!$A$3:$A$28,SMALL(IF((Feuil1!$R$3:$R$28&lt;&gt;9),ROW(Feuil1!$R$3:$R$28)-2),ROWS($1:24))),"")</f>
        <v>GU_2019-0020</v>
      </c>
    </row>
    <row r="26" spans="1:1" x14ac:dyDescent="0.25">
      <c r="A26" t="str">
        <f t="array" ref="A26">IFERROR(INDEX(Feuil1!$A$3:$A$28,SMALL(IF((Feuil1!$R$3:$R$28&lt;&gt;9),ROW(Feuil1!$R$3:$R$28)-2),ROWS($1:25))),"")</f>
        <v>GU_2019_0073</v>
      </c>
    </row>
    <row r="27" spans="1:1" x14ac:dyDescent="0.25">
      <c r="A27" t="str">
        <f t="array" ref="A27">IFERROR(INDEX(Feuil1!$A$3:$A$28,SMALL(IF((Feuil1!$R$3:$R$28&lt;&gt;9),ROW(Feuil1!$R$3:$R$28)-2),ROWS($1:26))),"")</f>
        <v/>
      </c>
    </row>
    <row r="28" spans="1:1" x14ac:dyDescent="0.25">
      <c r="A28" t="str">
        <f t="array" ref="A28">IFERROR(INDEX(Feuil1!$A$3:$A$28,SMALL(IF((Feuil1!$R$3:$R$28&lt;&gt;9),ROW(Feuil1!$R$3:$R$28)-2),ROWS($1:27))),"")</f>
        <v/>
      </c>
    </row>
    <row r="29" spans="1:1" x14ac:dyDescent="0.25">
      <c r="A29" t="str">
        <f t="array" ref="A29">IFERROR(INDEX(Feuil1!$A$3:$A$28,SMALL(IF((Feuil1!$R$3:$R$28&lt;&gt;9),ROW(Feuil1!$R$3:$R$28)-2),ROWS($1:28))),"")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Feuil3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ETOUMBAPETE-SALAMATOU Murielle (EXT GESER-BEST)</dc:creator>
  <cp:lastModifiedBy>DjiDji</cp:lastModifiedBy>
  <dcterms:created xsi:type="dcterms:W3CDTF">2019-12-10T12:57:33Z</dcterms:created>
  <dcterms:modified xsi:type="dcterms:W3CDTF">2019-12-10T14:50:13Z</dcterms:modified>
</cp:coreProperties>
</file>